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9" sheetId="9" r:id="rId2"/>
    <sheet name="vivo" sheetId="7" r:id="rId3"/>
    <sheet name="华为" sheetId="6" r:id="rId4"/>
    <sheet name="小米" sheetId="5" r:id="rId5"/>
    <sheet name="三星" sheetId="4" r:id="rId6"/>
    <sheet name="OPPO" sheetId="3" r:id="rId7"/>
    <sheet name="头条" sheetId="2" r:id="rId8"/>
  </sheets>
  <definedNames>
    <definedName name="_xlnm._FilterDatabase" localSheetId="0" hidden="1">Sheet1!$A$1:$AB$2256</definedName>
  </definedNames>
  <calcPr calcId="152511"/>
</workbook>
</file>

<file path=xl/calcChain.xml><?xml version="1.0" encoding="utf-8"?>
<calcChain xmlns="http://schemas.openxmlformats.org/spreadsheetml/2006/main">
  <c r="F6" i="7" l="1"/>
  <c r="V180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1527" i="1"/>
  <c r="U1772" i="1"/>
  <c r="U1865" i="1"/>
  <c r="U1893" i="1"/>
  <c r="U1926" i="1"/>
  <c r="U1927" i="1"/>
  <c r="S2256" i="1"/>
  <c r="S2255" i="1"/>
  <c r="S2254" i="1"/>
  <c r="S2253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T2203" i="1"/>
  <c r="S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T2151" i="1"/>
  <c r="S2151" i="1"/>
  <c r="T2150" i="1"/>
  <c r="S2150" i="1"/>
  <c r="T2149" i="1"/>
  <c r="S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T2095" i="1"/>
  <c r="S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T2066" i="1"/>
  <c r="S2066" i="1"/>
  <c r="T2065" i="1"/>
  <c r="S2065" i="1"/>
  <c r="T2064" i="1"/>
  <c r="S2064" i="1"/>
  <c r="T2063" i="1"/>
  <c r="S2063" i="1"/>
  <c r="T2062" i="1"/>
  <c r="S2062" i="1"/>
  <c r="T2061" i="1"/>
  <c r="S2061" i="1"/>
  <c r="T2060" i="1"/>
  <c r="S2060" i="1"/>
  <c r="T2059" i="1"/>
  <c r="S2059" i="1"/>
  <c r="T2058" i="1"/>
  <c r="S2058" i="1"/>
  <c r="T2057" i="1"/>
  <c r="S2057" i="1"/>
  <c r="T2056" i="1"/>
  <c r="S2056" i="1"/>
  <c r="T2055" i="1"/>
  <c r="S2055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T2041" i="1"/>
  <c r="S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T1987" i="1"/>
  <c r="S1987" i="1"/>
  <c r="T1986" i="1"/>
  <c r="S1986" i="1"/>
  <c r="T1985" i="1"/>
  <c r="S1985" i="1"/>
  <c r="T1984" i="1"/>
  <c r="S1984" i="1"/>
  <c r="T1983" i="1"/>
  <c r="S1983" i="1"/>
  <c r="T1982" i="1"/>
  <c r="S1982" i="1"/>
  <c r="T1981" i="1"/>
  <c r="S1981" i="1"/>
  <c r="T1980" i="1"/>
  <c r="S1980" i="1"/>
  <c r="T1979" i="1"/>
  <c r="S1979" i="1"/>
  <c r="T1978" i="1"/>
  <c r="S1978" i="1"/>
  <c r="T1977" i="1"/>
  <c r="S1977" i="1"/>
  <c r="T1976" i="1"/>
  <c r="S1976" i="1"/>
  <c r="T1975" i="1"/>
  <c r="S1975" i="1"/>
  <c r="T1974" i="1"/>
  <c r="S1974" i="1"/>
  <c r="T1973" i="1"/>
  <c r="S1973" i="1"/>
  <c r="T1972" i="1"/>
  <c r="S1972" i="1"/>
  <c r="T1971" i="1"/>
  <c r="S1971" i="1"/>
  <c r="T1970" i="1"/>
  <c r="S1970" i="1"/>
  <c r="T1969" i="1"/>
  <c r="S1969" i="1"/>
  <c r="T1968" i="1"/>
  <c r="S1968" i="1"/>
  <c r="T1967" i="1"/>
  <c r="S1967" i="1"/>
  <c r="T1966" i="1"/>
  <c r="S1966" i="1"/>
  <c r="T1965" i="1"/>
  <c r="S1965" i="1"/>
  <c r="T1964" i="1"/>
  <c r="S1964" i="1"/>
  <c r="T1963" i="1"/>
  <c r="S1963" i="1"/>
  <c r="T1962" i="1"/>
  <c r="S1962" i="1"/>
  <c r="T1961" i="1"/>
  <c r="S1961" i="1"/>
  <c r="T1960" i="1"/>
  <c r="S1960" i="1"/>
  <c r="T1959" i="1"/>
  <c r="S1959" i="1"/>
  <c r="T1958" i="1"/>
  <c r="S1958" i="1"/>
  <c r="T1957" i="1"/>
  <c r="S1957" i="1"/>
  <c r="T1956" i="1"/>
  <c r="S1956" i="1"/>
  <c r="T1955" i="1"/>
  <c r="S1955" i="1"/>
  <c r="T1954" i="1"/>
  <c r="S1954" i="1"/>
  <c r="T1953" i="1"/>
  <c r="S1953" i="1"/>
  <c r="T1952" i="1"/>
  <c r="S1952" i="1"/>
  <c r="T1951" i="1"/>
  <c r="S1951" i="1"/>
  <c r="T1950" i="1"/>
  <c r="S1950" i="1"/>
  <c r="T1949" i="1"/>
  <c r="S1949" i="1"/>
  <c r="T1948" i="1"/>
  <c r="S1948" i="1"/>
  <c r="T1947" i="1"/>
  <c r="S1947" i="1"/>
  <c r="T1946" i="1"/>
  <c r="U1941" i="1" s="1"/>
  <c r="S1946" i="1"/>
  <c r="T1945" i="1"/>
  <c r="U1940" i="1" s="1"/>
  <c r="S1945" i="1"/>
  <c r="T1944" i="1"/>
  <c r="U1939" i="1" s="1"/>
  <c r="S1944" i="1"/>
  <c r="T1943" i="1"/>
  <c r="U1938" i="1" s="1"/>
  <c r="S1943" i="1"/>
  <c r="T1942" i="1"/>
  <c r="U1937" i="1" s="1"/>
  <c r="S1942" i="1"/>
  <c r="S874" i="1"/>
  <c r="T874" i="1"/>
  <c r="U869" i="1" s="1"/>
  <c r="V874" i="1"/>
  <c r="S875" i="1"/>
  <c r="T875" i="1"/>
  <c r="U870" i="1" s="1"/>
  <c r="V875" i="1"/>
  <c r="S876" i="1"/>
  <c r="T876" i="1"/>
  <c r="U871" i="1" s="1"/>
  <c r="V876" i="1"/>
  <c r="S877" i="1"/>
  <c r="T877" i="1"/>
  <c r="U872" i="1" s="1"/>
  <c r="V877" i="1"/>
  <c r="S878" i="1"/>
  <c r="T878" i="1"/>
  <c r="U873" i="1" s="1"/>
  <c r="V878" i="1"/>
  <c r="S879" i="1"/>
  <c r="T879" i="1"/>
  <c r="U874" i="1" s="1"/>
  <c r="V879" i="1"/>
  <c r="S880" i="1"/>
  <c r="T880" i="1"/>
  <c r="U875" i="1" s="1"/>
  <c r="V880" i="1"/>
  <c r="S881" i="1"/>
  <c r="T881" i="1"/>
  <c r="U876" i="1" s="1"/>
  <c r="V881" i="1"/>
  <c r="S882" i="1"/>
  <c r="T882" i="1"/>
  <c r="U877" i="1" s="1"/>
  <c r="V882" i="1"/>
  <c r="S883" i="1"/>
  <c r="T883" i="1"/>
  <c r="U878" i="1" s="1"/>
  <c r="V883" i="1"/>
  <c r="S884" i="1"/>
  <c r="T884" i="1"/>
  <c r="U879" i="1" s="1"/>
  <c r="V884" i="1"/>
  <c r="S885" i="1"/>
  <c r="T885" i="1"/>
  <c r="U880" i="1" s="1"/>
  <c r="V885" i="1"/>
  <c r="S886" i="1"/>
  <c r="T886" i="1"/>
  <c r="U881" i="1" s="1"/>
  <c r="V886" i="1"/>
  <c r="S887" i="1"/>
  <c r="T887" i="1"/>
  <c r="U882" i="1" s="1"/>
  <c r="V887" i="1"/>
  <c r="S888" i="1"/>
  <c r="T888" i="1"/>
  <c r="U883" i="1" s="1"/>
  <c r="V888" i="1"/>
  <c r="S889" i="1"/>
  <c r="T889" i="1"/>
  <c r="U884" i="1" s="1"/>
  <c r="V889" i="1"/>
  <c r="S890" i="1"/>
  <c r="T890" i="1"/>
  <c r="U885" i="1" s="1"/>
  <c r="V890" i="1"/>
  <c r="S891" i="1"/>
  <c r="T891" i="1"/>
  <c r="U886" i="1" s="1"/>
  <c r="V891" i="1"/>
  <c r="S892" i="1"/>
  <c r="T892" i="1"/>
  <c r="U887" i="1" s="1"/>
  <c r="V892" i="1"/>
  <c r="S893" i="1"/>
  <c r="T893" i="1"/>
  <c r="U888" i="1" s="1"/>
  <c r="V893" i="1"/>
  <c r="S894" i="1"/>
  <c r="T894" i="1"/>
  <c r="U889" i="1" s="1"/>
  <c r="V894" i="1"/>
  <c r="S895" i="1"/>
  <c r="T895" i="1"/>
  <c r="U890" i="1" s="1"/>
  <c r="V895" i="1"/>
  <c r="S896" i="1"/>
  <c r="T896" i="1"/>
  <c r="U891" i="1" s="1"/>
  <c r="V896" i="1"/>
  <c r="S897" i="1"/>
  <c r="T897" i="1"/>
  <c r="U892" i="1" s="1"/>
  <c r="V897" i="1"/>
  <c r="S898" i="1"/>
  <c r="T898" i="1"/>
  <c r="U893" i="1" s="1"/>
  <c r="V898" i="1"/>
  <c r="S899" i="1"/>
  <c r="T899" i="1"/>
  <c r="U894" i="1" s="1"/>
  <c r="V899" i="1"/>
  <c r="S900" i="1"/>
  <c r="T900" i="1"/>
  <c r="U895" i="1" s="1"/>
  <c r="V900" i="1"/>
  <c r="S901" i="1"/>
  <c r="T901" i="1"/>
  <c r="U896" i="1" s="1"/>
  <c r="V901" i="1"/>
  <c r="S902" i="1"/>
  <c r="T902" i="1"/>
  <c r="U897" i="1" s="1"/>
  <c r="V902" i="1"/>
  <c r="S903" i="1"/>
  <c r="T903" i="1"/>
  <c r="U898" i="1" s="1"/>
  <c r="V903" i="1"/>
  <c r="S904" i="1"/>
  <c r="T904" i="1"/>
  <c r="U899" i="1" s="1"/>
  <c r="V904" i="1"/>
  <c r="S905" i="1"/>
  <c r="T905" i="1"/>
  <c r="U900" i="1" s="1"/>
  <c r="V905" i="1"/>
  <c r="S906" i="1"/>
  <c r="T906" i="1"/>
  <c r="U901" i="1" s="1"/>
  <c r="V906" i="1"/>
  <c r="S907" i="1"/>
  <c r="T907" i="1"/>
  <c r="U902" i="1" s="1"/>
  <c r="V907" i="1"/>
  <c r="S908" i="1"/>
  <c r="T908" i="1"/>
  <c r="U903" i="1" s="1"/>
  <c r="V908" i="1"/>
  <c r="S909" i="1"/>
  <c r="T909" i="1"/>
  <c r="U904" i="1" s="1"/>
  <c r="V909" i="1"/>
  <c r="S910" i="1"/>
  <c r="T910" i="1"/>
  <c r="U905" i="1" s="1"/>
  <c r="V910" i="1"/>
  <c r="S911" i="1"/>
  <c r="T911" i="1"/>
  <c r="U906" i="1" s="1"/>
  <c r="V911" i="1"/>
  <c r="S912" i="1"/>
  <c r="T912" i="1"/>
  <c r="U907" i="1" s="1"/>
  <c r="V912" i="1"/>
  <c r="S913" i="1"/>
  <c r="T913" i="1"/>
  <c r="U908" i="1" s="1"/>
  <c r="V913" i="1"/>
  <c r="S914" i="1"/>
  <c r="T914" i="1"/>
  <c r="U909" i="1" s="1"/>
  <c r="V914" i="1"/>
  <c r="S915" i="1"/>
  <c r="T915" i="1"/>
  <c r="U910" i="1" s="1"/>
  <c r="V915" i="1"/>
  <c r="S916" i="1"/>
  <c r="T916" i="1"/>
  <c r="U911" i="1" s="1"/>
  <c r="V916" i="1"/>
  <c r="S917" i="1"/>
  <c r="T917" i="1"/>
  <c r="U912" i="1" s="1"/>
  <c r="V917" i="1"/>
  <c r="S918" i="1"/>
  <c r="T918" i="1"/>
  <c r="U913" i="1" s="1"/>
  <c r="V918" i="1"/>
  <c r="S919" i="1"/>
  <c r="T919" i="1"/>
  <c r="U914" i="1" s="1"/>
  <c r="V919" i="1"/>
  <c r="S920" i="1"/>
  <c r="T920" i="1"/>
  <c r="U915" i="1" s="1"/>
  <c r="V920" i="1"/>
  <c r="S921" i="1"/>
  <c r="T921" i="1"/>
  <c r="U916" i="1" s="1"/>
  <c r="V921" i="1"/>
  <c r="S922" i="1"/>
  <c r="T922" i="1"/>
  <c r="U917" i="1" s="1"/>
  <c r="V922" i="1"/>
  <c r="S923" i="1"/>
  <c r="T923" i="1"/>
  <c r="U918" i="1" s="1"/>
  <c r="V923" i="1"/>
  <c r="S924" i="1"/>
  <c r="T924" i="1"/>
  <c r="U919" i="1" s="1"/>
  <c r="V924" i="1"/>
  <c r="S925" i="1"/>
  <c r="T925" i="1"/>
  <c r="U920" i="1" s="1"/>
  <c r="V925" i="1"/>
  <c r="S926" i="1"/>
  <c r="T926" i="1"/>
  <c r="U921" i="1" s="1"/>
  <c r="V926" i="1"/>
  <c r="S927" i="1"/>
  <c r="T927" i="1"/>
  <c r="U922" i="1" s="1"/>
  <c r="V927" i="1"/>
  <c r="S928" i="1"/>
  <c r="T928" i="1"/>
  <c r="U923" i="1" s="1"/>
  <c r="V928" i="1"/>
  <c r="S929" i="1"/>
  <c r="T929" i="1"/>
  <c r="U924" i="1" s="1"/>
  <c r="V929" i="1"/>
  <c r="S930" i="1"/>
  <c r="T930" i="1"/>
  <c r="U925" i="1" s="1"/>
  <c r="V930" i="1"/>
  <c r="S931" i="1"/>
  <c r="T931" i="1"/>
  <c r="U926" i="1" s="1"/>
  <c r="V931" i="1"/>
  <c r="S932" i="1"/>
  <c r="T932" i="1"/>
  <c r="U927" i="1" s="1"/>
  <c r="V932" i="1"/>
  <c r="S933" i="1"/>
  <c r="T933" i="1"/>
  <c r="U928" i="1" s="1"/>
  <c r="V933" i="1"/>
  <c r="S934" i="1"/>
  <c r="T934" i="1"/>
  <c r="U929" i="1" s="1"/>
  <c r="V934" i="1"/>
  <c r="S935" i="1"/>
  <c r="T935" i="1"/>
  <c r="U930" i="1" s="1"/>
  <c r="V935" i="1"/>
  <c r="S936" i="1"/>
  <c r="T936" i="1"/>
  <c r="U931" i="1" s="1"/>
  <c r="V936" i="1"/>
  <c r="S937" i="1"/>
  <c r="T937" i="1"/>
  <c r="U932" i="1" s="1"/>
  <c r="V937" i="1"/>
  <c r="S938" i="1"/>
  <c r="T938" i="1"/>
  <c r="U933" i="1" s="1"/>
  <c r="V938" i="1"/>
  <c r="S939" i="1"/>
  <c r="T939" i="1"/>
  <c r="U934" i="1" s="1"/>
  <c r="V939" i="1"/>
  <c r="S940" i="1"/>
  <c r="T940" i="1"/>
  <c r="U935" i="1" s="1"/>
  <c r="V940" i="1"/>
  <c r="S941" i="1"/>
  <c r="T941" i="1"/>
  <c r="U936" i="1" s="1"/>
  <c r="V941" i="1"/>
  <c r="S942" i="1"/>
  <c r="T942" i="1"/>
  <c r="U937" i="1" s="1"/>
  <c r="V942" i="1"/>
  <c r="S943" i="1"/>
  <c r="T943" i="1"/>
  <c r="U938" i="1" s="1"/>
  <c r="V943" i="1"/>
  <c r="S944" i="1"/>
  <c r="T944" i="1"/>
  <c r="U939" i="1" s="1"/>
  <c r="V944" i="1"/>
  <c r="S945" i="1"/>
  <c r="T945" i="1"/>
  <c r="U940" i="1" s="1"/>
  <c r="V945" i="1"/>
  <c r="S946" i="1"/>
  <c r="T946" i="1"/>
  <c r="U941" i="1" s="1"/>
  <c r="V946" i="1"/>
  <c r="S947" i="1"/>
  <c r="T947" i="1"/>
  <c r="U942" i="1" s="1"/>
  <c r="V947" i="1"/>
  <c r="S948" i="1"/>
  <c r="T948" i="1"/>
  <c r="U943" i="1" s="1"/>
  <c r="V948" i="1"/>
  <c r="S949" i="1"/>
  <c r="T949" i="1"/>
  <c r="U944" i="1" s="1"/>
  <c r="V949" i="1"/>
  <c r="S950" i="1"/>
  <c r="T950" i="1"/>
  <c r="U945" i="1" s="1"/>
  <c r="V950" i="1"/>
  <c r="S951" i="1"/>
  <c r="T951" i="1"/>
  <c r="U946" i="1" s="1"/>
  <c r="V951" i="1"/>
  <c r="S952" i="1"/>
  <c r="T952" i="1"/>
  <c r="U947" i="1" s="1"/>
  <c r="V952" i="1"/>
  <c r="S953" i="1"/>
  <c r="T953" i="1"/>
  <c r="U948" i="1" s="1"/>
  <c r="V953" i="1"/>
  <c r="S954" i="1"/>
  <c r="T954" i="1"/>
  <c r="U949" i="1" s="1"/>
  <c r="V954" i="1"/>
  <c r="S955" i="1"/>
  <c r="T955" i="1"/>
  <c r="U950" i="1" s="1"/>
  <c r="V955" i="1"/>
  <c r="S956" i="1"/>
  <c r="T956" i="1"/>
  <c r="U951" i="1" s="1"/>
  <c r="V956" i="1"/>
  <c r="S957" i="1"/>
  <c r="T957" i="1"/>
  <c r="U952" i="1" s="1"/>
  <c r="V957" i="1"/>
  <c r="S958" i="1"/>
  <c r="T958" i="1"/>
  <c r="U953" i="1" s="1"/>
  <c r="V958" i="1"/>
  <c r="S959" i="1"/>
  <c r="T959" i="1"/>
  <c r="U954" i="1" s="1"/>
  <c r="V959" i="1"/>
  <c r="S960" i="1"/>
  <c r="T960" i="1"/>
  <c r="U955" i="1" s="1"/>
  <c r="V960" i="1"/>
  <c r="S961" i="1"/>
  <c r="T961" i="1"/>
  <c r="U956" i="1" s="1"/>
  <c r="V961" i="1"/>
  <c r="S962" i="1"/>
  <c r="T962" i="1"/>
  <c r="U957" i="1" s="1"/>
  <c r="V962" i="1"/>
  <c r="S963" i="1"/>
  <c r="T963" i="1"/>
  <c r="U958" i="1" s="1"/>
  <c r="V963" i="1"/>
  <c r="S964" i="1"/>
  <c r="T964" i="1"/>
  <c r="U959" i="1" s="1"/>
  <c r="V964" i="1"/>
  <c r="S965" i="1"/>
  <c r="T965" i="1"/>
  <c r="U960" i="1" s="1"/>
  <c r="V965" i="1"/>
  <c r="S966" i="1"/>
  <c r="T966" i="1"/>
  <c r="U961" i="1" s="1"/>
  <c r="V966" i="1"/>
  <c r="S967" i="1"/>
  <c r="T967" i="1"/>
  <c r="U962" i="1" s="1"/>
  <c r="V967" i="1"/>
  <c r="S968" i="1"/>
  <c r="T968" i="1"/>
  <c r="U963" i="1" s="1"/>
  <c r="V968" i="1"/>
  <c r="S969" i="1"/>
  <c r="T969" i="1"/>
  <c r="U964" i="1" s="1"/>
  <c r="V969" i="1"/>
  <c r="S970" i="1"/>
  <c r="T970" i="1"/>
  <c r="U965" i="1" s="1"/>
  <c r="V970" i="1"/>
  <c r="S971" i="1"/>
  <c r="T971" i="1"/>
  <c r="U966" i="1" s="1"/>
  <c r="V971" i="1"/>
  <c r="S972" i="1"/>
  <c r="T972" i="1"/>
  <c r="U967" i="1" s="1"/>
  <c r="V972" i="1"/>
  <c r="S973" i="1"/>
  <c r="T973" i="1"/>
  <c r="U968" i="1" s="1"/>
  <c r="V973" i="1"/>
  <c r="S974" i="1"/>
  <c r="T974" i="1"/>
  <c r="U969" i="1" s="1"/>
  <c r="V974" i="1"/>
  <c r="S975" i="1"/>
  <c r="T975" i="1"/>
  <c r="U970" i="1" s="1"/>
  <c r="V975" i="1"/>
  <c r="S976" i="1"/>
  <c r="T976" i="1"/>
  <c r="U971" i="1" s="1"/>
  <c r="V976" i="1"/>
  <c r="S977" i="1"/>
  <c r="T977" i="1"/>
  <c r="U972" i="1" s="1"/>
  <c r="V977" i="1"/>
  <c r="S978" i="1"/>
  <c r="T978" i="1"/>
  <c r="U973" i="1" s="1"/>
  <c r="V978" i="1"/>
  <c r="S979" i="1"/>
  <c r="T979" i="1"/>
  <c r="U974" i="1" s="1"/>
  <c r="V979" i="1"/>
  <c r="S980" i="1"/>
  <c r="T980" i="1"/>
  <c r="U975" i="1" s="1"/>
  <c r="V980" i="1"/>
  <c r="S981" i="1"/>
  <c r="T981" i="1"/>
  <c r="U976" i="1" s="1"/>
  <c r="V981" i="1"/>
  <c r="S982" i="1"/>
  <c r="T982" i="1"/>
  <c r="U977" i="1" s="1"/>
  <c r="V982" i="1"/>
  <c r="S983" i="1"/>
  <c r="T983" i="1"/>
  <c r="U978" i="1" s="1"/>
  <c r="V983" i="1"/>
  <c r="S984" i="1"/>
  <c r="T984" i="1"/>
  <c r="U979" i="1" s="1"/>
  <c r="V984" i="1"/>
  <c r="S985" i="1"/>
  <c r="T985" i="1"/>
  <c r="U980" i="1" s="1"/>
  <c r="V985" i="1"/>
  <c r="S986" i="1"/>
  <c r="T986" i="1"/>
  <c r="U981" i="1" s="1"/>
  <c r="V986" i="1"/>
  <c r="S987" i="1"/>
  <c r="T987" i="1"/>
  <c r="U982" i="1" s="1"/>
  <c r="V987" i="1"/>
  <c r="S988" i="1"/>
  <c r="T988" i="1"/>
  <c r="U983" i="1" s="1"/>
  <c r="V988" i="1"/>
  <c r="S989" i="1"/>
  <c r="T989" i="1"/>
  <c r="U984" i="1" s="1"/>
  <c r="V989" i="1"/>
  <c r="S990" i="1"/>
  <c r="T990" i="1"/>
  <c r="U985" i="1" s="1"/>
  <c r="V990" i="1"/>
  <c r="S991" i="1"/>
  <c r="T991" i="1"/>
  <c r="U986" i="1" s="1"/>
  <c r="V991" i="1"/>
  <c r="S992" i="1"/>
  <c r="T992" i="1"/>
  <c r="U987" i="1" s="1"/>
  <c r="V992" i="1"/>
  <c r="S993" i="1"/>
  <c r="T993" i="1"/>
  <c r="U988" i="1" s="1"/>
  <c r="V993" i="1"/>
  <c r="S994" i="1"/>
  <c r="T994" i="1"/>
  <c r="U989" i="1" s="1"/>
  <c r="V994" i="1"/>
  <c r="S995" i="1"/>
  <c r="T995" i="1"/>
  <c r="U990" i="1" s="1"/>
  <c r="V995" i="1"/>
  <c r="S996" i="1"/>
  <c r="T996" i="1"/>
  <c r="U991" i="1" s="1"/>
  <c r="V996" i="1"/>
  <c r="S997" i="1"/>
  <c r="T997" i="1"/>
  <c r="U992" i="1" s="1"/>
  <c r="V997" i="1"/>
  <c r="S998" i="1"/>
  <c r="T998" i="1"/>
  <c r="U993" i="1" s="1"/>
  <c r="V998" i="1"/>
  <c r="S999" i="1"/>
  <c r="T999" i="1"/>
  <c r="U994" i="1" s="1"/>
  <c r="V999" i="1"/>
  <c r="S1000" i="1"/>
  <c r="T1000" i="1"/>
  <c r="U995" i="1" s="1"/>
  <c r="V1000" i="1"/>
  <c r="S1001" i="1"/>
  <c r="T1001" i="1"/>
  <c r="U996" i="1" s="1"/>
  <c r="V1001" i="1"/>
  <c r="S1002" i="1"/>
  <c r="T1002" i="1"/>
  <c r="U997" i="1" s="1"/>
  <c r="V1002" i="1"/>
  <c r="S1003" i="1"/>
  <c r="T1003" i="1"/>
  <c r="U998" i="1" s="1"/>
  <c r="V1003" i="1"/>
  <c r="S1004" i="1"/>
  <c r="T1004" i="1"/>
  <c r="U999" i="1" s="1"/>
  <c r="V1004" i="1"/>
  <c r="S1005" i="1"/>
  <c r="T1005" i="1"/>
  <c r="U1000" i="1" s="1"/>
  <c r="V1005" i="1"/>
  <c r="S1006" i="1"/>
  <c r="T1006" i="1"/>
  <c r="U1001" i="1" s="1"/>
  <c r="V1006" i="1"/>
  <c r="S1007" i="1"/>
  <c r="T1007" i="1"/>
  <c r="U1002" i="1" s="1"/>
  <c r="V1007" i="1"/>
  <c r="S1008" i="1"/>
  <c r="T1008" i="1"/>
  <c r="U1003" i="1" s="1"/>
  <c r="V1008" i="1"/>
  <c r="S1009" i="1"/>
  <c r="T1009" i="1"/>
  <c r="U1004" i="1" s="1"/>
  <c r="V1009" i="1"/>
  <c r="S1010" i="1"/>
  <c r="T1010" i="1"/>
  <c r="U1005" i="1" s="1"/>
  <c r="V1010" i="1"/>
  <c r="S1011" i="1"/>
  <c r="T1011" i="1"/>
  <c r="U1006" i="1" s="1"/>
  <c r="V1011" i="1"/>
  <c r="S1012" i="1"/>
  <c r="T1012" i="1"/>
  <c r="U1007" i="1" s="1"/>
  <c r="V1012" i="1"/>
  <c r="S1013" i="1"/>
  <c r="T1013" i="1"/>
  <c r="U1008" i="1" s="1"/>
  <c r="V1013" i="1"/>
  <c r="S1014" i="1"/>
  <c r="T1014" i="1"/>
  <c r="U1009" i="1" s="1"/>
  <c r="V1014" i="1"/>
  <c r="S1015" i="1"/>
  <c r="T1015" i="1"/>
  <c r="U1010" i="1" s="1"/>
  <c r="V1015" i="1"/>
  <c r="S1016" i="1"/>
  <c r="T1016" i="1"/>
  <c r="U1011" i="1" s="1"/>
  <c r="V1016" i="1"/>
  <c r="S1017" i="1"/>
  <c r="T1017" i="1"/>
  <c r="U1012" i="1" s="1"/>
  <c r="V1017" i="1"/>
  <c r="S1018" i="1"/>
  <c r="T1018" i="1"/>
  <c r="U1013" i="1" s="1"/>
  <c r="V1018" i="1"/>
  <c r="S1019" i="1"/>
  <c r="T1019" i="1"/>
  <c r="U1014" i="1" s="1"/>
  <c r="V1019" i="1"/>
  <c r="S1020" i="1"/>
  <c r="T1020" i="1"/>
  <c r="U1015" i="1" s="1"/>
  <c r="V1020" i="1"/>
  <c r="S1021" i="1"/>
  <c r="T1021" i="1"/>
  <c r="U1016" i="1" s="1"/>
  <c r="V1021" i="1"/>
  <c r="S1022" i="1"/>
  <c r="T1022" i="1"/>
  <c r="U1017" i="1" s="1"/>
  <c r="V1022" i="1"/>
  <c r="S1023" i="1"/>
  <c r="T1023" i="1"/>
  <c r="U1018" i="1" s="1"/>
  <c r="V1023" i="1"/>
  <c r="S1024" i="1"/>
  <c r="T1024" i="1"/>
  <c r="U1019" i="1" s="1"/>
  <c r="V1024" i="1"/>
  <c r="S1025" i="1"/>
  <c r="T1025" i="1"/>
  <c r="U1020" i="1" s="1"/>
  <c r="V1025" i="1"/>
  <c r="S1026" i="1"/>
  <c r="T1026" i="1"/>
  <c r="U1021" i="1" s="1"/>
  <c r="V1026" i="1"/>
  <c r="S1027" i="1"/>
  <c r="T1027" i="1"/>
  <c r="U1022" i="1" s="1"/>
  <c r="V1027" i="1"/>
  <c r="S1028" i="1"/>
  <c r="T1028" i="1"/>
  <c r="U1023" i="1" s="1"/>
  <c r="V1028" i="1"/>
  <c r="S1029" i="1"/>
  <c r="T1029" i="1"/>
  <c r="U1024" i="1" s="1"/>
  <c r="V1029" i="1"/>
  <c r="S1030" i="1"/>
  <c r="T1030" i="1"/>
  <c r="U1025" i="1" s="1"/>
  <c r="V1030" i="1"/>
  <c r="S1031" i="1"/>
  <c r="T1031" i="1"/>
  <c r="U1026" i="1" s="1"/>
  <c r="V1031" i="1"/>
  <c r="S1032" i="1"/>
  <c r="T1032" i="1"/>
  <c r="U1027" i="1" s="1"/>
  <c r="V1032" i="1"/>
  <c r="S1033" i="1"/>
  <c r="T1033" i="1"/>
  <c r="U1028" i="1" s="1"/>
  <c r="V1033" i="1"/>
  <c r="S1034" i="1"/>
  <c r="T1034" i="1"/>
  <c r="U1029" i="1" s="1"/>
  <c r="V1034" i="1"/>
  <c r="S1035" i="1"/>
  <c r="T1035" i="1"/>
  <c r="U1030" i="1" s="1"/>
  <c r="V1035" i="1"/>
  <c r="S1036" i="1"/>
  <c r="T1036" i="1"/>
  <c r="U1031" i="1" s="1"/>
  <c r="V1036" i="1"/>
  <c r="S1037" i="1"/>
  <c r="T1037" i="1"/>
  <c r="U1032" i="1" s="1"/>
  <c r="V1037" i="1"/>
  <c r="S1038" i="1"/>
  <c r="T1038" i="1"/>
  <c r="U1033" i="1" s="1"/>
  <c r="V1038" i="1"/>
  <c r="S1039" i="1"/>
  <c r="T1039" i="1"/>
  <c r="U1034" i="1" s="1"/>
  <c r="V1039" i="1"/>
  <c r="S1040" i="1"/>
  <c r="T1040" i="1"/>
  <c r="U1035" i="1" s="1"/>
  <c r="V1040" i="1"/>
  <c r="S1041" i="1"/>
  <c r="T1041" i="1"/>
  <c r="U1036" i="1" s="1"/>
  <c r="V1041" i="1"/>
  <c r="S1042" i="1"/>
  <c r="T1042" i="1"/>
  <c r="U1037" i="1" s="1"/>
  <c r="V1042" i="1"/>
  <c r="S1043" i="1"/>
  <c r="T1043" i="1"/>
  <c r="U1038" i="1" s="1"/>
  <c r="V1043" i="1"/>
  <c r="S1044" i="1"/>
  <c r="T1044" i="1"/>
  <c r="U1039" i="1" s="1"/>
  <c r="V1044" i="1"/>
  <c r="S1045" i="1"/>
  <c r="T1045" i="1"/>
  <c r="U1040" i="1" s="1"/>
  <c r="V1045" i="1"/>
  <c r="S1046" i="1"/>
  <c r="T1046" i="1"/>
  <c r="U1041" i="1" s="1"/>
  <c r="V1046" i="1"/>
  <c r="S1047" i="1"/>
  <c r="T1047" i="1"/>
  <c r="U1042" i="1" s="1"/>
  <c r="V1047" i="1"/>
  <c r="S1048" i="1"/>
  <c r="T1048" i="1"/>
  <c r="U1043" i="1" s="1"/>
  <c r="V1048" i="1"/>
  <c r="S1049" i="1"/>
  <c r="T1049" i="1"/>
  <c r="U1044" i="1" s="1"/>
  <c r="V1049" i="1"/>
  <c r="S1050" i="1"/>
  <c r="T1050" i="1"/>
  <c r="U1045" i="1" s="1"/>
  <c r="V1050" i="1"/>
  <c r="S1051" i="1"/>
  <c r="T1051" i="1"/>
  <c r="U1046" i="1" s="1"/>
  <c r="V1051" i="1"/>
  <c r="S1052" i="1"/>
  <c r="T1052" i="1"/>
  <c r="U1047" i="1" s="1"/>
  <c r="V1052" i="1"/>
  <c r="S1053" i="1"/>
  <c r="T1053" i="1"/>
  <c r="U1048" i="1" s="1"/>
  <c r="V1053" i="1"/>
  <c r="S1054" i="1"/>
  <c r="T1054" i="1"/>
  <c r="U1049" i="1" s="1"/>
  <c r="V1054" i="1"/>
  <c r="S1055" i="1"/>
  <c r="T1055" i="1"/>
  <c r="U1050" i="1" s="1"/>
  <c r="V1055" i="1"/>
  <c r="S1056" i="1"/>
  <c r="T1056" i="1"/>
  <c r="U1051" i="1" s="1"/>
  <c r="V1056" i="1"/>
  <c r="S1057" i="1"/>
  <c r="T1057" i="1"/>
  <c r="U1052" i="1" s="1"/>
  <c r="V1057" i="1"/>
  <c r="S1058" i="1"/>
  <c r="T1058" i="1"/>
  <c r="U1053" i="1" s="1"/>
  <c r="V1058" i="1"/>
  <c r="S1059" i="1"/>
  <c r="T1059" i="1"/>
  <c r="U1054" i="1" s="1"/>
  <c r="V1059" i="1"/>
  <c r="S1060" i="1"/>
  <c r="T1060" i="1"/>
  <c r="U1055" i="1" s="1"/>
  <c r="V1060" i="1"/>
  <c r="S1061" i="1"/>
  <c r="T1061" i="1"/>
  <c r="U1056" i="1" s="1"/>
  <c r="V1061" i="1"/>
  <c r="S1062" i="1"/>
  <c r="T1062" i="1"/>
  <c r="U1057" i="1" s="1"/>
  <c r="V1062" i="1"/>
  <c r="S1063" i="1"/>
  <c r="T1063" i="1"/>
  <c r="U1058" i="1" s="1"/>
  <c r="V1063" i="1"/>
  <c r="S1064" i="1"/>
  <c r="T1064" i="1"/>
  <c r="U1059" i="1" s="1"/>
  <c r="V1064" i="1"/>
  <c r="S1065" i="1"/>
  <c r="T1065" i="1"/>
  <c r="U1060" i="1" s="1"/>
  <c r="V1065" i="1"/>
  <c r="S1066" i="1"/>
  <c r="T1066" i="1"/>
  <c r="U1061" i="1" s="1"/>
  <c r="V1066" i="1"/>
  <c r="S1067" i="1"/>
  <c r="T1067" i="1"/>
  <c r="U1062" i="1" s="1"/>
  <c r="V1067" i="1"/>
  <c r="S1068" i="1"/>
  <c r="T1068" i="1"/>
  <c r="U1063" i="1" s="1"/>
  <c r="V1068" i="1"/>
  <c r="S1069" i="1"/>
  <c r="T1069" i="1"/>
  <c r="U1064" i="1" s="1"/>
  <c r="V1069" i="1"/>
  <c r="S1070" i="1"/>
  <c r="T1070" i="1"/>
  <c r="U1065" i="1" s="1"/>
  <c r="V1070" i="1"/>
  <c r="S1071" i="1"/>
  <c r="T1071" i="1"/>
  <c r="U1066" i="1" s="1"/>
  <c r="V1071" i="1"/>
  <c r="S1072" i="1"/>
  <c r="T1072" i="1"/>
  <c r="U1067" i="1" s="1"/>
  <c r="V1072" i="1"/>
  <c r="S1073" i="1"/>
  <c r="T1073" i="1"/>
  <c r="U1068" i="1" s="1"/>
  <c r="V1073" i="1"/>
  <c r="S1074" i="1"/>
  <c r="T1074" i="1"/>
  <c r="U1069" i="1" s="1"/>
  <c r="V1074" i="1"/>
  <c r="S1075" i="1"/>
  <c r="T1075" i="1"/>
  <c r="U1070" i="1" s="1"/>
  <c r="V1075" i="1"/>
  <c r="S1076" i="1"/>
  <c r="T1076" i="1"/>
  <c r="U1071" i="1" s="1"/>
  <c r="V1076" i="1"/>
  <c r="S1077" i="1"/>
  <c r="T1077" i="1"/>
  <c r="U1072" i="1" s="1"/>
  <c r="V1077" i="1"/>
  <c r="S1078" i="1"/>
  <c r="T1078" i="1"/>
  <c r="U1073" i="1" s="1"/>
  <c r="V1078" i="1"/>
  <c r="S1079" i="1"/>
  <c r="T1079" i="1"/>
  <c r="U1074" i="1" s="1"/>
  <c r="V1079" i="1"/>
  <c r="S1080" i="1"/>
  <c r="T1080" i="1"/>
  <c r="U1075" i="1" s="1"/>
  <c r="V1080" i="1"/>
  <c r="S1081" i="1"/>
  <c r="T1081" i="1"/>
  <c r="U1076" i="1" s="1"/>
  <c r="V1081" i="1"/>
  <c r="S1082" i="1"/>
  <c r="T1082" i="1"/>
  <c r="U1077" i="1" s="1"/>
  <c r="V1082" i="1"/>
  <c r="S1083" i="1"/>
  <c r="T1083" i="1"/>
  <c r="U1078" i="1" s="1"/>
  <c r="V1083" i="1"/>
  <c r="S1084" i="1"/>
  <c r="T1084" i="1"/>
  <c r="U1079" i="1" s="1"/>
  <c r="V1084" i="1"/>
  <c r="S1085" i="1"/>
  <c r="T1085" i="1"/>
  <c r="U1080" i="1" s="1"/>
  <c r="V1085" i="1"/>
  <c r="S1086" i="1"/>
  <c r="T1086" i="1"/>
  <c r="U1081" i="1" s="1"/>
  <c r="V1086" i="1"/>
  <c r="S1087" i="1"/>
  <c r="T1087" i="1"/>
  <c r="U1082" i="1" s="1"/>
  <c r="V1087" i="1"/>
  <c r="S1088" i="1"/>
  <c r="T1088" i="1"/>
  <c r="U1083" i="1" s="1"/>
  <c r="V1088" i="1"/>
  <c r="S1089" i="1"/>
  <c r="T1089" i="1"/>
  <c r="U1084" i="1" s="1"/>
  <c r="V1089" i="1"/>
  <c r="S1090" i="1"/>
  <c r="T1090" i="1"/>
  <c r="U1085" i="1" s="1"/>
  <c r="V1090" i="1"/>
  <c r="S1091" i="1"/>
  <c r="T1091" i="1"/>
  <c r="U1086" i="1" s="1"/>
  <c r="V1091" i="1"/>
  <c r="S1092" i="1"/>
  <c r="T1092" i="1"/>
  <c r="U1087" i="1" s="1"/>
  <c r="V1092" i="1"/>
  <c r="S1093" i="1"/>
  <c r="T1093" i="1"/>
  <c r="U1088" i="1" s="1"/>
  <c r="V1093" i="1"/>
  <c r="S1094" i="1"/>
  <c r="T1094" i="1"/>
  <c r="U1089" i="1" s="1"/>
  <c r="V1094" i="1"/>
  <c r="S1095" i="1"/>
  <c r="T1095" i="1"/>
  <c r="U1090" i="1" s="1"/>
  <c r="V1095" i="1"/>
  <c r="S1096" i="1"/>
  <c r="T1096" i="1"/>
  <c r="U1091" i="1" s="1"/>
  <c r="V1096" i="1"/>
  <c r="S1097" i="1"/>
  <c r="T1097" i="1"/>
  <c r="U1092" i="1" s="1"/>
  <c r="V1097" i="1"/>
  <c r="S1098" i="1"/>
  <c r="T1098" i="1"/>
  <c r="U1093" i="1" s="1"/>
  <c r="V1098" i="1"/>
  <c r="S1099" i="1"/>
  <c r="T1099" i="1"/>
  <c r="U1094" i="1" s="1"/>
  <c r="V1099" i="1"/>
  <c r="S1100" i="1"/>
  <c r="T1100" i="1"/>
  <c r="U1095" i="1" s="1"/>
  <c r="V1100" i="1"/>
  <c r="S1101" i="1"/>
  <c r="T1101" i="1"/>
  <c r="U1096" i="1" s="1"/>
  <c r="V1101" i="1"/>
  <c r="S1102" i="1"/>
  <c r="T1102" i="1"/>
  <c r="U1097" i="1" s="1"/>
  <c r="V1102" i="1"/>
  <c r="S1103" i="1"/>
  <c r="T1103" i="1"/>
  <c r="U1098" i="1" s="1"/>
  <c r="V1103" i="1"/>
  <c r="S1104" i="1"/>
  <c r="T1104" i="1"/>
  <c r="U1099" i="1" s="1"/>
  <c r="V1104" i="1"/>
  <c r="S1105" i="1"/>
  <c r="T1105" i="1"/>
  <c r="U1100" i="1" s="1"/>
  <c r="V1105" i="1"/>
  <c r="S1106" i="1"/>
  <c r="T1106" i="1"/>
  <c r="U1101" i="1" s="1"/>
  <c r="V1106" i="1"/>
  <c r="S1107" i="1"/>
  <c r="T1107" i="1"/>
  <c r="U1102" i="1" s="1"/>
  <c r="V1107" i="1"/>
  <c r="S1108" i="1"/>
  <c r="T1108" i="1"/>
  <c r="U1103" i="1" s="1"/>
  <c r="V1108" i="1"/>
  <c r="S1109" i="1"/>
  <c r="T1109" i="1"/>
  <c r="U1104" i="1" s="1"/>
  <c r="V1109" i="1"/>
  <c r="S1110" i="1"/>
  <c r="T1110" i="1"/>
  <c r="U1105" i="1" s="1"/>
  <c r="V1110" i="1"/>
  <c r="S3" i="1"/>
  <c r="T3" i="1"/>
  <c r="S4" i="1"/>
  <c r="T4" i="1"/>
  <c r="S5" i="1"/>
  <c r="T5" i="1"/>
  <c r="S6" i="1"/>
  <c r="T6" i="1"/>
  <c r="S7" i="1"/>
  <c r="T7" i="1"/>
  <c r="U2" i="1" s="1"/>
  <c r="S8" i="1"/>
  <c r="T8" i="1"/>
  <c r="U3" i="1" s="1"/>
  <c r="S9" i="1"/>
  <c r="T9" i="1"/>
  <c r="U4" i="1" s="1"/>
  <c r="S10" i="1"/>
  <c r="T10" i="1"/>
  <c r="U5" i="1" s="1"/>
  <c r="S11" i="1"/>
  <c r="T11" i="1"/>
  <c r="U6" i="1" s="1"/>
  <c r="S12" i="1"/>
  <c r="T12" i="1"/>
  <c r="U7" i="1" s="1"/>
  <c r="S13" i="1"/>
  <c r="T13" i="1"/>
  <c r="U8" i="1" s="1"/>
  <c r="S14" i="1"/>
  <c r="T14" i="1"/>
  <c r="U9" i="1" s="1"/>
  <c r="S15" i="1"/>
  <c r="T15" i="1"/>
  <c r="U10" i="1" s="1"/>
  <c r="S16" i="1"/>
  <c r="T16" i="1"/>
  <c r="U11" i="1" s="1"/>
  <c r="S17" i="1"/>
  <c r="T17" i="1"/>
  <c r="U12" i="1" s="1"/>
  <c r="S18" i="1"/>
  <c r="T18" i="1"/>
  <c r="U13" i="1" s="1"/>
  <c r="S19" i="1"/>
  <c r="T19" i="1"/>
  <c r="U14" i="1" s="1"/>
  <c r="S20" i="1"/>
  <c r="T20" i="1"/>
  <c r="U15" i="1" s="1"/>
  <c r="S21" i="1"/>
  <c r="T21" i="1"/>
  <c r="U16" i="1" s="1"/>
  <c r="S22" i="1"/>
  <c r="T22" i="1"/>
  <c r="U17" i="1" s="1"/>
  <c r="S23" i="1"/>
  <c r="T23" i="1"/>
  <c r="U18" i="1" s="1"/>
  <c r="S24" i="1"/>
  <c r="T24" i="1"/>
  <c r="U19" i="1" s="1"/>
  <c r="S25" i="1"/>
  <c r="T25" i="1"/>
  <c r="U20" i="1" s="1"/>
  <c r="S26" i="1"/>
  <c r="T26" i="1"/>
  <c r="U21" i="1" s="1"/>
  <c r="S27" i="1"/>
  <c r="T27" i="1"/>
  <c r="U22" i="1" s="1"/>
  <c r="S28" i="1"/>
  <c r="T28" i="1"/>
  <c r="U23" i="1" s="1"/>
  <c r="S29" i="1"/>
  <c r="T29" i="1"/>
  <c r="U24" i="1" s="1"/>
  <c r="S30" i="1"/>
  <c r="T30" i="1"/>
  <c r="U25" i="1" s="1"/>
  <c r="S31" i="1"/>
  <c r="T31" i="1"/>
  <c r="U26" i="1" s="1"/>
  <c r="S32" i="1"/>
  <c r="T32" i="1"/>
  <c r="U27" i="1" s="1"/>
  <c r="S33" i="1"/>
  <c r="T33" i="1"/>
  <c r="U28" i="1" s="1"/>
  <c r="S34" i="1"/>
  <c r="T34" i="1"/>
  <c r="U29" i="1" s="1"/>
  <c r="S35" i="1"/>
  <c r="T35" i="1"/>
  <c r="U30" i="1" s="1"/>
  <c r="S36" i="1"/>
  <c r="T36" i="1"/>
  <c r="U31" i="1" s="1"/>
  <c r="S37" i="1"/>
  <c r="T37" i="1"/>
  <c r="U32" i="1" s="1"/>
  <c r="S38" i="1"/>
  <c r="T38" i="1"/>
  <c r="U33" i="1" s="1"/>
  <c r="S39" i="1"/>
  <c r="T39" i="1"/>
  <c r="U34" i="1" s="1"/>
  <c r="S40" i="1"/>
  <c r="T40" i="1"/>
  <c r="U35" i="1" s="1"/>
  <c r="S41" i="1"/>
  <c r="T41" i="1"/>
  <c r="U36" i="1" s="1"/>
  <c r="S42" i="1"/>
  <c r="T42" i="1"/>
  <c r="U37" i="1" s="1"/>
  <c r="S43" i="1"/>
  <c r="T43" i="1"/>
  <c r="U38" i="1" s="1"/>
  <c r="S44" i="1"/>
  <c r="T44" i="1"/>
  <c r="U39" i="1" s="1"/>
  <c r="S45" i="1"/>
  <c r="T45" i="1"/>
  <c r="U40" i="1" s="1"/>
  <c r="S46" i="1"/>
  <c r="T46" i="1"/>
  <c r="U41" i="1" s="1"/>
  <c r="S47" i="1"/>
  <c r="T47" i="1"/>
  <c r="U42" i="1" s="1"/>
  <c r="S48" i="1"/>
  <c r="T48" i="1"/>
  <c r="U43" i="1" s="1"/>
  <c r="S49" i="1"/>
  <c r="T49" i="1"/>
  <c r="U44" i="1" s="1"/>
  <c r="S50" i="1"/>
  <c r="T50" i="1"/>
  <c r="U45" i="1" s="1"/>
  <c r="S51" i="1"/>
  <c r="T51" i="1"/>
  <c r="U46" i="1" s="1"/>
  <c r="S52" i="1"/>
  <c r="T52" i="1"/>
  <c r="U47" i="1" s="1"/>
  <c r="S53" i="1"/>
  <c r="T53" i="1"/>
  <c r="U48" i="1" s="1"/>
  <c r="S54" i="1"/>
  <c r="T54" i="1"/>
  <c r="U49" i="1" s="1"/>
  <c r="S55" i="1"/>
  <c r="T55" i="1"/>
  <c r="U50" i="1" s="1"/>
  <c r="S56" i="1"/>
  <c r="T56" i="1"/>
  <c r="U51" i="1" s="1"/>
  <c r="S57" i="1"/>
  <c r="T57" i="1"/>
  <c r="U52" i="1" s="1"/>
  <c r="S58" i="1"/>
  <c r="T58" i="1"/>
  <c r="U53" i="1" s="1"/>
  <c r="S59" i="1"/>
  <c r="T59" i="1"/>
  <c r="U54" i="1" s="1"/>
  <c r="S60" i="1"/>
  <c r="T60" i="1"/>
  <c r="U55" i="1" s="1"/>
  <c r="S61" i="1"/>
  <c r="T61" i="1"/>
  <c r="U56" i="1" s="1"/>
  <c r="S62" i="1"/>
  <c r="T62" i="1"/>
  <c r="U57" i="1" s="1"/>
  <c r="S63" i="1"/>
  <c r="T63" i="1"/>
  <c r="U58" i="1" s="1"/>
  <c r="S64" i="1"/>
  <c r="T64" i="1"/>
  <c r="U59" i="1" s="1"/>
  <c r="S65" i="1"/>
  <c r="T65" i="1"/>
  <c r="U60" i="1" s="1"/>
  <c r="S66" i="1"/>
  <c r="T66" i="1"/>
  <c r="U61" i="1" s="1"/>
  <c r="S67" i="1"/>
  <c r="T67" i="1"/>
  <c r="U62" i="1" s="1"/>
  <c r="S68" i="1"/>
  <c r="T68" i="1"/>
  <c r="U63" i="1" s="1"/>
  <c r="S69" i="1"/>
  <c r="T69" i="1"/>
  <c r="U64" i="1" s="1"/>
  <c r="S70" i="1"/>
  <c r="T70" i="1"/>
  <c r="U65" i="1" s="1"/>
  <c r="S71" i="1"/>
  <c r="T71" i="1"/>
  <c r="U66" i="1" s="1"/>
  <c r="S72" i="1"/>
  <c r="T72" i="1"/>
  <c r="U67" i="1" s="1"/>
  <c r="S73" i="1"/>
  <c r="T73" i="1"/>
  <c r="U68" i="1" s="1"/>
  <c r="S74" i="1"/>
  <c r="T74" i="1"/>
  <c r="U69" i="1" s="1"/>
  <c r="S75" i="1"/>
  <c r="T75" i="1"/>
  <c r="U70" i="1" s="1"/>
  <c r="S76" i="1"/>
  <c r="T76" i="1"/>
  <c r="U71" i="1" s="1"/>
  <c r="S77" i="1"/>
  <c r="T77" i="1"/>
  <c r="U72" i="1" s="1"/>
  <c r="S78" i="1"/>
  <c r="T78" i="1"/>
  <c r="U73" i="1" s="1"/>
  <c r="S79" i="1"/>
  <c r="T79" i="1"/>
  <c r="U74" i="1" s="1"/>
  <c r="S80" i="1"/>
  <c r="T80" i="1"/>
  <c r="U75" i="1" s="1"/>
  <c r="S81" i="1"/>
  <c r="T81" i="1"/>
  <c r="U76" i="1" s="1"/>
  <c r="S82" i="1"/>
  <c r="T82" i="1"/>
  <c r="U77" i="1" s="1"/>
  <c r="S83" i="1"/>
  <c r="T83" i="1"/>
  <c r="U78" i="1" s="1"/>
  <c r="S84" i="1"/>
  <c r="T84" i="1"/>
  <c r="U79" i="1" s="1"/>
  <c r="S85" i="1"/>
  <c r="T85" i="1"/>
  <c r="U80" i="1" s="1"/>
  <c r="S86" i="1"/>
  <c r="T86" i="1"/>
  <c r="U81" i="1" s="1"/>
  <c r="S87" i="1"/>
  <c r="T87" i="1"/>
  <c r="U82" i="1" s="1"/>
  <c r="S88" i="1"/>
  <c r="T88" i="1"/>
  <c r="U83" i="1" s="1"/>
  <c r="S89" i="1"/>
  <c r="T89" i="1"/>
  <c r="U84" i="1" s="1"/>
  <c r="S90" i="1"/>
  <c r="T90" i="1"/>
  <c r="U85" i="1" s="1"/>
  <c r="S91" i="1"/>
  <c r="T91" i="1"/>
  <c r="U86" i="1" s="1"/>
  <c r="S92" i="1"/>
  <c r="T92" i="1"/>
  <c r="U87" i="1" s="1"/>
  <c r="S93" i="1"/>
  <c r="T93" i="1"/>
  <c r="U88" i="1" s="1"/>
  <c r="S94" i="1"/>
  <c r="T94" i="1"/>
  <c r="U89" i="1" s="1"/>
  <c r="S95" i="1"/>
  <c r="T95" i="1"/>
  <c r="U90" i="1" s="1"/>
  <c r="S96" i="1"/>
  <c r="T96" i="1"/>
  <c r="U91" i="1" s="1"/>
  <c r="S97" i="1"/>
  <c r="T97" i="1"/>
  <c r="U92" i="1" s="1"/>
  <c r="S98" i="1"/>
  <c r="T98" i="1"/>
  <c r="U93" i="1" s="1"/>
  <c r="S99" i="1"/>
  <c r="T99" i="1"/>
  <c r="U94" i="1" s="1"/>
  <c r="S100" i="1"/>
  <c r="T100" i="1"/>
  <c r="U95" i="1" s="1"/>
  <c r="S101" i="1"/>
  <c r="T101" i="1"/>
  <c r="U96" i="1" s="1"/>
  <c r="S102" i="1"/>
  <c r="T102" i="1"/>
  <c r="U97" i="1" s="1"/>
  <c r="S103" i="1"/>
  <c r="T103" i="1"/>
  <c r="U98" i="1" s="1"/>
  <c r="S104" i="1"/>
  <c r="T104" i="1"/>
  <c r="U99" i="1" s="1"/>
  <c r="S105" i="1"/>
  <c r="T105" i="1"/>
  <c r="U100" i="1" s="1"/>
  <c r="S106" i="1"/>
  <c r="T106" i="1"/>
  <c r="U101" i="1" s="1"/>
  <c r="S107" i="1"/>
  <c r="T107" i="1"/>
  <c r="U102" i="1" s="1"/>
  <c r="S108" i="1"/>
  <c r="T108" i="1"/>
  <c r="U103" i="1" s="1"/>
  <c r="S109" i="1"/>
  <c r="T109" i="1"/>
  <c r="U104" i="1" s="1"/>
  <c r="S110" i="1"/>
  <c r="T110" i="1"/>
  <c r="U105" i="1" s="1"/>
  <c r="S111" i="1"/>
  <c r="T111" i="1"/>
  <c r="U106" i="1" s="1"/>
  <c r="S112" i="1"/>
  <c r="T112" i="1"/>
  <c r="U107" i="1" s="1"/>
  <c r="S113" i="1"/>
  <c r="T113" i="1"/>
  <c r="U108" i="1" s="1"/>
  <c r="S114" i="1"/>
  <c r="T114" i="1"/>
  <c r="U109" i="1" s="1"/>
  <c r="S115" i="1"/>
  <c r="T115" i="1"/>
  <c r="U110" i="1" s="1"/>
  <c r="S116" i="1"/>
  <c r="T116" i="1"/>
  <c r="U111" i="1" s="1"/>
  <c r="S117" i="1"/>
  <c r="T117" i="1"/>
  <c r="U112" i="1" s="1"/>
  <c r="S118" i="1"/>
  <c r="T118" i="1"/>
  <c r="U113" i="1" s="1"/>
  <c r="S119" i="1"/>
  <c r="T119" i="1"/>
  <c r="U114" i="1" s="1"/>
  <c r="S120" i="1"/>
  <c r="T120" i="1"/>
  <c r="U115" i="1" s="1"/>
  <c r="S121" i="1"/>
  <c r="T121" i="1"/>
  <c r="U116" i="1" s="1"/>
  <c r="S122" i="1"/>
  <c r="T122" i="1"/>
  <c r="U117" i="1" s="1"/>
  <c r="S123" i="1"/>
  <c r="T123" i="1"/>
  <c r="U118" i="1" s="1"/>
  <c r="S124" i="1"/>
  <c r="T124" i="1"/>
  <c r="U119" i="1" s="1"/>
  <c r="S125" i="1"/>
  <c r="T125" i="1"/>
  <c r="U120" i="1" s="1"/>
  <c r="S126" i="1"/>
  <c r="T126" i="1"/>
  <c r="U121" i="1" s="1"/>
  <c r="S127" i="1"/>
  <c r="T127" i="1"/>
  <c r="U122" i="1" s="1"/>
  <c r="S128" i="1"/>
  <c r="T128" i="1"/>
  <c r="U123" i="1" s="1"/>
  <c r="S129" i="1"/>
  <c r="T129" i="1"/>
  <c r="U124" i="1" s="1"/>
  <c r="S130" i="1"/>
  <c r="T130" i="1"/>
  <c r="U125" i="1" s="1"/>
  <c r="S131" i="1"/>
  <c r="T131" i="1"/>
  <c r="U126" i="1" s="1"/>
  <c r="S132" i="1"/>
  <c r="T132" i="1"/>
  <c r="U127" i="1" s="1"/>
  <c r="S133" i="1"/>
  <c r="T133" i="1"/>
  <c r="U128" i="1" s="1"/>
  <c r="S134" i="1"/>
  <c r="T134" i="1"/>
  <c r="U129" i="1" s="1"/>
  <c r="S135" i="1"/>
  <c r="T135" i="1"/>
  <c r="U130" i="1" s="1"/>
  <c r="S136" i="1"/>
  <c r="T136" i="1"/>
  <c r="U131" i="1" s="1"/>
  <c r="S137" i="1"/>
  <c r="T137" i="1"/>
  <c r="U132" i="1" s="1"/>
  <c r="S138" i="1"/>
  <c r="T138" i="1"/>
  <c r="U133" i="1" s="1"/>
  <c r="S139" i="1"/>
  <c r="T139" i="1"/>
  <c r="U134" i="1" s="1"/>
  <c r="S140" i="1"/>
  <c r="T140" i="1"/>
  <c r="U135" i="1" s="1"/>
  <c r="S141" i="1"/>
  <c r="T141" i="1"/>
  <c r="U136" i="1" s="1"/>
  <c r="S142" i="1"/>
  <c r="T142" i="1"/>
  <c r="U137" i="1" s="1"/>
  <c r="S143" i="1"/>
  <c r="T143" i="1"/>
  <c r="U138" i="1" s="1"/>
  <c r="S144" i="1"/>
  <c r="T144" i="1"/>
  <c r="U139" i="1" s="1"/>
  <c r="S145" i="1"/>
  <c r="T145" i="1"/>
  <c r="U140" i="1" s="1"/>
  <c r="S146" i="1"/>
  <c r="T146" i="1"/>
  <c r="U141" i="1" s="1"/>
  <c r="S147" i="1"/>
  <c r="T147" i="1"/>
  <c r="U142" i="1" s="1"/>
  <c r="S148" i="1"/>
  <c r="T148" i="1"/>
  <c r="U143" i="1" s="1"/>
  <c r="S149" i="1"/>
  <c r="T149" i="1"/>
  <c r="U144" i="1" s="1"/>
  <c r="S150" i="1"/>
  <c r="T150" i="1"/>
  <c r="U145" i="1" s="1"/>
  <c r="S151" i="1"/>
  <c r="T151" i="1"/>
  <c r="U146" i="1" s="1"/>
  <c r="S152" i="1"/>
  <c r="T152" i="1"/>
  <c r="U147" i="1" s="1"/>
  <c r="S153" i="1"/>
  <c r="T153" i="1"/>
  <c r="U148" i="1" s="1"/>
  <c r="S154" i="1"/>
  <c r="T154" i="1"/>
  <c r="U149" i="1" s="1"/>
  <c r="S155" i="1"/>
  <c r="T155" i="1"/>
  <c r="U150" i="1" s="1"/>
  <c r="S156" i="1"/>
  <c r="T156" i="1"/>
  <c r="U151" i="1" s="1"/>
  <c r="S157" i="1"/>
  <c r="T157" i="1"/>
  <c r="U152" i="1" s="1"/>
  <c r="S158" i="1"/>
  <c r="T158" i="1"/>
  <c r="U153" i="1" s="1"/>
  <c r="S159" i="1"/>
  <c r="T159" i="1"/>
  <c r="U154" i="1" s="1"/>
  <c r="S160" i="1"/>
  <c r="T160" i="1"/>
  <c r="U155" i="1" s="1"/>
  <c r="S161" i="1"/>
  <c r="T161" i="1"/>
  <c r="U156" i="1" s="1"/>
  <c r="S162" i="1"/>
  <c r="T162" i="1"/>
  <c r="U157" i="1" s="1"/>
  <c r="S163" i="1"/>
  <c r="T163" i="1"/>
  <c r="U158" i="1" s="1"/>
  <c r="S164" i="1"/>
  <c r="T164" i="1"/>
  <c r="U159" i="1" s="1"/>
  <c r="S165" i="1"/>
  <c r="T165" i="1"/>
  <c r="U160" i="1" s="1"/>
  <c r="S166" i="1"/>
  <c r="T166" i="1"/>
  <c r="U161" i="1" s="1"/>
  <c r="S167" i="1"/>
  <c r="T167" i="1"/>
  <c r="U162" i="1" s="1"/>
  <c r="S168" i="1"/>
  <c r="T168" i="1"/>
  <c r="U163" i="1" s="1"/>
  <c r="S169" i="1"/>
  <c r="T169" i="1"/>
  <c r="U164" i="1" s="1"/>
  <c r="S170" i="1"/>
  <c r="T170" i="1"/>
  <c r="U165" i="1" s="1"/>
  <c r="S171" i="1"/>
  <c r="T171" i="1"/>
  <c r="U166" i="1" s="1"/>
  <c r="S172" i="1"/>
  <c r="T172" i="1"/>
  <c r="U167" i="1" s="1"/>
  <c r="S173" i="1"/>
  <c r="T173" i="1"/>
  <c r="U168" i="1" s="1"/>
  <c r="S174" i="1"/>
  <c r="T174" i="1"/>
  <c r="U169" i="1" s="1"/>
  <c r="S175" i="1"/>
  <c r="T175" i="1"/>
  <c r="U170" i="1" s="1"/>
  <c r="S176" i="1"/>
  <c r="T176" i="1"/>
  <c r="U171" i="1" s="1"/>
  <c r="S177" i="1"/>
  <c r="T177" i="1"/>
  <c r="U172" i="1" s="1"/>
  <c r="S178" i="1"/>
  <c r="T178" i="1"/>
  <c r="U173" i="1" s="1"/>
  <c r="S179" i="1"/>
  <c r="T179" i="1"/>
  <c r="U174" i="1" s="1"/>
  <c r="S180" i="1"/>
  <c r="T180" i="1"/>
  <c r="U175" i="1" s="1"/>
  <c r="S181" i="1"/>
  <c r="T181" i="1"/>
  <c r="U176" i="1" s="1"/>
  <c r="S182" i="1"/>
  <c r="T182" i="1"/>
  <c r="U177" i="1" s="1"/>
  <c r="S183" i="1"/>
  <c r="T183" i="1"/>
  <c r="U178" i="1" s="1"/>
  <c r="S184" i="1"/>
  <c r="T184" i="1"/>
  <c r="U179" i="1" s="1"/>
  <c r="S185" i="1"/>
  <c r="T185" i="1"/>
  <c r="U180" i="1" s="1"/>
  <c r="S186" i="1"/>
  <c r="T186" i="1"/>
  <c r="U181" i="1" s="1"/>
  <c r="S187" i="1"/>
  <c r="T187" i="1"/>
  <c r="U182" i="1" s="1"/>
  <c r="S188" i="1"/>
  <c r="T188" i="1"/>
  <c r="U183" i="1" s="1"/>
  <c r="S189" i="1"/>
  <c r="T189" i="1"/>
  <c r="U184" i="1" s="1"/>
  <c r="S190" i="1"/>
  <c r="T190" i="1"/>
  <c r="U185" i="1" s="1"/>
  <c r="S191" i="1"/>
  <c r="T191" i="1"/>
  <c r="U186" i="1" s="1"/>
  <c r="S192" i="1"/>
  <c r="T192" i="1"/>
  <c r="U187" i="1" s="1"/>
  <c r="S193" i="1"/>
  <c r="T193" i="1"/>
  <c r="U188" i="1" s="1"/>
  <c r="S194" i="1"/>
  <c r="T194" i="1"/>
  <c r="U189" i="1" s="1"/>
  <c r="S195" i="1"/>
  <c r="T195" i="1"/>
  <c r="U190" i="1" s="1"/>
  <c r="S196" i="1"/>
  <c r="T196" i="1"/>
  <c r="U191" i="1" s="1"/>
  <c r="S197" i="1"/>
  <c r="T197" i="1"/>
  <c r="U192" i="1" s="1"/>
  <c r="S198" i="1"/>
  <c r="T198" i="1"/>
  <c r="U193" i="1" s="1"/>
  <c r="S199" i="1"/>
  <c r="T199" i="1"/>
  <c r="U194" i="1" s="1"/>
  <c r="S200" i="1"/>
  <c r="T200" i="1"/>
  <c r="U195" i="1" s="1"/>
  <c r="S201" i="1"/>
  <c r="T201" i="1"/>
  <c r="U196" i="1" s="1"/>
  <c r="S202" i="1"/>
  <c r="T202" i="1"/>
  <c r="U197" i="1" s="1"/>
  <c r="S203" i="1"/>
  <c r="T203" i="1"/>
  <c r="U198" i="1" s="1"/>
  <c r="S204" i="1"/>
  <c r="T204" i="1"/>
  <c r="U199" i="1" s="1"/>
  <c r="S205" i="1"/>
  <c r="T205" i="1"/>
  <c r="U200" i="1" s="1"/>
  <c r="S206" i="1"/>
  <c r="T206" i="1"/>
  <c r="U201" i="1" s="1"/>
  <c r="S207" i="1"/>
  <c r="T207" i="1"/>
  <c r="U202" i="1" s="1"/>
  <c r="S208" i="1"/>
  <c r="T208" i="1"/>
  <c r="U203" i="1" s="1"/>
  <c r="S209" i="1"/>
  <c r="T209" i="1"/>
  <c r="U204" i="1" s="1"/>
  <c r="S210" i="1"/>
  <c r="T210" i="1"/>
  <c r="U205" i="1" s="1"/>
  <c r="S211" i="1"/>
  <c r="T211" i="1"/>
  <c r="U206" i="1" s="1"/>
  <c r="S212" i="1"/>
  <c r="T212" i="1"/>
  <c r="U207" i="1" s="1"/>
  <c r="S213" i="1"/>
  <c r="T213" i="1"/>
  <c r="U208" i="1" s="1"/>
  <c r="S214" i="1"/>
  <c r="T214" i="1"/>
  <c r="U209" i="1" s="1"/>
  <c r="S215" i="1"/>
  <c r="T215" i="1"/>
  <c r="U210" i="1" s="1"/>
  <c r="S216" i="1"/>
  <c r="T216" i="1"/>
  <c r="U211" i="1" s="1"/>
  <c r="S217" i="1"/>
  <c r="T217" i="1"/>
  <c r="U212" i="1" s="1"/>
  <c r="S218" i="1"/>
  <c r="T218" i="1"/>
  <c r="U213" i="1" s="1"/>
  <c r="S219" i="1"/>
  <c r="T219" i="1"/>
  <c r="U214" i="1" s="1"/>
  <c r="S220" i="1"/>
  <c r="T220" i="1"/>
  <c r="U215" i="1" s="1"/>
  <c r="S221" i="1"/>
  <c r="T221" i="1"/>
  <c r="U216" i="1" s="1"/>
  <c r="S222" i="1"/>
  <c r="T222" i="1"/>
  <c r="U217" i="1" s="1"/>
  <c r="S223" i="1"/>
  <c r="T223" i="1"/>
  <c r="U218" i="1" s="1"/>
  <c r="S224" i="1"/>
  <c r="T224" i="1"/>
  <c r="U219" i="1" s="1"/>
  <c r="S225" i="1"/>
  <c r="T225" i="1"/>
  <c r="U220" i="1" s="1"/>
  <c r="S226" i="1"/>
  <c r="T226" i="1"/>
  <c r="U221" i="1" s="1"/>
  <c r="S227" i="1"/>
  <c r="T227" i="1"/>
  <c r="U222" i="1" s="1"/>
  <c r="S228" i="1"/>
  <c r="T228" i="1"/>
  <c r="U223" i="1" s="1"/>
  <c r="S229" i="1"/>
  <c r="T229" i="1"/>
  <c r="U224" i="1" s="1"/>
  <c r="S230" i="1"/>
  <c r="T230" i="1"/>
  <c r="U225" i="1" s="1"/>
  <c r="S231" i="1"/>
  <c r="T231" i="1"/>
  <c r="U226" i="1" s="1"/>
  <c r="S232" i="1"/>
  <c r="T232" i="1"/>
  <c r="U227" i="1" s="1"/>
  <c r="S233" i="1"/>
  <c r="T233" i="1"/>
  <c r="U228" i="1" s="1"/>
  <c r="S234" i="1"/>
  <c r="T234" i="1"/>
  <c r="U229" i="1" s="1"/>
  <c r="S235" i="1"/>
  <c r="T235" i="1"/>
  <c r="U230" i="1" s="1"/>
  <c r="S236" i="1"/>
  <c r="T236" i="1"/>
  <c r="U231" i="1" s="1"/>
  <c r="S237" i="1"/>
  <c r="T237" i="1"/>
  <c r="U232" i="1" s="1"/>
  <c r="S238" i="1"/>
  <c r="T238" i="1"/>
  <c r="U233" i="1" s="1"/>
  <c r="S239" i="1"/>
  <c r="T239" i="1"/>
  <c r="U234" i="1" s="1"/>
  <c r="S240" i="1"/>
  <c r="T240" i="1"/>
  <c r="U235" i="1" s="1"/>
  <c r="S241" i="1"/>
  <c r="T241" i="1"/>
  <c r="U236" i="1" s="1"/>
  <c r="S242" i="1"/>
  <c r="T242" i="1"/>
  <c r="U237" i="1" s="1"/>
  <c r="S243" i="1"/>
  <c r="T243" i="1"/>
  <c r="U238" i="1" s="1"/>
  <c r="S244" i="1"/>
  <c r="T244" i="1"/>
  <c r="U239" i="1" s="1"/>
  <c r="S245" i="1"/>
  <c r="T245" i="1"/>
  <c r="U240" i="1" s="1"/>
  <c r="S246" i="1"/>
  <c r="T246" i="1"/>
  <c r="U241" i="1" s="1"/>
  <c r="S247" i="1"/>
  <c r="T247" i="1"/>
  <c r="U242" i="1" s="1"/>
  <c r="S248" i="1"/>
  <c r="T248" i="1"/>
  <c r="U243" i="1" s="1"/>
  <c r="S249" i="1"/>
  <c r="T249" i="1"/>
  <c r="U244" i="1" s="1"/>
  <c r="S250" i="1"/>
  <c r="T250" i="1"/>
  <c r="U245" i="1" s="1"/>
  <c r="S251" i="1"/>
  <c r="T251" i="1"/>
  <c r="U246" i="1" s="1"/>
  <c r="S252" i="1"/>
  <c r="T252" i="1"/>
  <c r="U247" i="1" s="1"/>
  <c r="S253" i="1"/>
  <c r="T253" i="1"/>
  <c r="U248" i="1" s="1"/>
  <c r="S254" i="1"/>
  <c r="T254" i="1"/>
  <c r="U249" i="1" s="1"/>
  <c r="S255" i="1"/>
  <c r="T255" i="1"/>
  <c r="U250" i="1" s="1"/>
  <c r="S256" i="1"/>
  <c r="T256" i="1"/>
  <c r="U251" i="1" s="1"/>
  <c r="S257" i="1"/>
  <c r="T257" i="1"/>
  <c r="U252" i="1" s="1"/>
  <c r="S258" i="1"/>
  <c r="T258" i="1"/>
  <c r="U253" i="1" s="1"/>
  <c r="S259" i="1"/>
  <c r="T259" i="1"/>
  <c r="U254" i="1" s="1"/>
  <c r="S260" i="1"/>
  <c r="T260" i="1"/>
  <c r="U255" i="1" s="1"/>
  <c r="S261" i="1"/>
  <c r="T261" i="1"/>
  <c r="U256" i="1" s="1"/>
  <c r="S262" i="1"/>
  <c r="T262" i="1"/>
  <c r="U257" i="1" s="1"/>
  <c r="S263" i="1"/>
  <c r="T263" i="1"/>
  <c r="U258" i="1" s="1"/>
  <c r="S264" i="1"/>
  <c r="T264" i="1"/>
  <c r="U259" i="1" s="1"/>
  <c r="S265" i="1"/>
  <c r="T265" i="1"/>
  <c r="U260" i="1" s="1"/>
  <c r="S266" i="1"/>
  <c r="T266" i="1"/>
  <c r="U261" i="1" s="1"/>
  <c r="S267" i="1"/>
  <c r="T267" i="1"/>
  <c r="U262" i="1" s="1"/>
  <c r="S268" i="1"/>
  <c r="T268" i="1"/>
  <c r="U263" i="1" s="1"/>
  <c r="S269" i="1"/>
  <c r="T269" i="1"/>
  <c r="U264" i="1" s="1"/>
  <c r="S270" i="1"/>
  <c r="T270" i="1"/>
  <c r="U265" i="1" s="1"/>
  <c r="S271" i="1"/>
  <c r="T271" i="1"/>
  <c r="U266" i="1" s="1"/>
  <c r="S272" i="1"/>
  <c r="T272" i="1"/>
  <c r="U267" i="1" s="1"/>
  <c r="S273" i="1"/>
  <c r="T273" i="1"/>
  <c r="U268" i="1" s="1"/>
  <c r="S274" i="1"/>
  <c r="T274" i="1"/>
  <c r="U269" i="1" s="1"/>
  <c r="S275" i="1"/>
  <c r="T275" i="1"/>
  <c r="U270" i="1" s="1"/>
  <c r="S276" i="1"/>
  <c r="T276" i="1"/>
  <c r="U271" i="1" s="1"/>
  <c r="S277" i="1"/>
  <c r="T277" i="1"/>
  <c r="U272" i="1" s="1"/>
  <c r="S278" i="1"/>
  <c r="T278" i="1"/>
  <c r="U273" i="1" s="1"/>
  <c r="S279" i="1"/>
  <c r="T279" i="1"/>
  <c r="U274" i="1" s="1"/>
  <c r="S280" i="1"/>
  <c r="T280" i="1"/>
  <c r="U275" i="1" s="1"/>
  <c r="S281" i="1"/>
  <c r="T281" i="1"/>
  <c r="U276" i="1" s="1"/>
  <c r="S282" i="1"/>
  <c r="T282" i="1"/>
  <c r="U277" i="1" s="1"/>
  <c r="S283" i="1"/>
  <c r="T283" i="1"/>
  <c r="U278" i="1" s="1"/>
  <c r="S284" i="1"/>
  <c r="T284" i="1"/>
  <c r="U279" i="1" s="1"/>
  <c r="S285" i="1"/>
  <c r="T285" i="1"/>
  <c r="U280" i="1" s="1"/>
  <c r="S286" i="1"/>
  <c r="T286" i="1"/>
  <c r="U281" i="1" s="1"/>
  <c r="S287" i="1"/>
  <c r="T287" i="1"/>
  <c r="U282" i="1" s="1"/>
  <c r="S288" i="1"/>
  <c r="T288" i="1"/>
  <c r="U283" i="1" s="1"/>
  <c r="S289" i="1"/>
  <c r="T289" i="1"/>
  <c r="U284" i="1" s="1"/>
  <c r="S290" i="1"/>
  <c r="T290" i="1"/>
  <c r="U285" i="1" s="1"/>
  <c r="S291" i="1"/>
  <c r="T291" i="1"/>
  <c r="U286" i="1" s="1"/>
  <c r="S292" i="1"/>
  <c r="T292" i="1"/>
  <c r="U287" i="1" s="1"/>
  <c r="S293" i="1"/>
  <c r="T293" i="1"/>
  <c r="U288" i="1" s="1"/>
  <c r="S294" i="1"/>
  <c r="T294" i="1"/>
  <c r="U289" i="1" s="1"/>
  <c r="S295" i="1"/>
  <c r="T295" i="1"/>
  <c r="U290" i="1" s="1"/>
  <c r="S296" i="1"/>
  <c r="T296" i="1"/>
  <c r="U291" i="1" s="1"/>
  <c r="S297" i="1"/>
  <c r="T297" i="1"/>
  <c r="U292" i="1" s="1"/>
  <c r="S298" i="1"/>
  <c r="T298" i="1"/>
  <c r="U293" i="1" s="1"/>
  <c r="S299" i="1"/>
  <c r="T299" i="1"/>
  <c r="U294" i="1" s="1"/>
  <c r="S300" i="1"/>
  <c r="T300" i="1"/>
  <c r="U295" i="1" s="1"/>
  <c r="S301" i="1"/>
  <c r="T301" i="1"/>
  <c r="U296" i="1" s="1"/>
  <c r="S302" i="1"/>
  <c r="T302" i="1"/>
  <c r="U297" i="1" s="1"/>
  <c r="S303" i="1"/>
  <c r="T303" i="1"/>
  <c r="U298" i="1" s="1"/>
  <c r="S304" i="1"/>
  <c r="T304" i="1"/>
  <c r="U299" i="1" s="1"/>
  <c r="S305" i="1"/>
  <c r="T305" i="1"/>
  <c r="U300" i="1" s="1"/>
  <c r="S306" i="1"/>
  <c r="T306" i="1"/>
  <c r="U301" i="1" s="1"/>
  <c r="S307" i="1"/>
  <c r="T307" i="1"/>
  <c r="U302" i="1" s="1"/>
  <c r="S308" i="1"/>
  <c r="T308" i="1"/>
  <c r="U303" i="1" s="1"/>
  <c r="S309" i="1"/>
  <c r="T309" i="1"/>
  <c r="U304" i="1" s="1"/>
  <c r="S310" i="1"/>
  <c r="T310" i="1"/>
  <c r="U305" i="1" s="1"/>
  <c r="S311" i="1"/>
  <c r="T311" i="1"/>
  <c r="U306" i="1" s="1"/>
  <c r="S312" i="1"/>
  <c r="T312" i="1"/>
  <c r="U307" i="1" s="1"/>
  <c r="S313" i="1"/>
  <c r="T313" i="1"/>
  <c r="U308" i="1" s="1"/>
  <c r="S314" i="1"/>
  <c r="T314" i="1"/>
  <c r="U309" i="1" s="1"/>
  <c r="S315" i="1"/>
  <c r="T315" i="1"/>
  <c r="U310" i="1" s="1"/>
  <c r="S316" i="1"/>
  <c r="T316" i="1"/>
  <c r="U311" i="1" s="1"/>
  <c r="S317" i="1"/>
  <c r="T317" i="1"/>
  <c r="U312" i="1" s="1"/>
  <c r="S318" i="1"/>
  <c r="T318" i="1"/>
  <c r="U313" i="1" s="1"/>
  <c r="S319" i="1"/>
  <c r="T319" i="1"/>
  <c r="U314" i="1" s="1"/>
  <c r="S320" i="1"/>
  <c r="T320" i="1"/>
  <c r="U315" i="1" s="1"/>
  <c r="S321" i="1"/>
  <c r="T321" i="1"/>
  <c r="U316" i="1" s="1"/>
  <c r="S322" i="1"/>
  <c r="T322" i="1"/>
  <c r="U317" i="1" s="1"/>
  <c r="S323" i="1"/>
  <c r="T323" i="1"/>
  <c r="U318" i="1" s="1"/>
  <c r="S324" i="1"/>
  <c r="T324" i="1"/>
  <c r="U319" i="1" s="1"/>
  <c r="S325" i="1"/>
  <c r="T325" i="1"/>
  <c r="U320" i="1" s="1"/>
  <c r="S326" i="1"/>
  <c r="T326" i="1"/>
  <c r="U321" i="1" s="1"/>
  <c r="S327" i="1"/>
  <c r="T327" i="1"/>
  <c r="U322" i="1" s="1"/>
  <c r="S328" i="1"/>
  <c r="T328" i="1"/>
  <c r="U323" i="1" s="1"/>
  <c r="S329" i="1"/>
  <c r="T329" i="1"/>
  <c r="U324" i="1" s="1"/>
  <c r="S330" i="1"/>
  <c r="T330" i="1"/>
  <c r="U325" i="1" s="1"/>
  <c r="S331" i="1"/>
  <c r="T331" i="1"/>
  <c r="U326" i="1" s="1"/>
  <c r="S332" i="1"/>
  <c r="T332" i="1"/>
  <c r="U327" i="1" s="1"/>
  <c r="S333" i="1"/>
  <c r="T333" i="1"/>
  <c r="U328" i="1" s="1"/>
  <c r="S334" i="1"/>
  <c r="T334" i="1"/>
  <c r="U329" i="1" s="1"/>
  <c r="S335" i="1"/>
  <c r="T335" i="1"/>
  <c r="U330" i="1" s="1"/>
  <c r="S336" i="1"/>
  <c r="T336" i="1"/>
  <c r="U331" i="1" s="1"/>
  <c r="S337" i="1"/>
  <c r="T337" i="1"/>
  <c r="U332" i="1" s="1"/>
  <c r="S338" i="1"/>
  <c r="T338" i="1"/>
  <c r="U333" i="1" s="1"/>
  <c r="S339" i="1"/>
  <c r="T339" i="1"/>
  <c r="U334" i="1" s="1"/>
  <c r="S340" i="1"/>
  <c r="T340" i="1"/>
  <c r="U335" i="1" s="1"/>
  <c r="S341" i="1"/>
  <c r="T341" i="1"/>
  <c r="U336" i="1" s="1"/>
  <c r="S342" i="1"/>
  <c r="T342" i="1"/>
  <c r="U337" i="1" s="1"/>
  <c r="S343" i="1"/>
  <c r="T343" i="1"/>
  <c r="U338" i="1" s="1"/>
  <c r="S344" i="1"/>
  <c r="T344" i="1"/>
  <c r="U339" i="1" s="1"/>
  <c r="S345" i="1"/>
  <c r="T345" i="1"/>
  <c r="U340" i="1" s="1"/>
  <c r="S346" i="1"/>
  <c r="T346" i="1"/>
  <c r="U341" i="1" s="1"/>
  <c r="S347" i="1"/>
  <c r="T347" i="1"/>
  <c r="U342" i="1" s="1"/>
  <c r="S348" i="1"/>
  <c r="T348" i="1"/>
  <c r="U343" i="1" s="1"/>
  <c r="S349" i="1"/>
  <c r="T349" i="1"/>
  <c r="U344" i="1" s="1"/>
  <c r="S350" i="1"/>
  <c r="T350" i="1"/>
  <c r="U345" i="1" s="1"/>
  <c r="S351" i="1"/>
  <c r="T351" i="1"/>
  <c r="U346" i="1" s="1"/>
  <c r="S352" i="1"/>
  <c r="T352" i="1"/>
  <c r="U347" i="1" s="1"/>
  <c r="S353" i="1"/>
  <c r="T353" i="1"/>
  <c r="U348" i="1" s="1"/>
  <c r="S354" i="1"/>
  <c r="T354" i="1"/>
  <c r="U349" i="1" s="1"/>
  <c r="S355" i="1"/>
  <c r="T355" i="1"/>
  <c r="U350" i="1" s="1"/>
  <c r="S356" i="1"/>
  <c r="T356" i="1"/>
  <c r="U351" i="1" s="1"/>
  <c r="S357" i="1"/>
  <c r="T357" i="1"/>
  <c r="U352" i="1" s="1"/>
  <c r="S358" i="1"/>
  <c r="T358" i="1"/>
  <c r="U353" i="1" s="1"/>
  <c r="S359" i="1"/>
  <c r="T359" i="1"/>
  <c r="U354" i="1" s="1"/>
  <c r="S360" i="1"/>
  <c r="T360" i="1"/>
  <c r="U355" i="1" s="1"/>
  <c r="S361" i="1"/>
  <c r="T361" i="1"/>
  <c r="U356" i="1" s="1"/>
  <c r="S362" i="1"/>
  <c r="T362" i="1"/>
  <c r="U357" i="1" s="1"/>
  <c r="S363" i="1"/>
  <c r="T363" i="1"/>
  <c r="U358" i="1" s="1"/>
  <c r="S364" i="1"/>
  <c r="T364" i="1"/>
  <c r="U359" i="1" s="1"/>
  <c r="S365" i="1"/>
  <c r="T365" i="1"/>
  <c r="U360" i="1" s="1"/>
  <c r="S366" i="1"/>
  <c r="T366" i="1"/>
  <c r="U361" i="1" s="1"/>
  <c r="S367" i="1"/>
  <c r="T367" i="1"/>
  <c r="U362" i="1" s="1"/>
  <c r="S368" i="1"/>
  <c r="T368" i="1"/>
  <c r="U363" i="1" s="1"/>
  <c r="S369" i="1"/>
  <c r="T369" i="1"/>
  <c r="U364" i="1" s="1"/>
  <c r="S370" i="1"/>
  <c r="T370" i="1"/>
  <c r="U365" i="1" s="1"/>
  <c r="S371" i="1"/>
  <c r="T371" i="1"/>
  <c r="U366" i="1" s="1"/>
  <c r="S372" i="1"/>
  <c r="T372" i="1"/>
  <c r="U367" i="1" s="1"/>
  <c r="S373" i="1"/>
  <c r="T373" i="1"/>
  <c r="U368" i="1" s="1"/>
  <c r="S374" i="1"/>
  <c r="T374" i="1"/>
  <c r="U369" i="1" s="1"/>
  <c r="S375" i="1"/>
  <c r="T375" i="1"/>
  <c r="U370" i="1" s="1"/>
  <c r="S376" i="1"/>
  <c r="T376" i="1"/>
  <c r="U371" i="1" s="1"/>
  <c r="S377" i="1"/>
  <c r="T377" i="1"/>
  <c r="U372" i="1" s="1"/>
  <c r="S378" i="1"/>
  <c r="T378" i="1"/>
  <c r="U373" i="1" s="1"/>
  <c r="S379" i="1"/>
  <c r="T379" i="1"/>
  <c r="U374" i="1" s="1"/>
  <c r="S380" i="1"/>
  <c r="T380" i="1"/>
  <c r="U375" i="1" s="1"/>
  <c r="S381" i="1"/>
  <c r="T381" i="1"/>
  <c r="U376" i="1" s="1"/>
  <c r="S382" i="1"/>
  <c r="T382" i="1"/>
  <c r="U377" i="1" s="1"/>
  <c r="S383" i="1"/>
  <c r="T383" i="1"/>
  <c r="U378" i="1" s="1"/>
  <c r="S384" i="1"/>
  <c r="T384" i="1"/>
  <c r="U379" i="1" s="1"/>
  <c r="S385" i="1"/>
  <c r="T385" i="1"/>
  <c r="U380" i="1" s="1"/>
  <c r="S386" i="1"/>
  <c r="T386" i="1"/>
  <c r="U381" i="1" s="1"/>
  <c r="S387" i="1"/>
  <c r="T387" i="1"/>
  <c r="U382" i="1" s="1"/>
  <c r="S388" i="1"/>
  <c r="T388" i="1"/>
  <c r="U383" i="1" s="1"/>
  <c r="S389" i="1"/>
  <c r="T389" i="1"/>
  <c r="U384" i="1" s="1"/>
  <c r="S390" i="1"/>
  <c r="T390" i="1"/>
  <c r="U385" i="1" s="1"/>
  <c r="S391" i="1"/>
  <c r="T391" i="1"/>
  <c r="U386" i="1" s="1"/>
  <c r="S392" i="1"/>
  <c r="T392" i="1"/>
  <c r="U387" i="1" s="1"/>
  <c r="S393" i="1"/>
  <c r="T393" i="1"/>
  <c r="U388" i="1" s="1"/>
  <c r="S394" i="1"/>
  <c r="T394" i="1"/>
  <c r="U389" i="1" s="1"/>
  <c r="S395" i="1"/>
  <c r="T395" i="1"/>
  <c r="U390" i="1" s="1"/>
  <c r="S396" i="1"/>
  <c r="T396" i="1"/>
  <c r="U391" i="1" s="1"/>
  <c r="S397" i="1"/>
  <c r="T397" i="1"/>
  <c r="U392" i="1" s="1"/>
  <c r="S398" i="1"/>
  <c r="T398" i="1"/>
  <c r="U393" i="1" s="1"/>
  <c r="S399" i="1"/>
  <c r="T399" i="1"/>
  <c r="U394" i="1" s="1"/>
  <c r="S400" i="1"/>
  <c r="T400" i="1"/>
  <c r="U395" i="1" s="1"/>
  <c r="S401" i="1"/>
  <c r="T401" i="1"/>
  <c r="U396" i="1" s="1"/>
  <c r="S402" i="1"/>
  <c r="T402" i="1"/>
  <c r="U397" i="1" s="1"/>
  <c r="S403" i="1"/>
  <c r="T403" i="1"/>
  <c r="U398" i="1" s="1"/>
  <c r="S404" i="1"/>
  <c r="T404" i="1"/>
  <c r="U399" i="1" s="1"/>
  <c r="S405" i="1"/>
  <c r="T405" i="1"/>
  <c r="U400" i="1" s="1"/>
  <c r="S406" i="1"/>
  <c r="T406" i="1"/>
  <c r="U401" i="1" s="1"/>
  <c r="S407" i="1"/>
  <c r="T407" i="1"/>
  <c r="U402" i="1" s="1"/>
  <c r="S408" i="1"/>
  <c r="T408" i="1"/>
  <c r="U403" i="1" s="1"/>
  <c r="S409" i="1"/>
  <c r="T409" i="1"/>
  <c r="U404" i="1" s="1"/>
  <c r="S410" i="1"/>
  <c r="T410" i="1"/>
  <c r="U405" i="1" s="1"/>
  <c r="S411" i="1"/>
  <c r="T411" i="1"/>
  <c r="U406" i="1" s="1"/>
  <c r="S412" i="1"/>
  <c r="T412" i="1"/>
  <c r="U407" i="1" s="1"/>
  <c r="S413" i="1"/>
  <c r="T413" i="1"/>
  <c r="U408" i="1" s="1"/>
  <c r="S414" i="1"/>
  <c r="T414" i="1"/>
  <c r="U409" i="1" s="1"/>
  <c r="S415" i="1"/>
  <c r="T415" i="1"/>
  <c r="U410" i="1" s="1"/>
  <c r="S416" i="1"/>
  <c r="T416" i="1"/>
  <c r="U411" i="1" s="1"/>
  <c r="S417" i="1"/>
  <c r="T417" i="1"/>
  <c r="U412" i="1" s="1"/>
  <c r="S418" i="1"/>
  <c r="T418" i="1"/>
  <c r="U413" i="1" s="1"/>
  <c r="S419" i="1"/>
  <c r="T419" i="1"/>
  <c r="U414" i="1" s="1"/>
  <c r="S420" i="1"/>
  <c r="T420" i="1"/>
  <c r="U415" i="1" s="1"/>
  <c r="S421" i="1"/>
  <c r="T421" i="1"/>
  <c r="U416" i="1" s="1"/>
  <c r="S422" i="1"/>
  <c r="T422" i="1"/>
  <c r="U417" i="1" s="1"/>
  <c r="S423" i="1"/>
  <c r="T423" i="1"/>
  <c r="U418" i="1" s="1"/>
  <c r="S424" i="1"/>
  <c r="T424" i="1"/>
  <c r="U419" i="1" s="1"/>
  <c r="S425" i="1"/>
  <c r="T425" i="1"/>
  <c r="U420" i="1" s="1"/>
  <c r="S426" i="1"/>
  <c r="T426" i="1"/>
  <c r="U421" i="1" s="1"/>
  <c r="S427" i="1"/>
  <c r="T427" i="1"/>
  <c r="U422" i="1" s="1"/>
  <c r="S428" i="1"/>
  <c r="T428" i="1"/>
  <c r="U423" i="1" s="1"/>
  <c r="S429" i="1"/>
  <c r="T429" i="1"/>
  <c r="U424" i="1" s="1"/>
  <c r="S430" i="1"/>
  <c r="T430" i="1"/>
  <c r="U425" i="1" s="1"/>
  <c r="S431" i="1"/>
  <c r="T431" i="1"/>
  <c r="U426" i="1" s="1"/>
  <c r="S432" i="1"/>
  <c r="T432" i="1"/>
  <c r="U427" i="1" s="1"/>
  <c r="S433" i="1"/>
  <c r="T433" i="1"/>
  <c r="U428" i="1" s="1"/>
  <c r="S434" i="1"/>
  <c r="T434" i="1"/>
  <c r="U429" i="1" s="1"/>
  <c r="S435" i="1"/>
  <c r="T435" i="1"/>
  <c r="U430" i="1" s="1"/>
  <c r="S436" i="1"/>
  <c r="T436" i="1"/>
  <c r="U431" i="1" s="1"/>
  <c r="S437" i="1"/>
  <c r="T437" i="1"/>
  <c r="U432" i="1" s="1"/>
  <c r="S438" i="1"/>
  <c r="T438" i="1"/>
  <c r="U433" i="1" s="1"/>
  <c r="S439" i="1"/>
  <c r="T439" i="1"/>
  <c r="U434" i="1" s="1"/>
  <c r="S440" i="1"/>
  <c r="T440" i="1"/>
  <c r="U435" i="1" s="1"/>
  <c r="S441" i="1"/>
  <c r="T441" i="1"/>
  <c r="U436" i="1" s="1"/>
  <c r="S442" i="1"/>
  <c r="T442" i="1"/>
  <c r="U437" i="1" s="1"/>
  <c r="S443" i="1"/>
  <c r="T443" i="1"/>
  <c r="U438" i="1" s="1"/>
  <c r="S444" i="1"/>
  <c r="T444" i="1"/>
  <c r="U439" i="1" s="1"/>
  <c r="S445" i="1"/>
  <c r="T445" i="1"/>
  <c r="U440" i="1" s="1"/>
  <c r="S446" i="1"/>
  <c r="T446" i="1"/>
  <c r="U441" i="1" s="1"/>
  <c r="S447" i="1"/>
  <c r="T447" i="1"/>
  <c r="U442" i="1" s="1"/>
  <c r="S448" i="1"/>
  <c r="T448" i="1"/>
  <c r="U443" i="1" s="1"/>
  <c r="S449" i="1"/>
  <c r="T449" i="1"/>
  <c r="U444" i="1" s="1"/>
  <c r="S450" i="1"/>
  <c r="T450" i="1"/>
  <c r="U445" i="1" s="1"/>
  <c r="S451" i="1"/>
  <c r="T451" i="1"/>
  <c r="U446" i="1" s="1"/>
  <c r="S452" i="1"/>
  <c r="T452" i="1"/>
  <c r="U447" i="1" s="1"/>
  <c r="S453" i="1"/>
  <c r="T453" i="1"/>
  <c r="U448" i="1" s="1"/>
  <c r="S454" i="1"/>
  <c r="T454" i="1"/>
  <c r="U449" i="1" s="1"/>
  <c r="S455" i="1"/>
  <c r="T455" i="1"/>
  <c r="U450" i="1" s="1"/>
  <c r="S456" i="1"/>
  <c r="T456" i="1"/>
  <c r="U451" i="1" s="1"/>
  <c r="S457" i="1"/>
  <c r="T457" i="1"/>
  <c r="U452" i="1" s="1"/>
  <c r="S458" i="1"/>
  <c r="T458" i="1"/>
  <c r="U453" i="1" s="1"/>
  <c r="S459" i="1"/>
  <c r="T459" i="1"/>
  <c r="U454" i="1" s="1"/>
  <c r="S460" i="1"/>
  <c r="T460" i="1"/>
  <c r="U455" i="1" s="1"/>
  <c r="S461" i="1"/>
  <c r="T461" i="1"/>
  <c r="U456" i="1" s="1"/>
  <c r="S462" i="1"/>
  <c r="T462" i="1"/>
  <c r="U457" i="1" s="1"/>
  <c r="S463" i="1"/>
  <c r="T463" i="1"/>
  <c r="U458" i="1" s="1"/>
  <c r="S464" i="1"/>
  <c r="T464" i="1"/>
  <c r="U459" i="1" s="1"/>
  <c r="S465" i="1"/>
  <c r="T465" i="1"/>
  <c r="U460" i="1" s="1"/>
  <c r="S466" i="1"/>
  <c r="T466" i="1"/>
  <c r="U461" i="1" s="1"/>
  <c r="S467" i="1"/>
  <c r="T467" i="1"/>
  <c r="U462" i="1" s="1"/>
  <c r="S468" i="1"/>
  <c r="T468" i="1"/>
  <c r="U463" i="1" s="1"/>
  <c r="S469" i="1"/>
  <c r="T469" i="1"/>
  <c r="U464" i="1" s="1"/>
  <c r="S470" i="1"/>
  <c r="T470" i="1"/>
  <c r="U465" i="1" s="1"/>
  <c r="S471" i="1"/>
  <c r="T471" i="1"/>
  <c r="U466" i="1" s="1"/>
  <c r="S472" i="1"/>
  <c r="T472" i="1"/>
  <c r="U467" i="1" s="1"/>
  <c r="S473" i="1"/>
  <c r="T473" i="1"/>
  <c r="U468" i="1" s="1"/>
  <c r="S474" i="1"/>
  <c r="T474" i="1"/>
  <c r="U469" i="1" s="1"/>
  <c r="S475" i="1"/>
  <c r="T475" i="1"/>
  <c r="U470" i="1" s="1"/>
  <c r="S476" i="1"/>
  <c r="T476" i="1"/>
  <c r="U471" i="1" s="1"/>
  <c r="S477" i="1"/>
  <c r="T477" i="1"/>
  <c r="U472" i="1" s="1"/>
  <c r="S478" i="1"/>
  <c r="T478" i="1"/>
  <c r="U473" i="1" s="1"/>
  <c r="S479" i="1"/>
  <c r="T479" i="1"/>
  <c r="U474" i="1" s="1"/>
  <c r="S480" i="1"/>
  <c r="T480" i="1"/>
  <c r="U475" i="1" s="1"/>
  <c r="S481" i="1"/>
  <c r="T481" i="1"/>
  <c r="U476" i="1" s="1"/>
  <c r="S482" i="1"/>
  <c r="T482" i="1"/>
  <c r="U477" i="1" s="1"/>
  <c r="S483" i="1"/>
  <c r="T483" i="1"/>
  <c r="U478" i="1" s="1"/>
  <c r="S484" i="1"/>
  <c r="T484" i="1"/>
  <c r="U479" i="1" s="1"/>
  <c r="S485" i="1"/>
  <c r="T485" i="1"/>
  <c r="U480" i="1" s="1"/>
  <c r="S486" i="1"/>
  <c r="T486" i="1"/>
  <c r="U481" i="1" s="1"/>
  <c r="S487" i="1"/>
  <c r="T487" i="1"/>
  <c r="U482" i="1" s="1"/>
  <c r="S488" i="1"/>
  <c r="T488" i="1"/>
  <c r="U483" i="1" s="1"/>
  <c r="S489" i="1"/>
  <c r="T489" i="1"/>
  <c r="U484" i="1" s="1"/>
  <c r="S490" i="1"/>
  <c r="T490" i="1"/>
  <c r="U485" i="1" s="1"/>
  <c r="S491" i="1"/>
  <c r="T491" i="1"/>
  <c r="U486" i="1" s="1"/>
  <c r="S492" i="1"/>
  <c r="T492" i="1"/>
  <c r="U487" i="1" s="1"/>
  <c r="S493" i="1"/>
  <c r="T493" i="1"/>
  <c r="U488" i="1" s="1"/>
  <c r="S494" i="1"/>
  <c r="T494" i="1"/>
  <c r="U489" i="1" s="1"/>
  <c r="S495" i="1"/>
  <c r="T495" i="1"/>
  <c r="U490" i="1" s="1"/>
  <c r="S496" i="1"/>
  <c r="T496" i="1"/>
  <c r="U491" i="1" s="1"/>
  <c r="S497" i="1"/>
  <c r="T497" i="1"/>
  <c r="U492" i="1" s="1"/>
  <c r="S498" i="1"/>
  <c r="T498" i="1"/>
  <c r="U493" i="1" s="1"/>
  <c r="S499" i="1"/>
  <c r="T499" i="1"/>
  <c r="U494" i="1" s="1"/>
  <c r="S500" i="1"/>
  <c r="T500" i="1"/>
  <c r="U495" i="1" s="1"/>
  <c r="S501" i="1"/>
  <c r="T501" i="1"/>
  <c r="U496" i="1" s="1"/>
  <c r="S502" i="1"/>
  <c r="T502" i="1"/>
  <c r="U497" i="1" s="1"/>
  <c r="S503" i="1"/>
  <c r="T503" i="1"/>
  <c r="U498" i="1" s="1"/>
  <c r="S504" i="1"/>
  <c r="T504" i="1"/>
  <c r="U499" i="1" s="1"/>
  <c r="S505" i="1"/>
  <c r="T505" i="1"/>
  <c r="U500" i="1" s="1"/>
  <c r="S506" i="1"/>
  <c r="T506" i="1"/>
  <c r="U501" i="1" s="1"/>
  <c r="S507" i="1"/>
  <c r="T507" i="1"/>
  <c r="U502" i="1" s="1"/>
  <c r="S508" i="1"/>
  <c r="T508" i="1"/>
  <c r="U503" i="1" s="1"/>
  <c r="S509" i="1"/>
  <c r="T509" i="1"/>
  <c r="U504" i="1" s="1"/>
  <c r="S510" i="1"/>
  <c r="T510" i="1"/>
  <c r="U505" i="1" s="1"/>
  <c r="S511" i="1"/>
  <c r="T511" i="1"/>
  <c r="U506" i="1" s="1"/>
  <c r="S512" i="1"/>
  <c r="T512" i="1"/>
  <c r="U507" i="1" s="1"/>
  <c r="S513" i="1"/>
  <c r="T513" i="1"/>
  <c r="U508" i="1" s="1"/>
  <c r="S514" i="1"/>
  <c r="T514" i="1"/>
  <c r="U509" i="1" s="1"/>
  <c r="S515" i="1"/>
  <c r="T515" i="1"/>
  <c r="U510" i="1" s="1"/>
  <c r="S516" i="1"/>
  <c r="T516" i="1"/>
  <c r="U511" i="1" s="1"/>
  <c r="S517" i="1"/>
  <c r="T517" i="1"/>
  <c r="U512" i="1" s="1"/>
  <c r="S518" i="1"/>
  <c r="T518" i="1"/>
  <c r="U513" i="1" s="1"/>
  <c r="S519" i="1"/>
  <c r="T519" i="1"/>
  <c r="U514" i="1" s="1"/>
  <c r="S520" i="1"/>
  <c r="T520" i="1"/>
  <c r="U515" i="1" s="1"/>
  <c r="S521" i="1"/>
  <c r="T521" i="1"/>
  <c r="U516" i="1" s="1"/>
  <c r="S522" i="1"/>
  <c r="T522" i="1"/>
  <c r="U517" i="1" s="1"/>
  <c r="S523" i="1"/>
  <c r="T523" i="1"/>
  <c r="U518" i="1" s="1"/>
  <c r="S524" i="1"/>
  <c r="T524" i="1"/>
  <c r="U519" i="1" s="1"/>
  <c r="S525" i="1"/>
  <c r="T525" i="1"/>
  <c r="U520" i="1" s="1"/>
  <c r="S526" i="1"/>
  <c r="T526" i="1"/>
  <c r="U521" i="1" s="1"/>
  <c r="S527" i="1"/>
  <c r="T527" i="1"/>
  <c r="U522" i="1" s="1"/>
  <c r="S528" i="1"/>
  <c r="T528" i="1"/>
  <c r="U523" i="1" s="1"/>
  <c r="S529" i="1"/>
  <c r="T529" i="1"/>
  <c r="U524" i="1" s="1"/>
  <c r="S530" i="1"/>
  <c r="T530" i="1"/>
  <c r="U525" i="1" s="1"/>
  <c r="S531" i="1"/>
  <c r="T531" i="1"/>
  <c r="U526" i="1" s="1"/>
  <c r="S532" i="1"/>
  <c r="T532" i="1"/>
  <c r="U527" i="1" s="1"/>
  <c r="S533" i="1"/>
  <c r="T533" i="1"/>
  <c r="U528" i="1" s="1"/>
  <c r="S534" i="1"/>
  <c r="T534" i="1"/>
  <c r="U529" i="1" s="1"/>
  <c r="S535" i="1"/>
  <c r="T535" i="1"/>
  <c r="U530" i="1" s="1"/>
  <c r="S536" i="1"/>
  <c r="T536" i="1"/>
  <c r="U531" i="1" s="1"/>
  <c r="S537" i="1"/>
  <c r="T537" i="1"/>
  <c r="U532" i="1" s="1"/>
  <c r="S538" i="1"/>
  <c r="T538" i="1"/>
  <c r="U533" i="1" s="1"/>
  <c r="S539" i="1"/>
  <c r="T539" i="1"/>
  <c r="U534" i="1" s="1"/>
  <c r="S540" i="1"/>
  <c r="T540" i="1"/>
  <c r="U535" i="1" s="1"/>
  <c r="S541" i="1"/>
  <c r="T541" i="1"/>
  <c r="U536" i="1" s="1"/>
  <c r="S542" i="1"/>
  <c r="T542" i="1"/>
  <c r="U537" i="1" s="1"/>
  <c r="S543" i="1"/>
  <c r="T543" i="1"/>
  <c r="U538" i="1" s="1"/>
  <c r="S544" i="1"/>
  <c r="T544" i="1"/>
  <c r="U539" i="1" s="1"/>
  <c r="S545" i="1"/>
  <c r="T545" i="1"/>
  <c r="U540" i="1" s="1"/>
  <c r="S546" i="1"/>
  <c r="T546" i="1"/>
  <c r="U541" i="1" s="1"/>
  <c r="S547" i="1"/>
  <c r="T547" i="1"/>
  <c r="U542" i="1" s="1"/>
  <c r="S548" i="1"/>
  <c r="T548" i="1"/>
  <c r="U543" i="1" s="1"/>
  <c r="S549" i="1"/>
  <c r="T549" i="1"/>
  <c r="U544" i="1" s="1"/>
  <c r="S550" i="1"/>
  <c r="T550" i="1"/>
  <c r="U545" i="1" s="1"/>
  <c r="S551" i="1"/>
  <c r="T551" i="1"/>
  <c r="U546" i="1" s="1"/>
  <c r="S552" i="1"/>
  <c r="T552" i="1"/>
  <c r="U547" i="1" s="1"/>
  <c r="S553" i="1"/>
  <c r="T553" i="1"/>
  <c r="U548" i="1" s="1"/>
  <c r="S554" i="1"/>
  <c r="T554" i="1"/>
  <c r="U549" i="1" s="1"/>
  <c r="S555" i="1"/>
  <c r="T555" i="1"/>
  <c r="U550" i="1" s="1"/>
  <c r="S556" i="1"/>
  <c r="T556" i="1"/>
  <c r="U551" i="1" s="1"/>
  <c r="S557" i="1"/>
  <c r="T557" i="1"/>
  <c r="U552" i="1" s="1"/>
  <c r="S558" i="1"/>
  <c r="T558" i="1"/>
  <c r="U553" i="1" s="1"/>
  <c r="S559" i="1"/>
  <c r="T559" i="1"/>
  <c r="U554" i="1" s="1"/>
  <c r="S560" i="1"/>
  <c r="T560" i="1"/>
  <c r="U555" i="1" s="1"/>
  <c r="S561" i="1"/>
  <c r="T561" i="1"/>
  <c r="U556" i="1" s="1"/>
  <c r="S562" i="1"/>
  <c r="T562" i="1"/>
  <c r="U557" i="1" s="1"/>
  <c r="S563" i="1"/>
  <c r="T563" i="1"/>
  <c r="U558" i="1" s="1"/>
  <c r="S564" i="1"/>
  <c r="T564" i="1"/>
  <c r="U559" i="1" s="1"/>
  <c r="S565" i="1"/>
  <c r="T565" i="1"/>
  <c r="U560" i="1" s="1"/>
  <c r="S566" i="1"/>
  <c r="T566" i="1"/>
  <c r="U561" i="1" s="1"/>
  <c r="S567" i="1"/>
  <c r="T567" i="1"/>
  <c r="U562" i="1" s="1"/>
  <c r="S568" i="1"/>
  <c r="T568" i="1"/>
  <c r="U563" i="1" s="1"/>
  <c r="S569" i="1"/>
  <c r="T569" i="1"/>
  <c r="U564" i="1" s="1"/>
  <c r="S570" i="1"/>
  <c r="T570" i="1"/>
  <c r="U565" i="1" s="1"/>
  <c r="S571" i="1"/>
  <c r="T571" i="1"/>
  <c r="U566" i="1" s="1"/>
  <c r="S572" i="1"/>
  <c r="T572" i="1"/>
  <c r="U567" i="1" s="1"/>
  <c r="S573" i="1"/>
  <c r="T573" i="1"/>
  <c r="U568" i="1" s="1"/>
  <c r="S574" i="1"/>
  <c r="T574" i="1"/>
  <c r="U569" i="1" s="1"/>
  <c r="S575" i="1"/>
  <c r="T575" i="1"/>
  <c r="U570" i="1" s="1"/>
  <c r="S576" i="1"/>
  <c r="T576" i="1"/>
  <c r="U571" i="1" s="1"/>
  <c r="S577" i="1"/>
  <c r="T577" i="1"/>
  <c r="U572" i="1" s="1"/>
  <c r="S578" i="1"/>
  <c r="T578" i="1"/>
  <c r="U573" i="1" s="1"/>
  <c r="S579" i="1"/>
  <c r="T579" i="1"/>
  <c r="U574" i="1" s="1"/>
  <c r="S580" i="1"/>
  <c r="T580" i="1"/>
  <c r="U575" i="1" s="1"/>
  <c r="S581" i="1"/>
  <c r="T581" i="1"/>
  <c r="U576" i="1" s="1"/>
  <c r="S582" i="1"/>
  <c r="T582" i="1"/>
  <c r="U577" i="1" s="1"/>
  <c r="S583" i="1"/>
  <c r="T583" i="1"/>
  <c r="U578" i="1" s="1"/>
  <c r="S584" i="1"/>
  <c r="T584" i="1"/>
  <c r="U579" i="1" s="1"/>
  <c r="S585" i="1"/>
  <c r="T585" i="1"/>
  <c r="U580" i="1" s="1"/>
  <c r="S586" i="1"/>
  <c r="T586" i="1"/>
  <c r="U581" i="1" s="1"/>
  <c r="S587" i="1"/>
  <c r="T587" i="1"/>
  <c r="U582" i="1" s="1"/>
  <c r="S588" i="1"/>
  <c r="T588" i="1"/>
  <c r="U583" i="1" s="1"/>
  <c r="S589" i="1"/>
  <c r="T589" i="1"/>
  <c r="U584" i="1" s="1"/>
  <c r="S590" i="1"/>
  <c r="T590" i="1"/>
  <c r="U585" i="1" s="1"/>
  <c r="S591" i="1"/>
  <c r="T591" i="1"/>
  <c r="U586" i="1" s="1"/>
  <c r="S592" i="1"/>
  <c r="T592" i="1"/>
  <c r="U587" i="1" s="1"/>
  <c r="S593" i="1"/>
  <c r="T593" i="1"/>
  <c r="U588" i="1" s="1"/>
  <c r="S594" i="1"/>
  <c r="T594" i="1"/>
  <c r="U589" i="1" s="1"/>
  <c r="S595" i="1"/>
  <c r="T595" i="1"/>
  <c r="U590" i="1" s="1"/>
  <c r="S596" i="1"/>
  <c r="T596" i="1"/>
  <c r="U591" i="1" s="1"/>
  <c r="S597" i="1"/>
  <c r="T597" i="1"/>
  <c r="U592" i="1" s="1"/>
  <c r="S598" i="1"/>
  <c r="T598" i="1"/>
  <c r="U593" i="1" s="1"/>
  <c r="S599" i="1"/>
  <c r="T599" i="1"/>
  <c r="U594" i="1" s="1"/>
  <c r="S600" i="1"/>
  <c r="T600" i="1"/>
  <c r="U595" i="1" s="1"/>
  <c r="S601" i="1"/>
  <c r="T601" i="1"/>
  <c r="U596" i="1" s="1"/>
  <c r="S602" i="1"/>
  <c r="T602" i="1"/>
  <c r="U597" i="1" s="1"/>
  <c r="S603" i="1"/>
  <c r="T603" i="1"/>
  <c r="U598" i="1" s="1"/>
  <c r="S604" i="1"/>
  <c r="T604" i="1"/>
  <c r="U599" i="1" s="1"/>
  <c r="S605" i="1"/>
  <c r="T605" i="1"/>
  <c r="U600" i="1" s="1"/>
  <c r="S606" i="1"/>
  <c r="T606" i="1"/>
  <c r="U601" i="1" s="1"/>
  <c r="S607" i="1"/>
  <c r="T607" i="1"/>
  <c r="U602" i="1" s="1"/>
  <c r="S608" i="1"/>
  <c r="T608" i="1"/>
  <c r="U603" i="1" s="1"/>
  <c r="S609" i="1"/>
  <c r="T609" i="1"/>
  <c r="U604" i="1" s="1"/>
  <c r="S610" i="1"/>
  <c r="T610" i="1"/>
  <c r="U605" i="1" s="1"/>
  <c r="S611" i="1"/>
  <c r="T611" i="1"/>
  <c r="U606" i="1" s="1"/>
  <c r="S612" i="1"/>
  <c r="T612" i="1"/>
  <c r="U607" i="1" s="1"/>
  <c r="S613" i="1"/>
  <c r="T613" i="1"/>
  <c r="U608" i="1" s="1"/>
  <c r="S614" i="1"/>
  <c r="T614" i="1"/>
  <c r="U609" i="1" s="1"/>
  <c r="S615" i="1"/>
  <c r="T615" i="1"/>
  <c r="U610" i="1" s="1"/>
  <c r="S616" i="1"/>
  <c r="T616" i="1"/>
  <c r="U611" i="1" s="1"/>
  <c r="S617" i="1"/>
  <c r="T617" i="1"/>
  <c r="U612" i="1" s="1"/>
  <c r="S618" i="1"/>
  <c r="T618" i="1"/>
  <c r="U613" i="1" s="1"/>
  <c r="S619" i="1"/>
  <c r="T619" i="1"/>
  <c r="U614" i="1" s="1"/>
  <c r="S620" i="1"/>
  <c r="T620" i="1"/>
  <c r="U615" i="1" s="1"/>
  <c r="S621" i="1"/>
  <c r="T621" i="1"/>
  <c r="U616" i="1" s="1"/>
  <c r="S622" i="1"/>
  <c r="T622" i="1"/>
  <c r="U617" i="1" s="1"/>
  <c r="S623" i="1"/>
  <c r="T623" i="1"/>
  <c r="U618" i="1" s="1"/>
  <c r="S624" i="1"/>
  <c r="T624" i="1"/>
  <c r="U619" i="1" s="1"/>
  <c r="S625" i="1"/>
  <c r="T625" i="1"/>
  <c r="U620" i="1" s="1"/>
  <c r="S626" i="1"/>
  <c r="T626" i="1"/>
  <c r="U621" i="1" s="1"/>
  <c r="S627" i="1"/>
  <c r="T627" i="1"/>
  <c r="U622" i="1" s="1"/>
  <c r="S628" i="1"/>
  <c r="T628" i="1"/>
  <c r="U623" i="1" s="1"/>
  <c r="S629" i="1"/>
  <c r="T629" i="1"/>
  <c r="U624" i="1" s="1"/>
  <c r="S630" i="1"/>
  <c r="T630" i="1"/>
  <c r="U625" i="1" s="1"/>
  <c r="S631" i="1"/>
  <c r="T631" i="1"/>
  <c r="U626" i="1" s="1"/>
  <c r="S632" i="1"/>
  <c r="T632" i="1"/>
  <c r="U627" i="1" s="1"/>
  <c r="S633" i="1"/>
  <c r="T633" i="1"/>
  <c r="U628" i="1" s="1"/>
  <c r="S634" i="1"/>
  <c r="T634" i="1"/>
  <c r="U629" i="1" s="1"/>
  <c r="S635" i="1"/>
  <c r="T635" i="1"/>
  <c r="U630" i="1" s="1"/>
  <c r="S636" i="1"/>
  <c r="T636" i="1"/>
  <c r="U631" i="1" s="1"/>
  <c r="S637" i="1"/>
  <c r="T637" i="1"/>
  <c r="U632" i="1" s="1"/>
  <c r="S638" i="1"/>
  <c r="T638" i="1"/>
  <c r="U633" i="1" s="1"/>
  <c r="S639" i="1"/>
  <c r="T639" i="1"/>
  <c r="U634" i="1" s="1"/>
  <c r="S640" i="1"/>
  <c r="T640" i="1"/>
  <c r="U635" i="1" s="1"/>
  <c r="S641" i="1"/>
  <c r="T641" i="1"/>
  <c r="U636" i="1" s="1"/>
  <c r="S642" i="1"/>
  <c r="T642" i="1"/>
  <c r="U637" i="1" s="1"/>
  <c r="S643" i="1"/>
  <c r="T643" i="1"/>
  <c r="U638" i="1" s="1"/>
  <c r="S644" i="1"/>
  <c r="T644" i="1"/>
  <c r="U639" i="1" s="1"/>
  <c r="S645" i="1"/>
  <c r="T645" i="1"/>
  <c r="U640" i="1" s="1"/>
  <c r="S646" i="1"/>
  <c r="T646" i="1"/>
  <c r="U641" i="1" s="1"/>
  <c r="S647" i="1"/>
  <c r="T647" i="1"/>
  <c r="U642" i="1" s="1"/>
  <c r="S648" i="1"/>
  <c r="T648" i="1"/>
  <c r="U643" i="1" s="1"/>
  <c r="S649" i="1"/>
  <c r="T649" i="1"/>
  <c r="U644" i="1" s="1"/>
  <c r="S650" i="1"/>
  <c r="T650" i="1"/>
  <c r="U645" i="1" s="1"/>
  <c r="S651" i="1"/>
  <c r="T651" i="1"/>
  <c r="U646" i="1" s="1"/>
  <c r="S652" i="1"/>
  <c r="T652" i="1"/>
  <c r="U647" i="1" s="1"/>
  <c r="S653" i="1"/>
  <c r="T653" i="1"/>
  <c r="U648" i="1" s="1"/>
  <c r="S654" i="1"/>
  <c r="T654" i="1"/>
  <c r="U649" i="1" s="1"/>
  <c r="S655" i="1"/>
  <c r="T655" i="1"/>
  <c r="U650" i="1" s="1"/>
  <c r="S656" i="1"/>
  <c r="T656" i="1"/>
  <c r="U651" i="1" s="1"/>
  <c r="S657" i="1"/>
  <c r="T657" i="1"/>
  <c r="U652" i="1" s="1"/>
  <c r="S658" i="1"/>
  <c r="T658" i="1"/>
  <c r="U653" i="1" s="1"/>
  <c r="S659" i="1"/>
  <c r="T659" i="1"/>
  <c r="U654" i="1" s="1"/>
  <c r="S660" i="1"/>
  <c r="T660" i="1"/>
  <c r="U655" i="1" s="1"/>
  <c r="S661" i="1"/>
  <c r="T661" i="1"/>
  <c r="U656" i="1" s="1"/>
  <c r="S662" i="1"/>
  <c r="T662" i="1"/>
  <c r="U657" i="1" s="1"/>
  <c r="S663" i="1"/>
  <c r="T663" i="1"/>
  <c r="U658" i="1" s="1"/>
  <c r="S664" i="1"/>
  <c r="T664" i="1"/>
  <c r="U659" i="1" s="1"/>
  <c r="S665" i="1"/>
  <c r="T665" i="1"/>
  <c r="U660" i="1" s="1"/>
  <c r="S666" i="1"/>
  <c r="T666" i="1"/>
  <c r="U661" i="1" s="1"/>
  <c r="S667" i="1"/>
  <c r="T667" i="1"/>
  <c r="U662" i="1" s="1"/>
  <c r="S668" i="1"/>
  <c r="T668" i="1"/>
  <c r="U663" i="1" s="1"/>
  <c r="S669" i="1"/>
  <c r="T669" i="1"/>
  <c r="U664" i="1" s="1"/>
  <c r="S670" i="1"/>
  <c r="T670" i="1"/>
  <c r="U665" i="1" s="1"/>
  <c r="S671" i="1"/>
  <c r="T671" i="1"/>
  <c r="U666" i="1" s="1"/>
  <c r="S672" i="1"/>
  <c r="T672" i="1"/>
  <c r="U667" i="1" s="1"/>
  <c r="S673" i="1"/>
  <c r="T673" i="1"/>
  <c r="U668" i="1" s="1"/>
  <c r="S674" i="1"/>
  <c r="T674" i="1"/>
  <c r="U669" i="1" s="1"/>
  <c r="S675" i="1"/>
  <c r="T675" i="1"/>
  <c r="U670" i="1" s="1"/>
  <c r="S676" i="1"/>
  <c r="T676" i="1"/>
  <c r="U671" i="1" s="1"/>
  <c r="S677" i="1"/>
  <c r="T677" i="1"/>
  <c r="U672" i="1" s="1"/>
  <c r="S678" i="1"/>
  <c r="T678" i="1"/>
  <c r="U673" i="1" s="1"/>
  <c r="S679" i="1"/>
  <c r="T679" i="1"/>
  <c r="U674" i="1" s="1"/>
  <c r="S680" i="1"/>
  <c r="T680" i="1"/>
  <c r="U675" i="1" s="1"/>
  <c r="S681" i="1"/>
  <c r="T681" i="1"/>
  <c r="U676" i="1" s="1"/>
  <c r="S682" i="1"/>
  <c r="T682" i="1"/>
  <c r="U677" i="1" s="1"/>
  <c r="S683" i="1"/>
  <c r="T683" i="1"/>
  <c r="U678" i="1" s="1"/>
  <c r="S684" i="1"/>
  <c r="T684" i="1"/>
  <c r="U679" i="1" s="1"/>
  <c r="S685" i="1"/>
  <c r="T685" i="1"/>
  <c r="U680" i="1" s="1"/>
  <c r="S686" i="1"/>
  <c r="T686" i="1"/>
  <c r="U681" i="1" s="1"/>
  <c r="S687" i="1"/>
  <c r="T687" i="1"/>
  <c r="U682" i="1" s="1"/>
  <c r="S688" i="1"/>
  <c r="T688" i="1"/>
  <c r="U683" i="1" s="1"/>
  <c r="S689" i="1"/>
  <c r="T689" i="1"/>
  <c r="U684" i="1" s="1"/>
  <c r="S690" i="1"/>
  <c r="T690" i="1"/>
  <c r="U685" i="1" s="1"/>
  <c r="S691" i="1"/>
  <c r="T691" i="1"/>
  <c r="U686" i="1" s="1"/>
  <c r="S692" i="1"/>
  <c r="T692" i="1"/>
  <c r="U687" i="1" s="1"/>
  <c r="S693" i="1"/>
  <c r="T693" i="1"/>
  <c r="U688" i="1" s="1"/>
  <c r="S694" i="1"/>
  <c r="T694" i="1"/>
  <c r="U689" i="1" s="1"/>
  <c r="S695" i="1"/>
  <c r="T695" i="1"/>
  <c r="U690" i="1" s="1"/>
  <c r="S696" i="1"/>
  <c r="T696" i="1"/>
  <c r="U691" i="1" s="1"/>
  <c r="S697" i="1"/>
  <c r="T697" i="1"/>
  <c r="U692" i="1" s="1"/>
  <c r="S698" i="1"/>
  <c r="T698" i="1"/>
  <c r="U693" i="1" s="1"/>
  <c r="S699" i="1"/>
  <c r="T699" i="1"/>
  <c r="U694" i="1" s="1"/>
  <c r="S700" i="1"/>
  <c r="T700" i="1"/>
  <c r="U695" i="1" s="1"/>
  <c r="S701" i="1"/>
  <c r="T701" i="1"/>
  <c r="U696" i="1" s="1"/>
  <c r="S702" i="1"/>
  <c r="T702" i="1"/>
  <c r="U697" i="1" s="1"/>
  <c r="S703" i="1"/>
  <c r="T703" i="1"/>
  <c r="U698" i="1" s="1"/>
  <c r="S704" i="1"/>
  <c r="T704" i="1"/>
  <c r="U699" i="1" s="1"/>
  <c r="S705" i="1"/>
  <c r="T705" i="1"/>
  <c r="U700" i="1" s="1"/>
  <c r="S706" i="1"/>
  <c r="T706" i="1"/>
  <c r="U701" i="1" s="1"/>
  <c r="S707" i="1"/>
  <c r="T707" i="1"/>
  <c r="U702" i="1" s="1"/>
  <c r="S708" i="1"/>
  <c r="T708" i="1"/>
  <c r="U703" i="1" s="1"/>
  <c r="S709" i="1"/>
  <c r="T709" i="1"/>
  <c r="U704" i="1" s="1"/>
  <c r="S710" i="1"/>
  <c r="T710" i="1"/>
  <c r="U705" i="1" s="1"/>
  <c r="S711" i="1"/>
  <c r="T711" i="1"/>
  <c r="U706" i="1" s="1"/>
  <c r="S712" i="1"/>
  <c r="T712" i="1"/>
  <c r="U707" i="1" s="1"/>
  <c r="S713" i="1"/>
  <c r="T713" i="1"/>
  <c r="U708" i="1" s="1"/>
  <c r="S714" i="1"/>
  <c r="T714" i="1"/>
  <c r="U709" i="1" s="1"/>
  <c r="S715" i="1"/>
  <c r="T715" i="1"/>
  <c r="U710" i="1" s="1"/>
  <c r="S716" i="1"/>
  <c r="T716" i="1"/>
  <c r="U711" i="1" s="1"/>
  <c r="S717" i="1"/>
  <c r="T717" i="1"/>
  <c r="U712" i="1" s="1"/>
  <c r="S718" i="1"/>
  <c r="T718" i="1"/>
  <c r="U713" i="1" s="1"/>
  <c r="S719" i="1"/>
  <c r="T719" i="1"/>
  <c r="U714" i="1" s="1"/>
  <c r="S720" i="1"/>
  <c r="T720" i="1"/>
  <c r="U715" i="1" s="1"/>
  <c r="S721" i="1"/>
  <c r="T721" i="1"/>
  <c r="U716" i="1" s="1"/>
  <c r="S722" i="1"/>
  <c r="T722" i="1"/>
  <c r="U717" i="1" s="1"/>
  <c r="S723" i="1"/>
  <c r="T723" i="1"/>
  <c r="U718" i="1" s="1"/>
  <c r="S724" i="1"/>
  <c r="T724" i="1"/>
  <c r="U719" i="1" s="1"/>
  <c r="S725" i="1"/>
  <c r="T725" i="1"/>
  <c r="U720" i="1" s="1"/>
  <c r="S726" i="1"/>
  <c r="T726" i="1"/>
  <c r="U721" i="1" s="1"/>
  <c r="S727" i="1"/>
  <c r="T727" i="1"/>
  <c r="U722" i="1" s="1"/>
  <c r="S728" i="1"/>
  <c r="T728" i="1"/>
  <c r="U723" i="1" s="1"/>
  <c r="S729" i="1"/>
  <c r="T729" i="1"/>
  <c r="U724" i="1" s="1"/>
  <c r="S730" i="1"/>
  <c r="T730" i="1"/>
  <c r="U725" i="1" s="1"/>
  <c r="S731" i="1"/>
  <c r="T731" i="1"/>
  <c r="U726" i="1" s="1"/>
  <c r="S732" i="1"/>
  <c r="T732" i="1"/>
  <c r="U727" i="1" s="1"/>
  <c r="S733" i="1"/>
  <c r="T733" i="1"/>
  <c r="U728" i="1" s="1"/>
  <c r="S734" i="1"/>
  <c r="T734" i="1"/>
  <c r="U729" i="1" s="1"/>
  <c r="S735" i="1"/>
  <c r="T735" i="1"/>
  <c r="U730" i="1" s="1"/>
  <c r="S736" i="1"/>
  <c r="T736" i="1"/>
  <c r="U731" i="1" s="1"/>
  <c r="S737" i="1"/>
  <c r="T737" i="1"/>
  <c r="U732" i="1" s="1"/>
  <c r="S738" i="1"/>
  <c r="T738" i="1"/>
  <c r="U733" i="1" s="1"/>
  <c r="S739" i="1"/>
  <c r="T739" i="1"/>
  <c r="U734" i="1" s="1"/>
  <c r="S740" i="1"/>
  <c r="T740" i="1"/>
  <c r="U735" i="1" s="1"/>
  <c r="S741" i="1"/>
  <c r="T741" i="1"/>
  <c r="U736" i="1" s="1"/>
  <c r="S742" i="1"/>
  <c r="T742" i="1"/>
  <c r="U737" i="1" s="1"/>
  <c r="S743" i="1"/>
  <c r="T743" i="1"/>
  <c r="U738" i="1" s="1"/>
  <c r="S744" i="1"/>
  <c r="T744" i="1"/>
  <c r="U739" i="1" s="1"/>
  <c r="S745" i="1"/>
  <c r="T745" i="1"/>
  <c r="U740" i="1" s="1"/>
  <c r="S746" i="1"/>
  <c r="T746" i="1"/>
  <c r="U741" i="1" s="1"/>
  <c r="S747" i="1"/>
  <c r="T747" i="1"/>
  <c r="U742" i="1" s="1"/>
  <c r="S748" i="1"/>
  <c r="T748" i="1"/>
  <c r="U743" i="1" s="1"/>
  <c r="S749" i="1"/>
  <c r="T749" i="1"/>
  <c r="U744" i="1" s="1"/>
  <c r="S750" i="1"/>
  <c r="T750" i="1"/>
  <c r="U745" i="1" s="1"/>
  <c r="S751" i="1"/>
  <c r="T751" i="1"/>
  <c r="U746" i="1" s="1"/>
  <c r="S752" i="1"/>
  <c r="T752" i="1"/>
  <c r="U747" i="1" s="1"/>
  <c r="S753" i="1"/>
  <c r="T753" i="1"/>
  <c r="U748" i="1" s="1"/>
  <c r="S754" i="1"/>
  <c r="T754" i="1"/>
  <c r="U749" i="1" s="1"/>
  <c r="S755" i="1"/>
  <c r="T755" i="1"/>
  <c r="U750" i="1" s="1"/>
  <c r="S756" i="1"/>
  <c r="T756" i="1"/>
  <c r="U751" i="1" s="1"/>
  <c r="S757" i="1"/>
  <c r="T757" i="1"/>
  <c r="U752" i="1" s="1"/>
  <c r="S758" i="1"/>
  <c r="T758" i="1"/>
  <c r="U753" i="1" s="1"/>
  <c r="S759" i="1"/>
  <c r="T759" i="1"/>
  <c r="U754" i="1" s="1"/>
  <c r="S760" i="1"/>
  <c r="T760" i="1"/>
  <c r="U755" i="1" s="1"/>
  <c r="S761" i="1"/>
  <c r="T761" i="1"/>
  <c r="U756" i="1" s="1"/>
  <c r="S762" i="1"/>
  <c r="T762" i="1"/>
  <c r="U757" i="1" s="1"/>
  <c r="S763" i="1"/>
  <c r="T763" i="1"/>
  <c r="U758" i="1" s="1"/>
  <c r="S764" i="1"/>
  <c r="T764" i="1"/>
  <c r="U759" i="1" s="1"/>
  <c r="S765" i="1"/>
  <c r="T765" i="1"/>
  <c r="U760" i="1" s="1"/>
  <c r="S766" i="1"/>
  <c r="T766" i="1"/>
  <c r="U761" i="1" s="1"/>
  <c r="S767" i="1"/>
  <c r="T767" i="1"/>
  <c r="U762" i="1" s="1"/>
  <c r="S768" i="1"/>
  <c r="T768" i="1"/>
  <c r="U763" i="1" s="1"/>
  <c r="S769" i="1"/>
  <c r="T769" i="1"/>
  <c r="U764" i="1" s="1"/>
  <c r="S770" i="1"/>
  <c r="T770" i="1"/>
  <c r="U765" i="1" s="1"/>
  <c r="S771" i="1"/>
  <c r="T771" i="1"/>
  <c r="U766" i="1" s="1"/>
  <c r="S772" i="1"/>
  <c r="T772" i="1"/>
  <c r="U767" i="1" s="1"/>
  <c r="S773" i="1"/>
  <c r="T773" i="1"/>
  <c r="U768" i="1" s="1"/>
  <c r="S774" i="1"/>
  <c r="T774" i="1"/>
  <c r="U769" i="1" s="1"/>
  <c r="S775" i="1"/>
  <c r="T775" i="1"/>
  <c r="U770" i="1" s="1"/>
  <c r="S776" i="1"/>
  <c r="T776" i="1"/>
  <c r="U771" i="1" s="1"/>
  <c r="S777" i="1"/>
  <c r="T777" i="1"/>
  <c r="U772" i="1" s="1"/>
  <c r="S778" i="1"/>
  <c r="T778" i="1"/>
  <c r="U773" i="1" s="1"/>
  <c r="S779" i="1"/>
  <c r="T779" i="1"/>
  <c r="U774" i="1" s="1"/>
  <c r="S780" i="1"/>
  <c r="T780" i="1"/>
  <c r="U775" i="1" s="1"/>
  <c r="S781" i="1"/>
  <c r="T781" i="1"/>
  <c r="U776" i="1" s="1"/>
  <c r="S782" i="1"/>
  <c r="T782" i="1"/>
  <c r="U777" i="1" s="1"/>
  <c r="S783" i="1"/>
  <c r="T783" i="1"/>
  <c r="U778" i="1" s="1"/>
  <c r="S784" i="1"/>
  <c r="T784" i="1"/>
  <c r="U779" i="1" s="1"/>
  <c r="S785" i="1"/>
  <c r="T785" i="1"/>
  <c r="U780" i="1" s="1"/>
  <c r="S786" i="1"/>
  <c r="T786" i="1"/>
  <c r="U781" i="1" s="1"/>
  <c r="S787" i="1"/>
  <c r="T787" i="1"/>
  <c r="U782" i="1" s="1"/>
  <c r="S788" i="1"/>
  <c r="T788" i="1"/>
  <c r="U783" i="1" s="1"/>
  <c r="S789" i="1"/>
  <c r="T789" i="1"/>
  <c r="U784" i="1" s="1"/>
  <c r="S790" i="1"/>
  <c r="T790" i="1"/>
  <c r="U785" i="1" s="1"/>
  <c r="S791" i="1"/>
  <c r="T791" i="1"/>
  <c r="U786" i="1" s="1"/>
  <c r="S792" i="1"/>
  <c r="T792" i="1"/>
  <c r="U787" i="1" s="1"/>
  <c r="S793" i="1"/>
  <c r="T793" i="1"/>
  <c r="U788" i="1" s="1"/>
  <c r="S794" i="1"/>
  <c r="T794" i="1"/>
  <c r="U789" i="1" s="1"/>
  <c r="S1111" i="1"/>
  <c r="T1111" i="1"/>
  <c r="U1106" i="1" s="1"/>
  <c r="S1112" i="1"/>
  <c r="T1112" i="1"/>
  <c r="U1107" i="1" s="1"/>
  <c r="S1113" i="1"/>
  <c r="T1113" i="1"/>
  <c r="U1108" i="1" s="1"/>
  <c r="S1114" i="1"/>
  <c r="T1114" i="1"/>
  <c r="U1109" i="1" s="1"/>
  <c r="S1115" i="1"/>
  <c r="T1115" i="1"/>
  <c r="U1110" i="1" s="1"/>
  <c r="S1116" i="1"/>
  <c r="T1116" i="1"/>
  <c r="U1111" i="1" s="1"/>
  <c r="S1117" i="1"/>
  <c r="T1117" i="1"/>
  <c r="U1112" i="1" s="1"/>
  <c r="S1118" i="1"/>
  <c r="T1118" i="1"/>
  <c r="U1113" i="1" s="1"/>
  <c r="S1119" i="1"/>
  <c r="T1119" i="1"/>
  <c r="U1114" i="1" s="1"/>
  <c r="S1120" i="1"/>
  <c r="T1120" i="1"/>
  <c r="U1115" i="1" s="1"/>
  <c r="S1121" i="1"/>
  <c r="T1121" i="1"/>
  <c r="U1116" i="1" s="1"/>
  <c r="S1122" i="1"/>
  <c r="T1122" i="1"/>
  <c r="U1117" i="1" s="1"/>
  <c r="S1123" i="1"/>
  <c r="T1123" i="1"/>
  <c r="U1118" i="1" s="1"/>
  <c r="S1124" i="1"/>
  <c r="T1124" i="1"/>
  <c r="U1119" i="1" s="1"/>
  <c r="S1125" i="1"/>
  <c r="T1125" i="1"/>
  <c r="U1120" i="1" s="1"/>
  <c r="S1126" i="1"/>
  <c r="T1126" i="1"/>
  <c r="U1121" i="1" s="1"/>
  <c r="S1127" i="1"/>
  <c r="T1127" i="1"/>
  <c r="U1122" i="1" s="1"/>
  <c r="S1128" i="1"/>
  <c r="T1128" i="1"/>
  <c r="U1123" i="1" s="1"/>
  <c r="S1129" i="1"/>
  <c r="T1129" i="1"/>
  <c r="U1124" i="1" s="1"/>
  <c r="S1130" i="1"/>
  <c r="T1130" i="1"/>
  <c r="U1125" i="1" s="1"/>
  <c r="S1131" i="1"/>
  <c r="T1131" i="1"/>
  <c r="U1126" i="1" s="1"/>
  <c r="S1132" i="1"/>
  <c r="T1132" i="1"/>
  <c r="U1127" i="1" s="1"/>
  <c r="S1133" i="1"/>
  <c r="T1133" i="1"/>
  <c r="U1128" i="1" s="1"/>
  <c r="S1134" i="1"/>
  <c r="T1134" i="1"/>
  <c r="U1129" i="1" s="1"/>
  <c r="S1135" i="1"/>
  <c r="T1135" i="1"/>
  <c r="U1130" i="1" s="1"/>
  <c r="S1136" i="1"/>
  <c r="T1136" i="1"/>
  <c r="U1131" i="1" s="1"/>
  <c r="S1137" i="1"/>
  <c r="T1137" i="1"/>
  <c r="U1132" i="1" s="1"/>
  <c r="S1138" i="1"/>
  <c r="T1138" i="1"/>
  <c r="U1133" i="1" s="1"/>
  <c r="S1139" i="1"/>
  <c r="T1139" i="1"/>
  <c r="U1134" i="1" s="1"/>
  <c r="S1140" i="1"/>
  <c r="T1140" i="1"/>
  <c r="U1135" i="1" s="1"/>
  <c r="S1141" i="1"/>
  <c r="T1141" i="1"/>
  <c r="U1136" i="1" s="1"/>
  <c r="S1142" i="1"/>
  <c r="T1142" i="1"/>
  <c r="U1137" i="1" s="1"/>
  <c r="S1143" i="1"/>
  <c r="T1143" i="1"/>
  <c r="U1138" i="1" s="1"/>
  <c r="S1144" i="1"/>
  <c r="T1144" i="1"/>
  <c r="U1139" i="1" s="1"/>
  <c r="S1145" i="1"/>
  <c r="T1145" i="1"/>
  <c r="U1140" i="1" s="1"/>
  <c r="S1146" i="1"/>
  <c r="T1146" i="1"/>
  <c r="U1141" i="1" s="1"/>
  <c r="S1147" i="1"/>
  <c r="T1147" i="1"/>
  <c r="U1142" i="1" s="1"/>
  <c r="S1148" i="1"/>
  <c r="T1148" i="1"/>
  <c r="U1143" i="1" s="1"/>
  <c r="S1149" i="1"/>
  <c r="T1149" i="1"/>
  <c r="U1144" i="1" s="1"/>
  <c r="S1150" i="1"/>
  <c r="T1150" i="1"/>
  <c r="U1145" i="1" s="1"/>
  <c r="S1151" i="1"/>
  <c r="T1151" i="1"/>
  <c r="U1146" i="1" s="1"/>
  <c r="S1152" i="1"/>
  <c r="T1152" i="1"/>
  <c r="U1147" i="1" s="1"/>
  <c r="S1153" i="1"/>
  <c r="T1153" i="1"/>
  <c r="U1148" i="1" s="1"/>
  <c r="S1154" i="1"/>
  <c r="T1154" i="1"/>
  <c r="U1149" i="1" s="1"/>
  <c r="S1155" i="1"/>
  <c r="T1155" i="1"/>
  <c r="U1150" i="1" s="1"/>
  <c r="S1156" i="1"/>
  <c r="T1156" i="1"/>
  <c r="U1151" i="1" s="1"/>
  <c r="S1157" i="1"/>
  <c r="T1157" i="1"/>
  <c r="U1152" i="1" s="1"/>
  <c r="S1158" i="1"/>
  <c r="T1158" i="1"/>
  <c r="U1153" i="1" s="1"/>
  <c r="S1159" i="1"/>
  <c r="T1159" i="1"/>
  <c r="U1154" i="1" s="1"/>
  <c r="S1160" i="1"/>
  <c r="T1160" i="1"/>
  <c r="U1155" i="1" s="1"/>
  <c r="S1161" i="1"/>
  <c r="T1161" i="1"/>
  <c r="U1156" i="1" s="1"/>
  <c r="S1162" i="1"/>
  <c r="T1162" i="1"/>
  <c r="U1157" i="1" s="1"/>
  <c r="S1163" i="1"/>
  <c r="T1163" i="1"/>
  <c r="U1158" i="1" s="1"/>
  <c r="S1164" i="1"/>
  <c r="T1164" i="1"/>
  <c r="U1159" i="1" s="1"/>
  <c r="S1165" i="1"/>
  <c r="T1165" i="1"/>
  <c r="U1160" i="1" s="1"/>
  <c r="S1166" i="1"/>
  <c r="T1166" i="1"/>
  <c r="U1161" i="1" s="1"/>
  <c r="S1167" i="1"/>
  <c r="T1167" i="1"/>
  <c r="U1162" i="1" s="1"/>
  <c r="S1168" i="1"/>
  <c r="T1168" i="1"/>
  <c r="U1163" i="1" s="1"/>
  <c r="S1169" i="1"/>
  <c r="T1169" i="1"/>
  <c r="U1164" i="1" s="1"/>
  <c r="S1170" i="1"/>
  <c r="T1170" i="1"/>
  <c r="U1165" i="1" s="1"/>
  <c r="S1171" i="1"/>
  <c r="T1171" i="1"/>
  <c r="U1166" i="1" s="1"/>
  <c r="S1172" i="1"/>
  <c r="T1172" i="1"/>
  <c r="U1167" i="1" s="1"/>
  <c r="S1173" i="1"/>
  <c r="T1173" i="1"/>
  <c r="U1168" i="1" s="1"/>
  <c r="S1174" i="1"/>
  <c r="T1174" i="1"/>
  <c r="U1169" i="1" s="1"/>
  <c r="S1175" i="1"/>
  <c r="T1175" i="1"/>
  <c r="U1170" i="1" s="1"/>
  <c r="S1176" i="1"/>
  <c r="T1176" i="1"/>
  <c r="U1171" i="1" s="1"/>
  <c r="S1177" i="1"/>
  <c r="T1177" i="1"/>
  <c r="U1172" i="1" s="1"/>
  <c r="S1178" i="1"/>
  <c r="T1178" i="1"/>
  <c r="U1173" i="1" s="1"/>
  <c r="S1179" i="1"/>
  <c r="T1179" i="1"/>
  <c r="U1174" i="1" s="1"/>
  <c r="S1180" i="1"/>
  <c r="T1180" i="1"/>
  <c r="U1175" i="1" s="1"/>
  <c r="S1181" i="1"/>
  <c r="T1181" i="1"/>
  <c r="U1176" i="1" s="1"/>
  <c r="S1182" i="1"/>
  <c r="T1182" i="1"/>
  <c r="U1177" i="1" s="1"/>
  <c r="S1183" i="1"/>
  <c r="T1183" i="1"/>
  <c r="U1178" i="1" s="1"/>
  <c r="S1184" i="1"/>
  <c r="T1184" i="1"/>
  <c r="U1179" i="1" s="1"/>
  <c r="S1185" i="1"/>
  <c r="T1185" i="1"/>
  <c r="U1180" i="1" s="1"/>
  <c r="S1186" i="1"/>
  <c r="T1186" i="1"/>
  <c r="U1181" i="1" s="1"/>
  <c r="S1187" i="1"/>
  <c r="T1187" i="1"/>
  <c r="U1182" i="1" s="1"/>
  <c r="S1188" i="1"/>
  <c r="T1188" i="1"/>
  <c r="U1183" i="1" s="1"/>
  <c r="S1189" i="1"/>
  <c r="T1189" i="1"/>
  <c r="U1184" i="1" s="1"/>
  <c r="S1190" i="1"/>
  <c r="T1190" i="1"/>
  <c r="U1185" i="1" s="1"/>
  <c r="S1191" i="1"/>
  <c r="T1191" i="1"/>
  <c r="U1186" i="1" s="1"/>
  <c r="S1192" i="1"/>
  <c r="T1192" i="1"/>
  <c r="U1187" i="1" s="1"/>
  <c r="S1193" i="1"/>
  <c r="T1193" i="1"/>
  <c r="U1188" i="1" s="1"/>
  <c r="S1194" i="1"/>
  <c r="T1194" i="1"/>
  <c r="U1189" i="1" s="1"/>
  <c r="S1195" i="1"/>
  <c r="T1195" i="1"/>
  <c r="U1190" i="1" s="1"/>
  <c r="S1196" i="1"/>
  <c r="T1196" i="1"/>
  <c r="U1191" i="1" s="1"/>
  <c r="S1197" i="1"/>
  <c r="T1197" i="1"/>
  <c r="U1192" i="1" s="1"/>
  <c r="S1198" i="1"/>
  <c r="T1198" i="1"/>
  <c r="U1193" i="1" s="1"/>
  <c r="S1199" i="1"/>
  <c r="T1199" i="1"/>
  <c r="U1194" i="1" s="1"/>
  <c r="S1200" i="1"/>
  <c r="T1200" i="1"/>
  <c r="U1195" i="1" s="1"/>
  <c r="S1201" i="1"/>
  <c r="T1201" i="1"/>
  <c r="U1196" i="1" s="1"/>
  <c r="S1202" i="1"/>
  <c r="T1202" i="1"/>
  <c r="U1197" i="1" s="1"/>
  <c r="S1203" i="1"/>
  <c r="T1203" i="1"/>
  <c r="U1198" i="1" s="1"/>
  <c r="S1204" i="1"/>
  <c r="T1204" i="1"/>
  <c r="U1199" i="1" s="1"/>
  <c r="S1205" i="1"/>
  <c r="T1205" i="1"/>
  <c r="U1200" i="1" s="1"/>
  <c r="S1206" i="1"/>
  <c r="T1206" i="1"/>
  <c r="U1201" i="1" s="1"/>
  <c r="S1207" i="1"/>
  <c r="T1207" i="1"/>
  <c r="U1202" i="1" s="1"/>
  <c r="S1208" i="1"/>
  <c r="T1208" i="1"/>
  <c r="U1203" i="1" s="1"/>
  <c r="S1209" i="1"/>
  <c r="T1209" i="1"/>
  <c r="U1204" i="1" s="1"/>
  <c r="S1210" i="1"/>
  <c r="T1210" i="1"/>
  <c r="U1205" i="1" s="1"/>
  <c r="S1211" i="1"/>
  <c r="T1211" i="1"/>
  <c r="U1206" i="1" s="1"/>
  <c r="S1212" i="1"/>
  <c r="T1212" i="1"/>
  <c r="U1207" i="1" s="1"/>
  <c r="S1213" i="1"/>
  <c r="T1213" i="1"/>
  <c r="U1208" i="1" s="1"/>
  <c r="S1214" i="1"/>
  <c r="T1214" i="1"/>
  <c r="U1209" i="1" s="1"/>
  <c r="S1215" i="1"/>
  <c r="T1215" i="1"/>
  <c r="U1210" i="1" s="1"/>
  <c r="S1216" i="1"/>
  <c r="T1216" i="1"/>
  <c r="U1211" i="1" s="1"/>
  <c r="S1217" i="1"/>
  <c r="T1217" i="1"/>
  <c r="U1212" i="1" s="1"/>
  <c r="S1218" i="1"/>
  <c r="T1218" i="1"/>
  <c r="U1213" i="1" s="1"/>
  <c r="S1219" i="1"/>
  <c r="T1219" i="1"/>
  <c r="U1214" i="1" s="1"/>
  <c r="S1220" i="1"/>
  <c r="T1220" i="1"/>
  <c r="U1215" i="1" s="1"/>
  <c r="S1221" i="1"/>
  <c r="T1221" i="1"/>
  <c r="U1216" i="1" s="1"/>
  <c r="S1222" i="1"/>
  <c r="T1222" i="1"/>
  <c r="U1217" i="1" s="1"/>
  <c r="S1223" i="1"/>
  <c r="T1223" i="1"/>
  <c r="U1218" i="1" s="1"/>
  <c r="S1224" i="1"/>
  <c r="T1224" i="1"/>
  <c r="U1219" i="1" s="1"/>
  <c r="S1225" i="1"/>
  <c r="T1225" i="1"/>
  <c r="U1220" i="1" s="1"/>
  <c r="S1226" i="1"/>
  <c r="T1226" i="1"/>
  <c r="U1221" i="1" s="1"/>
  <c r="S1227" i="1"/>
  <c r="T1227" i="1"/>
  <c r="U1222" i="1" s="1"/>
  <c r="S1228" i="1"/>
  <c r="T1228" i="1"/>
  <c r="U1223" i="1" s="1"/>
  <c r="S1229" i="1"/>
  <c r="T1229" i="1"/>
  <c r="U1224" i="1" s="1"/>
  <c r="S1230" i="1"/>
  <c r="T1230" i="1"/>
  <c r="U1225" i="1" s="1"/>
  <c r="S1231" i="1"/>
  <c r="T1231" i="1"/>
  <c r="U1226" i="1" s="1"/>
  <c r="S1232" i="1"/>
  <c r="T1232" i="1"/>
  <c r="U1227" i="1" s="1"/>
  <c r="S1233" i="1"/>
  <c r="T1233" i="1"/>
  <c r="U1228" i="1" s="1"/>
  <c r="S1234" i="1"/>
  <c r="T1234" i="1"/>
  <c r="U1229" i="1" s="1"/>
  <c r="S1235" i="1"/>
  <c r="T1235" i="1"/>
  <c r="U1230" i="1" s="1"/>
  <c r="S1236" i="1"/>
  <c r="T1236" i="1"/>
  <c r="U1231" i="1" s="1"/>
  <c r="S1237" i="1"/>
  <c r="T1237" i="1"/>
  <c r="U1232" i="1" s="1"/>
  <c r="S1238" i="1"/>
  <c r="T1238" i="1"/>
  <c r="U1233" i="1" s="1"/>
  <c r="S1239" i="1"/>
  <c r="T1239" i="1"/>
  <c r="U1234" i="1" s="1"/>
  <c r="S1240" i="1"/>
  <c r="T1240" i="1"/>
  <c r="U1235" i="1" s="1"/>
  <c r="S1241" i="1"/>
  <c r="T1241" i="1"/>
  <c r="U1236" i="1" s="1"/>
  <c r="S1242" i="1"/>
  <c r="T1242" i="1"/>
  <c r="U1237" i="1" s="1"/>
  <c r="S1243" i="1"/>
  <c r="T1243" i="1"/>
  <c r="U1238" i="1" s="1"/>
  <c r="S1244" i="1"/>
  <c r="T1244" i="1"/>
  <c r="U1239" i="1" s="1"/>
  <c r="S1245" i="1"/>
  <c r="T1245" i="1"/>
  <c r="U1240" i="1" s="1"/>
  <c r="S1246" i="1"/>
  <c r="T1246" i="1"/>
  <c r="U1241" i="1" s="1"/>
  <c r="S1247" i="1"/>
  <c r="T1247" i="1"/>
  <c r="U1242" i="1" s="1"/>
  <c r="S1248" i="1"/>
  <c r="T1248" i="1"/>
  <c r="U1243" i="1" s="1"/>
  <c r="S1249" i="1"/>
  <c r="T1249" i="1"/>
  <c r="U1244" i="1" s="1"/>
  <c r="S1250" i="1"/>
  <c r="T1250" i="1"/>
  <c r="U1245" i="1" s="1"/>
  <c r="S1251" i="1"/>
  <c r="T1251" i="1"/>
  <c r="U1246" i="1" s="1"/>
  <c r="S1252" i="1"/>
  <c r="T1252" i="1"/>
  <c r="U1247" i="1" s="1"/>
  <c r="S1253" i="1"/>
  <c r="T1253" i="1"/>
  <c r="U1248" i="1" s="1"/>
  <c r="S1254" i="1"/>
  <c r="T1254" i="1"/>
  <c r="U1249" i="1" s="1"/>
  <c r="S1255" i="1"/>
  <c r="T1255" i="1"/>
  <c r="U1250" i="1" s="1"/>
  <c r="S1256" i="1"/>
  <c r="T1256" i="1"/>
  <c r="U1251" i="1" s="1"/>
  <c r="S1257" i="1"/>
  <c r="T1257" i="1"/>
  <c r="U1252" i="1" s="1"/>
  <c r="S1258" i="1"/>
  <c r="T1258" i="1"/>
  <c r="U1253" i="1" s="1"/>
  <c r="S1259" i="1"/>
  <c r="T1259" i="1"/>
  <c r="U1254" i="1" s="1"/>
  <c r="S1260" i="1"/>
  <c r="T1260" i="1"/>
  <c r="U1255" i="1" s="1"/>
  <c r="S1261" i="1"/>
  <c r="T1261" i="1"/>
  <c r="U1256" i="1" s="1"/>
  <c r="S1262" i="1"/>
  <c r="T1262" i="1"/>
  <c r="U1257" i="1" s="1"/>
  <c r="S1263" i="1"/>
  <c r="T1263" i="1"/>
  <c r="U1258" i="1" s="1"/>
  <c r="S1264" i="1"/>
  <c r="T1264" i="1"/>
  <c r="U1259" i="1" s="1"/>
  <c r="S1265" i="1"/>
  <c r="T1265" i="1"/>
  <c r="U1260" i="1" s="1"/>
  <c r="S1266" i="1"/>
  <c r="T1266" i="1"/>
  <c r="U1261" i="1" s="1"/>
  <c r="S1267" i="1"/>
  <c r="T1267" i="1"/>
  <c r="U1262" i="1" s="1"/>
  <c r="S1268" i="1"/>
  <c r="T1268" i="1"/>
  <c r="U1263" i="1" s="1"/>
  <c r="S1269" i="1"/>
  <c r="T1269" i="1"/>
  <c r="U1264" i="1" s="1"/>
  <c r="S1270" i="1"/>
  <c r="T1270" i="1"/>
  <c r="U1265" i="1" s="1"/>
  <c r="S1271" i="1"/>
  <c r="T1271" i="1"/>
  <c r="U1266" i="1" s="1"/>
  <c r="S1272" i="1"/>
  <c r="T1272" i="1"/>
  <c r="U1267" i="1" s="1"/>
  <c r="S1273" i="1"/>
  <c r="T1273" i="1"/>
  <c r="U1268" i="1" s="1"/>
  <c r="S1274" i="1"/>
  <c r="T1274" i="1"/>
  <c r="U1269" i="1" s="1"/>
  <c r="S1275" i="1"/>
  <c r="T1275" i="1"/>
  <c r="U1270" i="1" s="1"/>
  <c r="S1276" i="1"/>
  <c r="T1276" i="1"/>
  <c r="U1271" i="1" s="1"/>
  <c r="S1277" i="1"/>
  <c r="T1277" i="1"/>
  <c r="U1272" i="1" s="1"/>
  <c r="S1278" i="1"/>
  <c r="T1278" i="1"/>
  <c r="U1273" i="1" s="1"/>
  <c r="S1279" i="1"/>
  <c r="T1279" i="1"/>
  <c r="U1274" i="1" s="1"/>
  <c r="S1280" i="1"/>
  <c r="T1280" i="1"/>
  <c r="U1275" i="1" s="1"/>
  <c r="S1281" i="1"/>
  <c r="T1281" i="1"/>
  <c r="U1276" i="1" s="1"/>
  <c r="S1282" i="1"/>
  <c r="T1282" i="1"/>
  <c r="U1277" i="1" s="1"/>
  <c r="S1283" i="1"/>
  <c r="T1283" i="1"/>
  <c r="U1278" i="1" s="1"/>
  <c r="S1284" i="1"/>
  <c r="T1284" i="1"/>
  <c r="U1279" i="1" s="1"/>
  <c r="S1285" i="1"/>
  <c r="T1285" i="1"/>
  <c r="U1280" i="1" s="1"/>
  <c r="S1286" i="1"/>
  <c r="T1286" i="1"/>
  <c r="U1281" i="1" s="1"/>
  <c r="S1287" i="1"/>
  <c r="T1287" i="1"/>
  <c r="U1282" i="1" s="1"/>
  <c r="S1288" i="1"/>
  <c r="T1288" i="1"/>
  <c r="U1283" i="1" s="1"/>
  <c r="S1289" i="1"/>
  <c r="T1289" i="1"/>
  <c r="U1284" i="1" s="1"/>
  <c r="S1290" i="1"/>
  <c r="T1290" i="1"/>
  <c r="U1285" i="1" s="1"/>
  <c r="S1291" i="1"/>
  <c r="T1291" i="1"/>
  <c r="U1286" i="1" s="1"/>
  <c r="S1292" i="1"/>
  <c r="T1292" i="1"/>
  <c r="U1287" i="1" s="1"/>
  <c r="S1293" i="1"/>
  <c r="T1293" i="1"/>
  <c r="U1288" i="1" s="1"/>
  <c r="S1294" i="1"/>
  <c r="T1294" i="1"/>
  <c r="U1289" i="1" s="1"/>
  <c r="S1295" i="1"/>
  <c r="T1295" i="1"/>
  <c r="U1290" i="1" s="1"/>
  <c r="S1296" i="1"/>
  <c r="T1296" i="1"/>
  <c r="U1291" i="1" s="1"/>
  <c r="S1297" i="1"/>
  <c r="T1297" i="1"/>
  <c r="U1292" i="1" s="1"/>
  <c r="S1298" i="1"/>
  <c r="T1298" i="1"/>
  <c r="U1293" i="1" s="1"/>
  <c r="S1299" i="1"/>
  <c r="T1299" i="1"/>
  <c r="U1294" i="1" s="1"/>
  <c r="S1300" i="1"/>
  <c r="T1300" i="1"/>
  <c r="U1295" i="1" s="1"/>
  <c r="S1301" i="1"/>
  <c r="T1301" i="1"/>
  <c r="U1296" i="1" s="1"/>
  <c r="S1302" i="1"/>
  <c r="T1302" i="1"/>
  <c r="U1297" i="1" s="1"/>
  <c r="S1303" i="1"/>
  <c r="T1303" i="1"/>
  <c r="U1298" i="1" s="1"/>
  <c r="S1304" i="1"/>
  <c r="T1304" i="1"/>
  <c r="U1299" i="1" s="1"/>
  <c r="S1305" i="1"/>
  <c r="T1305" i="1"/>
  <c r="U1300" i="1" s="1"/>
  <c r="S1306" i="1"/>
  <c r="T1306" i="1"/>
  <c r="U1301" i="1" s="1"/>
  <c r="S1307" i="1"/>
  <c r="T1307" i="1"/>
  <c r="U1302" i="1" s="1"/>
  <c r="S1308" i="1"/>
  <c r="T1308" i="1"/>
  <c r="U1303" i="1" s="1"/>
  <c r="S1309" i="1"/>
  <c r="T1309" i="1"/>
  <c r="U1304" i="1" s="1"/>
  <c r="S1310" i="1"/>
  <c r="T1310" i="1"/>
  <c r="U1305" i="1" s="1"/>
  <c r="S1311" i="1"/>
  <c r="T1311" i="1"/>
  <c r="U1306" i="1" s="1"/>
  <c r="S1312" i="1"/>
  <c r="T1312" i="1"/>
  <c r="U1307" i="1" s="1"/>
  <c r="S1313" i="1"/>
  <c r="T1313" i="1"/>
  <c r="U1308" i="1" s="1"/>
  <c r="S1314" i="1"/>
  <c r="T1314" i="1"/>
  <c r="U1309" i="1" s="1"/>
  <c r="S1315" i="1"/>
  <c r="T1315" i="1"/>
  <c r="U1310" i="1" s="1"/>
  <c r="S1316" i="1"/>
  <c r="T1316" i="1"/>
  <c r="U1311" i="1" s="1"/>
  <c r="S1317" i="1"/>
  <c r="T1317" i="1"/>
  <c r="U1312" i="1" s="1"/>
  <c r="S1318" i="1"/>
  <c r="T1318" i="1"/>
  <c r="U1313" i="1" s="1"/>
  <c r="S1319" i="1"/>
  <c r="T1319" i="1"/>
  <c r="U1314" i="1" s="1"/>
  <c r="S1320" i="1"/>
  <c r="T1320" i="1"/>
  <c r="U1315" i="1" s="1"/>
  <c r="S1321" i="1"/>
  <c r="T1321" i="1"/>
  <c r="U1316" i="1" s="1"/>
  <c r="S1322" i="1"/>
  <c r="T1322" i="1"/>
  <c r="U1317" i="1" s="1"/>
  <c r="S1323" i="1"/>
  <c r="T1323" i="1"/>
  <c r="U1318" i="1" s="1"/>
  <c r="S1324" i="1"/>
  <c r="T1324" i="1"/>
  <c r="U1319" i="1" s="1"/>
  <c r="S1325" i="1"/>
  <c r="T1325" i="1"/>
  <c r="U1320" i="1" s="1"/>
  <c r="S1326" i="1"/>
  <c r="T1326" i="1"/>
  <c r="U1321" i="1" s="1"/>
  <c r="S1327" i="1"/>
  <c r="T1327" i="1"/>
  <c r="U1322" i="1" s="1"/>
  <c r="S1328" i="1"/>
  <c r="T1328" i="1"/>
  <c r="U1323" i="1" s="1"/>
  <c r="S1329" i="1"/>
  <c r="T1329" i="1"/>
  <c r="U1324" i="1" s="1"/>
  <c r="S1330" i="1"/>
  <c r="T1330" i="1"/>
  <c r="U1325" i="1" s="1"/>
  <c r="S1331" i="1"/>
  <c r="T1331" i="1"/>
  <c r="U1326" i="1" s="1"/>
  <c r="S1332" i="1"/>
  <c r="T1332" i="1"/>
  <c r="U1327" i="1" s="1"/>
  <c r="S1333" i="1"/>
  <c r="T1333" i="1"/>
  <c r="U1328" i="1" s="1"/>
  <c r="S1334" i="1"/>
  <c r="T1334" i="1"/>
  <c r="U1329" i="1" s="1"/>
  <c r="S1335" i="1"/>
  <c r="T1335" i="1"/>
  <c r="U1330" i="1" s="1"/>
  <c r="S1336" i="1"/>
  <c r="T1336" i="1"/>
  <c r="U1331" i="1" s="1"/>
  <c r="S1337" i="1"/>
  <c r="T1337" i="1"/>
  <c r="U1332" i="1" s="1"/>
  <c r="S1338" i="1"/>
  <c r="T1338" i="1"/>
  <c r="U1333" i="1" s="1"/>
  <c r="S1339" i="1"/>
  <c r="T1339" i="1"/>
  <c r="U1334" i="1" s="1"/>
  <c r="S1340" i="1"/>
  <c r="T1340" i="1"/>
  <c r="U1335" i="1" s="1"/>
  <c r="S1341" i="1"/>
  <c r="T1341" i="1"/>
  <c r="U1336" i="1" s="1"/>
  <c r="S1342" i="1"/>
  <c r="T1342" i="1"/>
  <c r="U1337" i="1" s="1"/>
  <c r="S1343" i="1"/>
  <c r="T1343" i="1"/>
  <c r="U1338" i="1" s="1"/>
  <c r="S1344" i="1"/>
  <c r="T1344" i="1"/>
  <c r="U1339" i="1" s="1"/>
  <c r="S1345" i="1"/>
  <c r="T1345" i="1"/>
  <c r="U1340" i="1" s="1"/>
  <c r="S1346" i="1"/>
  <c r="T1346" i="1"/>
  <c r="U1341" i="1" s="1"/>
  <c r="S1347" i="1"/>
  <c r="T1347" i="1"/>
  <c r="U1342" i="1" s="1"/>
  <c r="S1348" i="1"/>
  <c r="T1348" i="1"/>
  <c r="U1343" i="1" s="1"/>
  <c r="S1349" i="1"/>
  <c r="T1349" i="1"/>
  <c r="U1344" i="1" s="1"/>
  <c r="S1350" i="1"/>
  <c r="T1350" i="1"/>
  <c r="U1345" i="1" s="1"/>
  <c r="S1351" i="1"/>
  <c r="T1351" i="1"/>
  <c r="U1346" i="1" s="1"/>
  <c r="S1352" i="1"/>
  <c r="T1352" i="1"/>
  <c r="U1347" i="1" s="1"/>
  <c r="S1353" i="1"/>
  <c r="T1353" i="1"/>
  <c r="U1348" i="1" s="1"/>
  <c r="S1354" i="1"/>
  <c r="T1354" i="1"/>
  <c r="U1349" i="1" s="1"/>
  <c r="S1355" i="1"/>
  <c r="T1355" i="1"/>
  <c r="U1350" i="1" s="1"/>
  <c r="S1356" i="1"/>
  <c r="T1356" i="1"/>
  <c r="U1351" i="1" s="1"/>
  <c r="S1357" i="1"/>
  <c r="T1357" i="1"/>
  <c r="U1352" i="1" s="1"/>
  <c r="S1358" i="1"/>
  <c r="T1358" i="1"/>
  <c r="U1353" i="1" s="1"/>
  <c r="S1359" i="1"/>
  <c r="T1359" i="1"/>
  <c r="U1354" i="1" s="1"/>
  <c r="S1360" i="1"/>
  <c r="T1360" i="1"/>
  <c r="U1355" i="1" s="1"/>
  <c r="S1361" i="1"/>
  <c r="T1361" i="1"/>
  <c r="U1356" i="1" s="1"/>
  <c r="S1362" i="1"/>
  <c r="T1362" i="1"/>
  <c r="U1357" i="1" s="1"/>
  <c r="S1363" i="1"/>
  <c r="T1363" i="1"/>
  <c r="U1358" i="1" s="1"/>
  <c r="S1364" i="1"/>
  <c r="T1364" i="1"/>
  <c r="U1359" i="1" s="1"/>
  <c r="S1365" i="1"/>
  <c r="T1365" i="1"/>
  <c r="U1360" i="1" s="1"/>
  <c r="S1366" i="1"/>
  <c r="T1366" i="1"/>
  <c r="U1361" i="1" s="1"/>
  <c r="S1367" i="1"/>
  <c r="T1367" i="1"/>
  <c r="U1362" i="1" s="1"/>
  <c r="S1368" i="1"/>
  <c r="T1368" i="1"/>
  <c r="U1363" i="1" s="1"/>
  <c r="S1369" i="1"/>
  <c r="T1369" i="1"/>
  <c r="U1364" i="1" s="1"/>
  <c r="S1370" i="1"/>
  <c r="T1370" i="1"/>
  <c r="U1365" i="1" s="1"/>
  <c r="S1371" i="1"/>
  <c r="T1371" i="1"/>
  <c r="U1366" i="1" s="1"/>
  <c r="S1372" i="1"/>
  <c r="T1372" i="1"/>
  <c r="U1367" i="1" s="1"/>
  <c r="S1373" i="1"/>
  <c r="T1373" i="1"/>
  <c r="U1368" i="1" s="1"/>
  <c r="S1374" i="1"/>
  <c r="T1374" i="1"/>
  <c r="U1369" i="1" s="1"/>
  <c r="S1375" i="1"/>
  <c r="T1375" i="1"/>
  <c r="U1370" i="1" s="1"/>
  <c r="S1376" i="1"/>
  <c r="T1376" i="1"/>
  <c r="U1371" i="1" s="1"/>
  <c r="S1377" i="1"/>
  <c r="T1377" i="1"/>
  <c r="U1372" i="1" s="1"/>
  <c r="S1378" i="1"/>
  <c r="T1378" i="1"/>
  <c r="U1373" i="1" s="1"/>
  <c r="S1379" i="1"/>
  <c r="T1379" i="1"/>
  <c r="U1374" i="1" s="1"/>
  <c r="S1380" i="1"/>
  <c r="T1380" i="1"/>
  <c r="U1375" i="1" s="1"/>
  <c r="S1381" i="1"/>
  <c r="T1381" i="1"/>
  <c r="U1376" i="1" s="1"/>
  <c r="S1382" i="1"/>
  <c r="T1382" i="1"/>
  <c r="U1377" i="1" s="1"/>
  <c r="S1383" i="1"/>
  <c r="T1383" i="1"/>
  <c r="U1378" i="1" s="1"/>
  <c r="S1384" i="1"/>
  <c r="T1384" i="1"/>
  <c r="U1379" i="1" s="1"/>
  <c r="S1385" i="1"/>
  <c r="T1385" i="1"/>
  <c r="U1380" i="1" s="1"/>
  <c r="S1386" i="1"/>
  <c r="T1386" i="1"/>
  <c r="U1381" i="1" s="1"/>
  <c r="S1387" i="1"/>
  <c r="T1387" i="1"/>
  <c r="U1382" i="1" s="1"/>
  <c r="S1388" i="1"/>
  <c r="T1388" i="1"/>
  <c r="U1383" i="1" s="1"/>
  <c r="S1389" i="1"/>
  <c r="T1389" i="1"/>
  <c r="U1384" i="1" s="1"/>
  <c r="S1390" i="1"/>
  <c r="T1390" i="1"/>
  <c r="U1385" i="1" s="1"/>
  <c r="S1391" i="1"/>
  <c r="T1391" i="1"/>
  <c r="U1386" i="1" s="1"/>
  <c r="S1392" i="1"/>
  <c r="T1392" i="1"/>
  <c r="U1387" i="1" s="1"/>
  <c r="S1393" i="1"/>
  <c r="T1393" i="1"/>
  <c r="U1388" i="1" s="1"/>
  <c r="S1394" i="1"/>
  <c r="T1394" i="1"/>
  <c r="U1389" i="1" s="1"/>
  <c r="S1395" i="1"/>
  <c r="T1395" i="1"/>
  <c r="U1390" i="1" s="1"/>
  <c r="S1396" i="1"/>
  <c r="T1396" i="1"/>
  <c r="U1391" i="1" s="1"/>
  <c r="S1397" i="1"/>
  <c r="T1397" i="1"/>
  <c r="U1392" i="1" s="1"/>
  <c r="S1398" i="1"/>
  <c r="T1398" i="1"/>
  <c r="U1393" i="1" s="1"/>
  <c r="S1399" i="1"/>
  <c r="T1399" i="1"/>
  <c r="U1394" i="1" s="1"/>
  <c r="S1400" i="1"/>
  <c r="T1400" i="1"/>
  <c r="U1395" i="1" s="1"/>
  <c r="S1401" i="1"/>
  <c r="T1401" i="1"/>
  <c r="U1396" i="1" s="1"/>
  <c r="S1402" i="1"/>
  <c r="T1402" i="1"/>
  <c r="U1397" i="1" s="1"/>
  <c r="S1403" i="1"/>
  <c r="T1403" i="1"/>
  <c r="U1398" i="1" s="1"/>
  <c r="S1404" i="1"/>
  <c r="T1404" i="1"/>
  <c r="U1399" i="1" s="1"/>
  <c r="S1405" i="1"/>
  <c r="T1405" i="1"/>
  <c r="U1400" i="1" s="1"/>
  <c r="S1406" i="1"/>
  <c r="T1406" i="1"/>
  <c r="U1401" i="1" s="1"/>
  <c r="S1407" i="1"/>
  <c r="T1407" i="1"/>
  <c r="U1402" i="1" s="1"/>
  <c r="S1408" i="1"/>
  <c r="T1408" i="1"/>
  <c r="U1403" i="1" s="1"/>
  <c r="S1409" i="1"/>
  <c r="T1409" i="1"/>
  <c r="U1404" i="1" s="1"/>
  <c r="S1410" i="1"/>
  <c r="T1410" i="1"/>
  <c r="U1405" i="1" s="1"/>
  <c r="S1411" i="1"/>
  <c r="T1411" i="1"/>
  <c r="U1406" i="1" s="1"/>
  <c r="S1412" i="1"/>
  <c r="T1412" i="1"/>
  <c r="U1407" i="1" s="1"/>
  <c r="S1413" i="1"/>
  <c r="T1413" i="1"/>
  <c r="U1408" i="1" s="1"/>
  <c r="S1414" i="1"/>
  <c r="T1414" i="1"/>
  <c r="U1409" i="1" s="1"/>
  <c r="S1415" i="1"/>
  <c r="T1415" i="1"/>
  <c r="U1410" i="1" s="1"/>
  <c r="S1416" i="1"/>
  <c r="T1416" i="1"/>
  <c r="U1411" i="1" s="1"/>
  <c r="S1417" i="1"/>
  <c r="T1417" i="1"/>
  <c r="U1412" i="1" s="1"/>
  <c r="S1418" i="1"/>
  <c r="T1418" i="1"/>
  <c r="U1413" i="1" s="1"/>
  <c r="S1419" i="1"/>
  <c r="T1419" i="1"/>
  <c r="U1414" i="1" s="1"/>
  <c r="S1420" i="1"/>
  <c r="T1420" i="1"/>
  <c r="U1415" i="1" s="1"/>
  <c r="S1421" i="1"/>
  <c r="T1421" i="1"/>
  <c r="U1416" i="1" s="1"/>
  <c r="S1422" i="1"/>
  <c r="T1422" i="1"/>
  <c r="U1417" i="1" s="1"/>
  <c r="S1423" i="1"/>
  <c r="T1423" i="1"/>
  <c r="U1418" i="1" s="1"/>
  <c r="S1424" i="1"/>
  <c r="T1424" i="1"/>
  <c r="U1419" i="1" s="1"/>
  <c r="S1425" i="1"/>
  <c r="T1425" i="1"/>
  <c r="U1420" i="1" s="1"/>
  <c r="S1426" i="1"/>
  <c r="T1426" i="1"/>
  <c r="U1421" i="1" s="1"/>
  <c r="S1427" i="1"/>
  <c r="T1427" i="1"/>
  <c r="U1422" i="1" s="1"/>
  <c r="S1428" i="1"/>
  <c r="T1428" i="1"/>
  <c r="U1423" i="1" s="1"/>
  <c r="S1429" i="1"/>
  <c r="T1429" i="1"/>
  <c r="U1424" i="1" s="1"/>
  <c r="S1430" i="1"/>
  <c r="T1430" i="1"/>
  <c r="U1425" i="1" s="1"/>
  <c r="S1431" i="1"/>
  <c r="T1431" i="1"/>
  <c r="U1426" i="1" s="1"/>
  <c r="S1432" i="1"/>
  <c r="T1432" i="1"/>
  <c r="U1427" i="1" s="1"/>
  <c r="S1433" i="1"/>
  <c r="T1433" i="1"/>
  <c r="U1428" i="1" s="1"/>
  <c r="S1434" i="1"/>
  <c r="T1434" i="1"/>
  <c r="U1429" i="1" s="1"/>
  <c r="S1435" i="1"/>
  <c r="T1435" i="1"/>
  <c r="U1430" i="1" s="1"/>
  <c r="S1436" i="1"/>
  <c r="T1436" i="1"/>
  <c r="U1431" i="1" s="1"/>
  <c r="S1437" i="1"/>
  <c r="T1437" i="1"/>
  <c r="U1432" i="1" s="1"/>
  <c r="S1438" i="1"/>
  <c r="T1438" i="1"/>
  <c r="U1433" i="1" s="1"/>
  <c r="S1439" i="1"/>
  <c r="T1439" i="1"/>
  <c r="U1434" i="1" s="1"/>
  <c r="S1440" i="1"/>
  <c r="T1440" i="1"/>
  <c r="U1435" i="1" s="1"/>
  <c r="S1441" i="1"/>
  <c r="T1441" i="1"/>
  <c r="U1436" i="1" s="1"/>
  <c r="S1442" i="1"/>
  <c r="T1442" i="1"/>
  <c r="U1437" i="1" s="1"/>
  <c r="S1443" i="1"/>
  <c r="T1443" i="1"/>
  <c r="U1438" i="1" s="1"/>
  <c r="S1444" i="1"/>
  <c r="T1444" i="1"/>
  <c r="U1439" i="1" s="1"/>
  <c r="S1445" i="1"/>
  <c r="T1445" i="1"/>
  <c r="U1440" i="1" s="1"/>
  <c r="S1446" i="1"/>
  <c r="T1446" i="1"/>
  <c r="U1441" i="1" s="1"/>
  <c r="S1447" i="1"/>
  <c r="T1447" i="1"/>
  <c r="U1442" i="1" s="1"/>
  <c r="S1448" i="1"/>
  <c r="T1448" i="1"/>
  <c r="U1443" i="1" s="1"/>
  <c r="S1449" i="1"/>
  <c r="T1449" i="1"/>
  <c r="U1444" i="1" s="1"/>
  <c r="S1450" i="1"/>
  <c r="T1450" i="1"/>
  <c r="U1445" i="1" s="1"/>
  <c r="S1451" i="1"/>
  <c r="T1451" i="1"/>
  <c r="U1446" i="1" s="1"/>
  <c r="S1452" i="1"/>
  <c r="T1452" i="1"/>
  <c r="U1447" i="1" s="1"/>
  <c r="S1453" i="1"/>
  <c r="T1453" i="1"/>
  <c r="U1448" i="1" s="1"/>
  <c r="S1454" i="1"/>
  <c r="T1454" i="1"/>
  <c r="U1449" i="1" s="1"/>
  <c r="S1455" i="1"/>
  <c r="T1455" i="1"/>
  <c r="U1450" i="1" s="1"/>
  <c r="S1456" i="1"/>
  <c r="T1456" i="1"/>
  <c r="U1451" i="1" s="1"/>
  <c r="S1457" i="1"/>
  <c r="T1457" i="1"/>
  <c r="U1452" i="1" s="1"/>
  <c r="S1458" i="1"/>
  <c r="T1458" i="1"/>
  <c r="U1453" i="1" s="1"/>
  <c r="S1459" i="1"/>
  <c r="T1459" i="1"/>
  <c r="U1454" i="1" s="1"/>
  <c r="S1460" i="1"/>
  <c r="T1460" i="1"/>
  <c r="U1455" i="1" s="1"/>
  <c r="S1461" i="1"/>
  <c r="T1461" i="1"/>
  <c r="U1456" i="1" s="1"/>
  <c r="S1462" i="1"/>
  <c r="T1462" i="1"/>
  <c r="U1457" i="1" s="1"/>
  <c r="S1463" i="1"/>
  <c r="T1463" i="1"/>
  <c r="U1458" i="1" s="1"/>
  <c r="S1464" i="1"/>
  <c r="T1464" i="1"/>
  <c r="U1459" i="1" s="1"/>
  <c r="S1465" i="1"/>
  <c r="T1465" i="1"/>
  <c r="U1460" i="1" s="1"/>
  <c r="S1466" i="1"/>
  <c r="T1466" i="1"/>
  <c r="U1461" i="1" s="1"/>
  <c r="S1467" i="1"/>
  <c r="T1467" i="1"/>
  <c r="U1462" i="1" s="1"/>
  <c r="S1468" i="1"/>
  <c r="T1468" i="1"/>
  <c r="U1463" i="1" s="1"/>
  <c r="S1469" i="1"/>
  <c r="T1469" i="1"/>
  <c r="U1464" i="1" s="1"/>
  <c r="S1470" i="1"/>
  <c r="T1470" i="1"/>
  <c r="U1465" i="1" s="1"/>
  <c r="S1471" i="1"/>
  <c r="T1471" i="1"/>
  <c r="U1466" i="1" s="1"/>
  <c r="S1472" i="1"/>
  <c r="T1472" i="1"/>
  <c r="U1467" i="1" s="1"/>
  <c r="S1473" i="1"/>
  <c r="T1473" i="1"/>
  <c r="U1468" i="1" s="1"/>
  <c r="S1474" i="1"/>
  <c r="T1474" i="1"/>
  <c r="U1469" i="1" s="1"/>
  <c r="S1475" i="1"/>
  <c r="T1475" i="1"/>
  <c r="U1470" i="1" s="1"/>
  <c r="S1476" i="1"/>
  <c r="T1476" i="1"/>
  <c r="U1471" i="1" s="1"/>
  <c r="S1477" i="1"/>
  <c r="T1477" i="1"/>
  <c r="U1472" i="1" s="1"/>
  <c r="S1478" i="1"/>
  <c r="T1478" i="1"/>
  <c r="U1473" i="1" s="1"/>
  <c r="S1479" i="1"/>
  <c r="T1479" i="1"/>
  <c r="U1474" i="1" s="1"/>
  <c r="S1480" i="1"/>
  <c r="T1480" i="1"/>
  <c r="U1475" i="1" s="1"/>
  <c r="S1481" i="1"/>
  <c r="T1481" i="1"/>
  <c r="U1476" i="1" s="1"/>
  <c r="S1482" i="1"/>
  <c r="T1482" i="1"/>
  <c r="U1477" i="1" s="1"/>
  <c r="S1483" i="1"/>
  <c r="T1483" i="1"/>
  <c r="U1478" i="1" s="1"/>
  <c r="S1484" i="1"/>
  <c r="T1484" i="1"/>
  <c r="U1479" i="1" s="1"/>
  <c r="S1485" i="1"/>
  <c r="T1485" i="1"/>
  <c r="U1480" i="1" s="1"/>
  <c r="S1486" i="1"/>
  <c r="T1486" i="1"/>
  <c r="U1481" i="1" s="1"/>
  <c r="S1487" i="1"/>
  <c r="T1487" i="1"/>
  <c r="U1482" i="1" s="1"/>
  <c r="S1488" i="1"/>
  <c r="T1488" i="1"/>
  <c r="U1483" i="1" s="1"/>
  <c r="S1489" i="1"/>
  <c r="T1489" i="1"/>
  <c r="U1484" i="1" s="1"/>
  <c r="S1490" i="1"/>
  <c r="T1490" i="1"/>
  <c r="U1485" i="1" s="1"/>
  <c r="S1491" i="1"/>
  <c r="T1491" i="1"/>
  <c r="U1486" i="1" s="1"/>
  <c r="S1492" i="1"/>
  <c r="T1492" i="1"/>
  <c r="U1487" i="1" s="1"/>
  <c r="S1493" i="1"/>
  <c r="T1493" i="1"/>
  <c r="U1488" i="1" s="1"/>
  <c r="S1494" i="1"/>
  <c r="T1494" i="1"/>
  <c r="U1489" i="1" s="1"/>
  <c r="S1495" i="1"/>
  <c r="T1495" i="1"/>
  <c r="U1490" i="1" s="1"/>
  <c r="S1496" i="1"/>
  <c r="T1496" i="1"/>
  <c r="U1491" i="1" s="1"/>
  <c r="S1497" i="1"/>
  <c r="T1497" i="1"/>
  <c r="U1492" i="1" s="1"/>
  <c r="S1498" i="1"/>
  <c r="T1498" i="1"/>
  <c r="U1493" i="1" s="1"/>
  <c r="S1499" i="1"/>
  <c r="T1499" i="1"/>
  <c r="U1494" i="1" s="1"/>
  <c r="S1500" i="1"/>
  <c r="T1500" i="1"/>
  <c r="U1495" i="1" s="1"/>
  <c r="S1501" i="1"/>
  <c r="T1501" i="1"/>
  <c r="U1496" i="1" s="1"/>
  <c r="S1502" i="1"/>
  <c r="T1502" i="1"/>
  <c r="U1497" i="1" s="1"/>
  <c r="S1503" i="1"/>
  <c r="T1503" i="1"/>
  <c r="U1498" i="1" s="1"/>
  <c r="S1504" i="1"/>
  <c r="T1504" i="1"/>
  <c r="U1499" i="1" s="1"/>
  <c r="S1505" i="1"/>
  <c r="T1505" i="1"/>
  <c r="U1500" i="1" s="1"/>
  <c r="S1506" i="1"/>
  <c r="T1506" i="1"/>
  <c r="U1501" i="1" s="1"/>
  <c r="S1507" i="1"/>
  <c r="T1507" i="1"/>
  <c r="U1502" i="1" s="1"/>
  <c r="S1508" i="1"/>
  <c r="T1508" i="1"/>
  <c r="U1503" i="1" s="1"/>
  <c r="S1509" i="1"/>
  <c r="T1509" i="1"/>
  <c r="U1504" i="1" s="1"/>
  <c r="S1510" i="1"/>
  <c r="T1510" i="1"/>
  <c r="U1505" i="1" s="1"/>
  <c r="S1511" i="1"/>
  <c r="T1511" i="1"/>
  <c r="U1506" i="1" s="1"/>
  <c r="S1512" i="1"/>
  <c r="T1512" i="1"/>
  <c r="U1507" i="1" s="1"/>
  <c r="S1513" i="1"/>
  <c r="T1513" i="1"/>
  <c r="U1508" i="1" s="1"/>
  <c r="S1514" i="1"/>
  <c r="T1514" i="1"/>
  <c r="U1509" i="1" s="1"/>
  <c r="S1515" i="1"/>
  <c r="T1515" i="1"/>
  <c r="U1510" i="1" s="1"/>
  <c r="S1516" i="1"/>
  <c r="T1516" i="1"/>
  <c r="U1511" i="1" s="1"/>
  <c r="S1517" i="1"/>
  <c r="T1517" i="1"/>
  <c r="U1512" i="1" s="1"/>
  <c r="S1518" i="1"/>
  <c r="T1518" i="1"/>
  <c r="U1513" i="1" s="1"/>
  <c r="S1519" i="1"/>
  <c r="T1519" i="1"/>
  <c r="U1514" i="1" s="1"/>
  <c r="S1520" i="1"/>
  <c r="T1520" i="1"/>
  <c r="U1515" i="1" s="1"/>
  <c r="S1521" i="1"/>
  <c r="T1521" i="1"/>
  <c r="U1516" i="1" s="1"/>
  <c r="S1522" i="1"/>
  <c r="T1522" i="1"/>
  <c r="U1517" i="1" s="1"/>
  <c r="S1523" i="1"/>
  <c r="T1523" i="1"/>
  <c r="U1518" i="1" s="1"/>
  <c r="S1524" i="1"/>
  <c r="T1524" i="1"/>
  <c r="U1519" i="1" s="1"/>
  <c r="S1525" i="1"/>
  <c r="T1525" i="1"/>
  <c r="U1520" i="1" s="1"/>
  <c r="S1526" i="1"/>
  <c r="T1526" i="1"/>
  <c r="U1521" i="1" s="1"/>
  <c r="S1527" i="1"/>
  <c r="T1527" i="1"/>
  <c r="U1522" i="1" s="1"/>
  <c r="S1528" i="1"/>
  <c r="T1528" i="1"/>
  <c r="U1523" i="1" s="1"/>
  <c r="S1529" i="1"/>
  <c r="T1529" i="1"/>
  <c r="U1524" i="1" s="1"/>
  <c r="S1530" i="1"/>
  <c r="T1530" i="1"/>
  <c r="U1525" i="1" s="1"/>
  <c r="S1531" i="1"/>
  <c r="T1531" i="1"/>
  <c r="U1526" i="1" s="1"/>
  <c r="S1532" i="1"/>
  <c r="S1533" i="1"/>
  <c r="T1533" i="1"/>
  <c r="U1528" i="1" s="1"/>
  <c r="S1534" i="1"/>
  <c r="T1534" i="1"/>
  <c r="U1529" i="1" s="1"/>
  <c r="S1535" i="1"/>
  <c r="T1535" i="1"/>
  <c r="U1530" i="1" s="1"/>
  <c r="S1536" i="1"/>
  <c r="T1536" i="1"/>
  <c r="U1531" i="1" s="1"/>
  <c r="S1537" i="1"/>
  <c r="T1537" i="1"/>
  <c r="U1532" i="1" s="1"/>
  <c r="S1538" i="1"/>
  <c r="T1538" i="1"/>
  <c r="U1533" i="1" s="1"/>
  <c r="S1539" i="1"/>
  <c r="T1539" i="1"/>
  <c r="U1534" i="1" s="1"/>
  <c r="S1540" i="1"/>
  <c r="T1540" i="1"/>
  <c r="U1535" i="1" s="1"/>
  <c r="S1541" i="1"/>
  <c r="T1541" i="1"/>
  <c r="U1536" i="1" s="1"/>
  <c r="S1542" i="1"/>
  <c r="T1542" i="1"/>
  <c r="U1537" i="1" s="1"/>
  <c r="S1543" i="1"/>
  <c r="T1543" i="1"/>
  <c r="U1538" i="1" s="1"/>
  <c r="S1544" i="1"/>
  <c r="T1544" i="1"/>
  <c r="U1539" i="1" s="1"/>
  <c r="S1545" i="1"/>
  <c r="T1545" i="1"/>
  <c r="U1540" i="1" s="1"/>
  <c r="S1546" i="1"/>
  <c r="T1546" i="1"/>
  <c r="U1541" i="1" s="1"/>
  <c r="S1547" i="1"/>
  <c r="T1547" i="1"/>
  <c r="U1542" i="1" s="1"/>
  <c r="S1548" i="1"/>
  <c r="T1548" i="1"/>
  <c r="U1543" i="1" s="1"/>
  <c r="S1549" i="1"/>
  <c r="T1549" i="1"/>
  <c r="U1544" i="1" s="1"/>
  <c r="S1550" i="1"/>
  <c r="T1550" i="1"/>
  <c r="U1545" i="1" s="1"/>
  <c r="S1551" i="1"/>
  <c r="T1551" i="1"/>
  <c r="U1546" i="1" s="1"/>
  <c r="S1552" i="1"/>
  <c r="T1552" i="1"/>
  <c r="U1547" i="1" s="1"/>
  <c r="S1553" i="1"/>
  <c r="T1553" i="1"/>
  <c r="U1548" i="1" s="1"/>
  <c r="S1554" i="1"/>
  <c r="T1554" i="1"/>
  <c r="U1549" i="1" s="1"/>
  <c r="S1555" i="1"/>
  <c r="T1555" i="1"/>
  <c r="U1550" i="1" s="1"/>
  <c r="S1556" i="1"/>
  <c r="T1556" i="1"/>
  <c r="U1551" i="1" s="1"/>
  <c r="S1557" i="1"/>
  <c r="T1557" i="1"/>
  <c r="U1552" i="1" s="1"/>
  <c r="S1558" i="1"/>
  <c r="T1558" i="1"/>
  <c r="U1553" i="1" s="1"/>
  <c r="S1559" i="1"/>
  <c r="T1559" i="1"/>
  <c r="U1554" i="1" s="1"/>
  <c r="S1560" i="1"/>
  <c r="T1560" i="1"/>
  <c r="U1555" i="1" s="1"/>
  <c r="S1561" i="1"/>
  <c r="T1561" i="1"/>
  <c r="U1556" i="1" s="1"/>
  <c r="S1562" i="1"/>
  <c r="T1562" i="1"/>
  <c r="U1557" i="1" s="1"/>
  <c r="S1563" i="1"/>
  <c r="T1563" i="1"/>
  <c r="U1558" i="1" s="1"/>
  <c r="S1564" i="1"/>
  <c r="T1564" i="1"/>
  <c r="U1559" i="1" s="1"/>
  <c r="S1565" i="1"/>
  <c r="T1565" i="1"/>
  <c r="U1560" i="1" s="1"/>
  <c r="S1566" i="1"/>
  <c r="T1566" i="1"/>
  <c r="U1561" i="1" s="1"/>
  <c r="S1567" i="1"/>
  <c r="T1567" i="1"/>
  <c r="U1562" i="1" s="1"/>
  <c r="S1568" i="1"/>
  <c r="T1568" i="1"/>
  <c r="U1563" i="1" s="1"/>
  <c r="S1569" i="1"/>
  <c r="T1569" i="1"/>
  <c r="U1564" i="1" s="1"/>
  <c r="S1570" i="1"/>
  <c r="T1570" i="1"/>
  <c r="U1565" i="1" s="1"/>
  <c r="S1571" i="1"/>
  <c r="T1571" i="1"/>
  <c r="U1566" i="1" s="1"/>
  <c r="S1572" i="1"/>
  <c r="T1572" i="1"/>
  <c r="U1567" i="1" s="1"/>
  <c r="S1573" i="1"/>
  <c r="T1573" i="1"/>
  <c r="U1568" i="1" s="1"/>
  <c r="S1574" i="1"/>
  <c r="T1574" i="1"/>
  <c r="U1569" i="1" s="1"/>
  <c r="S1575" i="1"/>
  <c r="T1575" i="1"/>
  <c r="U1570" i="1" s="1"/>
  <c r="S1576" i="1"/>
  <c r="T1576" i="1"/>
  <c r="U1571" i="1" s="1"/>
  <c r="S1577" i="1"/>
  <c r="T1577" i="1"/>
  <c r="U1572" i="1" s="1"/>
  <c r="S1578" i="1"/>
  <c r="T1578" i="1"/>
  <c r="U1573" i="1" s="1"/>
  <c r="S1579" i="1"/>
  <c r="T1579" i="1"/>
  <c r="U1574" i="1" s="1"/>
  <c r="S1580" i="1"/>
  <c r="T1580" i="1"/>
  <c r="U1575" i="1" s="1"/>
  <c r="S1581" i="1"/>
  <c r="T1581" i="1"/>
  <c r="U1576" i="1" s="1"/>
  <c r="S1582" i="1"/>
  <c r="T1582" i="1"/>
  <c r="U1577" i="1" s="1"/>
  <c r="S1583" i="1"/>
  <c r="T1583" i="1"/>
  <c r="U1578" i="1" s="1"/>
  <c r="S1584" i="1"/>
  <c r="T1584" i="1"/>
  <c r="U1579" i="1" s="1"/>
  <c r="S1585" i="1"/>
  <c r="T1585" i="1"/>
  <c r="U1580" i="1" s="1"/>
  <c r="S1586" i="1"/>
  <c r="T1586" i="1"/>
  <c r="U1581" i="1" s="1"/>
  <c r="S1587" i="1"/>
  <c r="T1587" i="1"/>
  <c r="U1582" i="1" s="1"/>
  <c r="S1588" i="1"/>
  <c r="T1588" i="1"/>
  <c r="U1583" i="1" s="1"/>
  <c r="S1589" i="1"/>
  <c r="T1589" i="1"/>
  <c r="U1584" i="1" s="1"/>
  <c r="S1590" i="1"/>
  <c r="T1590" i="1"/>
  <c r="U1585" i="1" s="1"/>
  <c r="S1591" i="1"/>
  <c r="T1591" i="1"/>
  <c r="U1586" i="1" s="1"/>
  <c r="S1592" i="1"/>
  <c r="T1592" i="1"/>
  <c r="U1587" i="1" s="1"/>
  <c r="S1593" i="1"/>
  <c r="T1593" i="1"/>
  <c r="U1588" i="1" s="1"/>
  <c r="S1594" i="1"/>
  <c r="T1594" i="1"/>
  <c r="U1589" i="1" s="1"/>
  <c r="S1595" i="1"/>
  <c r="T1595" i="1"/>
  <c r="U1590" i="1" s="1"/>
  <c r="S1596" i="1"/>
  <c r="T1596" i="1"/>
  <c r="U1591" i="1" s="1"/>
  <c r="S1597" i="1"/>
  <c r="T1597" i="1"/>
  <c r="U1592" i="1" s="1"/>
  <c r="S1598" i="1"/>
  <c r="T1598" i="1"/>
  <c r="U1593" i="1" s="1"/>
  <c r="S1599" i="1"/>
  <c r="T1599" i="1"/>
  <c r="U1594" i="1" s="1"/>
  <c r="S1600" i="1"/>
  <c r="T1600" i="1"/>
  <c r="U1595" i="1" s="1"/>
  <c r="S1601" i="1"/>
  <c r="T1601" i="1"/>
  <c r="U1596" i="1" s="1"/>
  <c r="S1602" i="1"/>
  <c r="T1602" i="1"/>
  <c r="U1597" i="1" s="1"/>
  <c r="S1603" i="1"/>
  <c r="T1603" i="1"/>
  <c r="U1598" i="1" s="1"/>
  <c r="S1604" i="1"/>
  <c r="T1604" i="1"/>
  <c r="U1599" i="1" s="1"/>
  <c r="S1605" i="1"/>
  <c r="T1605" i="1"/>
  <c r="U1600" i="1" s="1"/>
  <c r="S1606" i="1"/>
  <c r="T1606" i="1"/>
  <c r="U1601" i="1" s="1"/>
  <c r="S1607" i="1"/>
  <c r="T1607" i="1"/>
  <c r="U1602" i="1" s="1"/>
  <c r="S1608" i="1"/>
  <c r="T1608" i="1"/>
  <c r="U1603" i="1" s="1"/>
  <c r="S1609" i="1"/>
  <c r="T1609" i="1"/>
  <c r="U1604" i="1" s="1"/>
  <c r="S1610" i="1"/>
  <c r="T1610" i="1"/>
  <c r="U1605" i="1" s="1"/>
  <c r="S1611" i="1"/>
  <c r="T1611" i="1"/>
  <c r="U1606" i="1" s="1"/>
  <c r="S1612" i="1"/>
  <c r="T1612" i="1"/>
  <c r="U1607" i="1" s="1"/>
  <c r="S1613" i="1"/>
  <c r="T1613" i="1"/>
  <c r="U1608" i="1" s="1"/>
  <c r="S1614" i="1"/>
  <c r="T1614" i="1"/>
  <c r="U1609" i="1" s="1"/>
  <c r="S1615" i="1"/>
  <c r="T1615" i="1"/>
  <c r="U1610" i="1" s="1"/>
  <c r="S1616" i="1"/>
  <c r="T1616" i="1"/>
  <c r="U1611" i="1" s="1"/>
  <c r="S1617" i="1"/>
  <c r="T1617" i="1"/>
  <c r="U1612" i="1" s="1"/>
  <c r="S1618" i="1"/>
  <c r="T1618" i="1"/>
  <c r="U1613" i="1" s="1"/>
  <c r="S1619" i="1"/>
  <c r="T1619" i="1"/>
  <c r="U1614" i="1" s="1"/>
  <c r="S1620" i="1"/>
  <c r="T1620" i="1"/>
  <c r="U1615" i="1" s="1"/>
  <c r="S1621" i="1"/>
  <c r="T1621" i="1"/>
  <c r="U1616" i="1" s="1"/>
  <c r="S1622" i="1"/>
  <c r="T1622" i="1"/>
  <c r="U1617" i="1" s="1"/>
  <c r="S1623" i="1"/>
  <c r="T1623" i="1"/>
  <c r="U1618" i="1" s="1"/>
  <c r="S1624" i="1"/>
  <c r="T1624" i="1"/>
  <c r="U1619" i="1" s="1"/>
  <c r="S1625" i="1"/>
  <c r="T1625" i="1"/>
  <c r="U1620" i="1" s="1"/>
  <c r="S1626" i="1"/>
  <c r="T1626" i="1"/>
  <c r="U1621" i="1" s="1"/>
  <c r="S1627" i="1"/>
  <c r="T1627" i="1"/>
  <c r="U1622" i="1" s="1"/>
  <c r="S1628" i="1"/>
  <c r="T1628" i="1"/>
  <c r="U1623" i="1" s="1"/>
  <c r="S1629" i="1"/>
  <c r="T1629" i="1"/>
  <c r="U1624" i="1" s="1"/>
  <c r="S1630" i="1"/>
  <c r="T1630" i="1"/>
  <c r="U1625" i="1" s="1"/>
  <c r="S1631" i="1"/>
  <c r="T1631" i="1"/>
  <c r="U1626" i="1" s="1"/>
  <c r="S1632" i="1"/>
  <c r="T1632" i="1"/>
  <c r="U1627" i="1" s="1"/>
  <c r="S1633" i="1"/>
  <c r="T1633" i="1"/>
  <c r="U1628" i="1" s="1"/>
  <c r="S1634" i="1"/>
  <c r="T1634" i="1"/>
  <c r="U1629" i="1" s="1"/>
  <c r="S1635" i="1"/>
  <c r="T1635" i="1"/>
  <c r="U1630" i="1" s="1"/>
  <c r="S1636" i="1"/>
  <c r="T1636" i="1"/>
  <c r="U1631" i="1" s="1"/>
  <c r="S1637" i="1"/>
  <c r="T1637" i="1"/>
  <c r="U1632" i="1" s="1"/>
  <c r="S1638" i="1"/>
  <c r="T1638" i="1"/>
  <c r="U1633" i="1" s="1"/>
  <c r="S1639" i="1"/>
  <c r="T1639" i="1"/>
  <c r="U1634" i="1" s="1"/>
  <c r="S1640" i="1"/>
  <c r="T1640" i="1"/>
  <c r="U1635" i="1" s="1"/>
  <c r="S1641" i="1"/>
  <c r="T1641" i="1"/>
  <c r="U1636" i="1" s="1"/>
  <c r="S1642" i="1"/>
  <c r="T1642" i="1"/>
  <c r="U1637" i="1" s="1"/>
  <c r="S1643" i="1"/>
  <c r="T1643" i="1"/>
  <c r="U1638" i="1" s="1"/>
  <c r="S1644" i="1"/>
  <c r="T1644" i="1"/>
  <c r="U1639" i="1" s="1"/>
  <c r="S1645" i="1"/>
  <c r="T1645" i="1"/>
  <c r="U1640" i="1" s="1"/>
  <c r="S1646" i="1"/>
  <c r="T1646" i="1"/>
  <c r="U1641" i="1" s="1"/>
  <c r="S1647" i="1"/>
  <c r="T1647" i="1"/>
  <c r="U1642" i="1" s="1"/>
  <c r="S1648" i="1"/>
  <c r="T1648" i="1"/>
  <c r="U1643" i="1" s="1"/>
  <c r="S1649" i="1"/>
  <c r="T1649" i="1"/>
  <c r="U1644" i="1" s="1"/>
  <c r="S1650" i="1"/>
  <c r="T1650" i="1"/>
  <c r="U1645" i="1" s="1"/>
  <c r="S1651" i="1"/>
  <c r="T1651" i="1"/>
  <c r="U1646" i="1" s="1"/>
  <c r="S1652" i="1"/>
  <c r="T1652" i="1"/>
  <c r="U1647" i="1" s="1"/>
  <c r="S1653" i="1"/>
  <c r="T1653" i="1"/>
  <c r="U1648" i="1" s="1"/>
  <c r="S1654" i="1"/>
  <c r="T1654" i="1"/>
  <c r="U1649" i="1" s="1"/>
  <c r="S1655" i="1"/>
  <c r="T1655" i="1"/>
  <c r="U1650" i="1" s="1"/>
  <c r="S1656" i="1"/>
  <c r="T1656" i="1"/>
  <c r="U1651" i="1" s="1"/>
  <c r="S1657" i="1"/>
  <c r="T1657" i="1"/>
  <c r="U1652" i="1" s="1"/>
  <c r="S1658" i="1"/>
  <c r="T1658" i="1"/>
  <c r="U1653" i="1" s="1"/>
  <c r="S1659" i="1"/>
  <c r="T1659" i="1"/>
  <c r="U1654" i="1" s="1"/>
  <c r="S1660" i="1"/>
  <c r="T1660" i="1"/>
  <c r="U1655" i="1" s="1"/>
  <c r="S1661" i="1"/>
  <c r="T1661" i="1"/>
  <c r="U1656" i="1" s="1"/>
  <c r="S1662" i="1"/>
  <c r="T1662" i="1"/>
  <c r="U1657" i="1" s="1"/>
  <c r="S1663" i="1"/>
  <c r="T1663" i="1"/>
  <c r="U1658" i="1" s="1"/>
  <c r="S1664" i="1"/>
  <c r="T1664" i="1"/>
  <c r="U1659" i="1" s="1"/>
  <c r="S1665" i="1"/>
  <c r="T1665" i="1"/>
  <c r="U1660" i="1" s="1"/>
  <c r="S1666" i="1"/>
  <c r="T1666" i="1"/>
  <c r="U1661" i="1" s="1"/>
  <c r="S1667" i="1"/>
  <c r="T1667" i="1"/>
  <c r="U1662" i="1" s="1"/>
  <c r="S1668" i="1"/>
  <c r="T1668" i="1"/>
  <c r="U1663" i="1" s="1"/>
  <c r="S1669" i="1"/>
  <c r="T1669" i="1"/>
  <c r="U1664" i="1" s="1"/>
  <c r="S1670" i="1"/>
  <c r="T1670" i="1"/>
  <c r="U1665" i="1" s="1"/>
  <c r="S1671" i="1"/>
  <c r="T1671" i="1"/>
  <c r="U1666" i="1" s="1"/>
  <c r="S1672" i="1"/>
  <c r="T1672" i="1"/>
  <c r="U1667" i="1" s="1"/>
  <c r="S1673" i="1"/>
  <c r="T1673" i="1"/>
  <c r="U1668" i="1" s="1"/>
  <c r="S1674" i="1"/>
  <c r="T1674" i="1"/>
  <c r="U1669" i="1" s="1"/>
  <c r="S1675" i="1"/>
  <c r="T1675" i="1"/>
  <c r="U1670" i="1" s="1"/>
  <c r="S1676" i="1"/>
  <c r="T1676" i="1"/>
  <c r="U1671" i="1" s="1"/>
  <c r="S1677" i="1"/>
  <c r="T1677" i="1"/>
  <c r="U1672" i="1" s="1"/>
  <c r="S1678" i="1"/>
  <c r="T1678" i="1"/>
  <c r="U1673" i="1" s="1"/>
  <c r="S1679" i="1"/>
  <c r="T1679" i="1"/>
  <c r="U1674" i="1" s="1"/>
  <c r="S1680" i="1"/>
  <c r="T1680" i="1"/>
  <c r="U1675" i="1" s="1"/>
  <c r="S1681" i="1"/>
  <c r="T1681" i="1"/>
  <c r="U1676" i="1" s="1"/>
  <c r="S1682" i="1"/>
  <c r="T1682" i="1"/>
  <c r="U1677" i="1" s="1"/>
  <c r="S1683" i="1"/>
  <c r="T1683" i="1"/>
  <c r="U1678" i="1" s="1"/>
  <c r="S1684" i="1"/>
  <c r="T1684" i="1"/>
  <c r="U1679" i="1" s="1"/>
  <c r="S1685" i="1"/>
  <c r="T1685" i="1"/>
  <c r="U1680" i="1" s="1"/>
  <c r="S1686" i="1"/>
  <c r="T1686" i="1"/>
  <c r="U1681" i="1" s="1"/>
  <c r="S1687" i="1"/>
  <c r="T1687" i="1"/>
  <c r="U1682" i="1" s="1"/>
  <c r="S1688" i="1"/>
  <c r="T1688" i="1"/>
  <c r="U1683" i="1" s="1"/>
  <c r="S1689" i="1"/>
  <c r="T1689" i="1"/>
  <c r="U1684" i="1" s="1"/>
  <c r="S1690" i="1"/>
  <c r="T1690" i="1"/>
  <c r="U1685" i="1" s="1"/>
  <c r="S1691" i="1"/>
  <c r="T1691" i="1"/>
  <c r="U1686" i="1" s="1"/>
  <c r="S1692" i="1"/>
  <c r="T1692" i="1"/>
  <c r="U1687" i="1" s="1"/>
  <c r="S1693" i="1"/>
  <c r="T1693" i="1"/>
  <c r="U1688" i="1" s="1"/>
  <c r="S1694" i="1"/>
  <c r="T1694" i="1"/>
  <c r="U1689" i="1" s="1"/>
  <c r="S1695" i="1"/>
  <c r="T1695" i="1"/>
  <c r="U1690" i="1" s="1"/>
  <c r="S1696" i="1"/>
  <c r="T1696" i="1"/>
  <c r="U1691" i="1" s="1"/>
  <c r="S1697" i="1"/>
  <c r="T1697" i="1"/>
  <c r="U1692" i="1" s="1"/>
  <c r="S1698" i="1"/>
  <c r="T1698" i="1"/>
  <c r="U1693" i="1" s="1"/>
  <c r="S1699" i="1"/>
  <c r="T1699" i="1"/>
  <c r="U1694" i="1" s="1"/>
  <c r="S1700" i="1"/>
  <c r="T1700" i="1"/>
  <c r="U1695" i="1" s="1"/>
  <c r="S1701" i="1"/>
  <c r="T1701" i="1"/>
  <c r="U1696" i="1" s="1"/>
  <c r="S1702" i="1"/>
  <c r="T1702" i="1"/>
  <c r="U1697" i="1" s="1"/>
  <c r="S1703" i="1"/>
  <c r="T1703" i="1"/>
  <c r="U1698" i="1" s="1"/>
  <c r="S1704" i="1"/>
  <c r="T1704" i="1"/>
  <c r="U1699" i="1" s="1"/>
  <c r="S1705" i="1"/>
  <c r="T1705" i="1"/>
  <c r="U1700" i="1" s="1"/>
  <c r="S1706" i="1"/>
  <c r="T1706" i="1"/>
  <c r="U1701" i="1" s="1"/>
  <c r="S1707" i="1"/>
  <c r="T1707" i="1"/>
  <c r="U1702" i="1" s="1"/>
  <c r="S1708" i="1"/>
  <c r="T1708" i="1"/>
  <c r="U1703" i="1" s="1"/>
  <c r="S1709" i="1"/>
  <c r="T1709" i="1"/>
  <c r="U1704" i="1" s="1"/>
  <c r="S1710" i="1"/>
  <c r="T1710" i="1"/>
  <c r="U1705" i="1" s="1"/>
  <c r="S1711" i="1"/>
  <c r="T1711" i="1"/>
  <c r="U1706" i="1" s="1"/>
  <c r="S1712" i="1"/>
  <c r="T1712" i="1"/>
  <c r="U1707" i="1" s="1"/>
  <c r="S1713" i="1"/>
  <c r="T1713" i="1"/>
  <c r="U1708" i="1" s="1"/>
  <c r="S1714" i="1"/>
  <c r="T1714" i="1"/>
  <c r="U1709" i="1" s="1"/>
  <c r="S1715" i="1"/>
  <c r="T1715" i="1"/>
  <c r="U1710" i="1" s="1"/>
  <c r="S1716" i="1"/>
  <c r="T1716" i="1"/>
  <c r="U1711" i="1" s="1"/>
  <c r="S1717" i="1"/>
  <c r="T1717" i="1"/>
  <c r="U1712" i="1" s="1"/>
  <c r="S1718" i="1"/>
  <c r="T1718" i="1"/>
  <c r="U1713" i="1" s="1"/>
  <c r="S1719" i="1"/>
  <c r="T1719" i="1"/>
  <c r="U1714" i="1" s="1"/>
  <c r="S1720" i="1"/>
  <c r="T1720" i="1"/>
  <c r="U1715" i="1" s="1"/>
  <c r="S1721" i="1"/>
  <c r="T1721" i="1"/>
  <c r="U1716" i="1" s="1"/>
  <c r="S1722" i="1"/>
  <c r="T1722" i="1"/>
  <c r="U1717" i="1" s="1"/>
  <c r="S1723" i="1"/>
  <c r="T1723" i="1"/>
  <c r="U1718" i="1" s="1"/>
  <c r="S1724" i="1"/>
  <c r="T1724" i="1"/>
  <c r="U1719" i="1" s="1"/>
  <c r="S1725" i="1"/>
  <c r="T1725" i="1"/>
  <c r="U1720" i="1" s="1"/>
  <c r="S1726" i="1"/>
  <c r="T1726" i="1"/>
  <c r="U1721" i="1" s="1"/>
  <c r="S1727" i="1"/>
  <c r="T1727" i="1"/>
  <c r="U1722" i="1" s="1"/>
  <c r="S1728" i="1"/>
  <c r="T1728" i="1"/>
  <c r="U1723" i="1" s="1"/>
  <c r="S1729" i="1"/>
  <c r="T1729" i="1"/>
  <c r="U1724" i="1" s="1"/>
  <c r="S1730" i="1"/>
  <c r="T1730" i="1"/>
  <c r="U1725" i="1" s="1"/>
  <c r="S1731" i="1"/>
  <c r="T1731" i="1"/>
  <c r="U1726" i="1" s="1"/>
  <c r="S1732" i="1"/>
  <c r="T1732" i="1"/>
  <c r="U1727" i="1" s="1"/>
  <c r="S1733" i="1"/>
  <c r="T1733" i="1"/>
  <c r="U1728" i="1" s="1"/>
  <c r="S1734" i="1"/>
  <c r="T1734" i="1"/>
  <c r="U1729" i="1" s="1"/>
  <c r="S1735" i="1"/>
  <c r="T1735" i="1"/>
  <c r="U1730" i="1" s="1"/>
  <c r="S1736" i="1"/>
  <c r="T1736" i="1"/>
  <c r="U1731" i="1" s="1"/>
  <c r="S1737" i="1"/>
  <c r="T1737" i="1"/>
  <c r="U1732" i="1" s="1"/>
  <c r="S1738" i="1"/>
  <c r="T1738" i="1"/>
  <c r="U1733" i="1" s="1"/>
  <c r="S1739" i="1"/>
  <c r="T1739" i="1"/>
  <c r="U1734" i="1" s="1"/>
  <c r="S1740" i="1"/>
  <c r="T1740" i="1"/>
  <c r="U1735" i="1" s="1"/>
  <c r="S1741" i="1"/>
  <c r="T1741" i="1"/>
  <c r="U1736" i="1" s="1"/>
  <c r="S1742" i="1"/>
  <c r="T1742" i="1"/>
  <c r="U1737" i="1" s="1"/>
  <c r="S1743" i="1"/>
  <c r="T1743" i="1"/>
  <c r="U1738" i="1" s="1"/>
  <c r="S1744" i="1"/>
  <c r="T1744" i="1"/>
  <c r="U1739" i="1" s="1"/>
  <c r="S1745" i="1"/>
  <c r="T1745" i="1"/>
  <c r="U1740" i="1" s="1"/>
  <c r="S1746" i="1"/>
  <c r="T1746" i="1"/>
  <c r="U1741" i="1" s="1"/>
  <c r="S1747" i="1"/>
  <c r="T1747" i="1"/>
  <c r="U1742" i="1" s="1"/>
  <c r="S1748" i="1"/>
  <c r="T1748" i="1"/>
  <c r="U1743" i="1" s="1"/>
  <c r="S1749" i="1"/>
  <c r="T1749" i="1"/>
  <c r="U1744" i="1" s="1"/>
  <c r="S1750" i="1"/>
  <c r="T1750" i="1"/>
  <c r="U1745" i="1" s="1"/>
  <c r="S1751" i="1"/>
  <c r="T1751" i="1"/>
  <c r="U1746" i="1" s="1"/>
  <c r="S1752" i="1"/>
  <c r="T1752" i="1"/>
  <c r="U1747" i="1" s="1"/>
  <c r="S1753" i="1"/>
  <c r="T1753" i="1"/>
  <c r="U1748" i="1" s="1"/>
  <c r="S1754" i="1"/>
  <c r="T1754" i="1"/>
  <c r="U1749" i="1" s="1"/>
  <c r="S1755" i="1"/>
  <c r="T1755" i="1"/>
  <c r="U1750" i="1" s="1"/>
  <c r="S1756" i="1"/>
  <c r="T1756" i="1"/>
  <c r="U1751" i="1" s="1"/>
  <c r="S1757" i="1"/>
  <c r="T1757" i="1"/>
  <c r="U1752" i="1" s="1"/>
  <c r="S1758" i="1"/>
  <c r="T1758" i="1"/>
  <c r="U1753" i="1" s="1"/>
  <c r="S1759" i="1"/>
  <c r="T1759" i="1"/>
  <c r="U1754" i="1" s="1"/>
  <c r="S1760" i="1"/>
  <c r="T1760" i="1"/>
  <c r="U1755" i="1" s="1"/>
  <c r="S1761" i="1"/>
  <c r="T1761" i="1"/>
  <c r="U1756" i="1" s="1"/>
  <c r="S1762" i="1"/>
  <c r="T1762" i="1"/>
  <c r="U1757" i="1" s="1"/>
  <c r="S1763" i="1"/>
  <c r="T1763" i="1"/>
  <c r="U1758" i="1" s="1"/>
  <c r="S1764" i="1"/>
  <c r="T1764" i="1"/>
  <c r="U1759" i="1" s="1"/>
  <c r="S1765" i="1"/>
  <c r="T1765" i="1"/>
  <c r="U1760" i="1" s="1"/>
  <c r="S1766" i="1"/>
  <c r="T1766" i="1"/>
  <c r="U1761" i="1" s="1"/>
  <c r="S1767" i="1"/>
  <c r="T1767" i="1"/>
  <c r="U1762" i="1" s="1"/>
  <c r="S1768" i="1"/>
  <c r="T1768" i="1"/>
  <c r="U1763" i="1" s="1"/>
  <c r="S1769" i="1"/>
  <c r="T1769" i="1"/>
  <c r="U1764" i="1" s="1"/>
  <c r="S1770" i="1"/>
  <c r="T1770" i="1"/>
  <c r="U1765" i="1" s="1"/>
  <c r="S1771" i="1"/>
  <c r="T1771" i="1"/>
  <c r="U1766" i="1" s="1"/>
  <c r="S1772" i="1"/>
  <c r="T1772" i="1"/>
  <c r="U1767" i="1" s="1"/>
  <c r="S1773" i="1"/>
  <c r="T1773" i="1"/>
  <c r="U1768" i="1" s="1"/>
  <c r="S1774" i="1"/>
  <c r="T1774" i="1"/>
  <c r="U1769" i="1" s="1"/>
  <c r="S1775" i="1"/>
  <c r="T1775" i="1"/>
  <c r="U1770" i="1" s="1"/>
  <c r="S1776" i="1"/>
  <c r="T1776" i="1"/>
  <c r="U1771" i="1" s="1"/>
  <c r="S1777" i="1"/>
  <c r="S1778" i="1"/>
  <c r="T1778" i="1"/>
  <c r="U1773" i="1" s="1"/>
  <c r="S1779" i="1"/>
  <c r="T1779" i="1"/>
  <c r="U1774" i="1" s="1"/>
  <c r="S1780" i="1"/>
  <c r="T1780" i="1"/>
  <c r="U1775" i="1" s="1"/>
  <c r="S1781" i="1"/>
  <c r="T1781" i="1"/>
  <c r="U1776" i="1" s="1"/>
  <c r="S1782" i="1"/>
  <c r="T1782" i="1"/>
  <c r="U1777" i="1" s="1"/>
  <c r="S1783" i="1"/>
  <c r="T1783" i="1"/>
  <c r="U1778" i="1" s="1"/>
  <c r="S1784" i="1"/>
  <c r="T1784" i="1"/>
  <c r="U1779" i="1" s="1"/>
  <c r="S1785" i="1"/>
  <c r="T1785" i="1"/>
  <c r="U1780" i="1" s="1"/>
  <c r="S1786" i="1"/>
  <c r="T1786" i="1"/>
  <c r="U1781" i="1" s="1"/>
  <c r="S1787" i="1"/>
  <c r="T1787" i="1"/>
  <c r="U1782" i="1" s="1"/>
  <c r="S1788" i="1"/>
  <c r="T1788" i="1"/>
  <c r="U1783" i="1" s="1"/>
  <c r="S1789" i="1"/>
  <c r="T1789" i="1"/>
  <c r="U1784" i="1" s="1"/>
  <c r="S1790" i="1"/>
  <c r="T1790" i="1"/>
  <c r="U1785" i="1" s="1"/>
  <c r="S1791" i="1"/>
  <c r="T1791" i="1"/>
  <c r="U1786" i="1" s="1"/>
  <c r="S1792" i="1"/>
  <c r="T1792" i="1"/>
  <c r="U1787" i="1" s="1"/>
  <c r="S1793" i="1"/>
  <c r="T1793" i="1"/>
  <c r="U1788" i="1" s="1"/>
  <c r="S1794" i="1"/>
  <c r="T1794" i="1"/>
  <c r="U1789" i="1" s="1"/>
  <c r="S1795" i="1"/>
  <c r="T1795" i="1"/>
  <c r="U1790" i="1" s="1"/>
  <c r="S1796" i="1"/>
  <c r="T1796" i="1"/>
  <c r="U1791" i="1" s="1"/>
  <c r="S1797" i="1"/>
  <c r="T1797" i="1"/>
  <c r="U1792" i="1" s="1"/>
  <c r="S1798" i="1"/>
  <c r="T1798" i="1"/>
  <c r="U1793" i="1" s="1"/>
  <c r="S1799" i="1"/>
  <c r="T1799" i="1"/>
  <c r="U1794" i="1" s="1"/>
  <c r="S1800" i="1"/>
  <c r="T1800" i="1"/>
  <c r="U1795" i="1" s="1"/>
  <c r="S1801" i="1"/>
  <c r="T1801" i="1"/>
  <c r="U1796" i="1" s="1"/>
  <c r="S1802" i="1"/>
  <c r="T1802" i="1"/>
  <c r="U1797" i="1" s="1"/>
  <c r="S1803" i="1"/>
  <c r="T1803" i="1"/>
  <c r="U1798" i="1" s="1"/>
  <c r="S1804" i="1"/>
  <c r="T1804" i="1"/>
  <c r="U1799" i="1" s="1"/>
  <c r="S1805" i="1"/>
  <c r="T1805" i="1"/>
  <c r="U1800" i="1" s="1"/>
  <c r="S1806" i="1"/>
  <c r="T1806" i="1"/>
  <c r="U1801" i="1" s="1"/>
  <c r="S1807" i="1"/>
  <c r="T1807" i="1"/>
  <c r="U1802" i="1" s="1"/>
  <c r="S1808" i="1"/>
  <c r="T1808" i="1"/>
  <c r="U1803" i="1" s="1"/>
  <c r="S1809" i="1"/>
  <c r="T1809" i="1"/>
  <c r="U1804" i="1" s="1"/>
  <c r="S1810" i="1"/>
  <c r="T1810" i="1"/>
  <c r="U1805" i="1" s="1"/>
  <c r="S1811" i="1"/>
  <c r="T1811" i="1"/>
  <c r="U1806" i="1" s="1"/>
  <c r="S1812" i="1"/>
  <c r="T1812" i="1"/>
  <c r="U1807" i="1" s="1"/>
  <c r="S1813" i="1"/>
  <c r="T1813" i="1"/>
  <c r="U1808" i="1" s="1"/>
  <c r="S1814" i="1"/>
  <c r="T1814" i="1"/>
  <c r="U1809" i="1" s="1"/>
  <c r="S1815" i="1"/>
  <c r="T1815" i="1"/>
  <c r="U1810" i="1" s="1"/>
  <c r="S1816" i="1"/>
  <c r="T1816" i="1"/>
  <c r="U1811" i="1" s="1"/>
  <c r="S1817" i="1"/>
  <c r="T1817" i="1"/>
  <c r="U1812" i="1" s="1"/>
  <c r="S1818" i="1"/>
  <c r="T1818" i="1"/>
  <c r="U1813" i="1" s="1"/>
  <c r="S1819" i="1"/>
  <c r="T1819" i="1"/>
  <c r="U1814" i="1" s="1"/>
  <c r="S1820" i="1"/>
  <c r="T1820" i="1"/>
  <c r="U1815" i="1" s="1"/>
  <c r="S1821" i="1"/>
  <c r="T1821" i="1"/>
  <c r="U1816" i="1" s="1"/>
  <c r="S1822" i="1"/>
  <c r="T1822" i="1"/>
  <c r="U1817" i="1" s="1"/>
  <c r="S1823" i="1"/>
  <c r="T1823" i="1"/>
  <c r="U1818" i="1" s="1"/>
  <c r="S1824" i="1"/>
  <c r="T1824" i="1"/>
  <c r="U1819" i="1" s="1"/>
  <c r="S1825" i="1"/>
  <c r="T1825" i="1"/>
  <c r="U1820" i="1" s="1"/>
  <c r="S1826" i="1"/>
  <c r="T1826" i="1"/>
  <c r="U1821" i="1" s="1"/>
  <c r="S1827" i="1"/>
  <c r="T1827" i="1"/>
  <c r="U1822" i="1" s="1"/>
  <c r="S1828" i="1"/>
  <c r="T1828" i="1"/>
  <c r="U1823" i="1" s="1"/>
  <c r="S1829" i="1"/>
  <c r="T1829" i="1"/>
  <c r="U1824" i="1" s="1"/>
  <c r="S1830" i="1"/>
  <c r="T1830" i="1"/>
  <c r="U1825" i="1" s="1"/>
  <c r="S1831" i="1"/>
  <c r="T1831" i="1"/>
  <c r="U1826" i="1" s="1"/>
  <c r="S1832" i="1"/>
  <c r="T1832" i="1"/>
  <c r="U1827" i="1" s="1"/>
  <c r="S1833" i="1"/>
  <c r="T1833" i="1"/>
  <c r="U1828" i="1" s="1"/>
  <c r="S1834" i="1"/>
  <c r="T1834" i="1"/>
  <c r="U1829" i="1" s="1"/>
  <c r="S1835" i="1"/>
  <c r="T1835" i="1"/>
  <c r="U1830" i="1" s="1"/>
  <c r="S1836" i="1"/>
  <c r="T1836" i="1"/>
  <c r="U1831" i="1" s="1"/>
  <c r="S1837" i="1"/>
  <c r="T1837" i="1"/>
  <c r="U1832" i="1" s="1"/>
  <c r="S1838" i="1"/>
  <c r="T1838" i="1"/>
  <c r="U1833" i="1" s="1"/>
  <c r="S1839" i="1"/>
  <c r="T1839" i="1"/>
  <c r="U1834" i="1" s="1"/>
  <c r="S1840" i="1"/>
  <c r="T1840" i="1"/>
  <c r="U1835" i="1" s="1"/>
  <c r="S1841" i="1"/>
  <c r="T1841" i="1"/>
  <c r="U1836" i="1" s="1"/>
  <c r="S1842" i="1"/>
  <c r="T1842" i="1"/>
  <c r="U1837" i="1" s="1"/>
  <c r="S1843" i="1"/>
  <c r="T1843" i="1"/>
  <c r="U1838" i="1" s="1"/>
  <c r="S1844" i="1"/>
  <c r="T1844" i="1"/>
  <c r="U1839" i="1" s="1"/>
  <c r="S1845" i="1"/>
  <c r="T1845" i="1"/>
  <c r="U1840" i="1" s="1"/>
  <c r="S1846" i="1"/>
  <c r="T1846" i="1"/>
  <c r="U1841" i="1" s="1"/>
  <c r="S1847" i="1"/>
  <c r="T1847" i="1"/>
  <c r="U1842" i="1" s="1"/>
  <c r="S1848" i="1"/>
  <c r="T1848" i="1"/>
  <c r="U1843" i="1" s="1"/>
  <c r="S1849" i="1"/>
  <c r="T1849" i="1"/>
  <c r="U1844" i="1" s="1"/>
  <c r="S1850" i="1"/>
  <c r="T1850" i="1"/>
  <c r="U1845" i="1" s="1"/>
  <c r="S1851" i="1"/>
  <c r="T1851" i="1"/>
  <c r="U1846" i="1" s="1"/>
  <c r="S1852" i="1"/>
  <c r="T1852" i="1"/>
  <c r="U1847" i="1" s="1"/>
  <c r="S1853" i="1"/>
  <c r="T1853" i="1"/>
  <c r="U1848" i="1" s="1"/>
  <c r="S1854" i="1"/>
  <c r="T1854" i="1"/>
  <c r="U1849" i="1" s="1"/>
  <c r="S1855" i="1"/>
  <c r="T1855" i="1"/>
  <c r="U1850" i="1" s="1"/>
  <c r="S1856" i="1"/>
  <c r="T1856" i="1"/>
  <c r="U1851" i="1" s="1"/>
  <c r="S1857" i="1"/>
  <c r="T1857" i="1"/>
  <c r="U1852" i="1" s="1"/>
  <c r="S1858" i="1"/>
  <c r="T1858" i="1"/>
  <c r="U1853" i="1" s="1"/>
  <c r="S1859" i="1"/>
  <c r="T1859" i="1"/>
  <c r="U1854" i="1" s="1"/>
  <c r="S1860" i="1"/>
  <c r="T1860" i="1"/>
  <c r="U1855" i="1" s="1"/>
  <c r="S1861" i="1"/>
  <c r="T1861" i="1"/>
  <c r="U1856" i="1" s="1"/>
  <c r="S1862" i="1"/>
  <c r="T1862" i="1"/>
  <c r="U1857" i="1" s="1"/>
  <c r="S1863" i="1"/>
  <c r="T1863" i="1"/>
  <c r="U1858" i="1" s="1"/>
  <c r="S1864" i="1"/>
  <c r="T1864" i="1"/>
  <c r="U1859" i="1" s="1"/>
  <c r="S1865" i="1"/>
  <c r="T1865" i="1"/>
  <c r="U1860" i="1" s="1"/>
  <c r="S1866" i="1"/>
  <c r="T1866" i="1"/>
  <c r="U1861" i="1" s="1"/>
  <c r="S1867" i="1"/>
  <c r="T1867" i="1"/>
  <c r="U1862" i="1" s="1"/>
  <c r="S1868" i="1"/>
  <c r="T1868" i="1"/>
  <c r="U1863" i="1" s="1"/>
  <c r="S1869" i="1"/>
  <c r="T1869" i="1"/>
  <c r="U1864" i="1" s="1"/>
  <c r="S1870" i="1"/>
  <c r="S1871" i="1"/>
  <c r="T1871" i="1"/>
  <c r="U1866" i="1" s="1"/>
  <c r="S1872" i="1"/>
  <c r="T1872" i="1"/>
  <c r="U1867" i="1" s="1"/>
  <c r="S1873" i="1"/>
  <c r="T1873" i="1"/>
  <c r="U1868" i="1" s="1"/>
  <c r="S1874" i="1"/>
  <c r="T1874" i="1"/>
  <c r="U1869" i="1" s="1"/>
  <c r="S1875" i="1"/>
  <c r="T1875" i="1"/>
  <c r="U1870" i="1" s="1"/>
  <c r="S1876" i="1"/>
  <c r="T1876" i="1"/>
  <c r="U1871" i="1" s="1"/>
  <c r="S1877" i="1"/>
  <c r="T1877" i="1"/>
  <c r="U1872" i="1" s="1"/>
  <c r="S1878" i="1"/>
  <c r="T1878" i="1"/>
  <c r="U1873" i="1" s="1"/>
  <c r="S1879" i="1"/>
  <c r="T1879" i="1"/>
  <c r="U1874" i="1" s="1"/>
  <c r="S1880" i="1"/>
  <c r="T1880" i="1"/>
  <c r="U1875" i="1" s="1"/>
  <c r="S1881" i="1"/>
  <c r="T1881" i="1"/>
  <c r="U1876" i="1" s="1"/>
  <c r="S1882" i="1"/>
  <c r="T1882" i="1"/>
  <c r="U1877" i="1" s="1"/>
  <c r="S1883" i="1"/>
  <c r="T1883" i="1"/>
  <c r="U1878" i="1" s="1"/>
  <c r="S1884" i="1"/>
  <c r="T1884" i="1"/>
  <c r="U1879" i="1" s="1"/>
  <c r="S1885" i="1"/>
  <c r="T1885" i="1"/>
  <c r="U1880" i="1" s="1"/>
  <c r="S1886" i="1"/>
  <c r="T1886" i="1"/>
  <c r="U1881" i="1" s="1"/>
  <c r="S1887" i="1"/>
  <c r="T1887" i="1"/>
  <c r="U1882" i="1" s="1"/>
  <c r="S1888" i="1"/>
  <c r="T1888" i="1"/>
  <c r="U1883" i="1" s="1"/>
  <c r="S1889" i="1"/>
  <c r="T1889" i="1"/>
  <c r="U1884" i="1" s="1"/>
  <c r="S1890" i="1"/>
  <c r="T1890" i="1"/>
  <c r="U1885" i="1" s="1"/>
  <c r="S1891" i="1"/>
  <c r="T1891" i="1"/>
  <c r="U1886" i="1" s="1"/>
  <c r="S1892" i="1"/>
  <c r="T1892" i="1"/>
  <c r="U1887" i="1" s="1"/>
  <c r="S1893" i="1"/>
  <c r="T1893" i="1"/>
  <c r="U1888" i="1" s="1"/>
  <c r="S1894" i="1"/>
  <c r="T1894" i="1"/>
  <c r="U1889" i="1" s="1"/>
  <c r="S1895" i="1"/>
  <c r="T1895" i="1"/>
  <c r="U1890" i="1" s="1"/>
  <c r="S1896" i="1"/>
  <c r="T1896" i="1"/>
  <c r="U1891" i="1" s="1"/>
  <c r="S1897" i="1"/>
  <c r="T1897" i="1"/>
  <c r="U1892" i="1" s="1"/>
  <c r="S1898" i="1"/>
  <c r="S1899" i="1"/>
  <c r="T1899" i="1"/>
  <c r="U1894" i="1" s="1"/>
  <c r="S1900" i="1"/>
  <c r="T1900" i="1"/>
  <c r="U1895" i="1" s="1"/>
  <c r="S1901" i="1"/>
  <c r="T1901" i="1"/>
  <c r="U1896" i="1" s="1"/>
  <c r="S1902" i="1"/>
  <c r="T1902" i="1"/>
  <c r="U1897" i="1" s="1"/>
  <c r="S1903" i="1"/>
  <c r="T1903" i="1"/>
  <c r="U1898" i="1" s="1"/>
  <c r="S1904" i="1"/>
  <c r="T1904" i="1"/>
  <c r="U1899" i="1" s="1"/>
  <c r="S1905" i="1"/>
  <c r="T1905" i="1"/>
  <c r="U1900" i="1" s="1"/>
  <c r="S1906" i="1"/>
  <c r="T1906" i="1"/>
  <c r="U1901" i="1" s="1"/>
  <c r="S1907" i="1"/>
  <c r="T1907" i="1"/>
  <c r="U1902" i="1" s="1"/>
  <c r="S1908" i="1"/>
  <c r="T1908" i="1"/>
  <c r="U1903" i="1" s="1"/>
  <c r="S1909" i="1"/>
  <c r="T1909" i="1"/>
  <c r="U1904" i="1" s="1"/>
  <c r="S1910" i="1"/>
  <c r="T1910" i="1"/>
  <c r="U1905" i="1" s="1"/>
  <c r="S1911" i="1"/>
  <c r="T1911" i="1"/>
  <c r="U1906" i="1" s="1"/>
  <c r="S1912" i="1"/>
  <c r="T1912" i="1"/>
  <c r="U1907" i="1" s="1"/>
  <c r="S1913" i="1"/>
  <c r="T1913" i="1"/>
  <c r="U1908" i="1" s="1"/>
  <c r="S1914" i="1"/>
  <c r="T1914" i="1"/>
  <c r="U1909" i="1" s="1"/>
  <c r="S1915" i="1"/>
  <c r="T1915" i="1"/>
  <c r="U1910" i="1" s="1"/>
  <c r="S1916" i="1"/>
  <c r="T1916" i="1"/>
  <c r="U1911" i="1" s="1"/>
  <c r="S1917" i="1"/>
  <c r="T1917" i="1"/>
  <c r="U1912" i="1" s="1"/>
  <c r="S1918" i="1"/>
  <c r="T1918" i="1"/>
  <c r="U1913" i="1" s="1"/>
  <c r="S1919" i="1"/>
  <c r="T1919" i="1"/>
  <c r="U1914" i="1" s="1"/>
  <c r="S1920" i="1"/>
  <c r="T1920" i="1"/>
  <c r="U1915" i="1" s="1"/>
  <c r="S1921" i="1"/>
  <c r="T1921" i="1"/>
  <c r="U1916" i="1" s="1"/>
  <c r="S1922" i="1"/>
  <c r="T1922" i="1"/>
  <c r="U1917" i="1" s="1"/>
  <c r="S1923" i="1"/>
  <c r="T1923" i="1"/>
  <c r="U1918" i="1" s="1"/>
  <c r="S1924" i="1"/>
  <c r="T1924" i="1"/>
  <c r="U1919" i="1" s="1"/>
  <c r="S1925" i="1"/>
  <c r="T1925" i="1"/>
  <c r="U1920" i="1" s="1"/>
  <c r="S1926" i="1"/>
  <c r="T1926" i="1"/>
  <c r="U1921" i="1" s="1"/>
  <c r="S1927" i="1"/>
  <c r="T1927" i="1"/>
  <c r="U1922" i="1" s="1"/>
  <c r="S1928" i="1"/>
  <c r="T1928" i="1"/>
  <c r="U1923" i="1" s="1"/>
  <c r="S1929" i="1"/>
  <c r="T1929" i="1"/>
  <c r="U1924" i="1" s="1"/>
  <c r="S1930" i="1"/>
  <c r="T1930" i="1"/>
  <c r="U1925" i="1" s="1"/>
  <c r="S1931" i="1"/>
  <c r="S1932" i="1"/>
  <c r="S1933" i="1"/>
  <c r="T1933" i="1"/>
  <c r="U1928" i="1" s="1"/>
  <c r="S1934" i="1"/>
  <c r="T1934" i="1"/>
  <c r="U1929" i="1" s="1"/>
  <c r="S1935" i="1"/>
  <c r="T1935" i="1"/>
  <c r="U1930" i="1" s="1"/>
  <c r="S1936" i="1"/>
  <c r="T1936" i="1"/>
  <c r="U1931" i="1" s="1"/>
  <c r="S1937" i="1"/>
  <c r="T1937" i="1"/>
  <c r="U1932" i="1" s="1"/>
  <c r="S1938" i="1"/>
  <c r="T1938" i="1"/>
  <c r="U1933" i="1" s="1"/>
  <c r="S1939" i="1"/>
  <c r="T1939" i="1"/>
  <c r="U1934" i="1" s="1"/>
  <c r="S1940" i="1"/>
  <c r="T1940" i="1"/>
  <c r="U1935" i="1" s="1"/>
  <c r="S1941" i="1"/>
  <c r="T1941" i="1"/>
  <c r="U1936" i="1" s="1"/>
  <c r="S2" i="1"/>
  <c r="T2" i="1"/>
  <c r="P7" i="7"/>
  <c r="O6" i="7"/>
  <c r="B6" i="7"/>
  <c r="O5" i="7"/>
  <c r="B5" i="7"/>
  <c r="P4" i="7"/>
  <c r="F4" i="7"/>
  <c r="H4" i="7" s="1"/>
  <c r="B4" i="7"/>
  <c r="O3" i="7"/>
  <c r="E3" i="7"/>
  <c r="D3" i="7"/>
  <c r="C3" i="7"/>
  <c r="B3" i="7"/>
  <c r="F3" i="7" s="1"/>
  <c r="G3" i="6"/>
  <c r="G2" i="6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M807" i="5" l="1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D14" i="5"/>
  <c r="M13" i="5"/>
  <c r="M12" i="5"/>
  <c r="M11" i="5"/>
  <c r="M10" i="5"/>
  <c r="M9" i="5"/>
  <c r="M8" i="5"/>
  <c r="M7" i="5"/>
  <c r="M6" i="5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B6" i="3" l="1"/>
  <c r="D5" i="3" s="1"/>
  <c r="D4" i="3"/>
  <c r="D3" i="3"/>
  <c r="U2" i="3"/>
  <c r="O2" i="3"/>
  <c r="L1" i="3" s="1"/>
  <c r="D2" i="3"/>
  <c r="D1" i="3"/>
  <c r="B1" i="2" l="1"/>
</calcChain>
</file>

<file path=xl/sharedStrings.xml><?xml version="1.0" encoding="utf-8"?>
<sst xmlns="http://schemas.openxmlformats.org/spreadsheetml/2006/main" count="54736" uniqueCount="7062">
  <si>
    <t>周期</t>
  </si>
  <si>
    <t>签约主体</t>
  </si>
  <si>
    <t>事业部</t>
  </si>
  <si>
    <t>销售</t>
  </si>
  <si>
    <t>客服</t>
  </si>
  <si>
    <t>客户名称</t>
  </si>
  <si>
    <t>OA客户名称</t>
  </si>
  <si>
    <t>投放媒体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</si>
  <si>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</si>
  <si>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</si>
  <si>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</si>
  <si>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</si>
  <si>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</si>
  <si>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</si>
  <si>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</si>
  <si>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  <phoneticPr fontId="5" type="noConversion"/>
  </si>
  <si>
    <t>本期已充值金额</t>
    <phoneticPr fontId="5" type="noConversion"/>
  </si>
  <si>
    <t>本期总消耗</t>
    <phoneticPr fontId="5" type="noConversion"/>
  </si>
  <si>
    <t>本期期末账户余额</t>
    <phoneticPr fontId="5" type="noConversion"/>
  </si>
  <si>
    <t>客户现金消耗</t>
    <phoneticPr fontId="5" type="noConversion"/>
  </si>
  <si>
    <t>客户优惠消耗</t>
    <phoneticPr fontId="5" type="noConversion"/>
  </si>
  <si>
    <t>媒体现金消耗</t>
    <phoneticPr fontId="5" type="noConversion"/>
  </si>
  <si>
    <t>媒体返点比例</t>
    <phoneticPr fontId="5" type="noConversion"/>
  </si>
  <si>
    <t>媒体返点金额</t>
    <phoneticPr fontId="5" type="noConversion"/>
  </si>
  <si>
    <t>本期毛利</t>
    <phoneticPr fontId="5" type="noConversion"/>
  </si>
  <si>
    <t>结算周期</t>
  </si>
  <si>
    <t>媒体折扣</t>
    <phoneticPr fontId="5" type="noConversion"/>
  </si>
  <si>
    <t>北京多彩</t>
  </si>
  <si>
    <t>媒体中心渠道部</t>
  </si>
  <si>
    <t>邰伟庚</t>
  </si>
  <si>
    <t>王雅霖</t>
  </si>
  <si>
    <t>上海开域信息科技有限公司</t>
  </si>
  <si>
    <t>湖北今日头条科技有限公司</t>
  </si>
  <si>
    <t>CPC</t>
  </si>
  <si>
    <t>返货</t>
  </si>
  <si>
    <t>垫付</t>
  </si>
  <si>
    <t>事业二部</t>
  </si>
  <si>
    <t>戴平（销售）</t>
  </si>
  <si>
    <t>孙天宇</t>
  </si>
  <si>
    <t>曲水萌屹网络科技有限公司</t>
  </si>
  <si>
    <t>上海掌门科技有限公司</t>
  </si>
  <si>
    <t>汤静</t>
  </si>
  <si>
    <t>杭州冒险元素网络技术有限公司</t>
  </si>
  <si>
    <t>杭州冒险元素网络技术有限公司-201908</t>
  </si>
  <si>
    <t>无</t>
  </si>
  <si>
    <t>预付</t>
  </si>
  <si>
    <t>赵田原</t>
  </si>
  <si>
    <t>简信（上海）科技有限公司</t>
  </si>
  <si>
    <t>上海连尚网络科技有限公司</t>
  </si>
  <si>
    <t>韩洲</t>
  </si>
  <si>
    <t>北京阅友科技有限公司</t>
  </si>
  <si>
    <t>余耀东</t>
  </si>
  <si>
    <t>上海极客公社企业发展有限公司</t>
  </si>
  <si>
    <t>上海轶昕信息技术有限公司</t>
  </si>
  <si>
    <t>上海轶昕信息技术有限公司-爱步行</t>
  </si>
  <si>
    <t>安心财产保险有限责任公司</t>
  </si>
  <si>
    <t>朱婷（客服）</t>
  </si>
  <si>
    <t>李健超</t>
  </si>
  <si>
    <t>王思琼</t>
  </si>
  <si>
    <t>上海车关注网络科技有限公司</t>
  </si>
  <si>
    <t>刘佳薇(销售)</t>
  </si>
  <si>
    <t>上海青墨网络科技有限公司</t>
  </si>
  <si>
    <t>北京指掌易科技有限公司</t>
  </si>
  <si>
    <t>事业六部</t>
  </si>
  <si>
    <t>何红芳</t>
  </si>
  <si>
    <t>黄薇</t>
  </si>
  <si>
    <t>北京天桐互动信息技术有限公司</t>
  </si>
  <si>
    <t>北京天桐互动信息技术有限公司-头条</t>
  </si>
  <si>
    <t>刘瑶瑶</t>
  </si>
  <si>
    <t>高静</t>
  </si>
  <si>
    <t>脸球（北京）科技有限公司</t>
  </si>
  <si>
    <t>深圳尚米网络技术有限公司</t>
  </si>
  <si>
    <t>赵晨</t>
  </si>
  <si>
    <t>北京闪送科技有限公司</t>
  </si>
  <si>
    <t>沈长颖</t>
  </si>
  <si>
    <t>华丽莉客服</t>
  </si>
  <si>
    <t>上海基分文化传播有限公司</t>
  </si>
  <si>
    <t>上海基分文化传播有限公司181026</t>
  </si>
  <si>
    <t>北京美帧科技有限公司</t>
  </si>
  <si>
    <t>北京美帧科技有限公司201904</t>
  </si>
  <si>
    <t>上海基分文化传播有限公司201908</t>
  </si>
  <si>
    <t>上海萌家网络科技有限公司</t>
  </si>
  <si>
    <t>上海突进网络科技有限公司</t>
  </si>
  <si>
    <t>长沙市到家悠享网络科技有限公司</t>
  </si>
  <si>
    <t>康乾</t>
  </si>
  <si>
    <t>北京华品博睿网络技术有限公司</t>
  </si>
  <si>
    <t>北京华品博睿网络技术有限公司180801</t>
  </si>
  <si>
    <t>北京五八信息技术有限公司</t>
  </si>
  <si>
    <t>北京五八信息技术有限公司-201904</t>
  </si>
  <si>
    <t>赤子城网络技术（北京）有限公司</t>
  </si>
  <si>
    <t>瑞庭网络技术（上海）有限公司</t>
  </si>
  <si>
    <t>天津转转世界科技有限责任公司</t>
  </si>
  <si>
    <t>天津转转世界科技有限责任公司-2019</t>
  </si>
  <si>
    <t>事业三部</t>
  </si>
  <si>
    <t>李岳东</t>
  </si>
  <si>
    <t>李志霞</t>
  </si>
  <si>
    <t>深圳小手互动网络科技有限公司</t>
  </si>
  <si>
    <t>马跃</t>
  </si>
  <si>
    <t>天津猫眼微影科技有限公司</t>
  </si>
  <si>
    <t>荣鸽</t>
  </si>
  <si>
    <t>北京三个逗号科技有限公司</t>
  </si>
  <si>
    <t>秦健峰</t>
  </si>
  <si>
    <t>张雪</t>
  </si>
  <si>
    <t>北京易鉴科技有限公司</t>
  </si>
  <si>
    <t>王璟（销售）</t>
  </si>
  <si>
    <t>代真真</t>
  </si>
  <si>
    <t>福州三六零网络小额贷款有限公司</t>
  </si>
  <si>
    <t>李锦彪</t>
  </si>
  <si>
    <t>新疆特易数科信息技术有限公司</t>
  </si>
  <si>
    <t>北京会牛科技有限公司</t>
  </si>
  <si>
    <t>汪超</t>
  </si>
  <si>
    <t>北京酷划在线网络技术有限公司</t>
  </si>
  <si>
    <t>王艳丽（客服）</t>
  </si>
  <si>
    <t>北京鲸鱼无限科技有限公司</t>
  </si>
  <si>
    <t>折扣</t>
  </si>
  <si>
    <t>王曦</t>
  </si>
  <si>
    <t>北京蓝湾博阅科技有限公司</t>
  </si>
  <si>
    <t>网易有道信息技术（北京）有限公司</t>
  </si>
  <si>
    <t>安趣盈（上海）投资咨询有限公司</t>
  </si>
  <si>
    <t>事业四部</t>
  </si>
  <si>
    <t>卢思蕴</t>
  </si>
  <si>
    <t>古玥荞</t>
  </si>
  <si>
    <t>上海中彦信息科技股份有限公司</t>
  </si>
  <si>
    <t>林薇</t>
  </si>
  <si>
    <t>福建聚车信息科技有限公司</t>
  </si>
  <si>
    <t>广东奥园奥买家电子商务有限公司</t>
  </si>
  <si>
    <t>广东奥园奥买家电子商务有限公司-201905</t>
  </si>
  <si>
    <t>上海耳序信息技术有限公司</t>
  </si>
  <si>
    <t>上海耳序信息技术有限公司-201908</t>
  </si>
  <si>
    <t>刘淑飞</t>
  </si>
  <si>
    <t>天津水心信息科技有限公司</t>
  </si>
  <si>
    <t>吕俊明</t>
  </si>
  <si>
    <t>广州市百果园网络科技有限公司</t>
  </si>
  <si>
    <t>广州市百果园网络科技有限公司-2019</t>
  </si>
  <si>
    <t>广州小橙网络科技有限公司</t>
  </si>
  <si>
    <t>深圳市亿欧信息技术有限公司</t>
  </si>
  <si>
    <t>罗东明</t>
  </si>
  <si>
    <t>广州沙巴克网络科技有限公司</t>
  </si>
  <si>
    <t>上海高竞文化传媒有限公司</t>
  </si>
  <si>
    <t>深圳这个什么科技有限公司</t>
  </si>
  <si>
    <t>上海搜尔信息科技有限公司</t>
  </si>
  <si>
    <t>上海搜尔信息科技有限公司-201904</t>
  </si>
  <si>
    <t>广州万达普惠网络小额贷款有限公司</t>
  </si>
  <si>
    <t>深圳市懒人在线科技有限公司</t>
  </si>
  <si>
    <t>张咏然</t>
  </si>
  <si>
    <t>广州及包子信息技术咨询服务有限公司</t>
  </si>
  <si>
    <t>广州酷狗计算机科技有限公司</t>
  </si>
  <si>
    <t>广州荔支网络技术有限公司</t>
  </si>
  <si>
    <t>广州荔支网络技术有限公司1</t>
  </si>
  <si>
    <t>罗嘉欣</t>
  </si>
  <si>
    <t>广州回头车信息科技有限公司</t>
  </si>
  <si>
    <t>卢俊雄（客服）</t>
  </si>
  <si>
    <t>广州虎牙信息科技有限公司</t>
  </si>
  <si>
    <t>王小薇（销售）</t>
  </si>
  <si>
    <t>湖北音符跳动科技有限公司</t>
  </si>
  <si>
    <t>广州华多网络科技有限公司</t>
  </si>
  <si>
    <t>前锦网络信息技术（上海）有限公司</t>
  </si>
  <si>
    <t>广州海豹狮信息科技有限公司</t>
  </si>
  <si>
    <t>事业五部</t>
  </si>
  <si>
    <t>刘贾冠衡</t>
  </si>
  <si>
    <t>窦营生</t>
  </si>
  <si>
    <t>北京欢乐时间网络科技有限公司</t>
  </si>
  <si>
    <t>卢钟鹤</t>
  </si>
  <si>
    <t>北京万江恒通科技有限公司</t>
  </si>
  <si>
    <t>北京万江恒通科技有限公司-1904</t>
  </si>
  <si>
    <t>魔力红（深圳）网络科技有限公司</t>
  </si>
  <si>
    <t>伊春百川在线网络科技有限公司</t>
  </si>
  <si>
    <t>伊春百川在线网络科技有限公司-头条</t>
  </si>
  <si>
    <t>鹰隼信息科技（宁波）有限公司</t>
  </si>
  <si>
    <t>谭啸</t>
  </si>
  <si>
    <t>北京语智科技有限公司</t>
  </si>
  <si>
    <t>燕园四十五甲科技深圳有限公司</t>
  </si>
  <si>
    <t>吴卫</t>
  </si>
  <si>
    <t>深圳宜搜天下科技股份有限公司</t>
  </si>
  <si>
    <t>深圳宜搜天下科技股份有限公司-新媒体事业部</t>
  </si>
  <si>
    <t>杨宇婷</t>
  </si>
  <si>
    <t>校宝在线（杭州）科技股份有限公司</t>
  </si>
  <si>
    <t>校宝在线（杭州）科技股份有限公司北京分公司</t>
  </si>
  <si>
    <t>卢钟鹤（销售）</t>
  </si>
  <si>
    <t>北京荣诺通恒科技有限公司</t>
  </si>
  <si>
    <t>北京荣诺通恒科技有限公司</t>
    <phoneticPr fontId="5" type="noConversion"/>
  </si>
  <si>
    <t>宋嘉伟</t>
  </si>
  <si>
    <t>成都哎呦互娱科技有限公司</t>
  </si>
  <si>
    <t>王珣</t>
  </si>
  <si>
    <t>北京心连互通信息技术有限公司</t>
  </si>
  <si>
    <t>曲水牧游网络科技有限公司</t>
  </si>
  <si>
    <t>王玥</t>
  </si>
  <si>
    <t>迟江雪</t>
  </si>
  <si>
    <t>北京陌陌信息技术有限公司</t>
  </si>
  <si>
    <t>北京壹六零二信息技术有限公司</t>
  </si>
  <si>
    <t>李瑞婷</t>
  </si>
  <si>
    <t>北京乐自天成文化发展有限公司</t>
  </si>
  <si>
    <t>北京千里马网信科技有限公司</t>
  </si>
  <si>
    <t>北京唯西网络科技有限公司</t>
  </si>
  <si>
    <t>北京毅成网络科技有限公司</t>
  </si>
  <si>
    <t>北京友缘在线网络科技股份有限公司</t>
  </si>
  <si>
    <t>北京友缘在线网络科技股份有限公司-1905</t>
  </si>
  <si>
    <t>魔法星空（北京）网络科技有限公司</t>
  </si>
  <si>
    <t>魔法星空（北京）网络科技有限公司-1906</t>
  </si>
  <si>
    <t>北京粉笔未来科技有限公司</t>
  </si>
  <si>
    <t>北京粉笔未来科技有限公司-五部</t>
  </si>
  <si>
    <t>北京猿力未来科技有限公司</t>
  </si>
  <si>
    <t>周子童</t>
  </si>
  <si>
    <t>广州拉索生物科技有限公司</t>
  </si>
  <si>
    <t>杨帆</t>
  </si>
  <si>
    <t>北京千红科技有限公司</t>
  </si>
  <si>
    <t>北京淘阅文化科技有限公司</t>
  </si>
  <si>
    <t>广州诚橙网络科技有限公司</t>
  </si>
  <si>
    <t>广州诚橙网络科技有限公司-201906</t>
  </si>
  <si>
    <t>欢喜金服（武汉）科技有限公司</t>
  </si>
  <si>
    <t>武汉卧友网络科技有限公司</t>
  </si>
  <si>
    <t>新疆智汇互金信息服务有限公司</t>
  </si>
  <si>
    <t>新疆智汇互金信息服务有限公司-201907</t>
  </si>
  <si>
    <t>重庆后汉科技有限公司</t>
  </si>
  <si>
    <t>霍尔果斯多多网络科技有限公司</t>
  </si>
  <si>
    <t>殷俊渊（销售）</t>
  </si>
  <si>
    <t>丁悦（客服）</t>
  </si>
  <si>
    <t>咪咕视讯科技有限公司</t>
  </si>
  <si>
    <t>咪咕视讯科技有限公司-1807</t>
  </si>
  <si>
    <t>武汉斗鱼鱼乐网络科技有限公司</t>
  </si>
  <si>
    <t>事业一部</t>
  </si>
  <si>
    <t>李蕊</t>
  </si>
  <si>
    <t>胡雅雯（客服）</t>
  </si>
  <si>
    <t>同道精英（天津）信息技术有限公司</t>
  </si>
  <si>
    <t>智者四海（北京）技术有限公司</t>
  </si>
  <si>
    <t>智者四海（北京）技术有限公司-头条</t>
  </si>
  <si>
    <t>刘安琪</t>
  </si>
  <si>
    <t>北京束一科技有限公司</t>
  </si>
  <si>
    <t>刘兴亚</t>
  </si>
  <si>
    <t>上海夺汇网络技术有限公司</t>
  </si>
  <si>
    <t>师坤帅</t>
  </si>
  <si>
    <t>厦门美图之家科技有限公司</t>
  </si>
  <si>
    <t>王鹏光</t>
  </si>
  <si>
    <t>北京中文在线文化传媒有限公司</t>
  </si>
  <si>
    <t>杨德星</t>
  </si>
  <si>
    <t>百融云创科技股份有限公司</t>
  </si>
  <si>
    <t>叶丹</t>
  </si>
  <si>
    <t>北京好赞移动科技有限公司</t>
  </si>
  <si>
    <t>北京好赞移动科技有限公司190621</t>
  </si>
  <si>
    <t>北京视诺咨询有限责任公司</t>
  </si>
  <si>
    <t>亿睿科信息技术（北京）有限公司</t>
  </si>
  <si>
    <t>朱力（销售）</t>
  </si>
  <si>
    <t>李曦</t>
  </si>
  <si>
    <t>北京天眼查科技有限公司</t>
  </si>
  <si>
    <t>喜丈(上海)网络科技有限公司</t>
  </si>
  <si>
    <t>游戏事业部</t>
  </si>
  <si>
    <t>戴学增</t>
  </si>
  <si>
    <t>白雨萌</t>
  </si>
  <si>
    <t>广州北鱼网络科技有限公司</t>
  </si>
  <si>
    <t>广州北鱼网络科技有限公司01</t>
  </si>
  <si>
    <t>广州冰鸟网络科技有限公司</t>
  </si>
  <si>
    <t>广州鲸吓网络科技有限公司</t>
  </si>
  <si>
    <t>北京鹏泰互动广告有限公司- 广州鲸吓网络科技有限公司</t>
  </si>
  <si>
    <t>广州趣的信息技术有限公司</t>
  </si>
  <si>
    <t>广州趣的信息技术有限公司 </t>
  </si>
  <si>
    <t>广州荣耀网络科技有限公司</t>
  </si>
  <si>
    <t>广州义栈信息科技有限公司</t>
  </si>
  <si>
    <t>广州盈优网络科技有限公司</t>
  </si>
  <si>
    <t>广州云来网络科技有限公司</t>
  </si>
  <si>
    <t>广州云来网络科技有限公司</t>
    <phoneticPr fontId="5" type="noConversion"/>
  </si>
  <si>
    <t>海南光一网络科技有限公司</t>
  </si>
  <si>
    <t>海南乐之鲸鱼科技有限公司</t>
  </si>
  <si>
    <t>湖南草花互动网络科技有限公司</t>
  </si>
  <si>
    <t>北京鹏泰互动广告有限公司- 湖南草花互动网络科技有限公司</t>
  </si>
  <si>
    <t>上海聚市网络科技有限公司</t>
  </si>
  <si>
    <t>上海聚市网络科技有限公司20190906</t>
  </si>
  <si>
    <t>深圳创酷互动信息技术有限公司</t>
  </si>
  <si>
    <t>深圳市星河互动科技有限公司</t>
  </si>
  <si>
    <t>深圳市中鹏动漫文化创意有限公司</t>
  </si>
  <si>
    <t>天津趣达网络科技有限公司</t>
  </si>
  <si>
    <t>武汉快玩科技有限公司</t>
  </si>
  <si>
    <t>武汉灵动在线科技有限公司</t>
  </si>
  <si>
    <t>游戏事业部备款账户</t>
  </si>
  <si>
    <t>杜雅婷</t>
  </si>
  <si>
    <t>广州千骐动漫有限公司</t>
  </si>
  <si>
    <t>北京鹏泰互动广告有限公司-广州千骐动漫有限公司</t>
  </si>
  <si>
    <t>高春芳</t>
  </si>
  <si>
    <t>广州风趣网络科技有限公司</t>
  </si>
  <si>
    <t>海南造梦网络科技有限公司</t>
  </si>
  <si>
    <t>重庆灵玩网络科技有限公司</t>
  </si>
  <si>
    <t xml:space="preserve">垫付 </t>
  </si>
  <si>
    <t>唐亮</t>
  </si>
  <si>
    <t>北京鹏泰互动广告有限公司-海南极米互娱网络科技有限公司</t>
  </si>
  <si>
    <t>广州白泽网络科技有限公司</t>
  </si>
  <si>
    <t>北京鹏泰互动广告有限公司-广州白泽网络科技有限公司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</si>
  <si>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</si>
  <si>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</si>
  <si>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</si>
  <si>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广州大蓝网络科技有限公司</t>
  </si>
  <si>
    <t>北京鹏泰互动广告有限公司-广州大蓝网络科技有限公司</t>
  </si>
  <si>
    <t>广州杰茜卡信息科技有限公司</t>
  </si>
  <si>
    <t>北京鹏泰互动广告有限公司-广州杰茜卡信息科技有限公司</t>
  </si>
  <si>
    <t>广州龙锐科技有限公司</t>
  </si>
  <si>
    <t>北京鹏泰互动广告有限公司-广州龙锐科技有限公司</t>
  </si>
  <si>
    <t>北京鹏泰互动广告有限公司-广州荣耀网络科技有限公司</t>
  </si>
  <si>
    <t>广州炫动信息科技有限公司</t>
  </si>
  <si>
    <t>北京鹏泰互动广告有限公司-广州炫动信息科技有限公司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</si>
  <si>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</si>
  <si>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</si>
  <si>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</si>
  <si>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</si>
  <si>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海南点游信息技术有限公司</t>
  </si>
  <si>
    <t>海南极米互娱网络科技有限公司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</si>
  <si>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</si>
  <si>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</si>
  <si>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</si>
  <si>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海南拾月一网络科技有限公司</t>
  </si>
  <si>
    <t>北京鹏泰互动广告有限公司-海南拾月一网络科技有限公司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</si>
  <si>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</si>
  <si>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</si>
  <si>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</si>
  <si>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</si>
  <si>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海南游路网络科技有限公司</t>
  </si>
  <si>
    <t>北京鹏泰互动广告有限公司-海南游路网络科技有限公司</t>
  </si>
  <si>
    <t>厦门奇玩网络科技有限公司</t>
  </si>
  <si>
    <t>北京鹏泰互动广告有限公司-厦门奇玩网络科技有限公司</t>
  </si>
  <si>
    <t>厦门游动网络科技股份有限公司</t>
  </si>
  <si>
    <t>北京鹏泰互动广告有限公司-厦门游动网络科技股份有限公司</t>
  </si>
  <si>
    <t>上海乐之鲸鱼数码科技有限公司</t>
  </si>
  <si>
    <t>北京鹏泰互动广告有限公司-上海乐之鲸鱼数码科技有限公司</t>
  </si>
  <si>
    <t>上海手盟网络科技有限公司</t>
  </si>
  <si>
    <t>北京鹏泰互动广告有限公司-上海手盟网络科技有限公司</t>
  </si>
  <si>
    <t>上海子速网络科技有限公司</t>
  </si>
  <si>
    <t>深圳市中顺和盈科技有限公司</t>
  </si>
  <si>
    <t>北京鹏泰互动广告有限公司-深圳市中顺和盈科技有限公司</t>
  </si>
  <si>
    <t>广州掌昆网络科技有限公司</t>
  </si>
  <si>
    <t>金源广告</t>
  </si>
  <si>
    <t>上海焰狐广告有限公司</t>
  </si>
  <si>
    <t>北京金源互动广告有限公司-上海焰狐广告有限公司</t>
  </si>
  <si>
    <t>媒体现金消耗</t>
    <phoneticPr fontId="5" type="noConversion"/>
  </si>
  <si>
    <t>ID</t>
  </si>
  <si>
    <t>广告主</t>
  </si>
  <si>
    <t>OA客户名称</t>
    <phoneticPr fontId="5" type="noConversion"/>
  </si>
  <si>
    <t>现金消耗</t>
  </si>
  <si>
    <t>1643892681347079</t>
    <phoneticPr fontId="5" type="noConversion"/>
  </si>
  <si>
    <t>华南-上海开域信息科技有限公司</t>
  </si>
  <si>
    <t>1645522549914637</t>
    <phoneticPr fontId="5" type="noConversion"/>
  </si>
  <si>
    <t>华南-武汉玩伴网络科技有限公司</t>
  </si>
  <si>
    <t>1636762492718087</t>
  </si>
  <si>
    <t>华南-上海子速网络科技有限公司13</t>
  </si>
  <si>
    <t>1645558376424455</t>
  </si>
  <si>
    <t>华南-广州热玩科技有限公司10-32</t>
  </si>
  <si>
    <t>1642621385616392</t>
  </si>
  <si>
    <t>华南-广州艾吉米信息科技有限公司45</t>
  </si>
  <si>
    <t>1642293183582216</t>
  </si>
  <si>
    <t>DC-上海浪险劲网络科技有限公司-916</t>
  </si>
  <si>
    <t>1642017226384395</t>
  </si>
  <si>
    <t>华南-海南红鲸信息技术有限公司03</t>
  </si>
  <si>
    <t>1644824273420295</t>
  </si>
  <si>
    <t>华南-广州冰麒网络科技有限公司07</t>
  </si>
  <si>
    <t>1644997269084171</t>
  </si>
  <si>
    <t>华南-广州热玩科技有限公司184</t>
  </si>
  <si>
    <t>1641896719959043</t>
  </si>
  <si>
    <t>厦门奇玩网络科技有限公司-多彩-萌-06</t>
  </si>
  <si>
    <t>1642621840575492</t>
  </si>
  <si>
    <t>华南-广州艾吉米信息科技有限公司49</t>
  </si>
  <si>
    <t>1645558377142283</t>
  </si>
  <si>
    <t>华南-广州热玩科技有限公司10-34</t>
  </si>
  <si>
    <t>1644367704231944</t>
  </si>
  <si>
    <t>华南-上海趣侬网络科技有限公司14</t>
  </si>
  <si>
    <t>1635481181607944</t>
  </si>
  <si>
    <t>多彩-海南游路网络科技有限公司35</t>
  </si>
  <si>
    <t>1640478288208908</t>
  </si>
  <si>
    <t>DC-上海浪险劲网络科技有限公司-906</t>
  </si>
  <si>
    <t>1644895947735054</t>
  </si>
  <si>
    <t>华南-广州龙玩互娱科技有限公司17</t>
  </si>
  <si>
    <t>1642907774522382</t>
  </si>
  <si>
    <t>华南-广州热玩科技有限公司113</t>
  </si>
  <si>
    <t>1641806909240327</t>
  </si>
  <si>
    <t>华南-广州艾吉米信息科技有限公司03</t>
  </si>
  <si>
    <t>1641899047945224</t>
  </si>
  <si>
    <t>多彩-上海方策网络科技有限公司8</t>
  </si>
  <si>
    <t>1645558548235275</t>
  </si>
  <si>
    <t>华南-广州热玩科技有限公司12-11</t>
  </si>
  <si>
    <t>1644995814524940</t>
  </si>
  <si>
    <t>华南-广州热玩科技有限公司179</t>
  </si>
  <si>
    <t>1645558306650115</t>
  </si>
  <si>
    <t>华南-广州热玩科技有限公司11-24</t>
  </si>
  <si>
    <t>1644995813920843</t>
  </si>
  <si>
    <t>华南-广州热玩科技有限公司177</t>
  </si>
  <si>
    <t>1642629304071175</t>
  </si>
  <si>
    <t>华南-广州热玩科技有限公司80</t>
  </si>
  <si>
    <t>1644435686402052</t>
  </si>
  <si>
    <t>多彩-上海垚亨电子商务有限公司05</t>
  </si>
  <si>
    <t>110927448089</t>
  </si>
  <si>
    <t>华南-广州骐游66</t>
  </si>
  <si>
    <t>1642629137638404</t>
  </si>
  <si>
    <t>华南-广州艾吉米信息科技有限公司60</t>
  </si>
  <si>
    <t>1636761978543118</t>
  </si>
  <si>
    <t>华南-上海子速网络科技有限公司10</t>
  </si>
  <si>
    <t>1642907721328647</t>
  </si>
  <si>
    <t>华南-广州热玩科技有限公司112</t>
  </si>
  <si>
    <t>1637589574922251</t>
  </si>
  <si>
    <t>DC-上海浪险劲网络科技有限公司-806</t>
  </si>
  <si>
    <t>1645558434319427</t>
  </si>
  <si>
    <t>华南-广州热玩科技有限公司10-48</t>
  </si>
  <si>
    <t>1644828879260680</t>
  </si>
  <si>
    <t>华南-广州热玩科技有限公司153</t>
  </si>
  <si>
    <t>105953784950</t>
  </si>
  <si>
    <t>多彩-上海方策网络科技有限公司-1</t>
  </si>
  <si>
    <t>1644896261954572</t>
  </si>
  <si>
    <t>华南-广州龙玩互娱科技有限公司19</t>
  </si>
  <si>
    <t>1644367995307011</t>
  </si>
  <si>
    <t>华南-上海趣侬网络科技有限公司15</t>
  </si>
  <si>
    <t>1644997939794956</t>
  </si>
  <si>
    <t>华南-广州热玩科技有限公司213</t>
  </si>
  <si>
    <t>1645521778378765</t>
  </si>
  <si>
    <t>华南-海南红鲸信息技术有限公司66</t>
  </si>
  <si>
    <t>1645731155586061</t>
  </si>
  <si>
    <t>华南-广州烛龙网络科技有限公司74</t>
  </si>
  <si>
    <t>1645558434998279</t>
  </si>
  <si>
    <t>华南-广州热玩科技有限公司10-41</t>
  </si>
  <si>
    <t>110412789028</t>
  </si>
  <si>
    <t>多彩-海南游路网络科技有限公司13</t>
  </si>
  <si>
    <t>1644360935523342</t>
  </si>
  <si>
    <t>华南-上海萌家-趣键盘2</t>
  </si>
  <si>
    <t>1644893287358468</t>
  </si>
  <si>
    <t>华南-广州龙玩互娱科技有限公司05</t>
  </si>
  <si>
    <t>1645557549749251</t>
  </si>
  <si>
    <t>华南-广州热玩科技有限公司6-17</t>
  </si>
  <si>
    <t>1633683824891911</t>
  </si>
  <si>
    <t>华南-广州热玩科技有限公司14</t>
  </si>
  <si>
    <t>1642008904324100</t>
  </si>
  <si>
    <t>华南-广州艾吉米信息科技有限公司16</t>
  </si>
  <si>
    <t>1644829614247949</t>
  </si>
  <si>
    <t>华南-广州热玩科技有限公司158</t>
  </si>
  <si>
    <t>1644825711112206</t>
  </si>
  <si>
    <t>华南-广州冰麒网络科技有限公司14</t>
  </si>
  <si>
    <t>1645088810344455</t>
  </si>
  <si>
    <t>华南-广州龙玩互娱科技有限公司49</t>
  </si>
  <si>
    <t>1637388183177230</t>
  </si>
  <si>
    <t>华南-酷狗直播1</t>
  </si>
  <si>
    <t>1642011625701390</t>
  </si>
  <si>
    <t>华南-海南掌昆网络科技有限公司10-cq2019</t>
  </si>
  <si>
    <t>1643708021009419</t>
  </si>
  <si>
    <t>DC-上海浪险劲网络科技有限公司-929</t>
  </si>
  <si>
    <t>1631861467755527</t>
  </si>
  <si>
    <t>华南-上海子速网络科技有限公司8</t>
  </si>
  <si>
    <t>105890948133</t>
  </si>
  <si>
    <t>多彩-上海渔歌网络技术有限公司-2</t>
  </si>
  <si>
    <t>1642016227070990</t>
  </si>
  <si>
    <t>华南-海南红鲸信息技术有限公司01</t>
  </si>
  <si>
    <t>1644825175081987</t>
  </si>
  <si>
    <t>华南-广州冰麒网络科技有限公司11</t>
  </si>
  <si>
    <t>111645086318</t>
  </si>
  <si>
    <t>华南-广州烛龙网络科技有限公司5</t>
  </si>
  <si>
    <t>1645825792897037</t>
  </si>
  <si>
    <t>多彩-广州掌昆-剑来传说7</t>
  </si>
  <si>
    <t>广州掌昆网络科技有限公司</t>
    <phoneticPr fontId="5" type="noConversion"/>
  </si>
  <si>
    <t>1645558272127054</t>
  </si>
  <si>
    <t>华南-广州热玩科技有限公司10-21</t>
  </si>
  <si>
    <t>1641807272675332</t>
  </si>
  <si>
    <t>华南-广州艾吉米信息科技有限公司06</t>
  </si>
  <si>
    <t>1637823333915661</t>
  </si>
  <si>
    <t>DC-上海浪险劲网络科技有限公司-808</t>
  </si>
  <si>
    <t>1642909912798216</t>
  </si>
  <si>
    <t>华南-广州热玩科技有限公司129</t>
  </si>
  <si>
    <t>1644199235489806</t>
  </si>
  <si>
    <t>华南-广州云栈信息科技有限公司07</t>
  </si>
  <si>
    <t>1643733667305480</t>
  </si>
  <si>
    <t>华南-海南点游信息技术有限公司09</t>
  </si>
  <si>
    <t>1645431294231566</t>
  </si>
  <si>
    <t>华南-海南红鲸信息技术有限公司35</t>
  </si>
  <si>
    <t>1643735542565902</t>
  </si>
  <si>
    <t>华南-广州艾吉米信息科技有限公司75</t>
  </si>
  <si>
    <t>1645558595280909</t>
  </si>
  <si>
    <t>华南-广州热玩科技有限公司12-21</t>
  </si>
  <si>
    <t>1644837593758734</t>
  </si>
  <si>
    <t>星河互动dc06</t>
  </si>
  <si>
    <t>1645431291857948</t>
  </si>
  <si>
    <t>华南-海南红鲸信息技术有限公司28</t>
  </si>
  <si>
    <t>1642010776239117</t>
  </si>
  <si>
    <t>华南-海南掌昆网络科技有限公司05-cq2019</t>
  </si>
  <si>
    <t>1643734800092167</t>
  </si>
  <si>
    <t>华南-广州艾吉米信息科技有限公司71</t>
  </si>
  <si>
    <t>1642443883258894</t>
  </si>
  <si>
    <t>华南-广州烛龙网络科技有限公司52</t>
  </si>
  <si>
    <t>1641741313154061</t>
  </si>
  <si>
    <t>华南-海南掌昆网络科技有限公司72</t>
  </si>
  <si>
    <t>1645825792316420</t>
  </si>
  <si>
    <t>多彩-广州掌昆-剑来传说5</t>
  </si>
  <si>
    <t>1644198674853892</t>
  </si>
  <si>
    <t>华南-广州云栈信息科技有限公司03</t>
  </si>
  <si>
    <t>1645558344920075</t>
  </si>
  <si>
    <t>华南-广州热玩科技有限公司11-36</t>
  </si>
  <si>
    <t>1644837890049036</t>
  </si>
  <si>
    <t>星河互动dc15</t>
  </si>
  <si>
    <t>1644259837039627</t>
  </si>
  <si>
    <t>华南-上海鹰魂网络科技有限公司10</t>
  </si>
  <si>
    <t>1644347988431883</t>
  </si>
  <si>
    <t>多彩0911-海南点游信息技术有限公司08</t>
  </si>
  <si>
    <t>1644435894081544</t>
  </si>
  <si>
    <t>华南-海南长川网络科技有限公司03</t>
  </si>
  <si>
    <t>1644837298529287</t>
  </si>
  <si>
    <t>星河互动dc04</t>
  </si>
  <si>
    <t>110412753099</t>
  </si>
  <si>
    <t>多彩-海南游路网络科技有限公司17</t>
  </si>
  <si>
    <t>1644829352298504</t>
  </si>
  <si>
    <t>华南-广州热玩科技有限公司156</t>
  </si>
  <si>
    <t>1641740880137230</t>
  </si>
  <si>
    <t>华南-海南掌昆网络科技有限公司62</t>
  </si>
  <si>
    <t>1642908378490892</t>
  </si>
  <si>
    <t>华南-广州热玩科技有限公司118</t>
  </si>
  <si>
    <t>1644814674468939</t>
  </si>
  <si>
    <t>华南-酷狗唱唱2</t>
  </si>
  <si>
    <t>1642620366144520</t>
  </si>
  <si>
    <t>华南-广州艾吉米信息科技有限公司44</t>
  </si>
  <si>
    <t>1645180630720526</t>
  </si>
  <si>
    <t>华南-武汉乐活家在线科技有限公司-1</t>
  </si>
  <si>
    <t>1642639508613127</t>
  </si>
  <si>
    <t>华南-广州热玩科技有限公司95</t>
  </si>
  <si>
    <t>1644364047393795</t>
  </si>
  <si>
    <t>华南-上海趣侬网络科技有限公司04</t>
  </si>
  <si>
    <t>1644997731742732</t>
  </si>
  <si>
    <t>华南-广州热玩科技有限公司207</t>
  </si>
  <si>
    <t>1644830465559556</t>
  </si>
  <si>
    <t>华南-广州热玩科技有限公司164</t>
  </si>
  <si>
    <t>1644161460183054</t>
  </si>
  <si>
    <t>华南-团子信息-借点零花2</t>
  </si>
  <si>
    <t>1635401301231619</t>
  </si>
  <si>
    <t>华南-懒人在线4</t>
  </si>
  <si>
    <t>1644837874172935</t>
  </si>
  <si>
    <t>星河互动dc08</t>
  </si>
  <si>
    <t>1644837609947148</t>
  </si>
  <si>
    <t>星河互动dc17</t>
  </si>
  <si>
    <t>1644894094259214</t>
  </si>
  <si>
    <t>华南-广州龙玩互娱科技有限公司09</t>
  </si>
  <si>
    <t>1644997271387143</t>
  </si>
  <si>
    <t>华南-广州热玩科技有限公司190</t>
  </si>
  <si>
    <t>1644837741987843</t>
  </si>
  <si>
    <t>星河互动dc07</t>
  </si>
  <si>
    <t>1645182744385540</t>
  </si>
  <si>
    <t>华南-海南掌昆网络科技有限公司A-40</t>
  </si>
  <si>
    <t>1633684017166340</t>
  </si>
  <si>
    <t>华南-广州热玩科技有限公司15</t>
  </si>
  <si>
    <t>1645558434657283</t>
  </si>
  <si>
    <t>华南-广州热玩科技有限公司10-49</t>
  </si>
  <si>
    <t>1643734514622467</t>
  </si>
  <si>
    <t>华南-广州艾吉米信息科技有限公司70</t>
  </si>
  <si>
    <t>1642909780425740</t>
  </si>
  <si>
    <t>华南-广州热玩科技有限公司128</t>
  </si>
  <si>
    <t>1645557486993411</t>
  </si>
  <si>
    <t>华南-广州热玩科技有限公司6-4</t>
  </si>
  <si>
    <t>1642908971849741</t>
  </si>
  <si>
    <t>华南-广州热玩科技有限公司122</t>
  </si>
  <si>
    <t>1645552592366604</t>
  </si>
  <si>
    <t>华南-海南红鲸信息技术有限公司85</t>
  </si>
  <si>
    <t>1645521775965187</t>
  </si>
  <si>
    <t>华南-海南红鲸信息技术有限公司59</t>
  </si>
  <si>
    <t>110928535630</t>
  </si>
  <si>
    <t>华南-广州骐游81</t>
  </si>
  <si>
    <t>1642621784289294</t>
  </si>
  <si>
    <t>华南-广州艾吉米信息科技有限公司48</t>
  </si>
  <si>
    <t>1643719703698439</t>
  </si>
  <si>
    <t>华南-海南点游信息技术有限公司05</t>
  </si>
  <si>
    <t>1645558268918796</t>
  </si>
  <si>
    <t>华南-广州热玩科技有限公司10-22</t>
  </si>
  <si>
    <t>1643277031355406</t>
  </si>
  <si>
    <t>华南-酷狗铃声2</t>
  </si>
  <si>
    <t>1645182742838286</t>
  </si>
  <si>
    <t>华南-海南掌昆网络科技有限公司A-36</t>
  </si>
  <si>
    <t>1636932623835143</t>
  </si>
  <si>
    <t>华南-海南掌昆网络科技有限公司36</t>
  </si>
  <si>
    <t>1639467858336779</t>
  </si>
  <si>
    <t>多彩-海南游路网络科技有限公司47</t>
  </si>
  <si>
    <t>1642017519078411</t>
  </si>
  <si>
    <t>华南-海南红鲸信息技术有限公司04</t>
  </si>
  <si>
    <t>1645553384581131</t>
  </si>
  <si>
    <t>华南-海南红鲸信息技术有限公司87</t>
  </si>
  <si>
    <t>1643707126973448</t>
  </si>
  <si>
    <t>DC-上海浪险劲网络科技有限公司-922</t>
  </si>
  <si>
    <t>1641292816186379</t>
  </si>
  <si>
    <t>华南-广州热玩科技有限公司58</t>
  </si>
  <si>
    <t>106333369820</t>
  </si>
  <si>
    <t>多彩-享看-1</t>
  </si>
  <si>
    <t>1642293744586765</t>
  </si>
  <si>
    <t>DC-上海浪险劲网络科技有限公司-918</t>
  </si>
  <si>
    <t>1645557486254091</t>
  </si>
  <si>
    <t>华南-广州热玩科技有限公司6-2</t>
  </si>
  <si>
    <t>1636761764761613</t>
  </si>
  <si>
    <t>华南-上海子速网络科技有限公司9</t>
  </si>
  <si>
    <t>1644997732056078</t>
  </si>
  <si>
    <t>华南-广州热玩科技有限公司208</t>
  </si>
  <si>
    <t>1645558432689165</t>
  </si>
  <si>
    <t>华南-广州热玩科技有限公司10-45</t>
  </si>
  <si>
    <t>1644829249205277</t>
  </si>
  <si>
    <t>华南-广州热玩科技有限公司155</t>
  </si>
  <si>
    <t>1642620065921036</t>
  </si>
  <si>
    <t>华南-广州艾吉米信息科技有限公司41</t>
  </si>
  <si>
    <t>1644276731095048</t>
  </si>
  <si>
    <t>华南-海南掌昆网络科技有限公司83</t>
  </si>
  <si>
    <t>1643734931630083</t>
  </si>
  <si>
    <t>华南-广州艾吉米信息科技有限公司72</t>
  </si>
  <si>
    <t>1645557560377351</t>
  </si>
  <si>
    <t>华南-广州热玩科技有限公司7-30</t>
  </si>
  <si>
    <t>1644995811642380</t>
  </si>
  <si>
    <t>华南-广州热玩科技有限公司171</t>
  </si>
  <si>
    <t>1638573360740364</t>
  </si>
  <si>
    <t>广州烛龙网络科技有限公司31</t>
  </si>
  <si>
    <t>1643639965461511</t>
  </si>
  <si>
    <t>华南-深圳市中鹏动漫文化创意有限公司01</t>
  </si>
  <si>
    <t>1637824395581454</t>
  </si>
  <si>
    <t>DC-上海浪险劲网络科技有限公司-810</t>
  </si>
  <si>
    <t>1642621892925452</t>
  </si>
  <si>
    <t>华南-广州艾吉米信息科技有限公司50</t>
  </si>
  <si>
    <t>1644434970774542</t>
  </si>
  <si>
    <t>多彩-上海垚亨电子商务有限公司02</t>
  </si>
  <si>
    <t>1637369982964740</t>
  </si>
  <si>
    <t>华南-广州烛龙网络科技有限公司33</t>
  </si>
  <si>
    <t>1645558378360835</t>
  </si>
  <si>
    <t>华南-广州热玩科技有限公司10-37</t>
  </si>
  <si>
    <t>1640384227440653</t>
  </si>
  <si>
    <t>华南-广州烛龙网络科技有限公司48</t>
  </si>
  <si>
    <t>1644830351061000</t>
  </si>
  <si>
    <t>华南-广州热玩科技有限公司163</t>
  </si>
  <si>
    <t>1645431292462092</t>
  </si>
  <si>
    <t>华南-海南红鲸信息技术有限公司29</t>
  </si>
  <si>
    <t>1644997268733960</t>
  </si>
  <si>
    <t>华南-广州热玩科技有限公司183</t>
  </si>
  <si>
    <t>1645611635607556</t>
  </si>
  <si>
    <t>华南-广州云栈信息科技有限公司14</t>
  </si>
  <si>
    <t>1645558545886219</t>
  </si>
  <si>
    <t>华南-广州热玩科技有限公司12-14</t>
  </si>
  <si>
    <t>1645557512903687</t>
  </si>
  <si>
    <t>华南-广州热玩科技有限公司7-20</t>
  </si>
  <si>
    <t>1644188225583118</t>
  </si>
  <si>
    <t>华南-广州热玩科技有限公司130</t>
  </si>
  <si>
    <t>1645521679214599</t>
  </si>
  <si>
    <t>华南-海南红鲸信息技术有限公司55</t>
  </si>
  <si>
    <t>1644284884413452</t>
  </si>
  <si>
    <t>省省回头车</t>
  </si>
  <si>
    <t>1644363937035272</t>
  </si>
  <si>
    <t>华南-上海趣侬网络科技有限公司03</t>
  </si>
  <si>
    <t>1644995812283400</t>
  </si>
  <si>
    <t>华南-广州热玩科技有限公司173</t>
  </si>
  <si>
    <t>1644837100956679</t>
  </si>
  <si>
    <t>星河互动dc18</t>
  </si>
  <si>
    <t>1644190019974155</t>
  </si>
  <si>
    <t>华南-广州热玩科技有限公司142</t>
  </si>
  <si>
    <t>1642648130283524</t>
  </si>
  <si>
    <t>华南-广州热玩科技有限公司102</t>
  </si>
  <si>
    <t>1645558460740619</t>
  </si>
  <si>
    <t>华南-广州热玩科技有限公司12-2</t>
  </si>
  <si>
    <t>1644829806559244</t>
  </si>
  <si>
    <t>华南-广州热玩科技有限公司159</t>
  </si>
  <si>
    <t>1644997940141064</t>
  </si>
  <si>
    <t>华南-广州热玩科技有限公司214</t>
  </si>
  <si>
    <t>1644824128546830</t>
  </si>
  <si>
    <t>华南-广州冰麒网络科技有限公司06</t>
  </si>
  <si>
    <t>1641826608291852</t>
  </si>
  <si>
    <t>华南-spot01</t>
  </si>
  <si>
    <t>1645558405965828</t>
  </si>
  <si>
    <t>华南-广州热玩科技有限公司11-47</t>
  </si>
  <si>
    <t>1645558463464456</t>
  </si>
  <si>
    <t>华南-广州热玩科技有限公司12-10</t>
  </si>
  <si>
    <t>1641742375780360</t>
  </si>
  <si>
    <t>华南-海南掌昆网络科技有限公司78</t>
  </si>
  <si>
    <t>1644350877304844</t>
  </si>
  <si>
    <t>多彩0911-海南点游信息技术有限公司17</t>
  </si>
  <si>
    <t>1644259368970244</t>
  </si>
  <si>
    <t>华南-上海鹰魂网络科技有限公司05</t>
  </si>
  <si>
    <t>1644189295727629</t>
  </si>
  <si>
    <t>华南-广州热玩科技有限公司136</t>
  </si>
  <si>
    <t>1642909221359630</t>
  </si>
  <si>
    <t>华南-广州热玩科技有限公司124</t>
  </si>
  <si>
    <t>1645558270018573</t>
  </si>
  <si>
    <t>华南-广州热玩科技有限公司10-25</t>
  </si>
  <si>
    <t>1642273205516295</t>
  </si>
  <si>
    <t>DC-上海浪险劲网络科技有限公司-914</t>
  </si>
  <si>
    <t>1639468574712839</t>
  </si>
  <si>
    <t>多彩-海南游路网络科技有限公司49</t>
  </si>
  <si>
    <t>1645558378701832</t>
  </si>
  <si>
    <t>华南-广州热玩科技有限公司10-38</t>
  </si>
  <si>
    <t>1642629455773709</t>
  </si>
  <si>
    <t>华南-广州热玩科技有限公司83</t>
  </si>
  <si>
    <t>110412786743</t>
  </si>
  <si>
    <t>多彩-海南游路网络科技有限公司12</t>
  </si>
  <si>
    <t>1645558271017992</t>
  </si>
  <si>
    <t>华南-广州热玩科技有限公司10-28</t>
  </si>
  <si>
    <t>1645825792599067</t>
  </si>
  <si>
    <t>多彩-广州掌昆-剑来传说6</t>
  </si>
  <si>
    <t>1642017667718158</t>
  </si>
  <si>
    <t>华南-海南红鲸信息技术有限公司05</t>
  </si>
  <si>
    <t>1645457325322252</t>
  </si>
  <si>
    <t>龙玩-热血枪手02</t>
  </si>
  <si>
    <t>1644997270464515</t>
  </si>
  <si>
    <t>华南-广州热玩科技有限公司188</t>
  </si>
  <si>
    <t>1644838359413772</t>
  </si>
  <si>
    <t>星河互动dc11</t>
  </si>
  <si>
    <t>1645723031970823</t>
  </si>
  <si>
    <t>多彩0926-海南点游信息技术有限公司02</t>
  </si>
  <si>
    <t>1645558307331076</t>
  </si>
  <si>
    <t>华南-广州热玩科技有限公司11-26</t>
  </si>
  <si>
    <t>1644997941954571</t>
  </si>
  <si>
    <t>华南-广州热玩科技有限公司219</t>
  </si>
  <si>
    <t>1643719540816907</t>
  </si>
  <si>
    <t>华南-海南点游信息技术有限公司03</t>
  </si>
  <si>
    <t>1710461639463283</t>
  </si>
  <si>
    <t>多彩-上海方策网络科技有限公司6</t>
  </si>
  <si>
    <t>1644366956234759</t>
  </si>
  <si>
    <t>华南-上海趣侬网络科技有限公司07</t>
  </si>
  <si>
    <t>1645521677766668</t>
  </si>
  <si>
    <t>华南-海南红鲸信息技术有限公司52</t>
  </si>
  <si>
    <t>1642628884082699</t>
  </si>
  <si>
    <t>华南-广州艾吉米信息科技有限公司55</t>
  </si>
  <si>
    <t>1642628930649101</t>
  </si>
  <si>
    <t>华南-广州艾吉米信息科技有限公司56</t>
  </si>
  <si>
    <t>1645558376786955</t>
  </si>
  <si>
    <t>华南-广州热玩科技有限公司10-33</t>
  </si>
  <si>
    <t>1644814741585933</t>
  </si>
  <si>
    <t>华南-酷狗唱唱3</t>
  </si>
  <si>
    <t>1636932490511363</t>
  </si>
  <si>
    <t>华南-海南掌昆网络科技有限公司35</t>
  </si>
  <si>
    <t>1645557558630411</t>
  </si>
  <si>
    <t>华南-广州热玩科技有限公司7-26</t>
  </si>
  <si>
    <t>1644997476350990</t>
  </si>
  <si>
    <t>华南-广州热玩科技有限公司199</t>
  </si>
  <si>
    <t>1644277981886468</t>
  </si>
  <si>
    <t>华南-海南掌昆网络科技有限公司96</t>
  </si>
  <si>
    <t>1637827789503502</t>
  </si>
  <si>
    <t>华南-上海渔歌-萌看1</t>
  </si>
  <si>
    <t>1645558546616331</t>
  </si>
  <si>
    <t>华南-广州热玩科技有限公司12-16</t>
  </si>
  <si>
    <t>1637589296966664</t>
  </si>
  <si>
    <t>DC-上海浪险劲网络科技有限公司-804</t>
  </si>
  <si>
    <t>1643732133215236</t>
  </si>
  <si>
    <t>华南-广州艾吉米信息科技有限公司62</t>
  </si>
  <si>
    <t>1645558271418376</t>
  </si>
  <si>
    <t>华南-广州热玩科技有限公司10-29</t>
  </si>
  <si>
    <t>1642532918439950</t>
  </si>
  <si>
    <t>华南-广州白泽网络科技有限公司03</t>
  </si>
  <si>
    <t>111645114507</t>
  </si>
  <si>
    <t>华南-广州烛龙网络科技有限公司3</t>
  </si>
  <si>
    <t>1644981873177603</t>
  </si>
  <si>
    <t>今日头条-沙巴克-多彩02</t>
  </si>
  <si>
    <t>1645641574446083</t>
  </si>
  <si>
    <t>华南-海南掌昆网络科技有限公司21-cq2019</t>
  </si>
  <si>
    <t>1645521777009677</t>
  </si>
  <si>
    <t>华南-海南红鲸信息技术有限公司62</t>
  </si>
  <si>
    <t>1642367550219271</t>
  </si>
  <si>
    <t>华南-酷狗短酷2</t>
  </si>
  <si>
    <t>1645552591050764</t>
  </si>
  <si>
    <t>华南-海南红鲸信息技术有限公司81</t>
  </si>
  <si>
    <t>1644896415882247</t>
  </si>
  <si>
    <t>华南-广州龙玩互娱科技有限公司20</t>
  </si>
  <si>
    <t>1644189220072459</t>
  </si>
  <si>
    <t>华南-广州热玩科技有限公司135</t>
  </si>
  <si>
    <t>1645558344586251</t>
  </si>
  <si>
    <t>华南-广州热玩科技有限公司11-35</t>
  </si>
  <si>
    <t>1645558433609735</t>
  </si>
  <si>
    <t>华南-广州热玩科技有限公司10-46</t>
  </si>
  <si>
    <t>1644997268411396</t>
  </si>
  <si>
    <t>华南-广州热玩科技有限公司181</t>
  </si>
  <si>
    <t>110412881950</t>
  </si>
  <si>
    <t>多彩-海南游路网络科技有限公司1</t>
  </si>
  <si>
    <t>1644189044014083</t>
  </si>
  <si>
    <t>华南-广州热玩科技有限公司133</t>
  </si>
  <si>
    <t>1645431293031432</t>
  </si>
  <si>
    <t>华南-海南红鲸信息技术有限公司32</t>
  </si>
  <si>
    <t>1642628833011716</t>
  </si>
  <si>
    <t>华南-广州艾吉米信息科技有限公司54</t>
  </si>
  <si>
    <t>1643719452332036</t>
  </si>
  <si>
    <t>华南-海南点游信息技术有限公司02</t>
  </si>
  <si>
    <t>1645431293911053</t>
  </si>
  <si>
    <t>华南-海南红鲸信息技术有限公司36</t>
  </si>
  <si>
    <t>1645558405028867</t>
  </si>
  <si>
    <t>华南-广州热玩科技有限公司11-44</t>
  </si>
  <si>
    <t>1642629404515331</t>
  </si>
  <si>
    <t>华南-广州热玩科技有限公司82</t>
  </si>
  <si>
    <t>1642620309174279</t>
  </si>
  <si>
    <t>华南-广州艾吉米信息科技有限公司43</t>
  </si>
  <si>
    <t>1643733566161924</t>
  </si>
  <si>
    <t>华南-海南点游信息技术有限公司08</t>
  </si>
  <si>
    <t>1644259677746184</t>
  </si>
  <si>
    <t>华南-上海鹰魂网络科技有限公司08</t>
  </si>
  <si>
    <t>1644190103076871</t>
  </si>
  <si>
    <t>华南-广州热玩科技有限公司143</t>
  </si>
  <si>
    <t>1644276818180108</t>
  </si>
  <si>
    <t>华南-海南掌昆网络科技有限公司84</t>
  </si>
  <si>
    <t>1632771213923335</t>
  </si>
  <si>
    <t>华南-酷狗音乐</t>
  </si>
  <si>
    <t>1636920078734348</t>
  </si>
  <si>
    <t>华南-海南掌昆网络科技有限公司30</t>
  </si>
  <si>
    <t>1643707243874312</t>
  </si>
  <si>
    <t>DC-上海浪险劲网络科技有限公司-923</t>
  </si>
  <si>
    <t>1645558432357389</t>
  </si>
  <si>
    <t>华南-广州热玩科技有限公司10-44</t>
  </si>
  <si>
    <t>1641291630416899</t>
  </si>
  <si>
    <t>华南-广州热玩科技有限公司51</t>
  </si>
  <si>
    <t>1642901347661835</t>
  </si>
  <si>
    <t>华南-广州热玩科技有限公司108</t>
  </si>
  <si>
    <t>1643732850417667</t>
  </si>
  <si>
    <t>华南-海南点游信息技术有限公司07</t>
  </si>
  <si>
    <t>1645088810734604</t>
  </si>
  <si>
    <t>华南-广州龙玩互娱科技有限公司50</t>
  </si>
  <si>
    <t>1645558345608195</t>
  </si>
  <si>
    <t>华南-广州热玩科技有限公司11-38</t>
  </si>
  <si>
    <t>1645558269676548</t>
  </si>
  <si>
    <t>华南-广州热玩科技有限公司10-24</t>
  </si>
  <si>
    <t>1644997939493902</t>
  </si>
  <si>
    <t>华南-广州热玩科技有限公司212</t>
  </si>
  <si>
    <t>1645431494505480</t>
  </si>
  <si>
    <t>华南-海南红鲸信息技术有限公司38</t>
  </si>
  <si>
    <t>1645558406311950</t>
  </si>
  <si>
    <t>华南-广州热玩科技有限公司11-48</t>
  </si>
  <si>
    <t>1644893523864587</t>
  </si>
  <si>
    <t>华南-广州龙玩互娱科技有限公司06</t>
  </si>
  <si>
    <t>1645521676271630</t>
  </si>
  <si>
    <t>华南-海南红鲸信息技术有限公司48</t>
  </si>
  <si>
    <t>1645552589673486</t>
  </si>
  <si>
    <t>华南-海南红鲸信息技术有限公司77</t>
  </si>
  <si>
    <t>1644826844601356</t>
  </si>
  <si>
    <t>华南-广州冰麒网络科技有限公司19</t>
  </si>
  <si>
    <t>1645088808936462</t>
  </si>
  <si>
    <t>华南-广州龙玩互娱科技有限公司46</t>
  </si>
  <si>
    <t>1644893091101708</t>
  </si>
  <si>
    <t>华南-广州龙玩互娱科技有限公司04</t>
  </si>
  <si>
    <t>1645558262480910</t>
  </si>
  <si>
    <t>华南-广州热玩科技有限公司11-20</t>
  </si>
  <si>
    <t>1645182744729611</t>
  </si>
  <si>
    <t>华南-海南掌昆网络科技有限公司A-31</t>
  </si>
  <si>
    <t>1642629501205515</t>
  </si>
  <si>
    <t>华南-广州热玩科技有限公司84</t>
  </si>
  <si>
    <t>1630214323700740</t>
  </si>
  <si>
    <t>华南-上海子速网络科技有限公司3</t>
  </si>
  <si>
    <t>1644997730103307</t>
  </si>
  <si>
    <t>华南-广州热玩科技有限公司202</t>
  </si>
  <si>
    <t>1644997941602318</t>
  </si>
  <si>
    <t>华南-广州热玩科技有限公司218</t>
  </si>
  <si>
    <t>1637827825882119</t>
  </si>
  <si>
    <t>华南-上海渔歌-萌看2</t>
  </si>
  <si>
    <t>1644348724416525</t>
  </si>
  <si>
    <t>多彩0911-海南点游信息技术有限公司11</t>
  </si>
  <si>
    <t>1644349136479243</t>
  </si>
  <si>
    <t>多彩0911-海南点游信息技术有限公司12</t>
  </si>
  <si>
    <t>1645521778010115</t>
  </si>
  <si>
    <t>华南-海南红鲸信息技术有限公司65</t>
  </si>
  <si>
    <t>1645558405650440</t>
  </si>
  <si>
    <t>华南-广州热玩科技有限公司11-46</t>
  </si>
  <si>
    <t>1634666469903374</t>
  </si>
  <si>
    <t>华南-应届生求职1</t>
  </si>
  <si>
    <t>1642374679757827</t>
  </si>
  <si>
    <t>华南-广州艾吉米信息科技有限公司22</t>
  </si>
  <si>
    <t>110967486555</t>
  </si>
  <si>
    <t>华南-海南昊动信息科技有限公司</t>
  </si>
  <si>
    <t>1644997730419720</t>
  </si>
  <si>
    <t>华南-广州热玩科技有限公司203</t>
  </si>
  <si>
    <t>1645558206349326</t>
  </si>
  <si>
    <t>华南-广州热玩科技有限公司10-16</t>
  </si>
  <si>
    <t>1643803971517451</t>
  </si>
  <si>
    <t>华南-YY</t>
  </si>
  <si>
    <t>1642010461810699</t>
  </si>
  <si>
    <t>华南-海南掌昆网络科技有限公司02-cq2019</t>
  </si>
  <si>
    <t>1644363663954957</t>
  </si>
  <si>
    <t>华南-上海趣侬网络科技有限公司02</t>
  </si>
  <si>
    <t>1644995812617219</t>
  </si>
  <si>
    <t>华南-广州热玩科技有限公司174</t>
  </si>
  <si>
    <t>1642630694602756</t>
  </si>
  <si>
    <t>华南-广州热玩科技有限公司90</t>
  </si>
  <si>
    <t>1643732231271428</t>
  </si>
  <si>
    <t>华南-广州艾吉米信息科技有限公司63</t>
  </si>
  <si>
    <t>1644997271067655</t>
  </si>
  <si>
    <t>华南-广州热玩科技有限公司182</t>
  </si>
  <si>
    <t>1641742173690883</t>
  </si>
  <si>
    <t>华南-海南掌昆网络科技有限公司77</t>
  </si>
  <si>
    <t>1644199416374279</t>
  </si>
  <si>
    <t>华南-广州云栈信息科技有限公司08</t>
  </si>
  <si>
    <t>1645182743529483</t>
  </si>
  <si>
    <t>华南-海南掌昆网络科技有限公司A-38</t>
  </si>
  <si>
    <t>1643733885775886</t>
  </si>
  <si>
    <t>华南-广州艾吉米信息科技有限公司66</t>
  </si>
  <si>
    <t>1645731558100996</t>
  </si>
  <si>
    <t>多彩-上海垚亨电子商务有限公司08</t>
  </si>
  <si>
    <t>1645521777353736</t>
  </si>
  <si>
    <t>华南-海南红鲸信息技术有限公司63</t>
  </si>
  <si>
    <t>3012283693809245</t>
  </si>
  <si>
    <t>华南-海南昊动信息科技有限公司4</t>
  </si>
  <si>
    <t>1641992300861447</t>
  </si>
  <si>
    <t>华南-广州热玩科技有限公司69</t>
  </si>
  <si>
    <t>1637589437539340</t>
  </si>
  <si>
    <t>DC-上海浪险劲网络科技有限公司-805</t>
  </si>
  <si>
    <t>1643732580569099</t>
  </si>
  <si>
    <t>华南-广州艾吉米信息科技有限公司65</t>
  </si>
  <si>
    <t>1642643378680843</t>
  </si>
  <si>
    <t>华南-广州热玩科技有限公司100</t>
  </si>
  <si>
    <t>1645457326528542</t>
  </si>
  <si>
    <t>龙玩-热血枪手06</t>
  </si>
  <si>
    <t>1642908501726216</t>
  </si>
  <si>
    <t>华南-广州热玩科技有限公司120</t>
  </si>
  <si>
    <t>1637824096120840</t>
  </si>
  <si>
    <t>DC-上海浪险劲网络科技有限公司-809</t>
  </si>
  <si>
    <t>1645431495512078</t>
  </si>
  <si>
    <t>华南-海南红鲸信息技术有限公司41</t>
  </si>
  <si>
    <t>1644360820910093</t>
  </si>
  <si>
    <t>华南-上海萌家-趣键盘1</t>
  </si>
  <si>
    <t>1323436034233271</t>
  </si>
  <si>
    <t>华南-上海子速网络科技有限公司1</t>
  </si>
  <si>
    <t>1644350660910092</t>
  </si>
  <si>
    <t>多彩0911-海南点游信息技术有限公司16</t>
  </si>
  <si>
    <t>1639913124840459</t>
  </si>
  <si>
    <t>华南-万达普惠3</t>
  </si>
  <si>
    <t>1645558461056003</t>
  </si>
  <si>
    <t>华南-广州热玩科技有限公司12-3</t>
  </si>
  <si>
    <t>110412832817</t>
  </si>
  <si>
    <t>多彩-海南游路网络科技有限公司8</t>
  </si>
  <si>
    <t>1631861001371660</t>
  </si>
  <si>
    <t>华南-上海子速网络科技有限公司6</t>
  </si>
  <si>
    <t>1642629649419271</t>
  </si>
  <si>
    <t>华南-广州热玩科技有限公司87</t>
  </si>
  <si>
    <t>1644997477031940</t>
  </si>
  <si>
    <t>华南-广州热玩科技有限公司191</t>
  </si>
  <si>
    <t>1641899030534147</t>
  </si>
  <si>
    <t>武汉乐活家在线科技有限公司-血色审判-9</t>
  </si>
  <si>
    <t>1645825791671304</t>
  </si>
  <si>
    <t>多彩-广州掌昆-剑来传说3</t>
  </si>
  <si>
    <t>1642629080283147</t>
  </si>
  <si>
    <t>华南-广州艾吉米信息科技有限公司59</t>
  </si>
  <si>
    <t>1644364143072268</t>
  </si>
  <si>
    <t>华南-上海趣侬网络科技有限公司05</t>
  </si>
  <si>
    <t>1645558379447303</t>
  </si>
  <si>
    <t>华南-广州热玩科技有限公司10-40</t>
  </si>
  <si>
    <t>1645558343884808</t>
  </si>
  <si>
    <t>华南-广州热玩科技有限公司11-33</t>
  </si>
  <si>
    <t>1642628735380483</t>
  </si>
  <si>
    <t>华南-广州艾吉米信息科技有限公司53</t>
  </si>
  <si>
    <t>1645521775322115</t>
  </si>
  <si>
    <t>华南-海南红鲸信息技术有限公司57</t>
  </si>
  <si>
    <t>1644997474087939</t>
  </si>
  <si>
    <t>华南-广州热玩科技有限公司192</t>
  </si>
  <si>
    <t>1644895783836676</t>
  </si>
  <si>
    <t>华南-广州龙玩互娱科技有限公司16</t>
  </si>
  <si>
    <t>1644836920541196</t>
  </si>
  <si>
    <t>星河互动dc19</t>
  </si>
  <si>
    <t>1645558269284420</t>
  </si>
  <si>
    <t>华南-广州热玩科技有限公司10-23</t>
  </si>
  <si>
    <t>1641807149980676</t>
  </si>
  <si>
    <t>华南-广州艾吉米信息科技有限公司05</t>
  </si>
  <si>
    <t>1645558270344195</t>
  </si>
  <si>
    <t>华南-广州热玩科技有限公司10-26</t>
  </si>
  <si>
    <t>1643735175120900</t>
  </si>
  <si>
    <t>华南-广州艾吉米信息科技有限公司73</t>
  </si>
  <si>
    <t>1645558306309133</t>
  </si>
  <si>
    <t>华南-广州热玩科技有限公司11-23</t>
  </si>
  <si>
    <t>1644830970610700</t>
  </si>
  <si>
    <t>华南-广州热玩科技有限公司170</t>
  </si>
  <si>
    <t>1645557549068295</t>
  </si>
  <si>
    <t>华南-广州热玩科技有限公司6-15</t>
  </si>
  <si>
    <t>1640086797519884</t>
  </si>
  <si>
    <t>多彩-海南游路网络科技有限公司50</t>
  </si>
  <si>
    <t>1644189902136333</t>
  </si>
  <si>
    <t>华南-广州热玩科技有限公司141</t>
  </si>
  <si>
    <t>1644189150735374</t>
  </si>
  <si>
    <t>华南-广州热玩科技有限公司134</t>
  </si>
  <si>
    <t>1645557487308807</t>
  </si>
  <si>
    <t>华南-广州热玩科技有限公司6-5</t>
  </si>
  <si>
    <t>1645731465926728</t>
  </si>
  <si>
    <t>多彩-上海垚亨电子商务有限公司07</t>
  </si>
  <si>
    <t>1645457328073742</t>
  </si>
  <si>
    <t>龙玩-热血枪手03</t>
  </si>
  <si>
    <t>1642638453458952</t>
  </si>
  <si>
    <t>华南-广州热玩科技有限公司93</t>
  </si>
  <si>
    <t>1645431494839307</t>
  </si>
  <si>
    <t>华南-海南红鲸信息技术有限公司39</t>
  </si>
  <si>
    <t>1642629776152588</t>
  </si>
  <si>
    <t>华南-广州热玩科技有限公司88</t>
  </si>
  <si>
    <t>1644999790525451</t>
  </si>
  <si>
    <t>华南-广州热玩科技有限公司220</t>
  </si>
  <si>
    <t>1642009263773699</t>
  </si>
  <si>
    <t>华南-广州艾吉米信息科技有限公司18</t>
  </si>
  <si>
    <t>1639902471919628</t>
  </si>
  <si>
    <t>华南-深圳市海角网路网络科技有限公司1</t>
  </si>
  <si>
    <t>1644892497509388</t>
  </si>
  <si>
    <t>华南-广州龙玩互娱科技有限公司02</t>
  </si>
  <si>
    <t>1645521776678923</t>
  </si>
  <si>
    <t>华南-海南红鲸信息技术有限公司61</t>
  </si>
  <si>
    <t>1644895504735243</t>
  </si>
  <si>
    <t>华南-广州龙玩互娱科技有限公司15</t>
  </si>
  <si>
    <t>1645557511900164</t>
  </si>
  <si>
    <t>华南-广州热玩科技有限公司7-17</t>
  </si>
  <si>
    <t>1642908303064068</t>
  </si>
  <si>
    <t>华南-广州热玩科技有限公司117</t>
  </si>
  <si>
    <t>1644827096172556</t>
  </si>
  <si>
    <t>华南-广州冰麒网络科技有限公司20</t>
  </si>
  <si>
    <t>1643278287085576</t>
  </si>
  <si>
    <t>华南-团子信息-借点零花1</t>
  </si>
  <si>
    <t>1645558306972684</t>
  </si>
  <si>
    <t>华南-广州热玩科技有限公司11-25</t>
  </si>
  <si>
    <t>1644273065723912</t>
  </si>
  <si>
    <t>华南-上海鹰魂网络科技有限公司14</t>
  </si>
  <si>
    <t>1643719826338827</t>
  </si>
  <si>
    <t>华南-海南点游信息技术有限公司06</t>
  </si>
  <si>
    <t>2853954835715261</t>
  </si>
  <si>
    <t>华南-广州烛龙网络科技有限公司12</t>
  </si>
  <si>
    <t>1645558431683598</t>
  </si>
  <si>
    <t>华南-广州热玩科技有限公司10-42</t>
  </si>
  <si>
    <t>1644894707950604</t>
  </si>
  <si>
    <t>华南-广州龙玩互娱科技有限公司12</t>
  </si>
  <si>
    <t>1645182742536269</t>
  </si>
  <si>
    <t>华南-海南掌昆网络科技有限公司A-35</t>
  </si>
  <si>
    <t>1644995812916236</t>
  </si>
  <si>
    <t>华南-广州热玩科技有限公司175</t>
  </si>
  <si>
    <t>1645558346985486</t>
  </si>
  <si>
    <t>华南-广州热玩科技有限公司11-41</t>
  </si>
  <si>
    <t>1642009639478286</t>
  </si>
  <si>
    <t>华南-广州艾吉米信息科技有限公司19</t>
  </si>
  <si>
    <t>1642903144437768</t>
  </si>
  <si>
    <t>华南-广州热玩科技有限公司111</t>
  </si>
  <si>
    <t>1641991777044487</t>
  </si>
  <si>
    <t>华南-广州热玩科技有限公司65</t>
  </si>
  <si>
    <t>1645557557961795</t>
  </si>
  <si>
    <t>华南-广州热玩科技有限公司7-24</t>
  </si>
  <si>
    <t>1640383738682439</t>
  </si>
  <si>
    <t>华南-广州烛龙网络科技有限公司47</t>
  </si>
  <si>
    <t>1644259132516355</t>
  </si>
  <si>
    <t>华南-上海鹰魂网络科技有限公司03</t>
  </si>
  <si>
    <t>1634316170426382</t>
  </si>
  <si>
    <t>华南-广州热玩科技有限公司36</t>
  </si>
  <si>
    <t>1645558547582979</t>
  </si>
  <si>
    <t>华南-广州热玩科技有限公司12-19</t>
  </si>
  <si>
    <t>1644981790248973</t>
  </si>
  <si>
    <t>今日头条-沙巴克-多彩01</t>
  </si>
  <si>
    <t>1644830873586692</t>
  </si>
  <si>
    <t>华南-广州热玩科技有限公司169</t>
  </si>
  <si>
    <t>1642629031663628</t>
  </si>
  <si>
    <t>华南-广州艾吉米信息科技有限公司58</t>
  </si>
  <si>
    <t>1642278176994307</t>
  </si>
  <si>
    <t>北京多彩华南-直播荔枝次留</t>
  </si>
  <si>
    <t>1634380102102030</t>
  </si>
  <si>
    <t>华南-广州热玩科技有限公司41</t>
  </si>
  <si>
    <t>1644349663597571</t>
  </si>
  <si>
    <t>多彩0911-海南点游信息技术有限公司14</t>
  </si>
  <si>
    <t>2431738355395283</t>
  </si>
  <si>
    <t>华南-海南昊动信息科技有限公司1</t>
  </si>
  <si>
    <t>2994692324589848</t>
  </si>
  <si>
    <t>华南-广州烛龙网络科技有限公司13</t>
  </si>
  <si>
    <t>1645558462087171</t>
  </si>
  <si>
    <t>华南-广州热玩科技有限公司12-6</t>
  </si>
  <si>
    <t>1645557550828548</t>
  </si>
  <si>
    <t>华南-广州热玩科技有限公司6-20</t>
  </si>
  <si>
    <t>1645558271763460</t>
  </si>
  <si>
    <t>华南-广州热玩科技有限公司10-30</t>
  </si>
  <si>
    <t>1644995811978251</t>
  </si>
  <si>
    <t>华南-广州热玩科技有限公司172</t>
  </si>
  <si>
    <t>1645557513208839</t>
  </si>
  <si>
    <t>华南-广州热玩科技有限公司7-11</t>
  </si>
  <si>
    <t>1644997730745358</t>
  </si>
  <si>
    <t>华南-广州热玩科技有限公司204</t>
  </si>
  <si>
    <t>1642902944384012</t>
  </si>
  <si>
    <t>华南-广州热玩科技有限公司109</t>
  </si>
  <si>
    <t>1633751401831437</t>
  </si>
  <si>
    <t>华南-深圳尚米4</t>
  </si>
  <si>
    <t>1644198967324683</t>
  </si>
  <si>
    <t>华南-广州云栈信息科技有限公司05</t>
  </si>
  <si>
    <t>1642444764123149</t>
  </si>
  <si>
    <t>华南-广州烛龙网络科技有限公司58</t>
  </si>
  <si>
    <t>1644272969183240</t>
  </si>
  <si>
    <t>华南-上海鹰魂网络科技有限公司13</t>
  </si>
  <si>
    <t>1645557547712524</t>
  </si>
  <si>
    <t>华南-广州热玩科技有限公司6-12</t>
  </si>
  <si>
    <t>1645182744019972</t>
  </si>
  <si>
    <t>华南-海南掌昆网络科技有限公司A-39</t>
  </si>
  <si>
    <t>1639467712642059</t>
  </si>
  <si>
    <t>多彩-海南游路网络科技有限公司46</t>
  </si>
  <si>
    <t>1645558547260430</t>
  </si>
  <si>
    <t>华南-广州热玩科技有限公司12-18</t>
  </si>
  <si>
    <t>1645611636227080</t>
  </si>
  <si>
    <t>华南-广州云栈信息科技有限公司16</t>
  </si>
  <si>
    <t>1642011219319819</t>
  </si>
  <si>
    <t>华南-海南掌昆网络科技有限公司08-cq2019</t>
  </si>
  <si>
    <t>1642621717360654</t>
  </si>
  <si>
    <t>华南-广州艾吉米信息科技有限公司47</t>
  </si>
  <si>
    <t>1644997474723848</t>
  </si>
  <si>
    <t>华南-广州热玩科技有限公司194</t>
  </si>
  <si>
    <t>1640545862092803</t>
  </si>
  <si>
    <t>多彩-上海手盟网络科技有限公司01</t>
  </si>
  <si>
    <t>1645558207583235</t>
  </si>
  <si>
    <t>华南-广州热玩科技有限公司10-19</t>
  </si>
  <si>
    <t>1644823962610695</t>
  </si>
  <si>
    <t>华南-广州冰麒网络科技有限公司05</t>
  </si>
  <si>
    <t>1641741294285832</t>
  </si>
  <si>
    <t>华南-海南掌昆网络科技有限公司63</t>
  </si>
  <si>
    <t>1644995814227980</t>
  </si>
  <si>
    <t>华南-广州热玩科技有限公司178</t>
  </si>
  <si>
    <t>1641651569509390</t>
  </si>
  <si>
    <t>华南-上海子速网络科技有限公司20</t>
  </si>
  <si>
    <t>1644259255322631</t>
  </si>
  <si>
    <t>华南-上海鹰魂网络科技有限公司04</t>
  </si>
  <si>
    <t>1645431292740622</t>
  </si>
  <si>
    <t>华南-海南红鲸信息技术有限公司31</t>
  </si>
  <si>
    <t>1641006825860110</t>
  </si>
  <si>
    <t>华南-不鸽2</t>
  </si>
  <si>
    <t>1644997731077124</t>
  </si>
  <si>
    <t>华南-广州热玩科技有限公司205</t>
  </si>
  <si>
    <t>1640474660993027</t>
  </si>
  <si>
    <t>DC-上海浪险劲网络科技有限公司-901</t>
  </si>
  <si>
    <t>1645557486680071</t>
  </si>
  <si>
    <t>华南-广州热玩科技有限公司6-3</t>
  </si>
  <si>
    <t>1642642164534284</t>
  </si>
  <si>
    <t>华南-广州热玩科技有限公司97</t>
  </si>
  <si>
    <t>1644188883457032</t>
  </si>
  <si>
    <t>华南-广州热玩科技有限公司132</t>
  </si>
  <si>
    <t>105897226186</t>
  </si>
  <si>
    <t>多彩-上海剑声网络科技有限公司-2</t>
  </si>
  <si>
    <t>1644347230886923</t>
  </si>
  <si>
    <t>多彩0911-海南点游信息技术有限公司05</t>
  </si>
  <si>
    <t>1640384394901511</t>
  </si>
  <si>
    <t>华南-广州烛龙网络科技有限公司49</t>
  </si>
  <si>
    <t>1645457326894084</t>
  </si>
  <si>
    <t>龙玩-热血枪手07</t>
  </si>
  <si>
    <t>1645557485846532</t>
  </si>
  <si>
    <t>华南-广州热玩科技有限公司6-1</t>
  </si>
  <si>
    <t>1644368222600206</t>
  </si>
  <si>
    <t>华南-上海趣侬网络科技有限公司17</t>
  </si>
  <si>
    <t>1642901259777031</t>
  </si>
  <si>
    <t>华南-广州热玩科技有限公司107</t>
  </si>
  <si>
    <t>1645088807483406</t>
  </si>
  <si>
    <t>华南-广州龙玩互娱科技有限公司42</t>
  </si>
  <si>
    <t>1631122542675972</t>
  </si>
  <si>
    <t>华南-深圳尚米3</t>
  </si>
  <si>
    <t>1645431293631500</t>
  </si>
  <si>
    <t>华南-海南红鲸信息技术有限公司34</t>
  </si>
  <si>
    <t>1645457324976206</t>
  </si>
  <si>
    <t>龙玩-热血枪手01</t>
  </si>
  <si>
    <t>1645558270664716</t>
  </si>
  <si>
    <t>华南-广州热玩科技有限公司10-27</t>
  </si>
  <si>
    <t>1641897546184715</t>
  </si>
  <si>
    <t>厦门奇玩网络科技有限公司-多彩-萌-07</t>
  </si>
  <si>
    <t>1645558343480331</t>
  </si>
  <si>
    <t>华南-广州热玩科技有限公司11-32</t>
  </si>
  <si>
    <t>1632664644429832</t>
  </si>
  <si>
    <t>华南-51米多多1</t>
  </si>
  <si>
    <t>1645182741536772</t>
  </si>
  <si>
    <t>华南-海南掌昆网络科技有限公司A-33</t>
  </si>
  <si>
    <t>1642900659150851</t>
  </si>
  <si>
    <t>华南-广州热玩科技有限公司106</t>
  </si>
  <si>
    <t>1644435784224775</t>
  </si>
  <si>
    <t>华南-海南长川网络科技有限公司02</t>
  </si>
  <si>
    <t>1644830247932941</t>
  </si>
  <si>
    <t>华南-广州热玩科技有限公司162</t>
  </si>
  <si>
    <t>1645431292152843</t>
  </si>
  <si>
    <t>华南-海南红鲸信息技术有限公司30</t>
  </si>
  <si>
    <t>1643719620537355</t>
  </si>
  <si>
    <t>华南-海南点游信息技术有限公司04</t>
  </si>
  <si>
    <t>1644830140499976</t>
  </si>
  <si>
    <t>华南-广州热玩科技有限公司161</t>
  </si>
  <si>
    <t>1645558404633613</t>
  </si>
  <si>
    <t>华南-广州热玩科技有限公司11-43</t>
  </si>
  <si>
    <t>1643734223389710</t>
  </si>
  <si>
    <t>华南-广州艾吉米信息科技有限公司68</t>
  </si>
  <si>
    <t>1645558207242253</t>
  </si>
  <si>
    <t>华南-广州热玩科技有限公司10-18</t>
  </si>
  <si>
    <t>1644830718275598</t>
  </si>
  <si>
    <t>华南-广州热玩科技有限公司167</t>
  </si>
  <si>
    <t>1645558308445197</t>
  </si>
  <si>
    <t>华南-广州热玩科技有限公司11-29</t>
  </si>
  <si>
    <t>1644188806503435</t>
  </si>
  <si>
    <t>华南-广州热玩科技有限公司131</t>
  </si>
  <si>
    <t>1645552590334979</t>
  </si>
  <si>
    <t>华南-海南红鲸信息技术有限公司79</t>
  </si>
  <si>
    <t>1642621670628365</t>
  </si>
  <si>
    <t>华南-广州艾吉米信息科技有限公司46</t>
  </si>
  <si>
    <t>1641741990938631</t>
  </si>
  <si>
    <t>华南-海南掌昆网络科技有限公司76</t>
  </si>
  <si>
    <t>1645558344224779</t>
  </si>
  <si>
    <t>华南-广州热玩科技有限公司11-34</t>
  </si>
  <si>
    <t>110213177440</t>
  </si>
  <si>
    <t>酷狗铃声</t>
  </si>
  <si>
    <t>105890981712</t>
  </si>
  <si>
    <t>多彩-上海渔歌网络技术有限公司-3</t>
  </si>
  <si>
    <t>1637831759495179</t>
  </si>
  <si>
    <t>华南-海南掌昆网络科技有限公司48</t>
  </si>
  <si>
    <t>1643640141130760</t>
  </si>
  <si>
    <t>华南-深圳市中鹏动漫文化创意有限公司02</t>
  </si>
  <si>
    <t>1645557548755021</t>
  </si>
  <si>
    <t>华南-广州热玩科技有限公司6-14</t>
  </si>
  <si>
    <t>1645557557186571</t>
  </si>
  <si>
    <t>华南-广州热玩科技有限公司7-22</t>
  </si>
  <si>
    <t>1642016650857475</t>
  </si>
  <si>
    <t>华南-海南红鲸信息技术有限公司02</t>
  </si>
  <si>
    <t>1644892835131406</t>
  </si>
  <si>
    <t>华南-广州龙玩互娱科技有限公司03</t>
  </si>
  <si>
    <t>1644995814854733</t>
  </si>
  <si>
    <t>华南-广州热玩科技有限公司180</t>
  </si>
  <si>
    <t>1642629547951115</t>
  </si>
  <si>
    <t>华南-广州热玩科技有限公司85</t>
  </si>
  <si>
    <t>110927325891</t>
  </si>
  <si>
    <t>华南-广州骐游63</t>
  </si>
  <si>
    <t>4155781107422072</t>
  </si>
  <si>
    <t>华南-深圳尚米1</t>
  </si>
  <si>
    <t>1645825793238024</t>
  </si>
  <si>
    <t>多彩-广州掌昆-剑来传说8</t>
  </si>
  <si>
    <t>1644799197687816</t>
  </si>
  <si>
    <t>省省回头车1-2</t>
  </si>
  <si>
    <t>1644823544464396</t>
  </si>
  <si>
    <t>华南-广州冰麒网络科技有限公司02</t>
  </si>
  <si>
    <t>1644982323606539</t>
  </si>
  <si>
    <t>今日头条-沙巴克-多彩03</t>
  </si>
  <si>
    <t>1645457328457736</t>
  </si>
  <si>
    <t>龙玩-热血枪手10</t>
  </si>
  <si>
    <t>1642445101992964</t>
  </si>
  <si>
    <t>华南-广州烛龙网络科技有限公司60</t>
  </si>
  <si>
    <t>1644258996729859</t>
  </si>
  <si>
    <t>华南-上海鹰魂网络科技有限公司02</t>
  </si>
  <si>
    <t>1643735300575243</t>
  </si>
  <si>
    <t>华南-广州艾吉米信息科技有限公司74</t>
  </si>
  <si>
    <t>1644348155871243</t>
  </si>
  <si>
    <t>多彩0911-海南点游信息技术有限公司09</t>
  </si>
  <si>
    <t>1645557559661579</t>
  </si>
  <si>
    <t>华南-广州热玩科技有限公司7-28</t>
  </si>
  <si>
    <t>1645557550511118</t>
  </si>
  <si>
    <t>华南-广州热玩科技有限公司6-19</t>
  </si>
  <si>
    <t>1645557558951959</t>
  </si>
  <si>
    <t>华南-广州热玩科技有限公司7-27</t>
  </si>
  <si>
    <t>1645825791346763</t>
  </si>
  <si>
    <t>多彩-广州掌昆-剑来传说2</t>
  </si>
  <si>
    <t>1645558545056772</t>
  </si>
  <si>
    <t>华南-广州热玩科技有限公司12-12</t>
  </si>
  <si>
    <t>1642642379193351</t>
  </si>
  <si>
    <t>华南-广州热玩科技有限公司98</t>
  </si>
  <si>
    <t>1642011943937031</t>
  </si>
  <si>
    <t>华南-海南掌昆网络科技有限公司06-cq2019</t>
  </si>
  <si>
    <t>1644198375831559</t>
  </si>
  <si>
    <t>华南-广州云栈信息科技有限公司01</t>
  </si>
  <si>
    <t>1645457326094340</t>
  </si>
  <si>
    <t>龙玩-热血枪手05</t>
  </si>
  <si>
    <t>1644997269539854</t>
  </si>
  <si>
    <t>华南-广州热玩科技有限公司185</t>
  </si>
  <si>
    <t>1645457327677452</t>
  </si>
  <si>
    <t>龙玩-热血枪手09</t>
  </si>
  <si>
    <t>1644367284224007</t>
  </si>
  <si>
    <t>华南-上海趣侬网络科技有限公司10</t>
  </si>
  <si>
    <t>1644893605644292</t>
  </si>
  <si>
    <t>华南-广州极米信息科技有限公司1</t>
  </si>
  <si>
    <t>1645722867273757</t>
  </si>
  <si>
    <t>多彩0926-海南点游信息技术有限公司01</t>
  </si>
  <si>
    <t>1645431293299720</t>
  </si>
  <si>
    <t>华南-海南红鲸信息技术有限公司33</t>
  </si>
  <si>
    <t>1642293520053255</t>
  </si>
  <si>
    <t>DC-上海浪险劲网络科技有限公司-917</t>
  </si>
  <si>
    <t>1645825793555469</t>
  </si>
  <si>
    <t>多彩-广州掌昆-剑来传说9</t>
  </si>
  <si>
    <t>1637368221907972</t>
  </si>
  <si>
    <t>华南-广州烛龙网络科技有限公司31</t>
  </si>
  <si>
    <t>1642629603163144</t>
  </si>
  <si>
    <t>华南-广州热玩科技有限公司86</t>
  </si>
  <si>
    <t>1644347379857422</t>
  </si>
  <si>
    <t>多彩0911-海南点游信息技术有限公司06</t>
  </si>
  <si>
    <t>1645521676997639</t>
  </si>
  <si>
    <t>华南-海南红鲸信息技术有限公司50</t>
  </si>
  <si>
    <t>1644894306059335</t>
  </si>
  <si>
    <t>华南-广州龙玩互娱科技有限公司10</t>
  </si>
  <si>
    <t>1642532613474317</t>
  </si>
  <si>
    <t>华南-广州白泽网络科技有限公司01</t>
  </si>
  <si>
    <t>1644997729804296</t>
  </si>
  <si>
    <t>华南-广州热玩科技有限公司201</t>
  </si>
  <si>
    <t>1645552592025611</t>
  </si>
  <si>
    <t>华南-海南红鲸信息技术有限公司84</t>
  </si>
  <si>
    <t>1644838134534155</t>
  </si>
  <si>
    <t>星河互动dc10</t>
  </si>
  <si>
    <t>1645521678685191</t>
  </si>
  <si>
    <t>华南-海南红鲸信息技术有限公司54</t>
  </si>
  <si>
    <t>1637385916189708</t>
  </si>
  <si>
    <t>华南-万达普惠1</t>
  </si>
  <si>
    <t>1641716568069134</t>
  </si>
  <si>
    <t>华南-上海子速网络科技有限公司28</t>
  </si>
  <si>
    <t>1642908850081803</t>
  </si>
  <si>
    <t>华南-广州热玩科技有限公司121</t>
  </si>
  <si>
    <t>1645731156568077</t>
  </si>
  <si>
    <t>华南-广州烛龙网络科技有限公司77</t>
  </si>
  <si>
    <t>1642908431348739</t>
  </si>
  <si>
    <t>华南-广州热玩科技有限公司119</t>
  </si>
  <si>
    <t>1644195363679243</t>
  </si>
  <si>
    <t>多彩-快马追书</t>
  </si>
  <si>
    <t>1645521675944974</t>
  </si>
  <si>
    <t>华南-海南红鲸信息技术有限公司47</t>
  </si>
  <si>
    <t>1642909667555339</t>
  </si>
  <si>
    <t>华南-广州热玩科技有限公司127</t>
  </si>
  <si>
    <t>1641292263901198</t>
  </si>
  <si>
    <t>华南-广州热玩科技有限公司54</t>
  </si>
  <si>
    <t>1644997474376708</t>
  </si>
  <si>
    <t>华南-广州热玩科技有限公司193</t>
  </si>
  <si>
    <t>1645825790705678</t>
  </si>
  <si>
    <t>多彩-广州掌昆-剑来传说1</t>
  </si>
  <si>
    <t>1644825845307404</t>
  </si>
  <si>
    <t>华南-广州冰麒网络科技有限公司15</t>
  </si>
  <si>
    <t>1637828870024203</t>
  </si>
  <si>
    <t>DC-上海浪险劲网络科技有限公司-819</t>
  </si>
  <si>
    <t>1643732440910860</t>
  </si>
  <si>
    <t>华南-广州艾吉米信息科技有限公司64</t>
  </si>
  <si>
    <t>1645611635281934</t>
  </si>
  <si>
    <t>华南-广州云栈信息科技有限公司13</t>
  </si>
  <si>
    <t>1645558309268491</t>
  </si>
  <si>
    <t>华南-广州热玩科技有限公司11-21</t>
  </si>
  <si>
    <t>1644367598434315</t>
  </si>
  <si>
    <t>华南-上海趣侬网络科技有限公司13</t>
  </si>
  <si>
    <t>1644199749110797</t>
  </si>
  <si>
    <t>华南-广州云栈信息科技有限公司11</t>
  </si>
  <si>
    <t>1642907981570062</t>
  </si>
  <si>
    <t>华南-广州热玩科技有限公司116</t>
  </si>
  <si>
    <t>1645552590003261</t>
  </si>
  <si>
    <t>华南-海南红鲸信息技术有限公司78</t>
  </si>
  <si>
    <t>1645558462859267</t>
  </si>
  <si>
    <t>华南-广州热玩科技有限公司12-8</t>
  </si>
  <si>
    <t>1645558463159326</t>
  </si>
  <si>
    <t>华南-广州热玩科技有限公司12-9</t>
  </si>
  <si>
    <t>1645558545587204</t>
  </si>
  <si>
    <t>华南-广州热玩科技有限公司12-13</t>
  </si>
  <si>
    <t>1642628984717315</t>
  </si>
  <si>
    <t>华南-广州艾吉米信息科技有限公司57</t>
  </si>
  <si>
    <t>1641292409808908</t>
  </si>
  <si>
    <t>华南-广州热玩科技有限公司55</t>
  </si>
  <si>
    <t>1640384560392200</t>
  </si>
  <si>
    <t>华南-广州烛龙网络科技有限公司50</t>
  </si>
  <si>
    <t>3680783582368957</t>
  </si>
  <si>
    <t>华南-海南昊动信息科技有限公司3</t>
  </si>
  <si>
    <t>1634378698992654</t>
  </si>
  <si>
    <t>华南-广州热玩科技有限公司37</t>
  </si>
  <si>
    <t>1645557560696835</t>
  </si>
  <si>
    <t>华南-广州热玩科技有限公司7-21</t>
  </si>
  <si>
    <t>1645558345264142</t>
  </si>
  <si>
    <t>华南-广州热玩科技有限公司11-37</t>
  </si>
  <si>
    <t>1642373834999816</t>
  </si>
  <si>
    <t>华南-广州热玩科技有限公司72</t>
  </si>
  <si>
    <t>1642909091587075</t>
  </si>
  <si>
    <t>华南-广州热玩科技有限公司123</t>
  </si>
  <si>
    <t>1645521776344076</t>
  </si>
  <si>
    <t>华南-海南红鲸信息技术有限公司60</t>
  </si>
  <si>
    <t>111645031362</t>
  </si>
  <si>
    <t>华南-广州烛龙网络科技有限公司4</t>
  </si>
  <si>
    <t>1645557558289420</t>
  </si>
  <si>
    <t>华南-广州热玩科技有限公司7-25</t>
  </si>
  <si>
    <t>1644277155977223</t>
  </si>
  <si>
    <t>华南-海南掌昆网络科技有限公司87</t>
  </si>
  <si>
    <t>1642442689944587</t>
  </si>
  <si>
    <t>华南-广州艾吉米信息科技有限公司31</t>
  </si>
  <si>
    <t>1645731763307531</t>
  </si>
  <si>
    <t>多彩-上海垚亨电子商务有限公司09</t>
  </si>
  <si>
    <t>1642622419364867</t>
  </si>
  <si>
    <t>华南-广州艾吉米信息科技有限公司52</t>
  </si>
  <si>
    <t>1645557548030990</t>
  </si>
  <si>
    <t>华南-广州热玩科技有限公司6-13</t>
  </si>
  <si>
    <t>1645558404320270</t>
  </si>
  <si>
    <t>华南-广州热玩科技有限公司11-42</t>
  </si>
  <si>
    <t>1638755674166280</t>
  </si>
  <si>
    <t>多彩头条-借点花</t>
  </si>
  <si>
    <t>1644836744986632</t>
  </si>
  <si>
    <t>星河互动dc20</t>
  </si>
  <si>
    <t>1644894521595912</t>
  </si>
  <si>
    <t>华南-广州龙玩互娱科技有限公司11</t>
  </si>
  <si>
    <t>1645521775628291</t>
  </si>
  <si>
    <t>华南-海南红鲸信息技术有限公司58</t>
  </si>
  <si>
    <t>1645448354550791</t>
  </si>
  <si>
    <t>省省回头车1-4</t>
  </si>
  <si>
    <t>1633684235207687</t>
  </si>
  <si>
    <t>华南-广州热玩科技有限公司16</t>
  </si>
  <si>
    <t>1641741627661315</t>
  </si>
  <si>
    <t>华南-海南掌昆网络科技有限公司74</t>
  </si>
  <si>
    <t>1645180562519054</t>
  </si>
  <si>
    <t>省省回头车1-3</t>
  </si>
  <si>
    <t>1644346906219534</t>
  </si>
  <si>
    <t>多彩0911-海南点游信息技术有限公司03</t>
  </si>
  <si>
    <t>1641990127706120</t>
  </si>
  <si>
    <t>华南-广州热玩科技有限公司60</t>
  </si>
  <si>
    <t>1644830555839492</t>
  </si>
  <si>
    <t>华南-广州热玩科技有限公司165</t>
  </si>
  <si>
    <t>1642648605874190</t>
  </si>
  <si>
    <t>华南-广州热玩科技有限公司103</t>
  </si>
  <si>
    <t>1636929429575688</t>
  </si>
  <si>
    <t>华南-海南掌昆网络科技有限公司34</t>
  </si>
  <si>
    <t>1642268094652424</t>
  </si>
  <si>
    <t>DC-上海浪险劲网络科技有限公司-912</t>
  </si>
  <si>
    <t>1644997475306499</t>
  </si>
  <si>
    <t>华南-广州热玩科技有限公司196</t>
  </si>
  <si>
    <t>1635570351925315</t>
  </si>
  <si>
    <t>华南-海南掌昆网络科技有限公司6</t>
  </si>
  <si>
    <t>1644837045771277</t>
  </si>
  <si>
    <t>星河互动dc02</t>
  </si>
  <si>
    <t>1644259587666956</t>
  </si>
  <si>
    <t>华南-上海鹰魂网络科技有限公司07</t>
  </si>
  <si>
    <t>1644189596041219</t>
  </si>
  <si>
    <t>华南-广州热玩科技有限公司138</t>
  </si>
  <si>
    <t>1645553384220679</t>
  </si>
  <si>
    <t>华南-海南红鲸信息技术有限公司86</t>
  </si>
  <si>
    <t>1643734336404494</t>
  </si>
  <si>
    <t>华南-广州艾吉米信息科技有限公司69</t>
  </si>
  <si>
    <t>1644190213326856</t>
  </si>
  <si>
    <t>华南-广州热玩科技有限公司144</t>
  </si>
  <si>
    <t>1644837748357131</t>
  </si>
  <si>
    <t>星河互动dc16</t>
  </si>
  <si>
    <t>1642004028194819</t>
  </si>
  <si>
    <t>华南-广州艾吉米信息科技有限公司11</t>
  </si>
  <si>
    <t>1645731156891661</t>
  </si>
  <si>
    <t>华南-广州烛龙网络科技有限公司78</t>
  </si>
  <si>
    <t>1644825357500424</t>
  </si>
  <si>
    <t>华南-广州冰麒网络科技有限公司12</t>
  </si>
  <si>
    <t>1636762137310220</t>
  </si>
  <si>
    <t>华南-上海子速网络科技有限公司11</t>
  </si>
  <si>
    <t>1645558462498827</t>
  </si>
  <si>
    <t>华南-广州热玩科技有限公司12-7</t>
  </si>
  <si>
    <t>1644997476026371</t>
  </si>
  <si>
    <t>华南-广州热玩科技有限公司198</t>
  </si>
  <si>
    <t>1645457327280131</t>
  </si>
  <si>
    <t>龙玩-热血枪手08</t>
  </si>
  <si>
    <t>1645557551139851</t>
  </si>
  <si>
    <t>华南-广州热玩科技有限公司6-11</t>
  </si>
  <si>
    <t>1635016921161803</t>
  </si>
  <si>
    <t>多彩-广州酷狗计算机科技有限公司-酷狗唱唱</t>
  </si>
  <si>
    <t>111645202518</t>
  </si>
  <si>
    <t>华南-广州烛龙网络科技有限公司6</t>
  </si>
  <si>
    <t>1642903087382539</t>
  </si>
  <si>
    <t>华南-广州热玩科技有限公司110</t>
  </si>
  <si>
    <t>1645557550067720</t>
  </si>
  <si>
    <t>华南-广州热玩科技有限公司6-18</t>
  </si>
  <si>
    <t>1644826040549380</t>
  </si>
  <si>
    <t>华南-广州冰麒网络科技有限公司16</t>
  </si>
  <si>
    <t>1641651364358147</t>
  </si>
  <si>
    <t>华南-上海子速网络科技有限公司19</t>
  </si>
  <si>
    <t>1642910046130183</t>
  </si>
  <si>
    <t>华南-广州悦游32</t>
  </si>
  <si>
    <t>1642443530240012</t>
  </si>
  <si>
    <t>华南-广州烛龙网络科技有限公司51</t>
  </si>
  <si>
    <t>1642442741934093</t>
  </si>
  <si>
    <t>华南-广州艾吉米信息科技有限公司32</t>
  </si>
  <si>
    <t>1641807039374344</t>
  </si>
  <si>
    <t>华南-广州艾吉米信息科技有限公司04</t>
  </si>
  <si>
    <t>1644368147365892</t>
  </si>
  <si>
    <t>华南-上海趣侬网络科技有限公司16</t>
  </si>
  <si>
    <t>1644351050135559</t>
  </si>
  <si>
    <t>多彩0911-海南点游信息技术有限公司18</t>
  </si>
  <si>
    <t>1645558547925003</t>
  </si>
  <si>
    <t>华南-广州热玩科技有限公司12-20</t>
  </si>
  <si>
    <t>1644435764727821</t>
  </si>
  <si>
    <t>多彩-上海垚亨电子商务有限公司06</t>
  </si>
  <si>
    <t>1644997475658765</t>
  </si>
  <si>
    <t>华南-广州热玩科技有限公司197</t>
  </si>
  <si>
    <t>1642642465134599</t>
  </si>
  <si>
    <t>华南-广州热玩科技有限公司99</t>
  </si>
  <si>
    <t>1643734095648775</t>
  </si>
  <si>
    <t>华南-广州艾吉米信息科技有限公司67</t>
  </si>
  <si>
    <t>1644837177717764</t>
  </si>
  <si>
    <t>星河互动dc03</t>
  </si>
  <si>
    <t>110412787550</t>
  </si>
  <si>
    <t>多彩-海南游路网络科技有限公司14</t>
  </si>
  <si>
    <t>1644198532330510</t>
  </si>
  <si>
    <t>华南-广州云栈信息科技有限公司02</t>
  </si>
  <si>
    <t>1644997269845005</t>
  </si>
  <si>
    <t>华南-广州热玩科技有限公司186</t>
  </si>
  <si>
    <t>1644995789991940</t>
  </si>
  <si>
    <t>华南-苏耳01</t>
  </si>
  <si>
    <t>1644829916024845</t>
  </si>
  <si>
    <t>华南-广州热玩科技有限公司160</t>
  </si>
  <si>
    <t>1644189469784078</t>
  </si>
  <si>
    <t>华南-广州热玩科技有限公司137</t>
  </si>
  <si>
    <t>1634314463465484</t>
  </si>
  <si>
    <t>华南-广州热玩科技有限公司32</t>
  </si>
  <si>
    <t>1636924188366856</t>
  </si>
  <si>
    <t>华南-海南掌昆网络科技有限公司32</t>
  </si>
  <si>
    <t>1644347042639884</t>
  </si>
  <si>
    <t>多彩0911-海南点游信息技术有限公司04</t>
  </si>
  <si>
    <t>1643558980315149</t>
  </si>
  <si>
    <t>华南-淘金号1</t>
  </si>
  <si>
    <t>1645180631320589</t>
  </si>
  <si>
    <t>华南-武汉乐活家在线科技有限公司-3</t>
  </si>
  <si>
    <t>1643735816027149</t>
  </si>
  <si>
    <t>华南-广州艾吉米信息科技有限公司76</t>
  </si>
  <si>
    <t>110928584919</t>
  </si>
  <si>
    <t>华南-广州骐游82</t>
  </si>
  <si>
    <t>1644827569856525</t>
  </si>
  <si>
    <t>华南-广州热玩科技有限公司150</t>
  </si>
  <si>
    <t>1645796081930254</t>
  </si>
  <si>
    <t>华南-海南红鲸信息技术有限公司113</t>
  </si>
  <si>
    <t>1645731155918859</t>
  </si>
  <si>
    <t>华南-广州烛龙网络科技有限公司75</t>
  </si>
  <si>
    <t>1644827901369355</t>
  </si>
  <si>
    <t>华南-广州热玩科技有限公司151</t>
  </si>
  <si>
    <t>1644894883722251</t>
  </si>
  <si>
    <t>华南-广州龙玩互娱科技有限公司13</t>
  </si>
  <si>
    <t>1642638397258759</t>
  </si>
  <si>
    <t>华南-广州热玩科技有限公司92</t>
  </si>
  <si>
    <t>1645558305949700</t>
  </si>
  <si>
    <t>华南-广州热玩科技有限公司11-22</t>
  </si>
  <si>
    <t>1644346802715661</t>
  </si>
  <si>
    <t>多彩0911-海南点游信息技术有限公司02</t>
  </si>
  <si>
    <t>1645558206767118</t>
  </si>
  <si>
    <t>华南-广州热玩科技有限公司10-17</t>
  </si>
  <si>
    <t>1645731156243464</t>
  </si>
  <si>
    <t>华南-广州烛龙网络科技有限公司76</t>
  </si>
  <si>
    <t>1644997270149133</t>
  </si>
  <si>
    <t>华南-广州热玩科技有限公司187</t>
  </si>
  <si>
    <t>1642532753785867</t>
  </si>
  <si>
    <t>华南-广州白泽网络科技有限公司02</t>
  </si>
  <si>
    <t>1642444027466766</t>
  </si>
  <si>
    <t>华南-广州烛龙网络科技有限公司53</t>
  </si>
  <si>
    <t>1645182741172238</t>
  </si>
  <si>
    <t>华南-海南掌昆网络科技有限公司A-32</t>
  </si>
  <si>
    <t>1637370298662924</t>
  </si>
  <si>
    <t>华南-广州烛龙网络科技有限公司35</t>
  </si>
  <si>
    <t>1644198804271107</t>
  </si>
  <si>
    <t>华南-广州云栈信息科技有限公司04</t>
  </si>
  <si>
    <t>1639466124731396</t>
  </si>
  <si>
    <t>华南-海南掌昆网络科技有限公司59</t>
  </si>
  <si>
    <t>1644829139521547</t>
  </si>
  <si>
    <t>华南-广州热玩科技有限公司154</t>
  </si>
  <si>
    <t>108312466878</t>
  </si>
  <si>
    <t>多彩-一手资讯2</t>
  </si>
  <si>
    <t>1644837448963144</t>
  </si>
  <si>
    <t>星河互动dc05</t>
  </si>
  <si>
    <t>110591063923</t>
  </si>
  <si>
    <t>浮浮雷达-安卓</t>
  </si>
  <si>
    <t>1645558405345347</t>
  </si>
  <si>
    <t>华南-广州热玩科技有限公司11-45</t>
  </si>
  <si>
    <t>1644367502610439</t>
  </si>
  <si>
    <t>华南-上海趣侬网络科技有限公司12</t>
  </si>
  <si>
    <t>1644830796059655</t>
  </si>
  <si>
    <t>华南-广州热玩科技有限公司168</t>
  </si>
  <si>
    <t>1645558379789315</t>
  </si>
  <si>
    <t>华南-广州热玩科技有限公司10-31</t>
  </si>
  <si>
    <t>1644350307005452</t>
  </si>
  <si>
    <t>多彩0911-海南点游信息技术有限公司15</t>
  </si>
  <si>
    <t>1642909905088523</t>
  </si>
  <si>
    <t>华南-广州悦游31</t>
  </si>
  <si>
    <t>1642639410831373</t>
  </si>
  <si>
    <t>华南-广州热玩科技有限公司94</t>
  </si>
  <si>
    <t>1644997475007495</t>
  </si>
  <si>
    <t>华南-广州热玩科技有限公司195</t>
  </si>
  <si>
    <t>1645558407106568</t>
  </si>
  <si>
    <t>华南-广州热玩科技有限公司11-31</t>
  </si>
  <si>
    <t>1644276576023566</t>
  </si>
  <si>
    <t>华南-海南掌昆网络科技有限公司82</t>
  </si>
  <si>
    <t>1633751516667911</t>
  </si>
  <si>
    <t>华南-深圳尚米5</t>
  </si>
  <si>
    <t>1637588926025735</t>
  </si>
  <si>
    <t>DC-上海浪险劲网络科技有限公司-802</t>
  </si>
  <si>
    <t>1644259458735117</t>
  </si>
  <si>
    <t>华南-上海鹰魂网络科技有限公司06</t>
  </si>
  <si>
    <t>1642911147386884</t>
  </si>
  <si>
    <t>华南-广州悦游34</t>
  </si>
  <si>
    <t>1638746354951176</t>
  </si>
  <si>
    <t>华南-上海子速网络科技有限公司17</t>
  </si>
  <si>
    <t>1642011084769283</t>
  </si>
  <si>
    <t>华南-海南掌昆网络科技有限公司07-cq2019</t>
  </si>
  <si>
    <t>1632770784934923</t>
  </si>
  <si>
    <t>华南-酷狗浮浮雷达-ios</t>
  </si>
  <si>
    <t>1644346687785991</t>
  </si>
  <si>
    <t>多彩0911-海南点游信息技术有限公司01</t>
  </si>
  <si>
    <t>1644435603148808</t>
  </si>
  <si>
    <t>多彩-上海垚亨电子商务有限公司04</t>
  </si>
  <si>
    <t>1643707637161991</t>
  </si>
  <si>
    <t>DC-上海浪险劲网络科技有限公司-926</t>
  </si>
  <si>
    <t>1645521777693709</t>
  </si>
  <si>
    <t>华南-海南红鲸信息技术有限公司64</t>
  </si>
  <si>
    <t>1657687568823848</t>
  </si>
  <si>
    <t>华南-上海子速网络科技有限公司</t>
  </si>
  <si>
    <t>1642630746104843</t>
  </si>
  <si>
    <t>华南-广州热玩科技有限公司91</t>
  </si>
  <si>
    <t>1645558262827022</t>
  </si>
  <si>
    <t>华南-广州热玩科技有限公司11-11</t>
  </si>
  <si>
    <t>1645558461423624</t>
  </si>
  <si>
    <t>华南-广州热玩科技有限公司12-4</t>
  </si>
  <si>
    <t>111645148314</t>
  </si>
  <si>
    <t>华南-广州烛龙网络科技有限公司8</t>
  </si>
  <si>
    <t>1636919890794504</t>
  </si>
  <si>
    <t>华南-海南掌昆网络科技有限公司29</t>
  </si>
  <si>
    <t>1645558206064653</t>
  </si>
  <si>
    <t>华南-广州热玩科技有限公司10-15</t>
  </si>
  <si>
    <t>1642647069200391</t>
  </si>
  <si>
    <t>华南-广州热玩科技有限公司101</t>
  </si>
  <si>
    <t>1644823686714376</t>
  </si>
  <si>
    <t>华南-广州冰麒网络科技有限公司03</t>
  </si>
  <si>
    <t>1644272863762443</t>
  </si>
  <si>
    <t>华南-上海鹰魂网络科技有限公司12</t>
  </si>
  <si>
    <t>1644997731367944</t>
  </si>
  <si>
    <t>华南-广州热玩科技有限公司206</t>
  </si>
  <si>
    <t>1644258850502667</t>
  </si>
  <si>
    <t>华南-上海鹰魂网络科技有限公司01</t>
  </si>
  <si>
    <t>1644199110530062</t>
  </si>
  <si>
    <t>华南-广州云栈信息科技有限公司06</t>
  </si>
  <si>
    <t>1641990653202435</t>
  </si>
  <si>
    <t>华南-广州热玩科技有限公司63</t>
  </si>
  <si>
    <t>1645558308126723</t>
  </si>
  <si>
    <t>华南-广州热玩科技有限公司11-28</t>
  </si>
  <si>
    <t>1641992179785732</t>
  </si>
  <si>
    <t>华南-广州热玩科技有限公司68</t>
  </si>
  <si>
    <t>1644838250805259</t>
  </si>
  <si>
    <t>星河互动dc12</t>
  </si>
  <si>
    <t>1633655875056648</t>
  </si>
  <si>
    <t>华南-海南昊动信息科技有限公司5</t>
  </si>
  <si>
    <t>111645205611</t>
  </si>
  <si>
    <t>华南-广州烛龙网络科技有限公司1</t>
  </si>
  <si>
    <t>1644347483254792</t>
  </si>
  <si>
    <t>多彩0911-海南点游信息技术有限公司07</t>
  </si>
  <si>
    <t>1645180631037956</t>
  </si>
  <si>
    <t>华南-武汉乐活家在线科技有限公司-2</t>
  </si>
  <si>
    <t>1644830634120204</t>
  </si>
  <si>
    <t>华南-广州热玩科技有限公司166</t>
  </si>
  <si>
    <t>1642293991560196</t>
  </si>
  <si>
    <t>DC-上海浪险劲网络科技有限公司-919</t>
  </si>
  <si>
    <t>1636917527205896</t>
  </si>
  <si>
    <t>华南-海南掌昆网络科技有限公司26</t>
  </si>
  <si>
    <t>1642009436747784</t>
  </si>
  <si>
    <t>华南-广州艾吉米信息科技有限公司15</t>
  </si>
  <si>
    <t>1642273575052299</t>
  </si>
  <si>
    <t>DC-上海浪险劲网络科技有限公司-915</t>
  </si>
  <si>
    <t>1642909539403787</t>
  </si>
  <si>
    <t>华南-广州热玩科技有限公司126</t>
  </si>
  <si>
    <t>1639913041040398</t>
  </si>
  <si>
    <t>华南-万达普惠2</t>
  </si>
  <si>
    <t>1642010138136590</t>
  </si>
  <si>
    <t>华南-海南掌昆网络科技有限公司01-cq2019</t>
  </si>
  <si>
    <t>1645558307820551</t>
  </si>
  <si>
    <t>华南-广州热玩科技有限公司11-27</t>
  </si>
  <si>
    <t>1644368300738573</t>
  </si>
  <si>
    <t>华南-上海趣侬网络科技有限公司18</t>
  </si>
  <si>
    <t>1644823843975182</t>
  </si>
  <si>
    <t>华南-广州冰麒网络科技有限公司04</t>
  </si>
  <si>
    <t>1645552591708167</t>
  </si>
  <si>
    <t>华南-海南红鲸信息技术有限公司83</t>
  </si>
  <si>
    <t>1637279679410179</t>
  </si>
  <si>
    <t>华南-虎牙1</t>
  </si>
  <si>
    <t>1634379737413644</t>
  </si>
  <si>
    <t>华南-广州热玩科技有限公司40</t>
  </si>
  <si>
    <t>111645143716</t>
  </si>
  <si>
    <t>华南-广州烛龙网络科技有限公司10</t>
  </si>
  <si>
    <t>1644995813623812</t>
  </si>
  <si>
    <t>华南-广州热玩科技有限公司176</t>
  </si>
  <si>
    <t>1645558377462795</t>
  </si>
  <si>
    <t>华南-广州热玩科技有限公司10-35</t>
  </si>
  <si>
    <t>1645558433977356</t>
  </si>
  <si>
    <t>华南-广州热玩科技有限公司10-47</t>
  </si>
  <si>
    <t>1645558406727687</t>
  </si>
  <si>
    <t>华南-广州热玩科技有限公司11-49</t>
  </si>
  <si>
    <t>1642444629057550</t>
  </si>
  <si>
    <t>华南-广州烛龙网络科技有限公司57</t>
  </si>
  <si>
    <t>1644997732350984</t>
  </si>
  <si>
    <t>华南-广州热玩科技有限公司209</t>
  </si>
  <si>
    <t>1642010678841352</t>
  </si>
  <si>
    <t>华南-海南掌昆网络科技有限公司04-cq2019</t>
  </si>
  <si>
    <t>1643640696324099</t>
  </si>
  <si>
    <t>华南-深圳市中鹏动漫文化创意有限公司03</t>
  </si>
  <si>
    <t>108312476236</t>
  </si>
  <si>
    <t>多彩-一手资讯1</t>
  </si>
  <si>
    <t>1645431291526158</t>
  </si>
  <si>
    <t>华南-海南红鲸信息技术有限公司27</t>
  </si>
  <si>
    <t>1637829046489095</t>
  </si>
  <si>
    <t>DC-上海浪险劲网络科技有限公司-820</t>
  </si>
  <si>
    <t>1645521676668931</t>
  </si>
  <si>
    <t>华南-海南红鲸信息技术有限公司49</t>
  </si>
  <si>
    <t>1644829481253900</t>
  </si>
  <si>
    <t>华南-广州热玩科技有限公司157</t>
  </si>
  <si>
    <t>1631861353685006</t>
  </si>
  <si>
    <t>华南-上海子速网络科技有限公司7</t>
  </si>
  <si>
    <t>1644895036129294</t>
  </si>
  <si>
    <t>广州龙玩互娱科技有限公司14</t>
  </si>
  <si>
    <t>1644366799548430</t>
  </si>
  <si>
    <t>华南-上海趣侬网络科技有限公司06</t>
  </si>
  <si>
    <t>1641741626952716</t>
  </si>
  <si>
    <t>华南-海南掌昆网络科技有限公司64</t>
  </si>
  <si>
    <t>1643731000563723</t>
  </si>
  <si>
    <t>华南-广州艾吉米信息科技有限公司61</t>
  </si>
  <si>
    <t>1644896102893581</t>
  </si>
  <si>
    <t>华南-广州龙玩互娱科技有限公司18</t>
  </si>
  <si>
    <t>1645558308822024</t>
  </si>
  <si>
    <t>华南-广州热玩科技有限公司11-30</t>
  </si>
  <si>
    <t>1645558546251788</t>
  </si>
  <si>
    <t>华南-广州热玩科技有限公司12-15</t>
  </si>
  <si>
    <t>1640383471715332</t>
  </si>
  <si>
    <t>华南-广州烛龙网络科技有限公司46</t>
  </si>
  <si>
    <t>108312456534</t>
  </si>
  <si>
    <t>多彩-一手资讯3</t>
  </si>
  <si>
    <t>1645088809609223</t>
  </si>
  <si>
    <t>华南-广州龙玩互娱科技有限公司47</t>
  </si>
  <si>
    <t>1644886253062155</t>
  </si>
  <si>
    <t>华南-伊起1</t>
  </si>
  <si>
    <t>1645457325736972</t>
  </si>
  <si>
    <t>龙玩-热血枪手04</t>
  </si>
  <si>
    <t>1642899091688461</t>
  </si>
  <si>
    <t>华南-广州热玩科技有限公司105</t>
  </si>
  <si>
    <t>1643719364435975</t>
  </si>
  <si>
    <t>华南-海南点游信息技术有限公司01</t>
  </si>
  <si>
    <t>1644997476672526</t>
  </si>
  <si>
    <t>华南-广州热玩科技有限公司200</t>
  </si>
  <si>
    <t>1641741826200588</t>
  </si>
  <si>
    <t>华南-海南掌昆网络科技有限公司75</t>
  </si>
  <si>
    <t>1642374727634958</t>
  </si>
  <si>
    <t>华南-广州艾吉米信息科技有限公司23</t>
  </si>
  <si>
    <t>1644836875610125</t>
  </si>
  <si>
    <t>星河互动dc01</t>
  </si>
  <si>
    <t>110925971072</t>
  </si>
  <si>
    <t>华南-广州骐游51</t>
  </si>
  <si>
    <t>1645555982625800</t>
  </si>
  <si>
    <t>华南-上海鹰魂网络科技有限公司42</t>
  </si>
  <si>
    <t>1645552591365131</t>
  </si>
  <si>
    <t>华南-海南红鲸信息技术有限公司82</t>
  </si>
  <si>
    <t>1644997940454407</t>
  </si>
  <si>
    <t>华南-广州热玩科技有限公司215</t>
  </si>
  <si>
    <t>1645557560023067</t>
  </si>
  <si>
    <t>华南-广州热玩科技有限公司7-29</t>
  </si>
  <si>
    <t>110926084691</t>
  </si>
  <si>
    <t>华南-广州骐游53</t>
  </si>
  <si>
    <t>3944671759312888</t>
  </si>
  <si>
    <t>华南-上海子速网络科技有限公司2</t>
  </si>
  <si>
    <t>1645521678299140</t>
  </si>
  <si>
    <t>华南-海南红鲸信息技术有限公司53</t>
  </si>
  <si>
    <t>1645558546932760</t>
  </si>
  <si>
    <t>华南-广州热玩科技有限公司12-17</t>
  </si>
  <si>
    <t>1645558346360836</t>
  </si>
  <si>
    <t>华南-广州热玩科技有限公司11-40</t>
  </si>
  <si>
    <t>1645558379078660</t>
  </si>
  <si>
    <t>华南-广州热玩科技有限公司10-39</t>
  </si>
  <si>
    <t>1642910819388428</t>
  </si>
  <si>
    <t>华南-广州悦游33</t>
  </si>
  <si>
    <t>1643707919096845</t>
  </si>
  <si>
    <t>DC-上海浪险劲网络科技有限公司-928</t>
  </si>
  <si>
    <t>1645558377852942</t>
  </si>
  <si>
    <t>华南-广州热玩科技有限公司10-36</t>
  </si>
  <si>
    <t>1645558460328967</t>
  </si>
  <si>
    <t>华南-广州热玩科技有限公司12-1</t>
  </si>
  <si>
    <t>1644893921852429</t>
  </si>
  <si>
    <t>广州龙玩互娱科技有限公司08</t>
  </si>
  <si>
    <t>1642642092825614</t>
  </si>
  <si>
    <t>华南-广州热玩科技有限公司96</t>
  </si>
  <si>
    <t>1635570702938123</t>
  </si>
  <si>
    <t>华南-海南掌昆网络科技有限公司7</t>
  </si>
  <si>
    <t>1642620230743043</t>
  </si>
  <si>
    <t>华南-广州艾吉米信息科技有限公司42</t>
  </si>
  <si>
    <t>1644259757562883</t>
  </si>
  <si>
    <t>华南-上海鹰魂网络科技有限公司09</t>
  </si>
  <si>
    <t>1642898950770692</t>
  </si>
  <si>
    <t>华南-广州热玩科技有限公司104</t>
  </si>
  <si>
    <t>1644828672740359</t>
  </si>
  <si>
    <t>华南-广州热玩科技有限公司152</t>
  </si>
  <si>
    <t>1644434573348872</t>
  </si>
  <si>
    <t>多彩-上海垚亨电子商务有限公司01</t>
  </si>
  <si>
    <t>1644367410174988</t>
  </si>
  <si>
    <t>华南-上海趣侬网络科技有限公司11</t>
  </si>
  <si>
    <t>1645558432009291</t>
  </si>
  <si>
    <t>华南-广州热玩科技有限公司10-43</t>
  </si>
  <si>
    <t>1644370958537739</t>
  </si>
  <si>
    <t>华南-海南掌昆网络科技有限公司13-cq2019</t>
  </si>
  <si>
    <t>1644435150495748</t>
  </si>
  <si>
    <t>多彩-上海垚亨电子商务有限公司03</t>
  </si>
  <si>
    <t>1643707394739213</t>
  </si>
  <si>
    <t>DC-上海浪险劲网络科技有限公司-924</t>
  </si>
  <si>
    <t>1644997270768643</t>
  </si>
  <si>
    <t>华南-广州热玩科技有限公司189</t>
  </si>
  <si>
    <t>1642442906691592</t>
  </si>
  <si>
    <t>华南-广州艾吉米信息科技有限公司35</t>
  </si>
  <si>
    <t>1637370170269704</t>
  </si>
  <si>
    <t>华南-广州烛龙网络科技有限公司34</t>
  </si>
  <si>
    <t>1642294119575565</t>
  </si>
  <si>
    <t>DC-上海浪险劲网络科技有限公司-920</t>
  </si>
  <si>
    <t>1642268472772620</t>
  </si>
  <si>
    <t>DC-上海浪险劲网络科技有限公司-913</t>
  </si>
  <si>
    <t>1644825517335564</t>
  </si>
  <si>
    <t>华南-广州冰麒网络科技有限公司13</t>
  </si>
  <si>
    <t>1645557557522446</t>
  </si>
  <si>
    <t>华南-广州热玩科技有限公司7-23</t>
  </si>
  <si>
    <t>1645558345992206</t>
  </si>
  <si>
    <t>华南-广州热玩科技有限公司11-39</t>
  </si>
  <si>
    <t>1645521680149515</t>
  </si>
  <si>
    <t>华南-海南红鲸信息技术有限公司56</t>
  </si>
  <si>
    <t>1642909354974215</t>
  </si>
  <si>
    <t>华南-广州热玩科技有限公司125</t>
  </si>
  <si>
    <t>1645557549430787</t>
  </si>
  <si>
    <t>华南-广州热玩科技有限公司6-16</t>
  </si>
  <si>
    <t>1642373773979652</t>
  </si>
  <si>
    <t>华南-广州热玩科技有限公司71</t>
  </si>
  <si>
    <t>1644824567028749</t>
  </si>
  <si>
    <t>华南-广州冰麒网络科技有限公司09</t>
  </si>
  <si>
    <t>1643735904626699</t>
  </si>
  <si>
    <t>华南-广州艾吉米信息科技有限公司77</t>
  </si>
  <si>
    <t>1645552590699523</t>
  </si>
  <si>
    <t>华南-海南红鲸信息技术有限公司80</t>
  </si>
  <si>
    <t>1645097307114503</t>
  </si>
  <si>
    <t>华南-上海剑声-享看1</t>
  </si>
  <si>
    <t>1645558461776900</t>
  </si>
  <si>
    <t>华南-广州热玩科技有限公司12-5</t>
  </si>
  <si>
    <t>1645182742088711</t>
  </si>
  <si>
    <t>华南-海南掌昆网络科技有限公司A-34</t>
  </si>
  <si>
    <t>110432190113</t>
    <phoneticPr fontId="5" type="noConversion"/>
  </si>
  <si>
    <t>多彩-华北-前想科技</t>
  </si>
  <si>
    <t>1638027504817163</t>
  </si>
  <si>
    <t>五八同城信息技术有限公司-SP-招聘</t>
  </si>
  <si>
    <t>1644801627947022</t>
  </si>
  <si>
    <t>华北-手机清理卫士01</t>
  </si>
  <si>
    <t>1642914971917325</t>
  </si>
  <si>
    <t>华北-网易有道35</t>
  </si>
  <si>
    <t>1632672423556099</t>
  </si>
  <si>
    <t>华北-安居客5</t>
  </si>
  <si>
    <t>1632050835548172</t>
  </si>
  <si>
    <t>华北-网易有道24</t>
  </si>
  <si>
    <t>1903980625797627</t>
  </si>
  <si>
    <t>华北-网易有道9</t>
  </si>
  <si>
    <t>1630967440368654</t>
  </si>
  <si>
    <t>必看小说-多彩-02-ios版</t>
  </si>
  <si>
    <t>91832257418</t>
  </si>
  <si>
    <t>瑞庭网络技术（上海）有限公司苏州分公司-1</t>
  </si>
  <si>
    <t>1643258574862343</t>
  </si>
  <si>
    <t>华北-知乎9</t>
  </si>
  <si>
    <t>1638550404172803</t>
  </si>
  <si>
    <t>多彩-IOS-01-喜马拉雅-2019</t>
  </si>
  <si>
    <t>1636567985447940</t>
  </si>
  <si>
    <t>多彩-玖富万卡7</t>
  </si>
  <si>
    <t>1636845184830475</t>
  </si>
  <si>
    <t>华北-网易有道30</t>
  </si>
  <si>
    <t>1638550302448647</t>
  </si>
  <si>
    <t>多彩-IOS-05-喜马拉雅-2019</t>
  </si>
  <si>
    <t>1634380983601166</t>
  </si>
  <si>
    <t>多彩互动-天眼查-6-IOS视频</t>
  </si>
  <si>
    <t>1641918682112007</t>
  </si>
  <si>
    <t>多彩-安卓-05-喜马拉雅-2019</t>
  </si>
  <si>
    <t>1640475028154376</t>
  </si>
  <si>
    <t>华北-多彩-房产4</t>
  </si>
  <si>
    <t>1634041717181454</t>
  </si>
  <si>
    <t>天桐互动-多彩-华北-快点阅读1</t>
  </si>
  <si>
    <t>1633387214763015</t>
  </si>
  <si>
    <t>华北-安居客7</t>
  </si>
  <si>
    <t>1632050750117899</t>
  </si>
  <si>
    <t>华北-网易有道21</t>
  </si>
  <si>
    <t>1631573800918027</t>
  </si>
  <si>
    <t>华北-北京五八到家4</t>
  </si>
  <si>
    <t>1629759847560195</t>
  </si>
  <si>
    <t>华北-安居客2</t>
  </si>
  <si>
    <t>1645634860406792</t>
  </si>
  <si>
    <t>华北-美拍2</t>
  </si>
  <si>
    <t>2625258127374364</t>
  </si>
  <si>
    <t>漫读-多彩-户8-头条</t>
  </si>
  <si>
    <t>1634044097288199</t>
  </si>
  <si>
    <t>华北-网易有道45</t>
  </si>
  <si>
    <t>1639740401772558</t>
  </si>
  <si>
    <t>多彩-玖富万卡42</t>
  </si>
  <si>
    <t>1634041770460167</t>
  </si>
  <si>
    <t>天桐互动-多彩-华北-快点阅读2</t>
  </si>
  <si>
    <t>707711975039400</t>
  </si>
  <si>
    <t>华北-网易有道4</t>
  </si>
  <si>
    <t>1643912612420620</t>
  </si>
  <si>
    <t>多彩-基因宝</t>
  </si>
  <si>
    <t>795675064542203</t>
  </si>
  <si>
    <t>华北-北京同城1</t>
  </si>
  <si>
    <t>1643259762251790</t>
  </si>
  <si>
    <t>华北-知乎10</t>
  </si>
  <si>
    <t>1636845032515595</t>
  </si>
  <si>
    <t>华北-网易有道28</t>
  </si>
  <si>
    <t>1635918853918734</t>
  </si>
  <si>
    <t>华北-多彩-转转2</t>
  </si>
  <si>
    <t>1640019151422475</t>
  </si>
  <si>
    <t>华北-nice2</t>
  </si>
  <si>
    <t>3944669956292349</t>
  </si>
  <si>
    <t>多彩互动-天眼查-1-线下推广</t>
  </si>
  <si>
    <t>1634309618025475</t>
  </si>
  <si>
    <t>必看小说-多彩-03-安卓付费版</t>
  </si>
  <si>
    <t>1630861343134727</t>
  </si>
  <si>
    <t>多彩互动-天眼查-2-安卓视频</t>
  </si>
  <si>
    <t>1640474713070603</t>
  </si>
  <si>
    <t>必看小说-多彩-09-安卓免费版</t>
  </si>
  <si>
    <t>6503969408</t>
  </si>
  <si>
    <t>瑞庭网络技术（上海)有限公司杭州分公司</t>
  </si>
  <si>
    <t>1636568051211271</t>
  </si>
  <si>
    <t>多彩-玖富万卡8</t>
  </si>
  <si>
    <t>1634046674717709</t>
  </si>
  <si>
    <t>华北-网易有道50</t>
  </si>
  <si>
    <t>1630967357582347</t>
  </si>
  <si>
    <t>必看小说-多彩-01-安卓免费版</t>
  </si>
  <si>
    <t>1643800840220685</t>
  </si>
  <si>
    <t>多彩-玖富万卡50</t>
  </si>
  <si>
    <t>1636644056227843</t>
  </si>
  <si>
    <t>华北-nice1</t>
  </si>
  <si>
    <t>104163496529</t>
  </si>
  <si>
    <t>五八同城信息技术有限公司-黄页-2</t>
  </si>
  <si>
    <t>1643730788848651</t>
  </si>
  <si>
    <t>华北-网易有道53</t>
  </si>
  <si>
    <t>67699918622</t>
  </si>
  <si>
    <t>五八同城信息技术有限公司-01</t>
  </si>
  <si>
    <t>1630589643231244</t>
  </si>
  <si>
    <t>华北-北京五八到家1</t>
  </si>
  <si>
    <t>1640474780209166</t>
  </si>
  <si>
    <t>必看小说-多彩-10-安卓免费版</t>
  </si>
  <si>
    <t>1638550550921219</t>
  </si>
  <si>
    <t>多彩-必看小说7-直签-裂变</t>
  </si>
  <si>
    <t>1632050864731148</t>
  </si>
  <si>
    <t>华北-网易有道25</t>
  </si>
  <si>
    <t>1630572984460302</t>
  </si>
  <si>
    <t>华北-安居客3</t>
  </si>
  <si>
    <t>1641352821516365</t>
  </si>
  <si>
    <t>华北-多彩-房产8</t>
  </si>
  <si>
    <t>91660108746</t>
  </si>
  <si>
    <t>五八同城信息技术有限公司-18</t>
  </si>
  <si>
    <t>1641379679959051</t>
  </si>
  <si>
    <t>华北-网易有道34</t>
  </si>
  <si>
    <t>1643801610368003</t>
  </si>
  <si>
    <t>多彩-玖富万卡53</t>
  </si>
  <si>
    <t>1634313341187084</t>
  </si>
  <si>
    <t>华北-知乎2</t>
  </si>
  <si>
    <t>1641262318584845</t>
  </si>
  <si>
    <t>华北-多彩-房产7</t>
  </si>
  <si>
    <t>1636845098641480</t>
  </si>
  <si>
    <t>华北-网易有道29</t>
  </si>
  <si>
    <t>1641653811774472</t>
  </si>
  <si>
    <t>华北-淘新闻1</t>
  </si>
  <si>
    <t>1642466937841678</t>
  </si>
  <si>
    <t>华北-凡普-钱站</t>
  </si>
  <si>
    <t>1638022986528780</t>
  </si>
  <si>
    <t>多彩-玖富万卡19</t>
  </si>
  <si>
    <t>1630225489319944</t>
  </si>
  <si>
    <t>多彩-天天鉴宝1</t>
  </si>
  <si>
    <t>1631493511115779</t>
  </si>
  <si>
    <t>华北-网易有道15</t>
  </si>
  <si>
    <t>1634106504757259</t>
  </si>
  <si>
    <t>华北-多彩-转转1</t>
  </si>
  <si>
    <t>1630573065829390</t>
  </si>
  <si>
    <t>华北-安居客4</t>
  </si>
  <si>
    <t>1634043858073612</t>
  </si>
  <si>
    <t>华北-网易有道43</t>
  </si>
  <si>
    <t>1638020067985422</t>
  </si>
  <si>
    <t>多彩-玖富万卡12</t>
  </si>
  <si>
    <t>1641992270732301</t>
  </si>
  <si>
    <t>华北-安居客12</t>
  </si>
  <si>
    <t>1638027476572168</t>
  </si>
  <si>
    <t>五八同城信息技术有限公司-SP-黄页</t>
  </si>
  <si>
    <t>1641918811397131</t>
  </si>
  <si>
    <t>多彩-安卓-06-喜马拉雅-2019</t>
  </si>
  <si>
    <t>1641262257598472</t>
  </si>
  <si>
    <t>华北-多彩-房产5</t>
  </si>
  <si>
    <t>1644163967997965</t>
  </si>
  <si>
    <t>多彩-玖富万卡56</t>
  </si>
  <si>
    <t>1634313265079309</t>
  </si>
  <si>
    <t>华北-知乎1</t>
  </si>
  <si>
    <t>1645634676820996</t>
  </si>
  <si>
    <t>华北-360借条02</t>
  </si>
  <si>
    <t>1639740217950220</t>
  </si>
  <si>
    <t>多彩-玖富万卡37</t>
  </si>
  <si>
    <t>1640739512041483</t>
  </si>
  <si>
    <t>华北-多彩-上海夺汇</t>
  </si>
  <si>
    <t>1645634784802845</t>
  </si>
  <si>
    <t>华北-360借条01</t>
  </si>
  <si>
    <t>1631493283541005</t>
  </si>
  <si>
    <t>华北-网易有道12</t>
  </si>
  <si>
    <t>1645634812156942</t>
  </si>
  <si>
    <t>华北-美拍1</t>
  </si>
  <si>
    <t>1631684464687117</t>
  </si>
  <si>
    <t>华北-多彩-房产1</t>
  </si>
  <si>
    <t>1631573741380622</t>
  </si>
  <si>
    <t>华北-北京五八到家3</t>
  </si>
  <si>
    <t>1639358282600460</t>
  </si>
  <si>
    <t>华北-Foodie</t>
  </si>
  <si>
    <t>111438468099</t>
  </si>
  <si>
    <t>五八同城信息技术有限公司-APP下载-3</t>
  </si>
  <si>
    <t>1638455703911438</t>
  </si>
  <si>
    <t>华北-滚滚小说2</t>
  </si>
  <si>
    <t>1645164147206147</t>
  </si>
  <si>
    <t>华北-光芒01</t>
  </si>
  <si>
    <t>1644164078481415</t>
  </si>
  <si>
    <t>多彩-玖富万卡57</t>
  </si>
  <si>
    <t>1643730893169675</t>
  </si>
  <si>
    <t>华北-网易有道54</t>
  </si>
  <si>
    <t>1642278510979075</t>
  </si>
  <si>
    <t>华北-北京同城3</t>
  </si>
  <si>
    <t>1643730178078727</t>
  </si>
  <si>
    <t>华北-网易有道51</t>
  </si>
  <si>
    <t>1643642307255304</t>
  </si>
  <si>
    <t>多彩-ios-06-喜马拉雅-2019</t>
  </si>
  <si>
    <t>1639739656361991</t>
  </si>
  <si>
    <t>多彩-玖富万卡25</t>
  </si>
  <si>
    <t>1636208712450056</t>
  </si>
  <si>
    <t>华北-玖富万卡4</t>
  </si>
  <si>
    <t>1638550519377934</t>
  </si>
  <si>
    <t>多彩-必看小说6-直签快应用</t>
  </si>
  <si>
    <t>1643801495410699</t>
  </si>
  <si>
    <t>多彩-玖富万卡52</t>
  </si>
  <si>
    <t>50020813462</t>
  </si>
  <si>
    <t>瑞庭网络技术（上海）有限公司杭州分公司</t>
  </si>
  <si>
    <t>1642922982036494</t>
  </si>
  <si>
    <t>华北-万仕道-猎聘3</t>
  </si>
  <si>
    <t>1638199593293838</t>
  </si>
  <si>
    <t>多彩-玖富万卡24</t>
  </si>
  <si>
    <t>1629781127897096</t>
  </si>
  <si>
    <t>安居客-02</t>
  </si>
  <si>
    <t>110563509803</t>
  </si>
  <si>
    <t>五八同城信息技术有限公司-APP下载-2</t>
  </si>
  <si>
    <t>1635283498704910</t>
  </si>
  <si>
    <t>华北-咔叽1</t>
  </si>
  <si>
    <t>1634046440325124</t>
  </si>
  <si>
    <t>华北-网易有道47</t>
  </si>
  <si>
    <t>3751160160193415</t>
  </si>
  <si>
    <t>华北-网易有道7</t>
  </si>
  <si>
    <t>1630589734112260</t>
  </si>
  <si>
    <t>华北-北京五八到家2</t>
  </si>
  <si>
    <t>1643004769697795</t>
  </si>
  <si>
    <t>华北-知乎8</t>
  </si>
  <si>
    <t>1640022549489671</t>
  </si>
  <si>
    <t>华北-BOSS直聘01</t>
  </si>
  <si>
    <t>1642915326433287</t>
  </si>
  <si>
    <t>华北-网易有道36</t>
  </si>
  <si>
    <t>1643642280622093</t>
  </si>
  <si>
    <t>多彩-安卓-09-喜马拉雅-2019</t>
  </si>
  <si>
    <t>1645635436979207</t>
  </si>
  <si>
    <t>华北-美颜相机2</t>
  </si>
  <si>
    <t>1006773845362957</t>
  </si>
  <si>
    <t>华北-北京欢乐时间1</t>
  </si>
  <si>
    <t>1636567827386380</t>
  </si>
  <si>
    <t>多彩-玖富万卡5</t>
  </si>
  <si>
    <t>1631118690011144</t>
  </si>
  <si>
    <t>多彩互动-天眼查-3-安卓图文</t>
  </si>
  <si>
    <t>1629781601604615</t>
  </si>
  <si>
    <t>安居客-04</t>
  </si>
  <si>
    <t>1631118653940749</t>
  </si>
  <si>
    <t>多彩互动-天眼查-4-ios图文</t>
  </si>
  <si>
    <t>1643730635281422</t>
  </si>
  <si>
    <t>华北-网易有道52</t>
  </si>
  <si>
    <t>1636663718245387</t>
  </si>
  <si>
    <t>华北-闪电借款1</t>
  </si>
  <si>
    <t>1638550511129604</t>
  </si>
  <si>
    <t>多彩-安卓-02-喜马拉雅-2019</t>
  </si>
  <si>
    <t>1640720934263811</t>
  </si>
  <si>
    <t>华北-多彩-切克1</t>
  </si>
  <si>
    <t>1639739709317132</t>
  </si>
  <si>
    <t>多彩-玖富万卡26</t>
  </si>
  <si>
    <t>1637930427976712</t>
  </si>
  <si>
    <t>多彩-玖富万卡9</t>
  </si>
  <si>
    <t>1643642258778119</t>
  </si>
  <si>
    <t>多彩-安卓-08-喜马拉雅-2019</t>
  </si>
  <si>
    <t>1633387243151367</t>
  </si>
  <si>
    <t>华北-安居客8</t>
  </si>
  <si>
    <t>1636014152122372</t>
  </si>
  <si>
    <t>多彩-IOS-02-喜马拉雅-2019</t>
  </si>
  <si>
    <t>1639740168289283</t>
  </si>
  <si>
    <t>多彩-玖富万卡35</t>
  </si>
  <si>
    <t>1633387308370956</t>
  </si>
  <si>
    <t>华北-安居客10</t>
  </si>
  <si>
    <t>1644904416690188</t>
  </si>
  <si>
    <t>华北-蛋趣1</t>
  </si>
  <si>
    <t>1634046506931208</t>
  </si>
  <si>
    <t>华北-网易有道48</t>
  </si>
  <si>
    <t>1642897067797518</t>
  </si>
  <si>
    <t>华北-光芒1</t>
  </si>
  <si>
    <t>1642915382421507</t>
  </si>
  <si>
    <t>华北-网易有道37</t>
  </si>
  <si>
    <t>1640472068255748</t>
  </si>
  <si>
    <t>华北-17K小说-1</t>
  </si>
  <si>
    <t>50020813119</t>
  </si>
  <si>
    <t>瑞庭网络技术（上海）有限公司杭州分公司01</t>
  </si>
  <si>
    <t>1645635321060355</t>
  </si>
  <si>
    <t>华北-美颜相机1</t>
  </si>
  <si>
    <t>111644640404</t>
  </si>
  <si>
    <t>多彩-儿歌多多4</t>
  </si>
  <si>
    <t>1639740194282503</t>
  </si>
  <si>
    <t>多彩-玖富万卡36</t>
  </si>
  <si>
    <t>1622505648823964</t>
  </si>
  <si>
    <t>华北-网易有道10</t>
  </si>
  <si>
    <t>1644281168107523</t>
  </si>
  <si>
    <t>华北-猫眼</t>
  </si>
  <si>
    <t>1643800753726468</t>
  </si>
  <si>
    <t>多彩-玖富万卡54</t>
  </si>
  <si>
    <t>1643004701163533</t>
  </si>
  <si>
    <t>华北-知乎7</t>
  </si>
  <si>
    <t>1644165938492427</t>
  </si>
  <si>
    <t>华东-魔法-处处交友8</t>
  </si>
  <si>
    <t>1644904195306504</t>
  </si>
  <si>
    <t>多东-北京萨博维广告传媒有限公司4</t>
  </si>
  <si>
    <t>1631866350220302</t>
  </si>
  <si>
    <t>华东-海南乐之鲸鱼科技有限公司19</t>
  </si>
  <si>
    <t>1631481065895940</t>
  </si>
  <si>
    <t>华东-拍拍贷PPD5</t>
  </si>
  <si>
    <t>1644162450828300</t>
  </si>
  <si>
    <t>华东-湖南草花互动网络科技有限公司长沙分公司</t>
  </si>
  <si>
    <t>1638026567914500</t>
  </si>
  <si>
    <t>华东-咪咕圈圈2</t>
  </si>
  <si>
    <t>1645523773761549</t>
  </si>
  <si>
    <t>多彩-爱步行-01</t>
  </si>
  <si>
    <t>1041966693095908</t>
  </si>
  <si>
    <t>华东-海南乐之鲸鱼科技有限公司10</t>
  </si>
  <si>
    <t>1632115722699788</t>
  </si>
  <si>
    <t>华东-蓝光护目镜2</t>
  </si>
  <si>
    <t>1645085290446878</t>
  </si>
  <si>
    <t>华东-湖南草花互动网络科技有限公司长沙分公司135</t>
  </si>
  <si>
    <t>1644361636614158</t>
  </si>
  <si>
    <t>华东-南京猿辅导5</t>
  </si>
  <si>
    <t>1635488180248589</t>
  </si>
  <si>
    <t>华东5-儿歌多多</t>
  </si>
  <si>
    <t>1645086042352651</t>
  </si>
  <si>
    <t>梦三03</t>
  </si>
  <si>
    <t>1644280404545543</t>
  </si>
  <si>
    <t>华东-百川-处处交友2</t>
  </si>
  <si>
    <t>1643828925558788</t>
  </si>
  <si>
    <t>华东-鹰隼-嗨瘦3</t>
  </si>
  <si>
    <t>1645450584215571</t>
  </si>
  <si>
    <t>多彩-湖南草花-三国奇缘-20</t>
  </si>
  <si>
    <t>1644894992910344</t>
  </si>
  <si>
    <t>华东-缘博-秒缘4</t>
  </si>
  <si>
    <t>1645706770575371</t>
  </si>
  <si>
    <t>梦三国25</t>
  </si>
  <si>
    <t>1644827083151367</t>
  </si>
  <si>
    <t>华东-追缘-约会吧8</t>
  </si>
  <si>
    <t>1644439136897028</t>
  </si>
  <si>
    <t>多彩-湖南草花互动网络科技有限公司04</t>
  </si>
  <si>
    <t>1644167713429515</t>
  </si>
  <si>
    <t>华东-湖南草花互动网络科技有限公司长沙分公司56</t>
  </si>
  <si>
    <t>1643907531275275</t>
  </si>
  <si>
    <t>华东-缘博-秒缘3</t>
  </si>
  <si>
    <t>1644434102306828</t>
  </si>
  <si>
    <t>华东-步多多5</t>
  </si>
  <si>
    <t>1645992155702275</t>
  </si>
  <si>
    <t>华东-安心保险7</t>
  </si>
  <si>
    <t>1644992466251784</t>
  </si>
  <si>
    <t>华东-步多多9</t>
  </si>
  <si>
    <t>1638743224127495</t>
  </si>
  <si>
    <t>华东-安心保险1</t>
  </si>
  <si>
    <t>1643829819576327</t>
  </si>
  <si>
    <t>华东-桥瀚-飞刀王者3</t>
  </si>
  <si>
    <t>1642912510003204</t>
  </si>
  <si>
    <t>华东-趣呱呱3</t>
  </si>
  <si>
    <t>1636576956943371</t>
  </si>
  <si>
    <t>华东-鹰隼-嗨来电6</t>
  </si>
  <si>
    <t>1644279470770189</t>
  </si>
  <si>
    <t>华东-万江-处处交友1</t>
  </si>
  <si>
    <t>1645086041585676</t>
  </si>
  <si>
    <t>梦三01</t>
  </si>
  <si>
    <t>1641628134013955</t>
  </si>
  <si>
    <t>华东-趣呱呱2</t>
  </si>
  <si>
    <t>1675284647774515</t>
  </si>
  <si>
    <t>华东-湖南草花互动网络科技有限公司长沙分公司16</t>
  </si>
  <si>
    <t>1644170618118151</t>
  </si>
  <si>
    <t>华东-湖南草花互动网络科技有限公司长沙分公司67</t>
  </si>
  <si>
    <t>1644172737444872</t>
  </si>
  <si>
    <t>华东-湖南草花互动网络科技有限公司长沙分公司74</t>
  </si>
  <si>
    <t>1642915675121675</t>
  </si>
  <si>
    <t>华东-魔法-处处交友5</t>
  </si>
  <si>
    <t>108658065579</t>
  </si>
  <si>
    <t>WX-友缘在线2</t>
  </si>
  <si>
    <t>111604449345</t>
  </si>
  <si>
    <t>华东-海南乐之鲸鱼科技有限公司9</t>
  </si>
  <si>
    <t>1636555023957005</t>
  </si>
  <si>
    <t>华东-约会吧3</t>
  </si>
  <si>
    <t>1644164499438604</t>
  </si>
  <si>
    <t>华东-湖南草花互动网络科技有限公司长沙分公司41</t>
  </si>
  <si>
    <t>1645071102782476</t>
  </si>
  <si>
    <t>华东-缘博-秒缘5</t>
  </si>
  <si>
    <t>1645644906381315</t>
  </si>
  <si>
    <t>武汉猿辅导1</t>
  </si>
  <si>
    <t>1644279622947851</t>
  </si>
  <si>
    <t>华东-万江-处处交友2</t>
  </si>
  <si>
    <t>1645641844720652</t>
  </si>
  <si>
    <t>华东-南京猿辅导7</t>
  </si>
  <si>
    <t>1645086044743693</t>
  </si>
  <si>
    <t>梦三国09</t>
  </si>
  <si>
    <t>1644165998517252</t>
  </si>
  <si>
    <t>华东-魔法-处处交友9</t>
  </si>
  <si>
    <t>1644279813636173</t>
  </si>
  <si>
    <t>华东-毅成-处处交友2</t>
  </si>
  <si>
    <t>1645086043110413</t>
  </si>
  <si>
    <t>梦三05</t>
  </si>
  <si>
    <t>1644361024654344</t>
  </si>
  <si>
    <t>华东-南京猿辅导2</t>
  </si>
  <si>
    <t>1645085609472046</t>
  </si>
  <si>
    <t>华东-湖南草花互动网络科技有限公司长沙分公司143</t>
  </si>
  <si>
    <t>1645450822224903</t>
  </si>
  <si>
    <t>多彩-湖南草花-快乐有钱人-1</t>
  </si>
  <si>
    <t>1217881090296163</t>
  </si>
  <si>
    <t>华东-鹰隼-嗨来电4</t>
  </si>
  <si>
    <t>1644172299177987</t>
  </si>
  <si>
    <t>华东-湖南草花互动网络科技有限公司长沙分公司70</t>
  </si>
  <si>
    <t>1644438856213516</t>
  </si>
  <si>
    <t>多彩-湖南草花互动网络科技有限公司02</t>
  </si>
  <si>
    <t>1637475388490766</t>
  </si>
  <si>
    <t>华东-鹰隼-嗨来电11</t>
  </si>
  <si>
    <t>1644441787907079</t>
  </si>
  <si>
    <t>华东-步多多6</t>
  </si>
  <si>
    <t>1644277596857351</t>
  </si>
  <si>
    <t>华东-上海恺心影视传媒有限公司09</t>
  </si>
  <si>
    <t>1645085610716174</t>
  </si>
  <si>
    <t>华东-湖南草花互动网络科技有限公司长沙分公司146</t>
  </si>
  <si>
    <t>111550885037</t>
  </si>
  <si>
    <t>华东-海南乐之鲸鱼科技有限公司4</t>
  </si>
  <si>
    <t>1644164935485447</t>
  </si>
  <si>
    <t>华东-湖南草花互动网络科技有限公司长沙分公司44</t>
  </si>
  <si>
    <t>1643084731335683</t>
  </si>
  <si>
    <t>华东-魔法-处处交友7</t>
  </si>
  <si>
    <t>1632929766085636</t>
  </si>
  <si>
    <t>华东-约会吧1</t>
  </si>
  <si>
    <t>1639111134021639</t>
  </si>
  <si>
    <t>淘阅-华东-Q玩小游戏1</t>
  </si>
  <si>
    <t>109916119734</t>
  </si>
  <si>
    <t>华东-海南乐之鲸鱼科技有限公司1</t>
  </si>
  <si>
    <t>1644165142541316</t>
  </si>
  <si>
    <t>华东-湖南草花互动网络科技有限公司长沙分公司46</t>
  </si>
  <si>
    <t>1643636575042572</t>
  </si>
  <si>
    <t>华东-大师贴膜1</t>
  </si>
  <si>
    <t>1921565085147580</t>
  </si>
  <si>
    <t>华东-戏曲多多1</t>
  </si>
  <si>
    <t>1644251586697228</t>
  </si>
  <si>
    <t>华东-鹰隼-欢乐走1</t>
  </si>
  <si>
    <t>1644348542029832</t>
  </si>
  <si>
    <t>华东-阅友小说-01</t>
  </si>
  <si>
    <t>1645450822994951</t>
  </si>
  <si>
    <t>多彩-湖南草花-快乐有钱人-3</t>
  </si>
  <si>
    <t>1637207580511235</t>
  </si>
  <si>
    <t>华东-车关注1</t>
  </si>
  <si>
    <t>1645553591932932</t>
  </si>
  <si>
    <t>华东-湖南草花W-02</t>
  </si>
  <si>
    <t>1637475099962379</t>
  </si>
  <si>
    <t>华东-鹰隼-嗨来电10</t>
  </si>
  <si>
    <t>1645706769508364</t>
  </si>
  <si>
    <t>梦三国21</t>
  </si>
  <si>
    <t>1644276567226371</t>
  </si>
  <si>
    <t>华东-上海恺心影视传媒有限公司01</t>
  </si>
  <si>
    <t>1639199776667660</t>
  </si>
  <si>
    <t>华东-猿辅导50</t>
  </si>
  <si>
    <t>1641289607119886</t>
  </si>
  <si>
    <t>华东-缘博-秒缘1</t>
  </si>
  <si>
    <t>1644992466655243</t>
  </si>
  <si>
    <t>华东-步多多10</t>
  </si>
  <si>
    <t>1644169607912462</t>
  </si>
  <si>
    <t>华东-湖南草花互动网络科技有限公司长沙分公司63</t>
  </si>
  <si>
    <t>1644892981355523</t>
  </si>
  <si>
    <t>华东-神采易易-乙方宝2</t>
  </si>
  <si>
    <t>1640750800399367</t>
  </si>
  <si>
    <t>华东-追缘-约会吧7</t>
  </si>
  <si>
    <t>1644439875841037</t>
  </si>
  <si>
    <t>多彩-湖南草花互动网络科技有限公司08</t>
  </si>
  <si>
    <t>1641370881997832</t>
  </si>
  <si>
    <t>华东-趣呱呱1</t>
  </si>
  <si>
    <t>1634294981671943</t>
  </si>
  <si>
    <t>漫读-多彩-户3-快应用-陌陌信息</t>
  </si>
  <si>
    <t>1645450748430343</t>
  </si>
  <si>
    <t>多彩-湖南草花-风暴祭坛-12</t>
  </si>
  <si>
    <t>1644173229776907</t>
  </si>
  <si>
    <t>华东-湖南草花互动网络科技有限公司长沙分公司78</t>
  </si>
  <si>
    <t>1640450169128967</t>
  </si>
  <si>
    <t>华东-追缘-约会吧6</t>
  </si>
  <si>
    <t>1641810200326147</t>
  </si>
  <si>
    <t>华东-魔法-处处交友2</t>
  </si>
  <si>
    <t>1644169334988812</t>
  </si>
  <si>
    <t>华东-湖南草花互动网络科技有限公司长沙分公司61</t>
  </si>
  <si>
    <t>1645706606714884</t>
  </si>
  <si>
    <t>梦三国20</t>
  </si>
  <si>
    <t>1642527939268622</t>
  </si>
  <si>
    <t>华东-安心保险4</t>
  </si>
  <si>
    <t>1635471053887502</t>
  </si>
  <si>
    <t>华东-鹰隼-嗨来电5</t>
  </si>
  <si>
    <t>1644163338602500</t>
  </si>
  <si>
    <t>华东-湖南草花互动网络科技有限公司长沙分公司33</t>
  </si>
  <si>
    <t>1640012759340036</t>
  </si>
  <si>
    <t>华东-海南乐之鲸鱼科技有限公司30</t>
  </si>
  <si>
    <t>1645706603750414</t>
  </si>
  <si>
    <t>梦三国12</t>
  </si>
  <si>
    <t>1645992749398023</t>
  </si>
  <si>
    <t>华东-安心保险10</t>
  </si>
  <si>
    <t>1645450823986188</t>
  </si>
  <si>
    <t>多彩-湖南草花-快乐有钱人-6</t>
  </si>
  <si>
    <t>1641289717540931</t>
  </si>
  <si>
    <t>华东-缘博-快遇爱1</t>
  </si>
  <si>
    <t>1644361450118147</t>
  </si>
  <si>
    <t>华东-南京猿辅导4</t>
  </si>
  <si>
    <t>1631681366991880</t>
  </si>
  <si>
    <t>华东-赫兹1</t>
  </si>
  <si>
    <t>1631750403365902</t>
  </si>
  <si>
    <t>华东-扎堆小说1</t>
  </si>
  <si>
    <t>1645706604860436</t>
  </si>
  <si>
    <t>梦三国14</t>
  </si>
  <si>
    <t>1643905247662094</t>
  </si>
  <si>
    <t>华东-步多多4</t>
  </si>
  <si>
    <t>1644438720039949</t>
  </si>
  <si>
    <t>多彩-湖南草花互动网络科技有限公司01</t>
  </si>
  <si>
    <t>1636287865426956</t>
  </si>
  <si>
    <t>华东-魔力红-秀来电5</t>
  </si>
  <si>
    <t>1644163791396872</t>
  </si>
  <si>
    <t>华东-湖南草花互动网络科技有限公司长沙分公司36</t>
  </si>
  <si>
    <t>1642982856554572</t>
  </si>
  <si>
    <t>华东-友缘-有缘网3</t>
  </si>
  <si>
    <t>1644172393903108</t>
  </si>
  <si>
    <t>华东-湖南草花互动网络科技有限公司长沙分公司71</t>
  </si>
  <si>
    <t>1644251208409091</t>
  </si>
  <si>
    <t>多彩-魔力红-疯读小说3</t>
  </si>
  <si>
    <t>1631481031789575</t>
  </si>
  <si>
    <t>华东-拍拍贷PPD4</t>
  </si>
  <si>
    <t>1639363515381768</t>
  </si>
  <si>
    <t>华东-咪咕数字10</t>
  </si>
  <si>
    <t>1633397168967692</t>
  </si>
  <si>
    <t>华东-约会吧2</t>
  </si>
  <si>
    <t>1645071168968718</t>
  </si>
  <si>
    <t>华东-缘博-秒缘6</t>
  </si>
  <si>
    <t>1644252957281284</t>
  </si>
  <si>
    <t>华东-桥瀚-嗨收租1</t>
  </si>
  <si>
    <t>1644163186054148</t>
  </si>
  <si>
    <t>华东-湖南草花互动网络科技有限公司长沙分公司32</t>
  </si>
  <si>
    <t>1631755061360653</t>
  </si>
  <si>
    <t>华东-咪咕数字6</t>
  </si>
  <si>
    <t>1639198326498317</t>
  </si>
  <si>
    <t>华东-猿辅导46</t>
  </si>
  <si>
    <t>1643085010990093</t>
  </si>
  <si>
    <t>华东-安心保险5</t>
  </si>
  <si>
    <t>1645450580663300</t>
  </si>
  <si>
    <t>多彩-湖南草花-三国奇缘-13</t>
  </si>
  <si>
    <t>1638027433534478</t>
  </si>
  <si>
    <t>华东-聚生缘-单身交友1</t>
  </si>
  <si>
    <t>1644165364926471</t>
  </si>
  <si>
    <t>华东-湖南草花互动网络科技有限公司长沙分公司48</t>
  </si>
  <si>
    <t>1645086044337171</t>
  </si>
  <si>
    <t>梦三国08</t>
  </si>
  <si>
    <t>1630302364838919</t>
  </si>
  <si>
    <t>华东-蓝光护目镜1</t>
  </si>
  <si>
    <t>1645993555836941</t>
  </si>
  <si>
    <t>华东-步多多11</t>
  </si>
  <si>
    <t>1638199837645827</t>
  </si>
  <si>
    <t>华东-追缘-约会吧4</t>
  </si>
  <si>
    <t>1645450582088707</t>
  </si>
  <si>
    <t>多彩-湖南草花-三国奇缘-15</t>
  </si>
  <si>
    <t>1645175802619908</t>
  </si>
  <si>
    <t>华东-小鱼赚钱01</t>
  </si>
  <si>
    <t>1644907969386504</t>
  </si>
  <si>
    <t>华东-魔法-处处交友10</t>
  </si>
  <si>
    <t>1643272689138701</t>
  </si>
  <si>
    <t>华东-步多多2</t>
  </si>
  <si>
    <t>1632041426994188</t>
  </si>
  <si>
    <t>漫读-多彩-户10-app-头条</t>
  </si>
  <si>
    <t>1645085289694219</t>
  </si>
  <si>
    <t>华东-湖南草花互动网络科技有限公司长沙分公司133</t>
  </si>
  <si>
    <t>1638743271961613</t>
  </si>
  <si>
    <t>华东-安心保险3</t>
  </si>
  <si>
    <t>1644172841566221</t>
  </si>
  <si>
    <t>华东-湖南草花互动网络科技有限公司长沙分公司75</t>
  </si>
  <si>
    <t>1644172499704839</t>
  </si>
  <si>
    <t>华东-湖南草花互动网络科技有限公司长沙分公司72</t>
  </si>
  <si>
    <t>1639097400207364</t>
  </si>
  <si>
    <t>华东-聚生缘-单身交友3</t>
  </si>
  <si>
    <t>1643828549862413</t>
  </si>
  <si>
    <t>华东-鹰隼-嗨瘦1</t>
  </si>
  <si>
    <t>127169498716019</t>
  </si>
  <si>
    <t>华东-咪咕数字3</t>
  </si>
  <si>
    <t>1645706603336717</t>
  </si>
  <si>
    <t>梦三国11</t>
  </si>
  <si>
    <t>1644164613513227</t>
  </si>
  <si>
    <t>华东-湖南草花互动网络科技有限公司长沙分公司42</t>
  </si>
  <si>
    <t>1644251649917959</t>
  </si>
  <si>
    <t>华东-鹰隼-欢乐走2</t>
  </si>
  <si>
    <t>1640011389501447</t>
  </si>
  <si>
    <t>华东-海南乐之鲸鱼科技有限公司31</t>
  </si>
  <si>
    <t>1638199878553604</t>
  </si>
  <si>
    <t>华东-追缘-约会吧5</t>
  </si>
  <si>
    <t>1644163493037060</t>
  </si>
  <si>
    <t>华东-湖南草花互动网络科技有限公司长沙分公司34</t>
  </si>
  <si>
    <t>1644165569922056</t>
  </si>
  <si>
    <t>华东-湖南草花互动网络科技有限公司长沙分公司50</t>
  </si>
  <si>
    <t>1643553531890692</t>
  </si>
  <si>
    <t>华东-追缘-恋爱神器3</t>
  </si>
  <si>
    <t>1634831990337544</t>
  </si>
  <si>
    <t>华东-懒人相亲5</t>
  </si>
  <si>
    <t>1645086045105156</t>
  </si>
  <si>
    <t>梦三国10</t>
  </si>
  <si>
    <t>1641810228456452</t>
  </si>
  <si>
    <t>华东-魔法-处处交友3</t>
  </si>
  <si>
    <t>1645086041965580</t>
  </si>
  <si>
    <t>梦三02</t>
  </si>
  <si>
    <t>1641176335818764</t>
  </si>
  <si>
    <t>多彩华东-魔力红-疯读小说1</t>
  </si>
  <si>
    <t>1645086043965454</t>
  </si>
  <si>
    <t>梦三国07</t>
  </si>
  <si>
    <t>1645188021710856</t>
  </si>
  <si>
    <t>华东-唯西-单身交友2</t>
  </si>
  <si>
    <t>1642916884953100</t>
  </si>
  <si>
    <t>华东-魔法-处处交友6</t>
  </si>
  <si>
    <t>1644166591193102</t>
  </si>
  <si>
    <t>华东-湖南草花互动网络科技有限公司长沙分公司52</t>
  </si>
  <si>
    <t>111604157525</t>
  </si>
  <si>
    <t>华东-海南乐之鲸鱼科技有限公司8</t>
  </si>
  <si>
    <t>1631053117155335</t>
  </si>
  <si>
    <t>华东-吉日历1</t>
  </si>
  <si>
    <t>1644253097609227</t>
  </si>
  <si>
    <t>华东-桥瀚-嗨收租2</t>
  </si>
  <si>
    <t>1641810160268299</t>
  </si>
  <si>
    <t>华东-魔法-处处交友1</t>
  </si>
  <si>
    <t>1645450747831310</t>
  </si>
  <si>
    <t>多彩-湖南草花-风暴祭坛-20</t>
  </si>
  <si>
    <t>1642537724988427</t>
  </si>
  <si>
    <t>IOS铃声多多001</t>
  </si>
  <si>
    <t>1644371057986564</t>
  </si>
  <si>
    <t>华东-唯西-单身交友1</t>
  </si>
  <si>
    <t>1643829707739143</t>
  </si>
  <si>
    <t>华东-桥瀚-飞刀王者2</t>
  </si>
  <si>
    <t>1634033261789195</t>
  </si>
  <si>
    <t>华东-咪咕快游2</t>
  </si>
  <si>
    <t>1631755027856395</t>
  </si>
  <si>
    <t>华东-咪咕数字5</t>
  </si>
  <si>
    <t>1645450581031965</t>
  </si>
  <si>
    <t>多彩-湖南草花-三国奇缘-14</t>
  </si>
  <si>
    <t>1644164377069582</t>
  </si>
  <si>
    <t>华东-湖南草花互动网络科技有限公司长沙分公司40</t>
  </si>
  <si>
    <t>1645085290835982</t>
  </si>
  <si>
    <t>华东-湖南草花互动网络科技有限公司长沙分公司136</t>
  </si>
  <si>
    <t>1645086042738718</t>
  </si>
  <si>
    <t>梦三04</t>
  </si>
  <si>
    <t>110867289957</t>
  </si>
  <si>
    <t>华东-魔力红-秀来电1</t>
  </si>
  <si>
    <t>1644163936729102</t>
  </si>
  <si>
    <t>华东-湖南草花互动网络科技有限公司长沙分公司37</t>
  </si>
  <si>
    <t>1645706605220875</t>
  </si>
  <si>
    <t>梦三国15</t>
  </si>
  <si>
    <t>1644358285501454</t>
  </si>
  <si>
    <t>华东-阅友小说-01-1</t>
  </si>
  <si>
    <t>1645085610231883</t>
  </si>
  <si>
    <t>华东-湖南草花互动网络科技有限公司长沙分公司145</t>
  </si>
  <si>
    <t>1645450824636429</t>
  </si>
  <si>
    <t>多彩-湖南草花-快乐有钱人-8</t>
  </si>
  <si>
    <t>1645450580313102</t>
  </si>
  <si>
    <t>多彩-湖南草花-三国奇缘-12</t>
  </si>
  <si>
    <t>1639197279533060</t>
  </si>
  <si>
    <t>华东-猿辅导42</t>
  </si>
  <si>
    <t>1645085611167751</t>
  </si>
  <si>
    <t>华东-湖南草花互动网络科技有限公司长沙分公司147</t>
  </si>
  <si>
    <t>1644904272986126</t>
  </si>
  <si>
    <t>多东-北京萨博维广告传媒有限公司5</t>
  </si>
  <si>
    <t>1644172055004172</t>
  </si>
  <si>
    <t>华东-湖南草花互动网络科技有限公司长沙分公司68</t>
  </si>
  <si>
    <t>1639204476986375</t>
  </si>
  <si>
    <t>华东-玲珑视频1</t>
  </si>
  <si>
    <t>1644169001691139</t>
  </si>
  <si>
    <t>华东-湖南草花互动网络科技有限公司长沙分公司58</t>
  </si>
  <si>
    <t>1644173362689028</t>
  </si>
  <si>
    <t>华东-湖南草花互动网络科技有限公司长沙分公司79</t>
  </si>
  <si>
    <t>1642533500569676</t>
  </si>
  <si>
    <t>华东-友缘-有缘网2</t>
  </si>
  <si>
    <t>1645450822673415</t>
  </si>
  <si>
    <t>多彩-湖南草花-快乐有钱人-2</t>
  </si>
  <si>
    <t>1645450582945804</t>
  </si>
  <si>
    <t>多彩-湖南草花-三国奇缘-17</t>
  </si>
  <si>
    <t>110263606008</t>
  </si>
  <si>
    <t>华东-湖南草花互动网络科技有限公司1</t>
  </si>
  <si>
    <t>1645706604473351</t>
  </si>
  <si>
    <t>梦三国16</t>
  </si>
  <si>
    <t>1643905140065294</t>
  </si>
  <si>
    <t>华东-步多多3</t>
  </si>
  <si>
    <t>1632050351481868</t>
  </si>
  <si>
    <t>漫读-多彩-户12-快应用</t>
  </si>
  <si>
    <t>1637368052256771</t>
  </si>
  <si>
    <t>华东-戏曲多多2</t>
  </si>
  <si>
    <t>1645085290090507</t>
  </si>
  <si>
    <t>华东-湖南草花互动网络科技有限公司长沙分公司134</t>
  </si>
  <si>
    <t>1632041807351820</t>
  </si>
  <si>
    <t>华东-赫兹2</t>
  </si>
  <si>
    <t>3821529922273534</t>
  </si>
  <si>
    <t>华东-校宝1</t>
  </si>
  <si>
    <t>1644818356075523</t>
  </si>
  <si>
    <t>华东-步多多8</t>
  </si>
  <si>
    <t>1631222547161092</t>
  </si>
  <si>
    <t>华东-儿歌多多D-安卓</t>
  </si>
  <si>
    <t>1639198096537612</t>
  </si>
  <si>
    <t>华东-猿辅导45</t>
  </si>
  <si>
    <t>1644167860493323</t>
  </si>
  <si>
    <t>华东-湖南草花互动网络科技有限公司长沙分公司57</t>
  </si>
  <si>
    <t>1645085609839656</t>
  </si>
  <si>
    <t>华东-湖南草花互动网络科技有限公司长沙分公司144</t>
  </si>
  <si>
    <t>1638743249456131</t>
  </si>
  <si>
    <t>华东-安心保险2</t>
  </si>
  <si>
    <t>1639199300441102</t>
  </si>
  <si>
    <t>华东-猿辅导48</t>
  </si>
  <si>
    <t>1644251280238599</t>
  </si>
  <si>
    <t>多彩-魔力红-疯读小说2</t>
  </si>
  <si>
    <t>1644436020952071</t>
  </si>
  <si>
    <t>多彩-魔方看点</t>
  </si>
  <si>
    <t>1643907398109187</t>
  </si>
  <si>
    <t>华东-缘博-秒缘2</t>
  </si>
  <si>
    <t>1645450823313421</t>
  </si>
  <si>
    <t>多彩-湖南草花-快乐有钱人-4</t>
  </si>
  <si>
    <t>1644904116329483</t>
  </si>
  <si>
    <t>多东-北京萨博维广告传媒有限公司3</t>
  </si>
  <si>
    <t>1645706604106763</t>
  </si>
  <si>
    <t>梦三国13</t>
  </si>
  <si>
    <t>111572829614</t>
  </si>
  <si>
    <t>华东-海南乐之鲸鱼科技有限公司5</t>
  </si>
  <si>
    <t>1644276723805188</t>
  </si>
  <si>
    <t>华东-上海恺心影视传媒有限公司02</t>
  </si>
  <si>
    <t>1639196789233676</t>
  </si>
  <si>
    <t>华东-猿辅导41</t>
  </si>
  <si>
    <t>1639110840030211</t>
  </si>
  <si>
    <t>华东-魔力红-秀来电6</t>
  </si>
  <si>
    <t>1644172958145543</t>
  </si>
  <si>
    <t>华东-湖南草花互动网络科技有限公司长沙分公司76</t>
  </si>
  <si>
    <t>1644162897509387</t>
  </si>
  <si>
    <t>华东-湖南草花互动网络科技有限公司长沙分公司31</t>
  </si>
  <si>
    <t>1645450582421515</t>
  </si>
  <si>
    <t>多彩-湖南草花-三国奇缘-16</t>
  </si>
  <si>
    <t>1644166489687052</t>
  </si>
  <si>
    <t>华东-湖南草花互动网络科技有限公司长沙分公司51</t>
  </si>
  <si>
    <t>1643829654328328</t>
  </si>
  <si>
    <t>华东-桥瀚-飞刀王者1</t>
  </si>
  <si>
    <t>1639363544800259</t>
  </si>
  <si>
    <t>华东-咪咕数字11</t>
  </si>
  <si>
    <t>1644361251406925</t>
  </si>
  <si>
    <t>华东-南京猿辅导3</t>
  </si>
  <si>
    <t>1645450584715276</t>
  </si>
  <si>
    <t>多彩-湖南草花-三国奇缘-11</t>
  </si>
  <si>
    <t>1645706605944835</t>
  </si>
  <si>
    <t>梦三国19</t>
  </si>
  <si>
    <t>1643272591322124</t>
  </si>
  <si>
    <t>华东-步多多1</t>
  </si>
  <si>
    <t>1645450583847950</t>
  </si>
  <si>
    <t>多彩-湖南草花-三国奇缘-19</t>
  </si>
  <si>
    <t>1644164242642948</t>
  </si>
  <si>
    <t>华东-湖南草花互动网络科技有限公司长沙分公司39</t>
  </si>
  <si>
    <t>1640476905413635</t>
  </si>
  <si>
    <t>华东-友缘-有缘网1</t>
  </si>
  <si>
    <t>1645992749063182</t>
  </si>
  <si>
    <t>华东-安心保险9</t>
  </si>
  <si>
    <t>1634033232079884</t>
  </si>
  <si>
    <t>华东-咪咕快游1</t>
  </si>
  <si>
    <t>1645450583293956</t>
  </si>
  <si>
    <t>多彩-湖南草花-三国奇缘-18</t>
  </si>
  <si>
    <t>1644276796187651</t>
  </si>
  <si>
    <t>华东-上海恺心影视传媒有限公司03</t>
  </si>
  <si>
    <t>1644360859920391</t>
  </si>
  <si>
    <t>华东-南京猿辅导1</t>
  </si>
  <si>
    <t>1644280231666699</t>
  </si>
  <si>
    <t>华东-百川-处处交友1</t>
  </si>
  <si>
    <t>1643828844532740</t>
  </si>
  <si>
    <t>华东-鹰隼-嗨瘦2</t>
  </si>
  <si>
    <t>1644164077136900</t>
  </si>
  <si>
    <t>华东-湖南草花互动网络科技有限公司长沙分公司38</t>
  </si>
  <si>
    <t>1634022503862276</t>
  </si>
  <si>
    <t>华东-猿辅导40</t>
  </si>
  <si>
    <t>1639197880438787</t>
  </si>
  <si>
    <t>华东-猿辅导44</t>
  </si>
  <si>
    <t>1645085291209736</t>
  </si>
  <si>
    <t>华东-湖南草花互动网络科技有限公司长沙分公司137</t>
  </si>
  <si>
    <t>1639199543327747</t>
  </si>
  <si>
    <t>华东-猿辅导49</t>
  </si>
  <si>
    <t>1634044291990542</t>
  </si>
  <si>
    <t>华东-海南乐之鲸鱼科技有限公司27</t>
  </si>
  <si>
    <t>1645092158105603</t>
  </si>
  <si>
    <t>华东-多来电01</t>
  </si>
  <si>
    <t>1643085074534412</t>
  </si>
  <si>
    <t>华东-安心保险6</t>
  </si>
  <si>
    <t>1640013038184460</t>
  </si>
  <si>
    <t>华东-海南乐之鲸鱼科技有限公司34</t>
  </si>
  <si>
    <t>1644165466732558</t>
  </si>
  <si>
    <t>华东-湖南草花互动网络科技有限公司长沙分公司49</t>
  </si>
  <si>
    <t>1638026926170126</t>
  </si>
  <si>
    <t>华东-即刻天气1</t>
  </si>
  <si>
    <t>1643096159263758</t>
  </si>
  <si>
    <t>多彩-me-安卓</t>
  </si>
  <si>
    <t>1644277668181000</t>
  </si>
  <si>
    <t>华东-上海恺心影视传媒有限公司10</t>
  </si>
  <si>
    <t>1644253191830532</t>
  </si>
  <si>
    <t>华东-桥瀚-嗨收租3</t>
  </si>
  <si>
    <t>1644818250641420</t>
  </si>
  <si>
    <t>华东-步多多7</t>
  </si>
  <si>
    <t>1639197606040589</t>
  </si>
  <si>
    <t>华东-猿辅导43</t>
  </si>
  <si>
    <t>1645086043509771</t>
  </si>
  <si>
    <t>梦三国06</t>
  </si>
  <si>
    <t>1630941579060232</t>
  </si>
  <si>
    <t>华东-儿歌多多ios</t>
  </si>
  <si>
    <t>1644166836609035</t>
  </si>
  <si>
    <t>华东-湖南草花互动网络科技有限公司长沙分公司54</t>
  </si>
  <si>
    <t>1644439276905475</t>
  </si>
  <si>
    <t>多彩-湖南草花互动网络科技有限公司05</t>
  </si>
  <si>
    <t>1644172593123339</t>
  </si>
  <si>
    <t>华东-湖南草花互动网络科技有限公司长沙分公司73</t>
  </si>
  <si>
    <t>1637464160301067</t>
  </si>
  <si>
    <t>华东-咪咕善跑1</t>
  </si>
  <si>
    <t>1632041781103627</t>
  </si>
  <si>
    <t>华东-赫兹3</t>
  </si>
  <si>
    <t>1631480954343428</t>
  </si>
  <si>
    <t>华东-拍拍贷PPD2</t>
  </si>
  <si>
    <t>1644169232031748</t>
  </si>
  <si>
    <t>华东-湖南草花互动网络科技有限公司长沙分公司60</t>
  </si>
  <si>
    <t>1634022362208263</t>
  </si>
  <si>
    <t>华东-猿辅导39</t>
  </si>
  <si>
    <t>1644166696200196</t>
  </si>
  <si>
    <t>华东-湖南草花互动网络科技有限公司长沙分公司53</t>
  </si>
  <si>
    <t>1639198948030476</t>
  </si>
  <si>
    <t>华东-猿辅导47</t>
  </si>
  <si>
    <t>1645706769860615</t>
  </si>
  <si>
    <t>梦三国22</t>
  </si>
  <si>
    <t>1644440268137476</t>
  </si>
  <si>
    <t>多彩-湖南草花互动网络科技有限公司10</t>
  </si>
  <si>
    <t>1645553591503886</t>
  </si>
  <si>
    <t>华东-湖南草花W-01</t>
  </si>
  <si>
    <t>1644279724803080</t>
  </si>
  <si>
    <t>华东-毅成-处处交友1</t>
  </si>
  <si>
    <t>1645706605582343</t>
  </si>
  <si>
    <t>梦三国18</t>
  </si>
  <si>
    <t>1632115320956940</t>
  </si>
  <si>
    <t>华东-扎堆小说2</t>
  </si>
  <si>
    <t>1643641395843084</t>
  </si>
  <si>
    <t>华东-神采易易-乙方宝1</t>
  </si>
  <si>
    <t>1644251740254211</t>
  </si>
  <si>
    <t>华东-鹰隼-欢乐走3</t>
  </si>
  <si>
    <t>1637302269836296</t>
  </si>
  <si>
    <t>华东-上海基分1</t>
  </si>
  <si>
    <t>1645706606357512</t>
  </si>
  <si>
    <t>梦三国17</t>
  </si>
  <si>
    <t>1644164822732812</t>
  </si>
  <si>
    <t>华东-湖南草花互动网络科技有限公司长沙分公司43</t>
  </si>
  <si>
    <t>1642376339579918</t>
  </si>
  <si>
    <t>华东-追缘-缘多多2</t>
  </si>
  <si>
    <t>1629607756560387</t>
  </si>
  <si>
    <t>华东-老王视频1</t>
  </si>
  <si>
    <t>110717652840</t>
  </si>
  <si>
    <t>华东-湖南草花互动网络科技有限公司23</t>
  </si>
  <si>
    <t>1644163673036808</t>
  </si>
  <si>
    <t>华东-湖南草花互动网络科技有限公司长沙分公司35</t>
  </si>
  <si>
    <t>1645992748752920</t>
  </si>
  <si>
    <t>华东-安心保险8</t>
  </si>
  <si>
    <t>1641101948224516</t>
  </si>
  <si>
    <t>多彩-环球黑卡-iOS01</t>
  </si>
  <si>
    <t>1644167257059332</t>
  </si>
  <si>
    <t>华东-湖南草花互动网络科技有限公司长沙分公司55</t>
  </si>
  <si>
    <t>1644361782278158</t>
  </si>
  <si>
    <t>华东-南京猿辅导6</t>
  </si>
  <si>
    <t>1640011967623172</t>
  </si>
  <si>
    <t>华东-海南乐之鲸鱼科技有限公司32</t>
  </si>
  <si>
    <t>1644903938108444</t>
  </si>
  <si>
    <t>多东-北京萨博维广告传媒有限公司1</t>
  </si>
  <si>
    <t>1644170265532429</t>
  </si>
  <si>
    <t>华东-湖南草花互动网络科技有限公司长沙分公司64</t>
  </si>
  <si>
    <t>3891895550083309</t>
  </si>
  <si>
    <t>漫读-多彩-户2-头条</t>
  </si>
  <si>
    <t>海南亿科思奇科技有限公司</t>
  </si>
  <si>
    <t>广东欢太科技有限公司</t>
  </si>
  <si>
    <t>YKSQ-亿科思奇（备用）-XXL</t>
  </si>
  <si>
    <t>1000032092</t>
  </si>
  <si>
    <t>杭州装点文化创意有限公司</t>
  </si>
  <si>
    <t>800058160</t>
  </si>
  <si>
    <t>CPD</t>
  </si>
  <si>
    <t>1000058163</t>
  </si>
  <si>
    <t>南京安与吉信息技术有限公司</t>
  </si>
  <si>
    <t>800038505</t>
  </si>
  <si>
    <t>1000038508</t>
  </si>
  <si>
    <t>800058814</t>
  </si>
  <si>
    <t>1000058817</t>
  </si>
  <si>
    <t>深圳华创互动科技有限公司</t>
  </si>
  <si>
    <t>800052377</t>
  </si>
  <si>
    <t>1000052380</t>
  </si>
  <si>
    <t>新流大数据科技（苏州）有限公司</t>
  </si>
  <si>
    <t>新流大数据科技（苏州）有限公司-2019</t>
  </si>
  <si>
    <t>800052998</t>
  </si>
  <si>
    <t>1000053001</t>
  </si>
  <si>
    <t>深圳市优品投资顾问有限公司</t>
  </si>
  <si>
    <t>YPGPTsy2</t>
  </si>
  <si>
    <t>1000002672</t>
  </si>
  <si>
    <t>晋松(上海)网络信息技术有限公司</t>
  </si>
  <si>
    <t>享换机</t>
  </si>
  <si>
    <t>1000015329</t>
  </si>
  <si>
    <t>辽宁久富商贸有限公司</t>
  </si>
  <si>
    <t>800056968</t>
  </si>
  <si>
    <t>1000056971</t>
  </si>
  <si>
    <t>广州掌富易购跨境电商有限公司</t>
  </si>
  <si>
    <t>800009300</t>
  </si>
  <si>
    <t>1000009301</t>
  </si>
  <si>
    <t>金明财经</t>
  </si>
  <si>
    <t>1000009190</t>
  </si>
  <si>
    <t>上海刊明广告有限公司</t>
  </si>
  <si>
    <t>800061389</t>
  </si>
  <si>
    <t>1000061392</t>
  </si>
  <si>
    <t>上海悦亿网络信息技术有限公司</t>
  </si>
  <si>
    <t>DC-爱回收-分发</t>
  </si>
  <si>
    <t>1000029061</t>
  </si>
  <si>
    <t>有货（江苏）商贸服务有限公司</t>
  </si>
  <si>
    <t>800048568</t>
  </si>
  <si>
    <t>1000048571</t>
  </si>
  <si>
    <t>澳必馥（上海）电子商务有限公司</t>
  </si>
  <si>
    <t>800051196</t>
  </si>
  <si>
    <t>1000051199</t>
  </si>
  <si>
    <t>上甲科技（深圳）有限公司</t>
  </si>
  <si>
    <t>DC-期货-东证期货-分发</t>
  </si>
  <si>
    <t>1000032382</t>
  </si>
  <si>
    <t>上海安瑞信杰互动广告有限公司</t>
  </si>
  <si>
    <t>800046426</t>
  </si>
  <si>
    <t>1000046429</t>
  </si>
  <si>
    <t>800049022</t>
  </si>
  <si>
    <t>1000049025</t>
  </si>
  <si>
    <t>DC-陆金所-分发</t>
  </si>
  <si>
    <t>1000046591</t>
  </si>
  <si>
    <t>上海海浪信息科技有限公司</t>
  </si>
  <si>
    <t>1000024126</t>
  </si>
  <si>
    <t>DC-海浪淘金-XXL</t>
  </si>
  <si>
    <t>1000033580</t>
  </si>
  <si>
    <t>DC-海浪淘金-XXL1</t>
  </si>
  <si>
    <t>1000038495</t>
  </si>
  <si>
    <t>海浪淘金XXL</t>
  </si>
  <si>
    <t>1000026954</t>
  </si>
  <si>
    <t>广州惠金小额贷款有限公司</t>
  </si>
  <si>
    <t>800051895</t>
  </si>
  <si>
    <t>1000051898</t>
  </si>
  <si>
    <t>杭州宇沐网络科技有限公司</t>
  </si>
  <si>
    <t>800052716</t>
  </si>
  <si>
    <t>1000052719</t>
  </si>
  <si>
    <t>上海全旗网络信息技术有限公司</t>
  </si>
  <si>
    <t>800048818</t>
  </si>
  <si>
    <t>1000048821</t>
  </si>
  <si>
    <t>800048819</t>
  </si>
  <si>
    <t>1000048822</t>
  </si>
  <si>
    <t>800049024</t>
  </si>
  <si>
    <t>1000049027</t>
  </si>
  <si>
    <t>800059339</t>
  </si>
  <si>
    <t>1000059342</t>
  </si>
  <si>
    <t>上海前隆信息科技有限公司</t>
  </si>
  <si>
    <t>800039251</t>
  </si>
  <si>
    <t>1000039254</t>
  </si>
  <si>
    <t>上海微食信息科技有限公司</t>
  </si>
  <si>
    <t>上海微食信息科技有限公司201906</t>
  </si>
  <si>
    <t>800052796</t>
  </si>
  <si>
    <t>1000052799</t>
  </si>
  <si>
    <t>哈尔滨叁泽信息科技有限公司</t>
  </si>
  <si>
    <t>800061102</t>
  </si>
  <si>
    <t>1000061105</t>
  </si>
  <si>
    <t>天津瑞鸿网络科技有限公司</t>
  </si>
  <si>
    <t>800058921</t>
  </si>
  <si>
    <t>1000058924</t>
  </si>
  <si>
    <t>浙江金华伊荏电子商务有限公司</t>
  </si>
  <si>
    <t>800058918</t>
  </si>
  <si>
    <t>1000058921</t>
  </si>
  <si>
    <t>陈圆</t>
  </si>
  <si>
    <t>李友成客服</t>
  </si>
  <si>
    <t>深圳故意生活文化传播有限公司</t>
  </si>
  <si>
    <t>800025376</t>
  </si>
  <si>
    <t>1000025379</t>
  </si>
  <si>
    <t>深圳市潮派文化管理有限公司</t>
  </si>
  <si>
    <t>800054994</t>
  </si>
  <si>
    <t>1000054997</t>
  </si>
  <si>
    <t>深圳市威事科技有限公司</t>
  </si>
  <si>
    <t>北京旨令科技有限公司</t>
  </si>
  <si>
    <t>800019369</t>
  </si>
  <si>
    <t>1000019372</t>
  </si>
  <si>
    <t>东莞小牛贷款代理有限公司</t>
  </si>
  <si>
    <t>800060327</t>
  </si>
  <si>
    <t>1000060330</t>
  </si>
  <si>
    <t>上海幸樱电子商务有限公司</t>
  </si>
  <si>
    <t>800048360</t>
  </si>
  <si>
    <t>1000048363</t>
  </si>
  <si>
    <t>四川享宇金信金融科技有限公司</t>
  </si>
  <si>
    <t>800019456</t>
  </si>
  <si>
    <t>1000019459</t>
  </si>
  <si>
    <t>杭州信牛网络科技有限公司</t>
  </si>
  <si>
    <t>杭州信牛网络科技有限公司201902</t>
  </si>
  <si>
    <t>800033839</t>
  </si>
  <si>
    <t>1000033842</t>
  </si>
  <si>
    <t>800050667</t>
  </si>
  <si>
    <t>1000050670</t>
  </si>
  <si>
    <t>800054539</t>
  </si>
  <si>
    <t>1000054542</t>
  </si>
  <si>
    <t>800055474</t>
  </si>
  <si>
    <t>1000055477</t>
  </si>
  <si>
    <t>800056132</t>
  </si>
  <si>
    <t>1000056135</t>
  </si>
  <si>
    <t>DC-犀牛信用-分发</t>
  </si>
  <si>
    <t>1000045828</t>
  </si>
  <si>
    <t>信用管家</t>
  </si>
  <si>
    <t>1000016942</t>
  </si>
  <si>
    <t>深圳市千易汇网络科技有限公司</t>
  </si>
  <si>
    <t>800057199</t>
  </si>
  <si>
    <t>1000057202</t>
  </si>
  <si>
    <t>800057210</t>
  </si>
  <si>
    <t>1000057213</t>
  </si>
  <si>
    <t>800057211</t>
  </si>
  <si>
    <t>1000057214</t>
  </si>
  <si>
    <t>马上消费金融股份有限公司</t>
  </si>
  <si>
    <t>马上消费金融股份有限公司201907</t>
  </si>
  <si>
    <t>800027532</t>
  </si>
  <si>
    <t>1000027535</t>
  </si>
  <si>
    <t>河南中原消费金融股份有限公司</t>
  </si>
  <si>
    <t>DC-中原消费金融-分发</t>
  </si>
  <si>
    <t>1000048628</t>
  </si>
  <si>
    <t>东方财富信息股份有限公司</t>
  </si>
  <si>
    <t>东方财富</t>
  </si>
  <si>
    <t>1000019019</t>
  </si>
  <si>
    <t>东方财富期货</t>
  </si>
  <si>
    <t>1000031073</t>
  </si>
  <si>
    <t>上甲科技（深圳）有限公司201812</t>
  </si>
  <si>
    <t>800057620</t>
  </si>
  <si>
    <t>1000057623</t>
  </si>
  <si>
    <t>深圳回收宝科技有限公司</t>
  </si>
  <si>
    <t>DC-回收宝-分发</t>
  </si>
  <si>
    <t>1000034232</t>
  </si>
  <si>
    <t>北京小米移动软件有限公司</t>
  </si>
  <si>
    <t>DC-小米有品-分发</t>
  </si>
  <si>
    <t>1000047401</t>
  </si>
  <si>
    <t>蔡海龙</t>
  </si>
  <si>
    <t>世纪文都教育科技集团股份有限公司</t>
  </si>
  <si>
    <t>800048303</t>
  </si>
  <si>
    <t>1000048306</t>
  </si>
  <si>
    <t>武汉音节跳动科技有限公司</t>
  </si>
  <si>
    <t>800061197</t>
  </si>
  <si>
    <t>1000061200</t>
  </si>
  <si>
    <t>上海纳纳科技有限公司</t>
  </si>
  <si>
    <t>800061195</t>
  </si>
  <si>
    <t>1000061198</t>
  </si>
  <si>
    <t>深圳市百易信息技术有限公司</t>
  </si>
  <si>
    <t>DC-花礼网-分发</t>
  </si>
  <si>
    <t>1000030136</t>
  </si>
  <si>
    <t>800060129</t>
  </si>
  <si>
    <t>1000060132</t>
  </si>
  <si>
    <t>杭州淘粉吧网络技术股份有限公司</t>
  </si>
  <si>
    <t>杭州淘粉吧网络技术股份有限公司2019</t>
  </si>
  <si>
    <t>淘粉吧</t>
  </si>
  <si>
    <t>1000004078</t>
  </si>
  <si>
    <t>深圳市分期乐网络科技有限公司</t>
  </si>
  <si>
    <t>800051026</t>
  </si>
  <si>
    <t>1000051029</t>
  </si>
  <si>
    <t>彭妍</t>
  </si>
  <si>
    <t>北京速跑科技有限公司</t>
  </si>
  <si>
    <t>北京速跑科技有限公司-03</t>
  </si>
  <si>
    <t>800017067</t>
  </si>
  <si>
    <t>1000017070</t>
  </si>
  <si>
    <t>800031342</t>
  </si>
  <si>
    <t>1000031345</t>
  </si>
  <si>
    <t>800060893</t>
  </si>
  <si>
    <t>1000060896</t>
  </si>
  <si>
    <t>800061220</t>
  </si>
  <si>
    <t>1000061223</t>
  </si>
  <si>
    <t>800009634</t>
  </si>
  <si>
    <t>1000009635</t>
  </si>
  <si>
    <t>江苏东方信使信息技术有限公司</t>
  </si>
  <si>
    <t>只二</t>
  </si>
  <si>
    <t>1000009355</t>
  </si>
  <si>
    <t>深圳掌众网络服务有限公司</t>
  </si>
  <si>
    <t>一手女装</t>
  </si>
  <si>
    <t>1000009458</t>
  </si>
  <si>
    <t>北京优虎商务服务有限公司</t>
  </si>
  <si>
    <t>老虎证券</t>
  </si>
  <si>
    <t>1000009191</t>
  </si>
  <si>
    <t>新疆香贝丹网络科技有限公司</t>
  </si>
  <si>
    <t>亚马逊购物</t>
  </si>
  <si>
    <t>1000013792</t>
  </si>
  <si>
    <t>爱钱进（北京）信息科技有限公司</t>
  </si>
  <si>
    <t>800004884</t>
  </si>
  <si>
    <t>1000004884</t>
  </si>
  <si>
    <t>爱钱进（北京）信息科技有限公司-钱站</t>
  </si>
  <si>
    <t>800002535</t>
  </si>
  <si>
    <t>1000002535</t>
  </si>
  <si>
    <t>北海海纳百川信息技术有限公司</t>
  </si>
  <si>
    <t>800054030</t>
  </si>
  <si>
    <t>1000054033</t>
  </si>
  <si>
    <t>王岩</t>
  </si>
  <si>
    <t>北京好还科技有限公司</t>
  </si>
  <si>
    <t>好还</t>
  </si>
  <si>
    <t>1000016603</t>
  </si>
  <si>
    <t>北京云锐国际文化传媒有限公司</t>
  </si>
  <si>
    <t>800041833</t>
  </si>
  <si>
    <t>1000041836</t>
  </si>
  <si>
    <t>91情趣用品</t>
  </si>
  <si>
    <t>1000021737</t>
  </si>
  <si>
    <t>YR-店宝宝-分发</t>
  </si>
  <si>
    <t>1000046801</t>
  </si>
  <si>
    <t>恒信环球投资</t>
  </si>
  <si>
    <t>1000020764</t>
  </si>
  <si>
    <t>恒信黄金白银</t>
  </si>
  <si>
    <t>1000018273</t>
  </si>
  <si>
    <t>酒仙网</t>
  </si>
  <si>
    <t>1000017745</t>
  </si>
  <si>
    <t>趣网</t>
  </si>
  <si>
    <t>1000017360</t>
  </si>
  <si>
    <t>投哪网</t>
  </si>
  <si>
    <t>1000019584</t>
  </si>
  <si>
    <t>选股宝</t>
  </si>
  <si>
    <t>1000019108</t>
  </si>
  <si>
    <t>广州奇异果互动科技股份有限公司</t>
  </si>
  <si>
    <t>800003359</t>
  </si>
  <si>
    <t>1000003359</t>
  </si>
  <si>
    <t>800009810</t>
  </si>
  <si>
    <t>1000009811</t>
  </si>
  <si>
    <t>800015803</t>
  </si>
  <si>
    <t>1000015804</t>
  </si>
  <si>
    <t>800016103</t>
  </si>
  <si>
    <t>1000016106</t>
  </si>
  <si>
    <t>800016184</t>
  </si>
  <si>
    <t>1000016187</t>
  </si>
  <si>
    <t>800016267</t>
  </si>
  <si>
    <t>1000016270</t>
  </si>
  <si>
    <t>利利金服理财</t>
  </si>
  <si>
    <t>1000011975</t>
  </si>
  <si>
    <t>六鱼财富</t>
  </si>
  <si>
    <t>1000025229</t>
  </si>
  <si>
    <t>圣贤财富</t>
  </si>
  <si>
    <t>1000009637</t>
  </si>
  <si>
    <t>兴兴理财</t>
  </si>
  <si>
    <t>1000022430</t>
  </si>
  <si>
    <t>有理树金服</t>
  </si>
  <si>
    <t>1000015348</t>
  </si>
  <si>
    <t>上海萌宇广告有限公司</t>
  </si>
  <si>
    <t>KW-万达普惠-分发</t>
  </si>
  <si>
    <t>1000028861</t>
  </si>
  <si>
    <t>上海海能证券投资顾问有限公司</t>
  </si>
  <si>
    <t>上海海能证券投资顾问有限公司-19</t>
  </si>
  <si>
    <t>NGW</t>
  </si>
  <si>
    <t>1000003390</t>
  </si>
  <si>
    <t>深圳市前海迅智系统科技有限公司</t>
  </si>
  <si>
    <t>800018344</t>
  </si>
  <si>
    <t>1000018347</t>
  </si>
  <si>
    <t>上海浩渠文化传播有限公司</t>
  </si>
  <si>
    <t>新浪会选股</t>
  </si>
  <si>
    <t>1000021739</t>
  </si>
  <si>
    <t>刘丹</t>
  </si>
  <si>
    <t>北京网众共创科技有限公司</t>
  </si>
  <si>
    <t>恒易贷</t>
  </si>
  <si>
    <t>1000024129</t>
  </si>
  <si>
    <t>深圳市赢众通金融信息服务有限责任公司</t>
  </si>
  <si>
    <t>800002716</t>
  </si>
  <si>
    <t>1000002716</t>
  </si>
  <si>
    <t>sy3拍拍贷</t>
  </si>
  <si>
    <t>1000001984</t>
  </si>
  <si>
    <t>读秒钱包</t>
  </si>
  <si>
    <t>1000017386</t>
  </si>
  <si>
    <t>广州水心信息科技有限公司</t>
  </si>
  <si>
    <t>广州水心信息科技有限公司-201902</t>
  </si>
  <si>
    <t>800045590</t>
  </si>
  <si>
    <t>1000045593</t>
  </si>
  <si>
    <t>上饶市合一科技有限公司</t>
  </si>
  <si>
    <t>上饶市合一科技有限公司-201908</t>
  </si>
  <si>
    <t>800056785</t>
  </si>
  <si>
    <t>1000056788</t>
  </si>
  <si>
    <t>广东康爱多连锁药店有限公司</t>
  </si>
  <si>
    <t>广东康爱多连锁药店有限公司-180731</t>
  </si>
  <si>
    <t>二部康爱多</t>
  </si>
  <si>
    <t>1000001126</t>
  </si>
  <si>
    <t>广州企云互动信息科技有限公司</t>
  </si>
  <si>
    <t>800027337</t>
  </si>
  <si>
    <t>1000027340</t>
  </si>
  <si>
    <t>SZJY-Followme外汇社区-XXL</t>
  </si>
  <si>
    <t>1000036687</t>
  </si>
  <si>
    <t>800043417</t>
  </si>
  <si>
    <t>1000043420</t>
  </si>
  <si>
    <t>北京酷炫网络技术股份有限公司</t>
  </si>
  <si>
    <t>800056881</t>
  </si>
  <si>
    <t>1000056884</t>
  </si>
  <si>
    <t>成都酷天互动信息技术有限公司</t>
  </si>
  <si>
    <t>800053923</t>
  </si>
  <si>
    <t>1000053926</t>
  </si>
  <si>
    <t>广州团子信息科技有限公司</t>
  </si>
  <si>
    <t>广州团子信息科技有限公司2019</t>
  </si>
  <si>
    <t>DC-布拿拿管卡-分发</t>
  </si>
  <si>
    <t>1000044033</t>
  </si>
  <si>
    <t>广发证券股份有限公司</t>
  </si>
  <si>
    <t>广发证券开户</t>
  </si>
  <si>
    <t>1000025475</t>
  </si>
  <si>
    <t>广发证券易淘金</t>
  </si>
  <si>
    <t>1000025474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</si>
  <si>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</si>
  <si>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</si>
  <si>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</si>
  <si>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</si>
  <si>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</si>
  <si>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</si>
  <si>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1000057812</t>
  </si>
  <si>
    <t>深圳爱问科技股份有限公司海南分公司</t>
  </si>
  <si>
    <t>DC-低息人人贷款-分发</t>
  </si>
  <si>
    <t>1000042719</t>
  </si>
  <si>
    <t>DC-轻松借-分发</t>
  </si>
  <si>
    <t>1000030261</t>
  </si>
  <si>
    <t>深圳萨摩耶互联网金融服务有限公司</t>
  </si>
  <si>
    <t>DC-省呗-分发</t>
  </si>
  <si>
    <t>1000044643</t>
  </si>
  <si>
    <t>广州市批来批往信息科技有限公司</t>
  </si>
  <si>
    <t>800048500</t>
  </si>
  <si>
    <t>1000048503</t>
  </si>
  <si>
    <t>恒信贵金属有限公司</t>
  </si>
  <si>
    <t>恒信贵金属</t>
  </si>
  <si>
    <t>1000017570</t>
  </si>
  <si>
    <t>万惠投资管理有限公司</t>
  </si>
  <si>
    <t>800043376</t>
  </si>
  <si>
    <t>1000043379</t>
  </si>
  <si>
    <t>武汉屈臣氏个人用品商店有限公司</t>
  </si>
  <si>
    <t>DC-屈臣氏-分发</t>
  </si>
  <si>
    <t>1000045767</t>
  </si>
  <si>
    <t>南方基金管理股份有限公司</t>
  </si>
  <si>
    <t>800049926</t>
  </si>
  <si>
    <t>1000049929</t>
  </si>
  <si>
    <t>深圳创源互动科技有限公司</t>
  </si>
  <si>
    <t>DC-黄金交易平台（科洛夫斯基）-分发</t>
  </si>
  <si>
    <t>1000044031</t>
  </si>
  <si>
    <t>深圳合众财富金融投资管理有限公司</t>
  </si>
  <si>
    <t>800059239</t>
  </si>
  <si>
    <t>1000059242</t>
  </si>
  <si>
    <t>800059240</t>
  </si>
  <si>
    <t>1000059243</t>
  </si>
  <si>
    <t>北京秋成科技有限公司</t>
  </si>
  <si>
    <t>北京秋成科技有限公司-201905</t>
  </si>
  <si>
    <t>800050544</t>
  </si>
  <si>
    <t>1000050547</t>
  </si>
  <si>
    <t>800055765</t>
  </si>
  <si>
    <t>1000055768</t>
  </si>
  <si>
    <t>800031863</t>
  </si>
  <si>
    <t>1000031866</t>
  </si>
  <si>
    <t>800041145</t>
  </si>
  <si>
    <t>1000041148</t>
  </si>
  <si>
    <t>DC-借了吗贷款-分发</t>
  </si>
  <si>
    <t>1000033295</t>
  </si>
  <si>
    <t>北京一米人力资源服务有限公司</t>
  </si>
  <si>
    <t>800061352</t>
  </si>
  <si>
    <t>1000061355</t>
  </si>
  <si>
    <t>湖北微果网络科技有限公司</t>
  </si>
  <si>
    <t>800061353</t>
  </si>
  <si>
    <t>1000061356</t>
  </si>
  <si>
    <t>800061365</t>
  </si>
  <si>
    <t>1000061368</t>
  </si>
  <si>
    <t>800061366</t>
  </si>
  <si>
    <t>1000061369</t>
  </si>
  <si>
    <t>广州猎游信息科技有限公司</t>
  </si>
  <si>
    <t>800060576</t>
  </si>
  <si>
    <t>1000060579</t>
  </si>
  <si>
    <t>杭州顺为凌峰网络科技有限公司</t>
  </si>
  <si>
    <t>800060686</t>
  </si>
  <si>
    <t>1000060689</t>
  </si>
  <si>
    <t>800060687</t>
  </si>
  <si>
    <t>1000060690</t>
  </si>
  <si>
    <t>有得赚（北京）科技有限公司</t>
  </si>
  <si>
    <t>800060940</t>
  </si>
  <si>
    <t>1000060943</t>
  </si>
  <si>
    <t>挖财网络技术有限公司</t>
  </si>
  <si>
    <t>DC-挖财记账-分发</t>
  </si>
  <si>
    <t>1000043367</t>
  </si>
  <si>
    <t>微恋（上海）网络科技有限公司</t>
  </si>
  <si>
    <t>800059794</t>
  </si>
  <si>
    <t>1000059797</t>
  </si>
  <si>
    <t>杭州古米网络科技有限公司</t>
  </si>
  <si>
    <t>800020626</t>
  </si>
  <si>
    <t>1000020629</t>
  </si>
  <si>
    <t>张永昕</t>
  </si>
  <si>
    <t>宁波盛盈金融信息服务有限公司</t>
  </si>
  <si>
    <t>花钱无忧XXL</t>
  </si>
  <si>
    <t>1000018407</t>
  </si>
  <si>
    <t>上海二三四五金融科技有限公司</t>
  </si>
  <si>
    <t>DC-2345贷款王-XXL</t>
  </si>
  <si>
    <t>1000032062</t>
  </si>
  <si>
    <t>北京云动九天科技有限公司</t>
  </si>
  <si>
    <t>800017076</t>
  </si>
  <si>
    <t>1000017079</t>
  </si>
  <si>
    <t>800050575</t>
  </si>
  <si>
    <t>1000050578</t>
  </si>
  <si>
    <t>北京共力科技有限公司</t>
  </si>
  <si>
    <t>DC-芝麻贷款-分发</t>
  </si>
  <si>
    <t>1000041780</t>
  </si>
  <si>
    <t>杭州惠借科技有限公司</t>
  </si>
  <si>
    <t>800050532</t>
  </si>
  <si>
    <t>1000050535</t>
  </si>
  <si>
    <t>霍尔果斯米娱信息科技有限公司</t>
  </si>
  <si>
    <t>霍尔果斯米娱信息科技有限公司-1808</t>
  </si>
  <si>
    <t>800060629</t>
  </si>
  <si>
    <t>1000060632</t>
  </si>
  <si>
    <t>吉安市井开区睿森金融信息服务有限公司</t>
  </si>
  <si>
    <t>800054525</t>
  </si>
  <si>
    <t>1000054528</t>
  </si>
  <si>
    <t>厦门灵感方舟网络科技有限公司</t>
  </si>
  <si>
    <t>DC-返还网-分发</t>
  </si>
  <si>
    <t>1000047841</t>
  </si>
  <si>
    <t>上海明耿网络科技有限公司</t>
  </si>
  <si>
    <t>上海明耿网络科技有限公司-201805</t>
  </si>
  <si>
    <t>微贷现金贷款</t>
  </si>
  <si>
    <t>1000021487</t>
  </si>
  <si>
    <t>深圳栢讯灵动科技有限公司</t>
  </si>
  <si>
    <t>800061392</t>
  </si>
  <si>
    <t>1000061395</t>
  </si>
  <si>
    <t>800061417</t>
  </si>
  <si>
    <t>1000061420</t>
  </si>
  <si>
    <t>800061420</t>
  </si>
  <si>
    <t>1000061423</t>
  </si>
  <si>
    <t>800061421</t>
  </si>
  <si>
    <t>1000061424</t>
  </si>
  <si>
    <t>800061422</t>
  </si>
  <si>
    <t>1000061425</t>
  </si>
  <si>
    <t>800001427</t>
  </si>
  <si>
    <t>1000001427</t>
  </si>
  <si>
    <t>重庆鸿巨网络科技有限公司</t>
  </si>
  <si>
    <t>重庆鸿巨网络科技有限公司-201908</t>
  </si>
  <si>
    <t>800017330</t>
  </si>
  <si>
    <t>1000017333</t>
  </si>
  <si>
    <t>800050159</t>
  </si>
  <si>
    <t>1000050162</t>
  </si>
  <si>
    <t>800050673</t>
  </si>
  <si>
    <t>1000050676</t>
  </si>
  <si>
    <t>800050679</t>
  </si>
  <si>
    <t>1000050682</t>
  </si>
  <si>
    <t>800050680</t>
  </si>
  <si>
    <t>1000050683</t>
  </si>
  <si>
    <t>800054460</t>
  </si>
  <si>
    <t>1000054463</t>
  </si>
  <si>
    <t>800054461</t>
  </si>
  <si>
    <t>1000054464</t>
  </si>
  <si>
    <t>800054462</t>
  </si>
  <si>
    <t>1000054465</t>
  </si>
  <si>
    <t>800054463</t>
  </si>
  <si>
    <t>1000054466</t>
  </si>
  <si>
    <t>杭州威佩网络科技有限公司</t>
  </si>
  <si>
    <t>800060500</t>
  </si>
  <si>
    <t>1000060503</t>
  </si>
  <si>
    <t>深圳市哥伦布服饰有限公司</t>
  </si>
  <si>
    <t>800054540</t>
  </si>
  <si>
    <t>1000054543</t>
  </si>
  <si>
    <t>金圣群</t>
  </si>
  <si>
    <t>北京盈衍网络科技有限公司</t>
  </si>
  <si>
    <t>800058418</t>
  </si>
  <si>
    <t>1000058421</t>
  </si>
  <si>
    <t>杭州网易严选贸易有限公司</t>
  </si>
  <si>
    <t>800044713</t>
  </si>
  <si>
    <t>1000044716</t>
  </si>
  <si>
    <t>上海风璇数据科技有限公司</t>
  </si>
  <si>
    <t>DC-信用花-分期贷款-分发</t>
  </si>
  <si>
    <t>1000038420</t>
  </si>
  <si>
    <t>上海小鬼网络科技有限公司</t>
  </si>
  <si>
    <t>800028429</t>
  </si>
  <si>
    <t>1000028432</t>
  </si>
  <si>
    <t>800060889</t>
  </si>
  <si>
    <t>1000060892</t>
  </si>
  <si>
    <t>湖北新唐科技有限公司</t>
  </si>
  <si>
    <t>800051185</t>
  </si>
  <si>
    <t>1000051188</t>
  </si>
  <si>
    <t>800052336</t>
  </si>
  <si>
    <t>1000052339</t>
  </si>
  <si>
    <t>湖北新唐科技有限公司-1</t>
  </si>
  <si>
    <t>800051186</t>
  </si>
  <si>
    <t>1000051189</t>
  </si>
  <si>
    <t>800051764</t>
  </si>
  <si>
    <t>1000051767</t>
  </si>
  <si>
    <t>北京一键必下网络科技有限公司</t>
  </si>
  <si>
    <t>800055848</t>
  </si>
  <si>
    <t>1000055851</t>
  </si>
  <si>
    <t>北京智借网络科技有限公司</t>
  </si>
  <si>
    <t>北京智借网络科技有限公司-速贷360</t>
  </si>
  <si>
    <t>800018305</t>
  </si>
  <si>
    <t>1000018308</t>
  </si>
  <si>
    <t>北京鼎力创世科技有限公司</t>
  </si>
  <si>
    <t>北京鼎力创世科技有限公司-201905</t>
  </si>
  <si>
    <t>800050466</t>
  </si>
  <si>
    <t>1000050469</t>
  </si>
  <si>
    <t>800057169</t>
  </si>
  <si>
    <t>1000057172</t>
  </si>
  <si>
    <t>北京决策信诚科技有限公司</t>
  </si>
  <si>
    <t>WAKXYK</t>
  </si>
  <si>
    <t>1000002158</t>
  </si>
  <si>
    <t>杭州尚牛信息技术有限公司</t>
  </si>
  <si>
    <t>51RPD</t>
  </si>
  <si>
    <t>1000004073</t>
  </si>
  <si>
    <t>800056883</t>
  </si>
  <si>
    <t>1000056886</t>
  </si>
  <si>
    <t>杭州振牛信息科技有限公司</t>
  </si>
  <si>
    <t>800016027</t>
  </si>
  <si>
    <t>1000016028</t>
  </si>
  <si>
    <t>小红书科技有限公司</t>
  </si>
  <si>
    <t>800043319</t>
  </si>
  <si>
    <t>1000043322</t>
  </si>
  <si>
    <t>北京当当网信息技术有限公司</t>
  </si>
  <si>
    <t>DD1</t>
  </si>
  <si>
    <t>1000008344</t>
  </si>
  <si>
    <t>DD-jy</t>
  </si>
  <si>
    <t>1000003143</t>
  </si>
  <si>
    <t>杭州竑丰网络科技有限公司</t>
  </si>
  <si>
    <t>800018743</t>
  </si>
  <si>
    <t>1000018746</t>
  </si>
  <si>
    <t>和信电子商务有限公司</t>
  </si>
  <si>
    <t>800022694</t>
  </si>
  <si>
    <t>1000022697</t>
  </si>
  <si>
    <t>上海凯岸信息科技有限公司</t>
  </si>
  <si>
    <t>麻袋理财</t>
  </si>
  <si>
    <t>1000001038</t>
  </si>
  <si>
    <t>深圳洽客科技有限公司</t>
  </si>
  <si>
    <t>DC-爱用商城-分发</t>
  </si>
  <si>
    <t>1000043235</t>
  </si>
  <si>
    <t>河南新惠达文化传媒有限公司</t>
  </si>
  <si>
    <t>贝尔彩妆XXL</t>
  </si>
  <si>
    <t>1000027257</t>
  </si>
  <si>
    <t>北京齐欣互动科技有限公司</t>
  </si>
  <si>
    <t>800001616</t>
  </si>
  <si>
    <t>1000001616</t>
  </si>
  <si>
    <t>金源二部</t>
  </si>
  <si>
    <t>李平子</t>
  </si>
  <si>
    <t>帅珠纯</t>
  </si>
  <si>
    <t>广州市丰申网络科技有限公司</t>
  </si>
  <si>
    <t>JXJR</t>
  </si>
  <si>
    <t>汤海燕01</t>
  </si>
  <si>
    <t>霍尔果斯智赢互动科技有限公司</t>
  </si>
  <si>
    <t>霍尔果斯智赢互动科技有限公司-2018</t>
  </si>
  <si>
    <t>金盈所理财</t>
  </si>
  <si>
    <t>北京氢氪信息技术有限公司</t>
  </si>
  <si>
    <t>BJQK-奥雅-XXL</t>
  </si>
  <si>
    <t>BJQK-氢氪信息（备用）-XXL</t>
  </si>
  <si>
    <t>BJQK-唯快-XXL2</t>
  </si>
  <si>
    <t>广州骏伯网络科技股份有限公司</t>
  </si>
  <si>
    <t>广州骏伯网络科技有限公司-2018</t>
  </si>
  <si>
    <t>助贷雷锋</t>
  </si>
  <si>
    <t>广州米馒网络科技有限公司</t>
  </si>
  <si>
    <t>GZMM-浦东-XXL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</si>
  <si>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</si>
  <si>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</si>
  <si>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</si>
  <si>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</si>
  <si>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</si>
  <si>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</si>
  <si>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</si>
  <si>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</si>
  <si>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</si>
  <si>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</si>
  <si>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</si>
  <si>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LMCP</t>
  </si>
  <si>
    <t>易奢购</t>
  </si>
  <si>
    <t>洛阳网开电子商务有限公司</t>
  </si>
  <si>
    <t>LYWK-深空网络（备用）-XXL</t>
  </si>
  <si>
    <t>1000028862</t>
  </si>
  <si>
    <t>800048098</t>
  </si>
  <si>
    <t>1000048101</t>
  </si>
  <si>
    <t>800050919</t>
  </si>
  <si>
    <t>1000050922</t>
  </si>
  <si>
    <t>DC-风云管家-分发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</si>
  <si>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</si>
  <si>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</si>
  <si>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</si>
  <si>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</si>
  <si>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</si>
  <si>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</si>
  <si>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1000058420</t>
  </si>
  <si>
    <t>深圳英派科特广告传媒有限公司</t>
  </si>
  <si>
    <t>YPKT-全棉时代-分发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</si>
  <si>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</si>
  <si>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</si>
  <si>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</si>
  <si>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</si>
  <si>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</si>
  <si>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</si>
  <si>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</si>
  <si>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</si>
  <si>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</si>
  <si>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</si>
  <si>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龚慧</t>
  </si>
  <si>
    <t>国泰君安证券股份有限公司</t>
  </si>
  <si>
    <t>sy2易阳指</t>
  </si>
  <si>
    <t>上海海能证券投资顾问有限公司-201904</t>
  </si>
  <si>
    <t>800049628</t>
  </si>
  <si>
    <t>活动招商</t>
  </si>
  <si>
    <t>上海兢桦网络科技有限公司</t>
  </si>
  <si>
    <t>DC-猪有钱-分发</t>
  </si>
  <si>
    <t>DC-Yoho!Buy有货-分发</t>
  </si>
  <si>
    <t>南京麦芽金服数据科技有限公司</t>
  </si>
  <si>
    <t>安心花</t>
  </si>
  <si>
    <t>二部麦芽贷</t>
  </si>
  <si>
    <t>上海点荣金融信息服务有限责任公司</t>
  </si>
  <si>
    <t>点融投资</t>
  </si>
  <si>
    <t>1000018182</t>
  </si>
  <si>
    <t>联盟</t>
  </si>
  <si>
    <t>二部点融网理财</t>
  </si>
  <si>
    <t>上海轻木文化传媒有限公司</t>
  </si>
  <si>
    <t>800052473</t>
  </si>
  <si>
    <t>上海若勤信息科技有限公司</t>
  </si>
  <si>
    <t>800052835</t>
  </si>
  <si>
    <t>1000052838</t>
  </si>
  <si>
    <t>800055569</t>
  </si>
  <si>
    <t>1000055572</t>
  </si>
  <si>
    <t>800056323</t>
  </si>
  <si>
    <t>1000056326</t>
  </si>
  <si>
    <t>800056473</t>
  </si>
  <si>
    <t>1000056476</t>
  </si>
  <si>
    <t>800001627</t>
  </si>
  <si>
    <t>1000001627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</si>
  <si>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</si>
  <si>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</si>
  <si>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</si>
  <si>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</si>
  <si>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</si>
  <si>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上海成雨投资控股集团有限公司</t>
  </si>
  <si>
    <t>QMMoney</t>
  </si>
  <si>
    <t>浙江楚橡信息科技股份有限公司</t>
  </si>
  <si>
    <t>E都市钱包</t>
  </si>
  <si>
    <t>上海旅济科技有限公司</t>
  </si>
  <si>
    <t>DC-虫虫借钱-分发</t>
  </si>
  <si>
    <t>杭州楚腾科技有限公司</t>
  </si>
  <si>
    <t>鲸明理财</t>
  </si>
  <si>
    <t>杭州滋和信息技术有限公司</t>
  </si>
  <si>
    <t>知合金服理财</t>
  </si>
  <si>
    <t>800058958</t>
  </si>
  <si>
    <t>1000058961</t>
  </si>
  <si>
    <t>上海信而富企业管理有限公司</t>
  </si>
  <si>
    <t>DC-信而富-分发</t>
  </si>
  <si>
    <t>深圳市掌众传媒有限公司</t>
  </si>
  <si>
    <t>深圳市掌众传媒有限公司-201903</t>
  </si>
  <si>
    <t>DC-小赢钱包-分发1</t>
  </si>
  <si>
    <t>1000047348</t>
  </si>
  <si>
    <t>通联商务服务有限公司</t>
  </si>
  <si>
    <t>800054083</t>
  </si>
  <si>
    <t>1000054086</t>
  </si>
  <si>
    <t>浙江阿拉丁电子商务股份有限公司</t>
  </si>
  <si>
    <t>800031922</t>
  </si>
  <si>
    <t>1000031925</t>
  </si>
  <si>
    <t>六六鱼信息科技（上海）有限公司</t>
  </si>
  <si>
    <t>DC-快来钱-LM</t>
  </si>
  <si>
    <t>快来钱</t>
  </si>
  <si>
    <t>上海融励科技有限公司</t>
  </si>
  <si>
    <t>DC-助力钱包贷款-分发</t>
  </si>
  <si>
    <t>1000030996</t>
  </si>
  <si>
    <t>深圳大麦理财互联网金融服务有限公司</t>
  </si>
  <si>
    <t>大麦理财</t>
  </si>
  <si>
    <t>百荣金融信息服务(上海)有限公司</t>
  </si>
  <si>
    <t>百荣金服-1</t>
  </si>
  <si>
    <t>800003511</t>
  </si>
  <si>
    <t>1000003511</t>
  </si>
  <si>
    <t>江西瓷肌电子商务有限公司</t>
  </si>
  <si>
    <t>800056440</t>
  </si>
  <si>
    <t>1000056443</t>
  </si>
  <si>
    <t>800058923</t>
  </si>
  <si>
    <t>1000058926</t>
  </si>
  <si>
    <t>杭州朗图科技有限公司</t>
  </si>
  <si>
    <t>800055363</t>
  </si>
  <si>
    <t>1000055366</t>
  </si>
  <si>
    <t>王青</t>
  </si>
  <si>
    <t>王青（客服）</t>
  </si>
  <si>
    <t>上海乾生乾金融信息服务有限公司</t>
  </si>
  <si>
    <t>QNNLC-zy</t>
  </si>
  <si>
    <t>钱牛牛</t>
  </si>
  <si>
    <t>上海青弧网络科技有限公司</t>
  </si>
  <si>
    <t>上海青弧网络科技有限公司1</t>
  </si>
  <si>
    <t>老虎期货</t>
  </si>
  <si>
    <t>掌富易购</t>
  </si>
  <si>
    <t>朱婷（销售）</t>
  </si>
  <si>
    <t>广东因特利信息科技股份有限公司</t>
  </si>
  <si>
    <t>广东因特利信息科技股份有限公司-201902</t>
  </si>
  <si>
    <t>800059064</t>
  </si>
  <si>
    <t>1000059067</t>
  </si>
  <si>
    <t>DC-招商-XXL</t>
  </si>
  <si>
    <t>北京飞标广告有限公司</t>
  </si>
  <si>
    <t>DC-蚂蚁投资教室-XXL2</t>
  </si>
  <si>
    <t>深圳市野格传媒有限公司</t>
  </si>
  <si>
    <t>三农金服</t>
  </si>
  <si>
    <t>北京海田冀网络科技有限公司</t>
  </si>
  <si>
    <t>800055723</t>
  </si>
  <si>
    <t>1000055726</t>
  </si>
  <si>
    <t>太和县博洛会商贸有限公司</t>
  </si>
  <si>
    <t>DC-美期分期-分发</t>
  </si>
  <si>
    <t>上海新裁实业有限公司</t>
  </si>
  <si>
    <t>赶钱网1</t>
  </si>
  <si>
    <t>北京德鸿普惠科技有限公司</t>
  </si>
  <si>
    <t>DC-德鸿普惠-分发</t>
  </si>
  <si>
    <t>北京恒星云科技有限公司</t>
  </si>
  <si>
    <t>DC-有料股票-分发</t>
  </si>
  <si>
    <t>1000036960</t>
  </si>
  <si>
    <t>杭州万像袋信息科技有限公司</t>
  </si>
  <si>
    <t>800021391</t>
  </si>
  <si>
    <t>1000021394</t>
  </si>
  <si>
    <t>DC-速赢投资-XXL</t>
  </si>
  <si>
    <t>孙倩玉</t>
  </si>
  <si>
    <t>北京网众共创科技有限公司-6</t>
  </si>
  <si>
    <t>恒昌财富</t>
  </si>
  <si>
    <t>哈尔滨纽络网络科技有限公司</t>
  </si>
  <si>
    <t>哈尔滨纽络网络科技有限公司-6</t>
  </si>
  <si>
    <t>DC-爱淘金-XXL</t>
  </si>
  <si>
    <t>杭州中漾电子商务有限公司</t>
  </si>
  <si>
    <t>有米速购</t>
  </si>
  <si>
    <t>上海安民互联网金融信息服务有限公司</t>
  </si>
  <si>
    <t>华泰金融1</t>
  </si>
  <si>
    <t>上海钱智金融信息服务有限公司</t>
  </si>
  <si>
    <t>东方融资</t>
  </si>
  <si>
    <t>东方融资网1</t>
  </si>
  <si>
    <t>800053664</t>
  </si>
  <si>
    <t>1000053667</t>
  </si>
  <si>
    <t>广州金缕衣黄金商贸有限公司</t>
  </si>
  <si>
    <t>DC-抖云-XXL</t>
  </si>
  <si>
    <t>宁夏诺思网络科技有限公司</t>
  </si>
  <si>
    <t>DC-佰利商城-XXL</t>
  </si>
  <si>
    <t>上海盟聚信息科技有限公司</t>
  </si>
  <si>
    <t>上海科瓦XXL</t>
  </si>
  <si>
    <t>深圳市加橙科技服务有限公司</t>
  </si>
  <si>
    <t>零钱罐-2</t>
  </si>
  <si>
    <t>合肥融缪网络科技有限公司</t>
  </si>
  <si>
    <t>800057636</t>
  </si>
  <si>
    <t>1000057639</t>
  </si>
  <si>
    <t>牛国佳</t>
  </si>
  <si>
    <t>杭州欣冠投资管理咨询有限公司</t>
  </si>
  <si>
    <t>欣冠理财</t>
  </si>
  <si>
    <t>张光宇</t>
  </si>
  <si>
    <t>霍尔果斯源耀科技有限公司</t>
  </si>
  <si>
    <t>大路金融XXL</t>
  </si>
  <si>
    <t>程宏</t>
  </si>
  <si>
    <t>搜浪（厦门）网络科技有限公司</t>
  </si>
  <si>
    <t>碧玉文学小说XXL</t>
  </si>
  <si>
    <t>君浩鞋帽XXL</t>
  </si>
  <si>
    <t>趣尊服装XXL</t>
  </si>
  <si>
    <t>广西米嗦科技有限公司</t>
  </si>
  <si>
    <t>800054849</t>
  </si>
  <si>
    <t>1000054852</t>
  </si>
  <si>
    <t>广州维武网络科技有限公司</t>
  </si>
  <si>
    <t>800057568</t>
  </si>
  <si>
    <t>1000057571</t>
  </si>
  <si>
    <t>800057777</t>
  </si>
  <si>
    <t>1000057780</t>
  </si>
  <si>
    <t>上海天天基金销售有限公司</t>
  </si>
  <si>
    <t>天天基金</t>
  </si>
  <si>
    <t>1000023133</t>
  </si>
  <si>
    <t>天石在线文化传媒有限公司</t>
  </si>
  <si>
    <t>枫缘牛仔裤XXL-1</t>
  </si>
  <si>
    <t>深圳凯蒂斯XXL</t>
  </si>
  <si>
    <t>偲惟服饰XXL</t>
  </si>
  <si>
    <t>8 BITNEX GROUP LIMITED</t>
  </si>
  <si>
    <t>800054735</t>
  </si>
  <si>
    <t>1000054738</t>
  </si>
  <si>
    <t>800054736</t>
  </si>
  <si>
    <t>1000054739</t>
  </si>
  <si>
    <t>广州火龙广告有限公司</t>
  </si>
  <si>
    <t>明世教育XXL</t>
  </si>
  <si>
    <t>安投融（北京）网络科技有限公司</t>
  </si>
  <si>
    <t>爱投资</t>
  </si>
  <si>
    <t>800047989</t>
  </si>
  <si>
    <t>1000047992</t>
  </si>
  <si>
    <t>重庆鸿巨网络科技有限公司-三部</t>
  </si>
  <si>
    <t>800056622</t>
  </si>
  <si>
    <t>1000056625</t>
  </si>
  <si>
    <t>上甲科技（深圳）有限公司-三部</t>
  </si>
  <si>
    <t>DC-环宇贵金属-XXL1</t>
  </si>
  <si>
    <t>DC-环宇贵金属-分发</t>
  </si>
  <si>
    <t>800024740</t>
  </si>
  <si>
    <t>1000024743</t>
  </si>
  <si>
    <t>800024890</t>
  </si>
  <si>
    <t>1000024893</t>
  </si>
  <si>
    <t>800058112</t>
  </si>
  <si>
    <t>1000058115</t>
  </si>
  <si>
    <t>360借条CPC</t>
  </si>
  <si>
    <t>北京品众互动网络营销技术有限公司</t>
  </si>
  <si>
    <t>北京品众互动网络营销技术有限公司-2018</t>
  </si>
  <si>
    <t>YMYH</t>
  </si>
  <si>
    <t>宋江贷</t>
  </si>
  <si>
    <t>秒秒分期</t>
  </si>
  <si>
    <t>如期分期1</t>
  </si>
  <si>
    <t>极速钱包君</t>
  </si>
  <si>
    <t>1000022189</t>
  </si>
  <si>
    <t>微盟贷款王</t>
  </si>
  <si>
    <t>小鸽理财</t>
  </si>
  <si>
    <t>李卓（客服）</t>
  </si>
  <si>
    <t>深圳市金钰互联科技有限公司</t>
  </si>
  <si>
    <t>金钰互联XXL</t>
  </si>
  <si>
    <t>新疆亨利嘉业网络科技有限公司</t>
  </si>
  <si>
    <t>借款超人</t>
  </si>
  <si>
    <t>HLJY-焦点淘金-XXL</t>
  </si>
  <si>
    <t>马上有钱XXL</t>
  </si>
  <si>
    <t>钱站XXL</t>
  </si>
  <si>
    <t>凡普金科企业发展（上海）有限公司</t>
  </si>
  <si>
    <t>DC-凡秘-分发</t>
  </si>
  <si>
    <t>好还XXL</t>
  </si>
  <si>
    <t>800051991</t>
  </si>
  <si>
    <t>91社保贷款</t>
  </si>
  <si>
    <t>TRX</t>
  </si>
  <si>
    <t>YR-财富牛股票配资-XXL</t>
  </si>
  <si>
    <t>返现</t>
  </si>
  <si>
    <t>YR-股壹佰股票配资-XXL</t>
  </si>
  <si>
    <t>YR-花生米-分发</t>
  </si>
  <si>
    <t>YR-聚镕-XXL</t>
  </si>
  <si>
    <t>YR-牛壹佰股票配资-XXL</t>
  </si>
  <si>
    <t>YR-桃色成人商城-分发</t>
  </si>
  <si>
    <t>YR-网贷之家-XXL</t>
  </si>
  <si>
    <t>YR-云闪贷-分发</t>
  </si>
  <si>
    <t>1000039029</t>
  </si>
  <si>
    <t>八元淘金</t>
  </si>
  <si>
    <t>贝米钱包</t>
  </si>
  <si>
    <t>贷财行</t>
  </si>
  <si>
    <t>贷款管家</t>
  </si>
  <si>
    <t>蜂投理财</t>
  </si>
  <si>
    <t>恒信黄金白银XXL</t>
  </si>
  <si>
    <t>华夏贵金属</t>
  </si>
  <si>
    <t>欢爱成人</t>
  </si>
  <si>
    <t>1000017770</t>
  </si>
  <si>
    <t>火火</t>
  </si>
  <si>
    <t>借款钱包</t>
  </si>
  <si>
    <t>1000017683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</si>
  <si>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</si>
  <si>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</si>
  <si>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</si>
  <si>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</si>
  <si>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</si>
  <si>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</si>
  <si>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</si>
  <si>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</si>
  <si>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</si>
  <si>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</si>
  <si>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</si>
  <si>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</si>
  <si>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情趣助手</t>
  </si>
  <si>
    <t>1000017361</t>
  </si>
  <si>
    <t>瑢佳电子商务XXL</t>
  </si>
  <si>
    <t>赛酷乐</t>
  </si>
  <si>
    <t>莎玛拉庄园葡萄酒XXL</t>
  </si>
  <si>
    <t>鲨鱼电子XXL</t>
  </si>
  <si>
    <t>手机借钱包</t>
  </si>
  <si>
    <t>速贷360分期贷款</t>
  </si>
  <si>
    <t>淘粉吧XXL</t>
  </si>
  <si>
    <t>天神贷</t>
  </si>
  <si>
    <t>天天回收</t>
  </si>
  <si>
    <t>铜掌柜</t>
  </si>
  <si>
    <t>王者贵金属</t>
  </si>
  <si>
    <t>网贷之家</t>
  </si>
  <si>
    <t>威德立贸易XXL</t>
  </si>
  <si>
    <t>微拍堂</t>
  </si>
  <si>
    <t>小狗钱钱</t>
  </si>
  <si>
    <t>兴源升商贸XXL</t>
  </si>
  <si>
    <t>一点金库1</t>
  </si>
  <si>
    <t>一路向钱</t>
  </si>
  <si>
    <t>渝金所1</t>
  </si>
  <si>
    <t>雨醇贸易XXL</t>
  </si>
  <si>
    <t>中青理财</t>
  </si>
  <si>
    <t>综合掌众</t>
  </si>
  <si>
    <t>广州乐点信息科技有限公司</t>
  </si>
  <si>
    <t>广州乐点信息科技有限公司-奇异果</t>
  </si>
  <si>
    <t>800022427</t>
  </si>
  <si>
    <t>DYRT-XXL</t>
  </si>
  <si>
    <t>RYDZ</t>
  </si>
  <si>
    <t>KW-亿订-分发</t>
  </si>
  <si>
    <t>二部小牛在线</t>
  </si>
  <si>
    <t>HUANYING INTERNATIONAL LIMITED</t>
  </si>
  <si>
    <t>股票牛</t>
  </si>
  <si>
    <t>赵欢2</t>
  </si>
  <si>
    <t>上海淇毓信息科技有限公司</t>
  </si>
  <si>
    <t>上海淇毓信息科技有限公司2</t>
  </si>
  <si>
    <t>极速借条</t>
  </si>
  <si>
    <t>北京中润无线广告有限公司</t>
  </si>
  <si>
    <t>CDS</t>
  </si>
  <si>
    <t>三部环球交易</t>
  </si>
  <si>
    <t>北京凤凰智信信息技术有限公司</t>
  </si>
  <si>
    <t>800024555</t>
  </si>
  <si>
    <t>1000024558</t>
  </si>
  <si>
    <t>喜鹊快贷XXL</t>
  </si>
  <si>
    <t>800057006</t>
  </si>
  <si>
    <t>1000057009</t>
  </si>
  <si>
    <t>益盟股份有限公司</t>
  </si>
  <si>
    <t>DC-益盟操盘手-分发</t>
  </si>
  <si>
    <t>1000043865</t>
  </si>
  <si>
    <t>北京众信利民信息技术有限公司</t>
  </si>
  <si>
    <t>DKQB</t>
  </si>
  <si>
    <t>一部信用钱包</t>
  </si>
  <si>
    <t>上海麦广互娱文化传媒股份有限公司</t>
  </si>
  <si>
    <t>DC-又一贷-分发</t>
  </si>
  <si>
    <t>DC-小赢卡贷-LM</t>
  </si>
  <si>
    <t>小赢贷款</t>
  </si>
  <si>
    <t>北京雪球信息科技有限公司</t>
  </si>
  <si>
    <t>XQGP</t>
  </si>
  <si>
    <t>北京雪盈信息技术有限公司</t>
  </si>
  <si>
    <t>雪盈证券</t>
  </si>
  <si>
    <t>杭州懒财信息科技有限公司</t>
  </si>
  <si>
    <t>LCWLC</t>
  </si>
  <si>
    <t>和云筹（北京）网络科技有限公司</t>
  </si>
  <si>
    <t>和云筹</t>
  </si>
  <si>
    <t>北京普洛思博尔投资咨询有限公司上海分公司</t>
  </si>
  <si>
    <t>66钱庄</t>
  </si>
  <si>
    <t>1000018271</t>
  </si>
  <si>
    <t>上海光简信息技术有限公司</t>
  </si>
  <si>
    <t>拍拍贷XXL</t>
  </si>
  <si>
    <t>上海拍拍贷金融信息服务有限公司</t>
  </si>
  <si>
    <t>DC-拍拍贷借款-LM</t>
  </si>
  <si>
    <t>微淘金XXL</t>
  </si>
  <si>
    <t>上海苗焕实业有限公司</t>
  </si>
  <si>
    <t>如意期货通</t>
  </si>
  <si>
    <t>1000012885</t>
  </si>
  <si>
    <t>广州市优矩信息科技有限公司</t>
  </si>
  <si>
    <t>DC-广发基金-分发</t>
  </si>
  <si>
    <t>返利</t>
  </si>
  <si>
    <t>1000025854</t>
  </si>
  <si>
    <t>上海中彦信息科技有限公司</t>
  </si>
  <si>
    <t>DC-返利-XXL</t>
  </si>
  <si>
    <t>深圳市对庄科技有限公司</t>
  </si>
  <si>
    <t>DC-对庄翡翠-分发</t>
  </si>
  <si>
    <t>1000044688</t>
  </si>
  <si>
    <t>贵州广聚财信息科技有限公司</t>
  </si>
  <si>
    <t>DC-无忧虾借-分发</t>
  </si>
  <si>
    <t>杭州龙盈互联网金融信息技术有限公司</t>
  </si>
  <si>
    <t>DC-盈盈理财-分发</t>
  </si>
  <si>
    <t>海南新浪爱问普惠科技有限公司</t>
  </si>
  <si>
    <t>800049644</t>
  </si>
  <si>
    <t>1000049647</t>
  </si>
  <si>
    <t>800055094</t>
  </si>
  <si>
    <t>1000055097</t>
  </si>
  <si>
    <t>麦芒（深圳）互联网信息服务有限公司</t>
  </si>
  <si>
    <t>DC-麦芒信用管家-分发</t>
  </si>
  <si>
    <t>DC-省呗-XXL</t>
  </si>
  <si>
    <t>1000044644</t>
  </si>
  <si>
    <t>深圳投之家金融信息服务有限公司</t>
  </si>
  <si>
    <t>sy1投之家</t>
  </si>
  <si>
    <t>800043253</t>
  </si>
  <si>
    <t>1000043256</t>
  </si>
  <si>
    <t>800029240</t>
  </si>
  <si>
    <t>1000029243</t>
  </si>
  <si>
    <t>深圳市汇推网络科技有限公司</t>
  </si>
  <si>
    <t>800046609</t>
  </si>
  <si>
    <t>1000046612</t>
  </si>
  <si>
    <t>东莞证券股份有限公司</t>
  </si>
  <si>
    <t>掌证宝</t>
  </si>
  <si>
    <t>罗嘉靖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</si>
  <si>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</si>
  <si>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</si>
  <si>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</si>
  <si>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</si>
  <si>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</si>
  <si>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广州多融信息科技有限公司</t>
  </si>
  <si>
    <t>DC-信用贷借款-XXL</t>
  </si>
  <si>
    <t>1000047172</t>
  </si>
  <si>
    <t>800021602</t>
  </si>
  <si>
    <t>1000021605</t>
  </si>
  <si>
    <t>800047433</t>
  </si>
  <si>
    <t>1000047436</t>
  </si>
  <si>
    <t>800051947</t>
  </si>
  <si>
    <t>800051948</t>
  </si>
  <si>
    <t>深圳天游网络科技有限公司</t>
  </si>
  <si>
    <t>吴晓阳</t>
  </si>
  <si>
    <t>深圳迈亚广告有限公司</t>
  </si>
  <si>
    <t>DC-吉屋-XXL</t>
  </si>
  <si>
    <t>邓歌</t>
  </si>
  <si>
    <t>北京冠城瑞富信息技术有限公司</t>
  </si>
  <si>
    <t>海投汇</t>
  </si>
  <si>
    <t>宁波梅山保税港区趣熊信息科技有限公司</t>
  </si>
  <si>
    <t>800049539</t>
  </si>
  <si>
    <t>北京金未来金融信息服务有限公司</t>
  </si>
  <si>
    <t>北京金未来金融信息服务有限公司-201801</t>
  </si>
  <si>
    <t>JLC-sy5</t>
  </si>
  <si>
    <t>北京智融时代信息技术有限公司</t>
  </si>
  <si>
    <t>DC-用钱宝-分发</t>
  </si>
  <si>
    <t>狐狸金服（北京）信息技术咨询有限公司</t>
  </si>
  <si>
    <t>小狐分期</t>
  </si>
  <si>
    <t>深圳市秀才教育有限公司</t>
  </si>
  <si>
    <t>DC-秀才教育-XXL</t>
  </si>
  <si>
    <t>1000030204</t>
  </si>
  <si>
    <t>DC-秀才教育-XXL1</t>
  </si>
  <si>
    <t>泰安市亚飞信息科技有限公司</t>
  </si>
  <si>
    <t>800055396</t>
  </si>
  <si>
    <t>1000055399</t>
  </si>
  <si>
    <t>王志昌</t>
  </si>
  <si>
    <t>深圳好彩互联网有限公司</t>
  </si>
  <si>
    <t>全中彩票</t>
  </si>
  <si>
    <t>致美生活（北京）科技有限公司</t>
  </si>
  <si>
    <t>DC-Plum-分发</t>
  </si>
  <si>
    <t>上海晓途网络科技有限公司</t>
  </si>
  <si>
    <t>DC-信用飞-XXL</t>
  </si>
  <si>
    <t>DC-信用飞-分发</t>
  </si>
  <si>
    <t>深圳燃冰信息科技有限公司</t>
  </si>
  <si>
    <t>深圳燃冰信息科技有限公司；</t>
  </si>
  <si>
    <t>草莓聊XXL</t>
  </si>
  <si>
    <t>北京旭日先锋信息技术有限公司</t>
  </si>
  <si>
    <t>ZXDC</t>
  </si>
  <si>
    <t>常青藤</t>
  </si>
  <si>
    <t>省钱快报</t>
  </si>
  <si>
    <t>北京卓衍信息技术有限公司</t>
  </si>
  <si>
    <t>DC-轻量子-分发</t>
  </si>
  <si>
    <t>哈尔滨鑫源科技有限公司</t>
  </si>
  <si>
    <t>口袋操盘XXL</t>
  </si>
  <si>
    <t>深圳市天辰表业有限公司</t>
  </si>
  <si>
    <t>800053872</t>
  </si>
  <si>
    <t>1000053875</t>
  </si>
  <si>
    <t>800057310</t>
  </si>
  <si>
    <t>1000057313</t>
  </si>
  <si>
    <t>成都券玩科技有限公司</t>
  </si>
  <si>
    <t>DC-爱仆-分发</t>
  </si>
  <si>
    <t>800040276</t>
  </si>
  <si>
    <t>1000040279</t>
  </si>
  <si>
    <t>800053774</t>
  </si>
  <si>
    <t>1000053777</t>
  </si>
  <si>
    <t>800055935</t>
  </si>
  <si>
    <t>1000055938</t>
  </si>
  <si>
    <t>杭州学志科技有限公司</t>
  </si>
  <si>
    <t>800049482</t>
  </si>
  <si>
    <t>1000049485</t>
  </si>
  <si>
    <t>800051072</t>
  </si>
  <si>
    <t>1000051075</t>
  </si>
  <si>
    <t>河北铭创网络科技有限公司</t>
  </si>
  <si>
    <t>800049267</t>
  </si>
  <si>
    <t>宁波明航网络科技有限公司</t>
  </si>
  <si>
    <t>微贷现金贷款XXL</t>
  </si>
  <si>
    <t>团圆网络科技（北京）有限公司</t>
  </si>
  <si>
    <t>团车XXL</t>
  </si>
  <si>
    <t>团车XXL-1</t>
  </si>
  <si>
    <t>维度畅游（北京）信息技术有限公司</t>
  </si>
  <si>
    <t>维度畅游（北京）信息技术有限公司-20190507</t>
  </si>
  <si>
    <t>800050676</t>
  </si>
  <si>
    <t>800050677</t>
  </si>
  <si>
    <t>北京京华华视教育科技有限公司</t>
  </si>
  <si>
    <t>DC-胜学-XXL</t>
  </si>
  <si>
    <t>深圳市钱程信融信息技术有限公司</t>
  </si>
  <si>
    <t>DC-智代还-分发</t>
  </si>
  <si>
    <t>800057052</t>
  </si>
  <si>
    <t>1000057055</t>
  </si>
  <si>
    <t>北京剑锋信通科技有限公司</t>
  </si>
  <si>
    <t>交易宝</t>
  </si>
  <si>
    <t>北京众盈未来科技有限公司</t>
  </si>
  <si>
    <t>同花彩票</t>
  </si>
  <si>
    <t>杭州磅礴科技有限公司</t>
  </si>
  <si>
    <t>DC-慢慢买-分发</t>
  </si>
  <si>
    <t>上海融谐信息技术有限公司</t>
  </si>
  <si>
    <t>99贷-2</t>
  </si>
  <si>
    <t>贷款助手</t>
  </si>
  <si>
    <t>贷款助手XXL</t>
  </si>
  <si>
    <t>四川茗茶产融农业科技有限公司</t>
  </si>
  <si>
    <t>DC-云商城（交易软件）-分发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</si>
  <si>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</si>
  <si>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</si>
  <si>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</si>
  <si>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</si>
  <si>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</si>
  <si>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</si>
  <si>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</si>
  <si>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</si>
  <si>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</si>
  <si>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</si>
  <si>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</si>
  <si>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</si>
  <si>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深圳市前海钱罐子科技有限公司</t>
  </si>
  <si>
    <t>钱罐子1</t>
  </si>
  <si>
    <t>天津掌视广通信息技术有限公司</t>
  </si>
  <si>
    <t>TJZS-超光速钱包-分发</t>
  </si>
  <si>
    <t>欢聚时代文化传媒（北京）有限公司</t>
  </si>
  <si>
    <t>800054469</t>
  </si>
  <si>
    <t>1000054472</t>
  </si>
  <si>
    <t>HJSD1</t>
  </si>
  <si>
    <t>HJSDxxl</t>
  </si>
  <si>
    <t>HJWH-股票配资神器-分发</t>
  </si>
  <si>
    <t>恵金所</t>
  </si>
  <si>
    <t>融易借钱</t>
  </si>
  <si>
    <t>江西登云健康美业互联有限公司</t>
  </si>
  <si>
    <t>每天美耶1</t>
  </si>
  <si>
    <t>1000025755</t>
  </si>
  <si>
    <t>微贷（杭州）金融信息服务有限公司</t>
  </si>
  <si>
    <t>微贷网1</t>
  </si>
  <si>
    <t>微贷有限公司</t>
  </si>
  <si>
    <t>微贷</t>
  </si>
  <si>
    <t>五矿电子商务有限公司</t>
  </si>
  <si>
    <t>DC-采钢宝-分发</t>
  </si>
  <si>
    <t>1000037982</t>
  </si>
  <si>
    <t>杭州尚实网络科技有限公司</t>
  </si>
  <si>
    <t>800052120</t>
  </si>
  <si>
    <t>1000052123</t>
  </si>
  <si>
    <t>上海翼倍信息科技有限公司</t>
  </si>
  <si>
    <t>800052663</t>
  </si>
  <si>
    <t>1000052666</t>
  </si>
  <si>
    <t>杭州义牛网络技术有限公司</t>
  </si>
  <si>
    <t>鸿书文化传媒有限公司</t>
  </si>
  <si>
    <t>DC-小红书-XXL</t>
  </si>
  <si>
    <t>800043320</t>
  </si>
  <si>
    <t>1000043323</t>
  </si>
  <si>
    <t>浙江柢固信息技术有限公司</t>
  </si>
  <si>
    <t>DC-钱街-分发</t>
  </si>
  <si>
    <t>王博瑛（客服）</t>
  </si>
  <si>
    <t>虎扑（上海）文化传播股份有限公司</t>
  </si>
  <si>
    <t>识货1</t>
  </si>
  <si>
    <t>重庆牛魔王科技有限公司</t>
  </si>
  <si>
    <t>趣花借钱</t>
  </si>
  <si>
    <t>当当</t>
  </si>
  <si>
    <t>北京微聚未来科技有限公司</t>
  </si>
  <si>
    <t>800046178</t>
  </si>
  <si>
    <t>1000046181</t>
  </si>
  <si>
    <t>DC-趣用-分发</t>
  </si>
  <si>
    <t>上海丰契商务咨询有限公司</t>
  </si>
  <si>
    <t>DC-大圣淘汇-分发</t>
  </si>
  <si>
    <t>1000039909</t>
  </si>
  <si>
    <t>新疆爱乐淘电商有限公司</t>
  </si>
  <si>
    <t>bazirim</t>
  </si>
  <si>
    <t>重庆海赢川科技有限公司</t>
  </si>
  <si>
    <t>800040384</t>
  </si>
  <si>
    <t>重庆纵情向前科技有限公司</t>
  </si>
  <si>
    <t>DC-极速借钱贷款借钱-分发</t>
  </si>
  <si>
    <t>王若熙</t>
  </si>
  <si>
    <t>北京搭伙科技有限责任公司</t>
  </si>
  <si>
    <t>搭伙保险</t>
  </si>
  <si>
    <t>张兰兰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</si>
  <si>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</si>
  <si>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</si>
  <si>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</si>
  <si>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</si>
  <si>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</si>
  <si>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</si>
  <si>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霍尔果斯空中巴扎信息科技有限公司</t>
  </si>
  <si>
    <t>koznak</t>
  </si>
  <si>
    <t>万林瀚</t>
  </si>
  <si>
    <t>贾振兴</t>
  </si>
  <si>
    <t>上海奥菲广告传媒股份有限公司</t>
  </si>
  <si>
    <t>民生信用卡</t>
  </si>
  <si>
    <t>霍尔果斯东润网络科技有限公司</t>
  </si>
  <si>
    <t>贝壳信用</t>
  </si>
  <si>
    <t>天津微阅互动科技有限公司</t>
  </si>
  <si>
    <t>鑫隆创投</t>
  </si>
  <si>
    <t>汤忆</t>
  </si>
  <si>
    <t>北京海豚无限科技有限公司</t>
  </si>
  <si>
    <t>DC-海豚家-分发</t>
  </si>
  <si>
    <t>上海廉泉企业管理咨询有限公司</t>
  </si>
  <si>
    <t>DC-汇信-分发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</si>
  <si>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</si>
  <si>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</si>
  <si>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</si>
  <si>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</si>
  <si>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</si>
  <si>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</si>
  <si>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</si>
  <si>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上海响狐信息科技有限公司</t>
  </si>
  <si>
    <t>百元易购1</t>
  </si>
  <si>
    <t>深圳市佩谱基诺科技有限公司</t>
  </si>
  <si>
    <t>链金所存管版</t>
  </si>
  <si>
    <t>中德鑫（广州）融资租赁有限公司</t>
  </si>
  <si>
    <t>立借</t>
  </si>
  <si>
    <t>北京团博百汇科技有限公司</t>
  </si>
  <si>
    <t>Z800</t>
  </si>
  <si>
    <t>广州优将人力资源服务有限公司</t>
  </si>
  <si>
    <t>洛芊电子XXL</t>
  </si>
  <si>
    <t>1000023594</t>
  </si>
  <si>
    <t>广州中盈互联网科技有限公司</t>
  </si>
  <si>
    <t>800051667</t>
  </si>
  <si>
    <t>1000051670</t>
  </si>
  <si>
    <t>GZZY-点牛股-分发</t>
  </si>
  <si>
    <t>1000045688</t>
  </si>
  <si>
    <t>霍尔果斯奇思信息技术有限公司</t>
  </si>
  <si>
    <t>惠申信息XXL</t>
  </si>
  <si>
    <t>奇思互动（北京）广告有限公司</t>
  </si>
  <si>
    <t>知了选股</t>
  </si>
  <si>
    <t>霍尔果斯智媒</t>
  </si>
  <si>
    <t>上海易鑫融资租赁有限公司</t>
  </si>
  <si>
    <t>霍尔果斯智媒广告有限公司-上海易鑫融资租赁有限公司-1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</si>
  <si>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</si>
  <si>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</si>
  <si>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</si>
  <si>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</si>
  <si>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</si>
  <si>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CKJCCP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</si>
  <si>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</si>
  <si>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</si>
  <si>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</si>
  <si>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</si>
  <si>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</si>
  <si>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</si>
  <si>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</si>
  <si>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</si>
  <si>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</si>
  <si>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北京小川在线网络技术有限公司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</si>
  <si>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</si>
  <si>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</si>
  <si>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</si>
  <si>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</si>
  <si>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</si>
  <si>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</si>
  <si>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</si>
  <si>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</si>
  <si>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</si>
  <si>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</si>
  <si>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</si>
  <si>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</si>
  <si>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</si>
  <si>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</si>
  <si>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</si>
  <si>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</si>
  <si>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</si>
  <si>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</si>
  <si>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</si>
  <si>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</si>
  <si>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</si>
  <si>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</si>
  <si>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</si>
  <si>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</si>
  <si>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</si>
  <si>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</si>
  <si>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</si>
  <si>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</si>
  <si>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</si>
  <si>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</si>
  <si>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</si>
  <si>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</si>
  <si>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</si>
  <si>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</si>
  <si>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</si>
  <si>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</si>
  <si>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CPC</t>
    <phoneticPr fontId="8" type="noConversion"/>
  </si>
  <si>
    <t>预付</t>
    <phoneticPr fontId="8" type="noConversion"/>
  </si>
  <si>
    <t>王璟</t>
  </si>
  <si>
    <t>上海海能证券投资顾问有限公司</t>
    <phoneticPr fontId="8" type="noConversion"/>
  </si>
  <si>
    <t>牛股王</t>
  </si>
  <si>
    <t>徐州市万惠汇宇网络科技有限公司</t>
  </si>
  <si>
    <t>DC-PPmoney出借-分发</t>
  </si>
  <si>
    <t>垫付</t>
    <phoneticPr fontId="8" type="noConversion"/>
  </si>
  <si>
    <t>DC-平安健康-分发</t>
  </si>
  <si>
    <t>DC-平安证券-分发</t>
  </si>
  <si>
    <t>王艳丽</t>
  </si>
  <si>
    <t>媒体返点基数</t>
    <phoneticPr fontId="8" type="noConversion"/>
  </si>
  <si>
    <t>媒体现金消耗</t>
    <phoneticPr fontId="8" type="noConversion"/>
  </si>
  <si>
    <t>网赚</t>
    <phoneticPr fontId="8" type="noConversion"/>
  </si>
  <si>
    <t>CPD</t>
    <phoneticPr fontId="8" type="noConversion"/>
  </si>
  <si>
    <t>CPC</t>
    <phoneticPr fontId="8" type="noConversion"/>
  </si>
  <si>
    <t>日期</t>
  </si>
  <si>
    <t>客户ID</t>
  </si>
  <si>
    <t>广告形式</t>
    <phoneticPr fontId="8" type="noConversion"/>
  </si>
  <si>
    <t>总消耗</t>
  </si>
  <si>
    <t>联盟</t>
    <phoneticPr fontId="8" type="noConversion"/>
  </si>
  <si>
    <t>HRZ-华信证券-XXL</t>
  </si>
  <si>
    <t>YKSQ-稳当当-XXL1</t>
  </si>
  <si>
    <t>活动招商</t>
    <phoneticPr fontId="8" type="noConversion"/>
  </si>
  <si>
    <t>HRZ-斐康-XXL</t>
  </si>
  <si>
    <t>YKSQ-稳当当-XXL2</t>
  </si>
  <si>
    <t>均摊比例</t>
    <phoneticPr fontId="8" type="noConversion"/>
  </si>
  <si>
    <t>XHD-通慧教育-XXL</t>
  </si>
  <si>
    <t>YKSQ-稳当当-XXL6</t>
  </si>
  <si>
    <t>返货消耗</t>
  </si>
  <si>
    <t>赠送消耗</t>
  </si>
  <si>
    <t>OA客户名称</t>
    <phoneticPr fontId="8" type="noConversion"/>
  </si>
  <si>
    <t>XHD-广发证券-XXL</t>
  </si>
  <si>
    <t>YKSQ-稳当当-XXL9</t>
  </si>
  <si>
    <t>XHD-九州-XXL</t>
  </si>
  <si>
    <t>YKSQ-稳当当-XXL14</t>
  </si>
  <si>
    <t>XHD-指南针-XXL</t>
  </si>
  <si>
    <t>YKSQ-稳当当-XXL18</t>
  </si>
  <si>
    <t>康爱多</t>
  </si>
  <si>
    <t>XHD-智蚁-XXL</t>
  </si>
  <si>
    <t>YKSQ-稳当当-XXL19</t>
  </si>
  <si>
    <t>XHD-民生-XXL</t>
  </si>
  <si>
    <t>YKSQ-稳当当-XXL22</t>
  </si>
  <si>
    <t>十元投资</t>
  </si>
  <si>
    <t>XHD-方正-XXL</t>
  </si>
  <si>
    <t>YKSQ-稳当当-XXL25</t>
  </si>
  <si>
    <t>XHD-大时代-XXL</t>
  </si>
  <si>
    <t>YKSQ-稳当当-XXL28</t>
  </si>
  <si>
    <t>易阳指</t>
  </si>
  <si>
    <t>XHD-融汇-XXL</t>
  </si>
  <si>
    <t>YKSQ-稳当当-XXL29</t>
  </si>
  <si>
    <t>XHD-华西-XXL</t>
  </si>
  <si>
    <t>YKSQ-横琴-XXL</t>
  </si>
  <si>
    <t>拍拍贷</t>
  </si>
  <si>
    <t>HRZ-中天证券-XXL</t>
  </si>
  <si>
    <t>我爱卡</t>
  </si>
  <si>
    <t>CPD</t>
    <phoneticPr fontId="8" type="noConversion"/>
  </si>
  <si>
    <t>钱站</t>
  </si>
  <si>
    <t>XHD-中泰-XXL</t>
  </si>
  <si>
    <t>小赢卡贷</t>
  </si>
  <si>
    <t>CPD</t>
    <phoneticPr fontId="8" type="noConversion"/>
  </si>
  <si>
    <t>51人品贷</t>
  </si>
  <si>
    <t>CPC</t>
    <phoneticPr fontId="8" type="noConversion"/>
  </si>
  <si>
    <t>爱钱进</t>
  </si>
  <si>
    <t>XHD-华金-XXL</t>
  </si>
  <si>
    <t>XHD-国盛-XXL</t>
  </si>
  <si>
    <t>CPC</t>
    <phoneticPr fontId="8" type="noConversion"/>
  </si>
  <si>
    <t>当当XXL</t>
  </si>
  <si>
    <t>XHD-国人-XXL</t>
  </si>
  <si>
    <t>XHD-民众-XXL</t>
  </si>
  <si>
    <t>XHD-银泰-XXL</t>
  </si>
  <si>
    <t>HRZ-金诺-XXL</t>
  </si>
  <si>
    <t>HRZ-京金-XXL</t>
  </si>
  <si>
    <t>XHD-民族-XXL</t>
  </si>
  <si>
    <t>XHD-东海-XXL</t>
  </si>
  <si>
    <t>360借条</t>
  </si>
  <si>
    <t>XHD-金证-XXL</t>
  </si>
  <si>
    <t>51信用卡管家</t>
  </si>
  <si>
    <t>汇鼎理财</t>
  </si>
  <si>
    <t>XHD-荣正-XXL</t>
  </si>
  <si>
    <t>XHD-中航-XXL1</t>
  </si>
  <si>
    <t>微贷网</t>
  </si>
  <si>
    <t>XHD-创业-XXL</t>
  </si>
  <si>
    <t>万丰钱包</t>
  </si>
  <si>
    <t>XHD-光大-XXL</t>
  </si>
  <si>
    <t>贷乎</t>
  </si>
  <si>
    <t>华融证券XXL2</t>
  </si>
  <si>
    <t>YKSQ-横琴-XXL1</t>
  </si>
  <si>
    <t>XHD-银河-XXL</t>
  </si>
  <si>
    <t>XHD-越声-XXL</t>
  </si>
  <si>
    <t>和信贷2</t>
  </si>
  <si>
    <t>XHD-万达-XXL</t>
  </si>
  <si>
    <t>蚂蚁投资教室XXL</t>
  </si>
  <si>
    <t>XHD-杏林教育-XXL</t>
  </si>
  <si>
    <t>Followme外汇社区1</t>
  </si>
  <si>
    <t>安逸花1</t>
  </si>
  <si>
    <t>马上消费金融股份有限公司-180807</t>
  </si>
  <si>
    <t>XHD-齐家-XXL</t>
  </si>
  <si>
    <t>XHD-森洋-XXL</t>
  </si>
  <si>
    <t>AYJ-水滴保-分发</t>
  </si>
  <si>
    <t>YR-尚标-商标转让交易平台-分发</t>
  </si>
  <si>
    <t>DC-及贷-分发</t>
  </si>
  <si>
    <t>广州万惠信息技术咨询服务有限公司</t>
  </si>
  <si>
    <t>DC-网易严选-分发</t>
  </si>
  <si>
    <t>DC-省点花-分发</t>
  </si>
  <si>
    <t>DC-借贷宝-分发</t>
  </si>
  <si>
    <t>AYJ-翼龙贷财富-分发</t>
  </si>
  <si>
    <t>DC-批批网-分发</t>
  </si>
  <si>
    <t>广州批来批往信息科技有限公司</t>
  </si>
  <si>
    <t>DC-微借贷-分发</t>
  </si>
  <si>
    <t>DC-借钱花吧-分发</t>
  </si>
  <si>
    <t>DC-南方基金-分发</t>
  </si>
  <si>
    <t>DC-鲢鱼贷款-分发</t>
  </si>
  <si>
    <t>DC-我来借-分发</t>
  </si>
  <si>
    <t>DC-月光侠分期-分发</t>
  </si>
  <si>
    <t>DC-分期乐-分发</t>
  </si>
  <si>
    <t>DC-信贷家-分发</t>
  </si>
  <si>
    <t>HBXT-智汇投资-分发</t>
  </si>
  <si>
    <t>HBXT-智汇投资-XXL</t>
  </si>
  <si>
    <t>DC-全民养牛-分发</t>
  </si>
  <si>
    <t>HBXT-可信-XXL</t>
  </si>
  <si>
    <t>TSWL-华商-XXL</t>
  </si>
  <si>
    <t>DC-微淘金-XXL</t>
  </si>
  <si>
    <t>DC-创富CFD-分发</t>
  </si>
  <si>
    <t>DC-日日煮-分发2</t>
  </si>
  <si>
    <t>DC-新橙优品-分发</t>
  </si>
  <si>
    <t>DC-百川推客-分发</t>
  </si>
  <si>
    <t>DC-获客王-分发</t>
  </si>
  <si>
    <t>DC-省钱-分发</t>
  </si>
  <si>
    <t>DC-企鹅掘金-XXL1</t>
  </si>
  <si>
    <t>DC-爱泡情趣商城-分发</t>
  </si>
  <si>
    <t>DC-给你花呗-分发</t>
  </si>
  <si>
    <t>DC-开鑫淘金-XXL</t>
  </si>
  <si>
    <t>DC-全球购骑士特权-分发</t>
  </si>
  <si>
    <t>DC-玩物得志-分发</t>
  </si>
  <si>
    <t>DC-黄金钱包-分发</t>
  </si>
  <si>
    <t>DC-赛芙蓉-分发</t>
  </si>
  <si>
    <t>DC-信用借-分发</t>
  </si>
  <si>
    <t>DC-合众e贷财富-分发</t>
  </si>
  <si>
    <t>DC-合众e贷财富-XXL</t>
  </si>
  <si>
    <t>DC-容易借-XXL</t>
  </si>
  <si>
    <t>DC-推借-分发</t>
  </si>
  <si>
    <t>DC-超凡电竞-XXL</t>
  </si>
  <si>
    <t>YKSQ-横琴-XXL3</t>
  </si>
  <si>
    <t>DC-天天鉴宝-XXL</t>
  </si>
  <si>
    <t>河南天眸网络科技有限公司</t>
  </si>
  <si>
    <t>DC-途虎养车-XXL</t>
  </si>
  <si>
    <t>折800</t>
  </si>
  <si>
    <t>玩物</t>
  </si>
  <si>
    <t>CPD</t>
    <phoneticPr fontId="8" type="noConversion"/>
  </si>
  <si>
    <t>CPC</t>
    <phoneticPr fontId="8" type="noConversion"/>
  </si>
  <si>
    <t>DC-民盛-XXL</t>
  </si>
  <si>
    <t>DC-猫眼-XXL</t>
  </si>
  <si>
    <t>DC-约宝宝-XXL</t>
  </si>
  <si>
    <t>SZBX-全本免费快读小说-XXL</t>
  </si>
  <si>
    <t>DC-平安好贷-分发</t>
  </si>
  <si>
    <t>优品股票通</t>
  </si>
  <si>
    <t>来分期贷款借钱</t>
  </si>
  <si>
    <t>DC-大智慧-分发</t>
  </si>
  <si>
    <t>AYJ-海豚家-分发</t>
  </si>
  <si>
    <t>DC-及时钱包借款-分发</t>
  </si>
  <si>
    <t>DC-伴伴-XXL</t>
  </si>
  <si>
    <t>DC-芒果兼职-XXL</t>
  </si>
  <si>
    <t>DC-V聊-XXL</t>
  </si>
  <si>
    <t>DC-美聊-XXL</t>
  </si>
  <si>
    <t>DC-U聊-XXL</t>
  </si>
  <si>
    <t>SZBX-txt全本免费阅读-XXL</t>
  </si>
  <si>
    <t>SZBX-txt全本免费小说-XXL</t>
  </si>
  <si>
    <t>SZBX-追书免费全本小说-XXL</t>
  </si>
  <si>
    <t>SZBX-免费小说全本阅读-XXL</t>
  </si>
  <si>
    <t>DC-天品-XXL</t>
  </si>
  <si>
    <t>SP-天天优单-分发</t>
  </si>
  <si>
    <t>容易贷XXL</t>
  </si>
  <si>
    <t>DC-My钱包-分发</t>
  </si>
  <si>
    <t>DC-九元易购-XXL</t>
  </si>
  <si>
    <t>借了吗贷款1</t>
  </si>
  <si>
    <t>DC-东方财富期货-分发</t>
  </si>
  <si>
    <t>DC-信用贷借款-分发</t>
  </si>
  <si>
    <t>DC-梅花婚恋-XXL</t>
  </si>
  <si>
    <t>DC-知心恋人-XXL</t>
  </si>
  <si>
    <t>DC-青柠兼职-XXL</t>
  </si>
  <si>
    <t>DC-爱上街-分发</t>
  </si>
  <si>
    <t>DC-帮你贷现金贷-分发</t>
  </si>
  <si>
    <t>HZWP-VP电竞-XXL</t>
  </si>
  <si>
    <t>DC-猎游-XXL</t>
  </si>
  <si>
    <t>DC-吉龙-XXL</t>
  </si>
  <si>
    <t>DC-PPMONEY理财-XXL</t>
  </si>
  <si>
    <t>YR-分期贷-分发</t>
  </si>
  <si>
    <t>DC-犀牛抢单-分发</t>
  </si>
  <si>
    <t>DC-贷款360借钱-分发</t>
  </si>
  <si>
    <t>DC-信牛现金贷款-分发1</t>
  </si>
  <si>
    <t>DC-开鑫淘金-XX2</t>
  </si>
  <si>
    <t>DC-开鑫淘金-XX1</t>
  </si>
  <si>
    <t>SPKJ-有鱼记账-分发</t>
  </si>
  <si>
    <t>DC-恋爱学社-XXL</t>
  </si>
  <si>
    <t>DC-好借贷款-分发</t>
  </si>
  <si>
    <t>CPC</t>
    <phoneticPr fontId="8" type="noConversion"/>
  </si>
  <si>
    <t>DC-省钱快报-XXL</t>
  </si>
  <si>
    <t>DC-51信用卡贷款-分发</t>
  </si>
  <si>
    <t>闪电借款</t>
  </si>
  <si>
    <t>DC-惠域U卡-分发</t>
  </si>
  <si>
    <t>HJSD-它嗅宠物-分发</t>
  </si>
  <si>
    <t>雪球股票</t>
  </si>
  <si>
    <t>DC-借了吗-XXL</t>
  </si>
  <si>
    <t>DC-现金贷-XXL</t>
  </si>
  <si>
    <t>手机贷</t>
  </si>
  <si>
    <t>DC-淘金部落-借钱贷款-分发</t>
  </si>
  <si>
    <t>DC-多咚-XXL</t>
  </si>
  <si>
    <t>AYJ-e黄金商城-分发</t>
  </si>
  <si>
    <t>喜鹊快贷</t>
  </si>
  <si>
    <t>DC-打个借条-分发</t>
  </si>
  <si>
    <t>DC-51借钱-分发</t>
  </si>
  <si>
    <t>DC-猎豹贷款-XXL</t>
  </si>
  <si>
    <t>DC-桔子快贷-分发1</t>
  </si>
  <si>
    <t>DC-趣记账-分发</t>
  </si>
  <si>
    <t>DC-小通币咚-分发</t>
  </si>
  <si>
    <t>YZW-followme-XXL</t>
  </si>
  <si>
    <t>DC-百花宝-分发</t>
  </si>
  <si>
    <t>DC-信用借-XXL</t>
  </si>
  <si>
    <t>GZZY-点牛股-XXL</t>
  </si>
  <si>
    <t>DC-易融（信贷经理）-分发</t>
  </si>
  <si>
    <t>DC-智惠淘-XXL1</t>
  </si>
  <si>
    <t>广州骏伯网络科技有限公司</t>
  </si>
  <si>
    <t>北京多彩互动广告有限公司-广州骏伯网络科技有限公司</t>
  </si>
  <si>
    <t>北京鹏泰互动广告有限公司-三星-网服电商-2019</t>
  </si>
  <si>
    <t>中国移动通讯集团广东有限公司</t>
  </si>
  <si>
    <t>拉扎斯网络科技（上海）有限公司</t>
  </si>
  <si>
    <t>北京多彩互动广告有限公司-拉扎斯网络科技（上海）有限公司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</si>
  <si>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</si>
  <si>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</si>
  <si>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</si>
  <si>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北京多彩互动广告有限公司-上海悦亿网络信息技术有限公司</t>
  </si>
  <si>
    <t>上海悦易网络信息技术有限公司</t>
  </si>
  <si>
    <t>北京卓泰天下科技有限公司</t>
  </si>
  <si>
    <t>北京多彩互动广告有限公司-北京卓泰天下科技有限公司</t>
  </si>
  <si>
    <t>北京一帆新媒网络科技有限公司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</si>
  <si>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</si>
  <si>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</si>
  <si>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</si>
  <si>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</si>
  <si>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北京云天互联科技有限公司</t>
  </si>
  <si>
    <t>北京多彩互动广告有限公司—北京云天互联科技有限公司</t>
  </si>
  <si>
    <t>上海流利说信息技术有限公司</t>
  </si>
  <si>
    <t>上海任意门科技有限公司</t>
  </si>
  <si>
    <t>北京多彩互动广告有限公司-上海任意门科技有限公司-201811</t>
  </si>
  <si>
    <t>Shanghai Free Gate Technology Limited Zhang</t>
  </si>
  <si>
    <t>北京多彩互动广告有限公司-上海搜尔信息科技有限公司-201811</t>
  </si>
  <si>
    <t>北京多彩-广州酷狗计算机科技有限公司</t>
  </si>
  <si>
    <t>广州酷狗计算机科技有限公司-酷狗直播</t>
  </si>
  <si>
    <t>北京多彩-前锦网络信息技术（上海）有限公司</t>
  </si>
  <si>
    <t>上海网聚人才咨询有限公司</t>
  </si>
  <si>
    <t>淘宝（中国）软件有限公司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</si>
  <si>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</si>
  <si>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</si>
  <si>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</si>
  <si>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</si>
  <si>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卓易畅游（北京）科技有限公司</t>
  </si>
  <si>
    <t>北京多彩-咪咕视讯科技有限公司-1807</t>
  </si>
  <si>
    <t>北京易天新动网络科技有限公司</t>
  </si>
  <si>
    <t>北京多彩互动广告有限公司-北京易天新动网络科技有限公司</t>
  </si>
  <si>
    <t>北京易天新动网络科技有限公司-塔读文学</t>
  </si>
  <si>
    <t>北京多彩互动广告有限公司-杭州网易严选贸易有限公司</t>
  </si>
  <si>
    <t>杭州妙得科技有限公司</t>
  </si>
  <si>
    <t>北京嘀嘀无限科技发展有限公司</t>
  </si>
  <si>
    <t>北京多彩-北京嘀嘀无限科技发展有限公司</t>
  </si>
  <si>
    <t>北京小桔科技有限公司-滴滴出行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</si>
  <si>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</si>
  <si>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</si>
  <si>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</si>
  <si>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赵梦凡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</si>
  <si>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</si>
  <si>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</si>
  <si>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</si>
  <si>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</si>
  <si>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新浪网技术（中国）有限公司</t>
  </si>
  <si>
    <t>北京多彩互动广告有限公司-新浪网技术（中国）有限公司</t>
  </si>
  <si>
    <t>北京多彩互动广告有限公司-淘宝（中国）软件有限公司</t>
  </si>
  <si>
    <t>口碑（上海）信息技术有限公司</t>
  </si>
  <si>
    <t>淘宝（中国）软件有限公司-飞猪</t>
  </si>
  <si>
    <t>霍尔果斯多彩</t>
  </si>
  <si>
    <t>北京克诺思通互动广告有限公司</t>
  </si>
  <si>
    <t>广州四三九九信息科技有限公司</t>
  </si>
  <si>
    <t>深圳市极致游科技有限公司 -飞天魅影</t>
  </si>
  <si>
    <t>深圳市极致游科技有限公司-塔王之王</t>
  </si>
  <si>
    <t>深圳市米趣玩科技有限公司</t>
  </si>
  <si>
    <t>深圳市摩掌信息技术有限公司-我的江湖</t>
  </si>
  <si>
    <t>深圳市魔掌信息技术有限公司</t>
  </si>
  <si>
    <t>深圳市优名堂网络科技有限公司</t>
  </si>
  <si>
    <t>上海妙克信息科技有限公司</t>
  </si>
  <si>
    <t>上海星艾网络科技有限公司</t>
  </si>
  <si>
    <t xml:space="preserve">上海星艾网络科技有限公司 </t>
  </si>
  <si>
    <t>晋松（上海）网络技术有限公司</t>
  </si>
  <si>
    <t>北京淘友天下技术有限公司</t>
  </si>
  <si>
    <t>北京淘友天下科技发展有限公司</t>
  </si>
  <si>
    <t>乐擎网络科技（上海）有限公司</t>
  </si>
  <si>
    <t>乐擎网络科技（上海 ）有限公司</t>
  </si>
  <si>
    <t>上海阑途信息技术有限公司</t>
  </si>
  <si>
    <t>上海赫程国际旅行社有限公司</t>
  </si>
  <si>
    <t>携程计算机（上海）有限公司</t>
  </si>
  <si>
    <t>上海华程西南国际旅行社有限公司</t>
  </si>
  <si>
    <t>携程旅游网络技术（上海）有限公司</t>
  </si>
  <si>
    <t>同程网络科技股份有限公司</t>
  </si>
  <si>
    <t>艺龙网信息技术（北京）有限公司</t>
  </si>
  <si>
    <t>艺龙网信息技术（北京）有限公司-201902</t>
  </si>
  <si>
    <t>上海美昔贸易有限公司</t>
  </si>
  <si>
    <t>苏州贝尔塔数据技术有限公司</t>
  </si>
  <si>
    <t>书铭信息科技（上海）有限公司</t>
  </si>
  <si>
    <t>海南尼豆网络科技有限公司</t>
  </si>
  <si>
    <t>上海掌小门教育科技有限公司</t>
  </si>
  <si>
    <t xml:space="preserve">上海掌答教育科技有限公司 </t>
  </si>
  <si>
    <t>杭州火烧云科技有限公司</t>
  </si>
  <si>
    <t>武汉华中时讯科技有限责任公司</t>
  </si>
  <si>
    <t>矽柏（南京）信息技术有限公司</t>
  </si>
  <si>
    <t>广州东百信息科技有限公司</t>
  </si>
  <si>
    <t>广州市侠智信息科技有限公司</t>
  </si>
  <si>
    <t>深圳前海新之江信息技术有限公司</t>
  </si>
  <si>
    <t>深圳前海新之江信息技术有限公司01</t>
  </si>
  <si>
    <t>上海寻梦信息技术有限公司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</si>
  <si>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</si>
  <si>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</si>
  <si>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</si>
  <si>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</si>
  <si>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</si>
  <si>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北京大生知行科技有限公司</t>
  </si>
  <si>
    <t>沧州志果电子科技有限公司</t>
  </si>
  <si>
    <t>北京贞三园农业科技有限公司</t>
  </si>
  <si>
    <t>沧洲志果电子科技有限公司</t>
  </si>
  <si>
    <t>厦门优芽网络科技有限公司</t>
  </si>
  <si>
    <t>有品信息科技有限公司</t>
  </si>
  <si>
    <t>深圳依时货拉拉科技有限公司</t>
  </si>
  <si>
    <t>紫梧桐（北京）资产管理有限公司</t>
  </si>
  <si>
    <t>网易传媒科技（北京）有限公司</t>
  </si>
  <si>
    <t>仇袁（客服）</t>
  </si>
  <si>
    <t>北京达佳互联信息技术有限公司</t>
  </si>
  <si>
    <t>北京达佳互联信息技术有限公司-19三星</t>
  </si>
  <si>
    <t>北京快手科技有限公司</t>
  </si>
  <si>
    <t>北京快手科技有限公司（三星）</t>
  </si>
  <si>
    <t>北京快手科技有限公司-一甜相机</t>
  </si>
  <si>
    <t>北京云掣科技有限公司</t>
  </si>
  <si>
    <t>北京云掣科技有限公司 （三星）</t>
  </si>
  <si>
    <t>杭州品效互动科技有限公司</t>
  </si>
  <si>
    <t>苏州摩多多信息科技有限公司</t>
  </si>
  <si>
    <t>腾讯科技（深圳）有限公司</t>
  </si>
  <si>
    <t>腾讯科技（深圳）有限公司2019</t>
  </si>
  <si>
    <t>腾讯科技（深圳）有限公司-腾讯手机管家-wifi管家-qq浏览器</t>
  </si>
  <si>
    <t>北京三快在线科技有限公司</t>
  </si>
  <si>
    <t>汉海信息技术（上海）有限公司</t>
  </si>
  <si>
    <t>互诚信息技术（上海）有限公司</t>
  </si>
  <si>
    <t>天津三快到家科技有限公司</t>
  </si>
  <si>
    <t>北京三快在线科技有限公司-美团外卖</t>
  </si>
  <si>
    <t>广州奇异果互动科技股份有限公司2019</t>
  </si>
  <si>
    <t>北京蓝鲸联众科技有限公司</t>
  </si>
  <si>
    <t>北京五月众合科技有限公司</t>
  </si>
  <si>
    <t>广州糯米糍文化传播有限公司</t>
  </si>
  <si>
    <t>泰安顺金网络科技有限公司</t>
  </si>
  <si>
    <t>深圳市卡牛科技有限公司</t>
  </si>
  <si>
    <t>深圳市随手科技有限公司</t>
  </si>
  <si>
    <t>广州唯品会电子商务有限公司</t>
  </si>
  <si>
    <t>广州唯品会电子商务有限公司-三星</t>
  </si>
  <si>
    <t>广州唯品会信息科技有限公司</t>
  </si>
  <si>
    <t>大连万追梦信息技术有限公司</t>
  </si>
  <si>
    <t>北京建恒信安科技有限公司</t>
  </si>
  <si>
    <t>北京墨砚聚客文化传播有限公司</t>
  </si>
  <si>
    <t>霍尔果斯赚丰网络科技有限公司</t>
  </si>
  <si>
    <t>湖北派瑞文化传媒有限公司</t>
  </si>
  <si>
    <t>北京转转精神科技有限责任公司</t>
  </si>
  <si>
    <t>叮当快药科技集团有限公司</t>
  </si>
  <si>
    <t>宁波合思网络科技有限公司</t>
  </si>
  <si>
    <t>上海二三四五网络科技有限公司</t>
  </si>
  <si>
    <t>上海二三四五网络科技有限公司-2345浏览器</t>
  </si>
  <si>
    <t>腾讯科技（北京）有限公司</t>
  </si>
  <si>
    <t>腾讯科技（北京）有限公司-5</t>
  </si>
  <si>
    <t>腾讯科技（北京）有限公司-腾讯视频</t>
  </si>
  <si>
    <t>上海寺库电子商务有限公司</t>
  </si>
  <si>
    <t>北京寺库电子商贸有限公司</t>
  </si>
  <si>
    <t>北京米连科技有限公司</t>
  </si>
  <si>
    <t xml:space="preserve">北京米连科技有限公司 </t>
  </si>
  <si>
    <t>北京维康恒美信息技术有限公司</t>
  </si>
  <si>
    <t>北京维康恒美信息技术有限公司-201806</t>
  </si>
  <si>
    <t>上海阿牛信息科技有限公司</t>
  </si>
  <si>
    <t>北京创意魔方广告有限公司</t>
  </si>
  <si>
    <t>成都云盟信息技术有限公司</t>
  </si>
  <si>
    <t>北京神指飞扬科技有限公司</t>
  </si>
  <si>
    <t>北京神指飞扬科技有限公司-天气</t>
  </si>
  <si>
    <t>杭州任性智能科技有限公司</t>
  </si>
  <si>
    <t>杭州任性智能科技有限公司-201908</t>
  </si>
  <si>
    <t>深圳栢讯灵动科技有限公司-201904</t>
  </si>
  <si>
    <t>深圳市深广成科技有限公司</t>
  </si>
  <si>
    <t>北京天卓科技有限公司</t>
  </si>
  <si>
    <t>北京疯狂体育产业管理有限公司</t>
  </si>
  <si>
    <t>北京疯狂体育产业管理有限公司1</t>
  </si>
  <si>
    <t>北京疯狂体育产业管理有限公司-疯狂红单</t>
  </si>
  <si>
    <t>重庆疯玩科技有限责任公司</t>
  </si>
  <si>
    <t>探探科技（北京）有限公司</t>
  </si>
  <si>
    <t>探探文化发展（北京）有限公司</t>
  </si>
  <si>
    <t>招商银行股份有限公司</t>
  </si>
  <si>
    <t>北京清众教育科技有限公司</t>
  </si>
  <si>
    <t>北京掌上壹柒科技有限公司</t>
  </si>
  <si>
    <t>北京掌上壹柒科技有限公司0516</t>
  </si>
  <si>
    <t>北京高因科技有限公司</t>
  </si>
  <si>
    <t>北京侃家科技有限公司</t>
  </si>
  <si>
    <t>北京爱奇艺科技有限公司</t>
  </si>
  <si>
    <t>北京爱奇艺科技有限公司1</t>
  </si>
  <si>
    <t>北京爱奇艺科技有限公司-爱奇艺极速版</t>
  </si>
  <si>
    <t>北京纯粹旅行有限公司</t>
  </si>
  <si>
    <t>北京慧达天下科技有限公司</t>
  </si>
  <si>
    <t>北京慧达天下科技有限公司190626</t>
  </si>
  <si>
    <t>苏州更美互动信息科技有限公司</t>
  </si>
  <si>
    <t>北京完美创意科技有限公司</t>
  </si>
  <si>
    <t>北京金堤科技有限公司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</si>
  <si>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</si>
  <si>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</si>
  <si>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</si>
  <si>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</si>
  <si>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</si>
  <si>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</si>
  <si>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上海达龙信息科技有限公司</t>
  </si>
  <si>
    <t>北京多彩互动广告有限公司-上海达龙信息科技有限公司</t>
  </si>
  <si>
    <t>上海豆萌科技有限公司</t>
  </si>
  <si>
    <t>张孝涵</t>
  </si>
  <si>
    <t>刘佳薇</t>
  </si>
  <si>
    <t>深圳市激活信息有限公司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</si>
  <si>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</si>
  <si>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</si>
  <si>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</si>
  <si>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</si>
  <si>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广州智悦网络科技有限公司</t>
  </si>
  <si>
    <t>北京多彩互动广告有限公司-广州智悦网络科技有限公司</t>
  </si>
  <si>
    <t>北京多彩互动广告有限公司—上海基分文化传播有限公司-20181026</t>
  </si>
  <si>
    <t>北京多彩互动广告有限公司-深圳宜搜天下科技股份有限公司</t>
  </si>
  <si>
    <t>深圳市达华通信息技术有限公司</t>
  </si>
  <si>
    <t>常相伴（武汉）科技有限公司</t>
  </si>
  <si>
    <t>北京多彩互动广告有限公司-常相伴（武汉）科技有限公司</t>
  </si>
  <si>
    <t>北京多彩互动广告有限公司-武汉音节跳动科技有限公司</t>
  </si>
  <si>
    <t>北京飞瀑科技有限公司</t>
  </si>
  <si>
    <t>北京多彩-北京飞瀑科技有限公司</t>
  </si>
  <si>
    <t>北京掌心互联科技有限公司</t>
  </si>
  <si>
    <t>北京多彩互动广告有限公司-深圳掌众网络服务有限公司</t>
  </si>
  <si>
    <t>新浪网技术（中国）有限公司-新浪新闻</t>
  </si>
  <si>
    <t>上海茂碧信息科技有限公司</t>
  </si>
  <si>
    <t>深圳市云尚互动科技有限公司</t>
  </si>
  <si>
    <t>天津豆盟广告有限公司上海分公司</t>
  </si>
  <si>
    <t>北京多彩-天津豆盟广告有限公司上海分公司</t>
  </si>
  <si>
    <t>广州车行易科技股份有限公司</t>
  </si>
  <si>
    <t>天津水毅云信息技术有限公司</t>
  </si>
  <si>
    <t>北京华诚东方科技有限公司</t>
  </si>
  <si>
    <t>秋盟（武汉）科技有限公司-天津水毅</t>
  </si>
  <si>
    <t>北京多彩互动广告有限公司-深圳天游网络科技有限公司</t>
  </si>
  <si>
    <t>北京天亚科创软件有限公司</t>
  </si>
  <si>
    <t>贵阳语玩科技有限公司</t>
  </si>
  <si>
    <t>赵晓云</t>
  </si>
  <si>
    <t>筑欣网络技术（北京）有限公司</t>
  </si>
  <si>
    <t>重庆京东海嘉电子商务有限公司</t>
  </si>
  <si>
    <t>北京多彩互动广告有限公司-重庆京东海嘉电子商务有限公司-1804</t>
  </si>
  <si>
    <t>邯郸市永年区镜像互联网科技有限公司</t>
  </si>
  <si>
    <t>北京多彩-深圳市深广成科技有限公司</t>
  </si>
  <si>
    <t>马晓雪</t>
  </si>
  <si>
    <t>苏州老玩童信息技术有限公司</t>
  </si>
  <si>
    <t>吉安法艾斯网络科技有限公司</t>
  </si>
  <si>
    <t>杭州来疯科技有限公司</t>
  </si>
  <si>
    <t>咪咕动漫有限公司</t>
  </si>
  <si>
    <t>咪咕数字传媒有限公司</t>
  </si>
  <si>
    <t>韩雪凝</t>
  </si>
  <si>
    <t>厦门有门网络科技有限公司</t>
  </si>
  <si>
    <t>北京易天新动网络科技有限公司-都市小说</t>
  </si>
  <si>
    <t>北京多彩互动广告有限公司-北京当当网信息技术有限公司</t>
  </si>
  <si>
    <t>北京当当科文电子商务有限公司-当当读书</t>
  </si>
  <si>
    <t>北京小桔科技有限公司-滴滴车主</t>
  </si>
  <si>
    <t>北京盖得排行信息科技有限公司</t>
  </si>
  <si>
    <t>北京多彩互动广告有限公司-小红书科技有限公司</t>
  </si>
  <si>
    <t>行吟信息科技（上海）有限公司</t>
  </si>
  <si>
    <t>北京当当科文电子商务有限公司-当当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</si>
  <si>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</si>
  <si>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</si>
  <si>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</si>
  <si>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北京湃点互动科技有限公司</t>
  </si>
  <si>
    <t>北京多彩互动广告有限公司-北京湃点互动科技有限公司</t>
  </si>
  <si>
    <t>北京小度互娱科技有限公司</t>
  </si>
  <si>
    <t>北京多彩互动广告有限公司-北京小度互娱科技有限公司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</si>
  <si>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</si>
  <si>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</si>
  <si>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</si>
  <si>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深圳市星期天网络科技有限公司</t>
  </si>
  <si>
    <t>北京多彩互动广告有限公司-深圳市星期天网络科技有限公司</t>
  </si>
  <si>
    <t>光锐恒宇（北京）科技有限公司</t>
  </si>
  <si>
    <t>光锐恒宇（北京）科技有限公司-360影视大全</t>
  </si>
  <si>
    <t>优估（上海）信息科技有限公司</t>
  </si>
  <si>
    <t>北京多彩互动广告有限公司-优估（上海）信息科技有限公司</t>
  </si>
  <si>
    <t>优信数享（北京）信息技术有限公司</t>
  </si>
  <si>
    <t>魅惠所贸易（上海）有限公司</t>
  </si>
  <si>
    <t>浙江天猫技术有限公司-新</t>
  </si>
  <si>
    <t>淘宝（中国）软件有限公司 </t>
  </si>
  <si>
    <t>淘宝（中国）软件有限公司-新</t>
  </si>
  <si>
    <t>浙江天猫技术有限公司</t>
  </si>
  <si>
    <t>BLUEPIN Corp</t>
  </si>
  <si>
    <t>安徽旭宏信息技术有限公司-屠龙破晓</t>
  </si>
  <si>
    <t>广州乐牛软件科技有限公司-暗黑觉醒</t>
  </si>
  <si>
    <t>广州四三九九信息科技有限公司-暗黑守护神</t>
  </si>
  <si>
    <t>广州四三九九信息科技有限公司-斗破修仙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</si>
  <si>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</si>
  <si>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</si>
  <si>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</si>
  <si>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</si>
  <si>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</si>
  <si>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</si>
  <si>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深圳米趣玩科技有限公司</t>
  </si>
  <si>
    <t>深圳米趣玩科技有限公司-乱世三国志</t>
  </si>
  <si>
    <t>深圳市极致游科技有限公司-萌龙大作战</t>
  </si>
  <si>
    <t>深圳市望尘科技有限公司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</si>
  <si>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</si>
  <si>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</si>
  <si>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</si>
  <si>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</si>
  <si>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</si>
  <si>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哇棒移动传媒股份有限公司</t>
  </si>
  <si>
    <t>哇棒移动传媒股份有限公司-2018</t>
  </si>
  <si>
    <t>北京聚亿园科技有限公司</t>
  </si>
  <si>
    <t>北京六间房科技有限公司-石榴直播</t>
  </si>
  <si>
    <t>上海宽娱数码科技有限公司</t>
  </si>
  <si>
    <t>上海享送信息科技有限公司</t>
  </si>
  <si>
    <t>上海享物说网络科技有限公司</t>
  </si>
  <si>
    <t>广州艾星网络科技有限公司</t>
  </si>
  <si>
    <t>上海本来生活信息科技有限公司</t>
  </si>
  <si>
    <t>苏州朗动网络科技有限公司</t>
  </si>
  <si>
    <t>一拓文化传媒（上海）有限公司</t>
  </si>
  <si>
    <t>广东健客医药有限公司</t>
  </si>
  <si>
    <t>途家网网络技术（北京）有限公司</t>
  </si>
  <si>
    <t>易云游网络技术（北京）有限公司</t>
  </si>
  <si>
    <t>北京造化科技有限公司</t>
  </si>
  <si>
    <t>杭州河象网络科技有限公司</t>
  </si>
  <si>
    <t>杭州河象网络科技有限公司-201907</t>
  </si>
  <si>
    <t>上海合合信息科技发展有限公司</t>
  </si>
  <si>
    <t>上海合合信息科技发展有限公司1</t>
  </si>
  <si>
    <t>北京小唱科技有限公司</t>
  </si>
  <si>
    <t>北京小唱科技有限公司2</t>
  </si>
  <si>
    <t>北京小唱科技有限公司-唱吧直播间</t>
  </si>
  <si>
    <t>广州聚效信息科技有限公司</t>
  </si>
  <si>
    <t>深圳谷天网络科技有限公司</t>
  </si>
  <si>
    <t>胡畔</t>
  </si>
  <si>
    <t>上海童锐网络科技有限公司</t>
  </si>
  <si>
    <t>北京同城必应科技有限公司</t>
  </si>
  <si>
    <t>娄康鹏</t>
  </si>
  <si>
    <t>喀什首享网络科技有限公司</t>
  </si>
  <si>
    <t>上海妙点网络科技有限公司</t>
  </si>
  <si>
    <t>广州东百信息科技有限公司1</t>
  </si>
  <si>
    <t>深圳金缕网络科技有限公司</t>
  </si>
  <si>
    <t>小咖秀（江苏）科技有限公司</t>
  </si>
  <si>
    <t>小咖秀（北京）科技有限公司</t>
  </si>
  <si>
    <t>南京途牛国际旅行社有限公司</t>
  </si>
  <si>
    <t>南京途牛国际旅行社有限公司-201901</t>
  </si>
  <si>
    <t>南京途牛科技有限公司</t>
  </si>
  <si>
    <t>上海淇毓信息科技有限公司-三星</t>
  </si>
  <si>
    <t>小米科技有限责任公司</t>
  </si>
  <si>
    <t>驰江（北京）信息科技有限公司-推音</t>
  </si>
  <si>
    <t>深圳依时货拉拉科技有限公司-货拉拉司机版</t>
  </si>
  <si>
    <t>北京众迈网络技术有限公司</t>
  </si>
  <si>
    <t>常青藤爸爸（北京）教育科技有限公司</t>
  </si>
  <si>
    <t>北京牧澜文化传播有限公司</t>
  </si>
  <si>
    <t>北京牧澜文化传播有限公司-三部</t>
  </si>
  <si>
    <t>重庆可兰达科技有限公司</t>
  </si>
  <si>
    <t>网易传媒科技（北京）有限公司-网易红彩</t>
  </si>
  <si>
    <t>腾讯科技（深圳）有限公司-三部</t>
  </si>
  <si>
    <t>腾讯科技（深圳）有限公司-天天快报</t>
  </si>
  <si>
    <t>舶乐蜜电子商务（上海）有限公司</t>
  </si>
  <si>
    <t>广州阿里巴巴文学信息技术有限公司</t>
  </si>
  <si>
    <t>广州阿里巴巴文学信息技术有限公司-三部</t>
  </si>
  <si>
    <t>北京行圆汽车信息技术有限公司</t>
  </si>
  <si>
    <t>北京空间变换科技有限公司</t>
  </si>
  <si>
    <t>北京微播视界科技有限公司</t>
  </si>
  <si>
    <t>北京微播视界科技有限公司-抖音短视频-新投放</t>
  </si>
  <si>
    <t>北京字节跳动网络技术有限公司</t>
  </si>
  <si>
    <t>北京字节跳动网络技术有限公司-今日头条</t>
  </si>
  <si>
    <t>运城市阳光文化传媒有限公司</t>
  </si>
  <si>
    <t>西安四季恒通信息科技有限公司</t>
  </si>
  <si>
    <t>王宇</t>
  </si>
  <si>
    <t>北京一笑科技发展有限公司</t>
  </si>
  <si>
    <t>北京凤阅文化科技有限公司</t>
  </si>
  <si>
    <t>北京凤阅文化科技有限公司1</t>
  </si>
  <si>
    <t>蓝湾博阅（北京）网络科技有限公司</t>
  </si>
  <si>
    <t>天镇县必胜网络科技有限公司</t>
  </si>
  <si>
    <t>北京星河时代信息技术有限公司</t>
  </si>
  <si>
    <t>上海丫丫信息科技有限公司</t>
  </si>
  <si>
    <t>深圳聚果科技有限公司</t>
  </si>
  <si>
    <t>深圳市建劲网络科技有限公司</t>
  </si>
  <si>
    <t>广州力挚网络科技有限公司</t>
  </si>
  <si>
    <t>广州市久邦数码科技有限公司</t>
  </si>
  <si>
    <t>广州市久邦数码科技有限公司2</t>
  </si>
  <si>
    <t>深圳市有信网络技术有限公司</t>
  </si>
  <si>
    <t>北京魅动力教育咨询有限公司</t>
  </si>
  <si>
    <t>广州唯彩会网络科技有限公司</t>
  </si>
  <si>
    <t>广州唯彩会网络科技有限公司-三星</t>
  </si>
  <si>
    <t>开看（杭州）信息技术有限公司</t>
  </si>
  <si>
    <t>杭州米络科技有限公司</t>
  </si>
  <si>
    <t>深圳逗溜网科技有限公司</t>
  </si>
  <si>
    <t>深圳市追梦科技有限公司</t>
  </si>
  <si>
    <t>上海一拉火网络科技有限公司</t>
  </si>
  <si>
    <t>上海一拉火网络科技有限公司-1805</t>
  </si>
  <si>
    <t>北京默契破冰科技有限公司</t>
  </si>
  <si>
    <t>北京欣荣兴业文化传播有限公司</t>
  </si>
  <si>
    <t>霍尔果斯赚丰网络科技有限公司-1805</t>
  </si>
  <si>
    <t>北京颐生昌顺商贸有限公司</t>
  </si>
  <si>
    <t>周文鹏-个体开发者</t>
  </si>
  <si>
    <t>广州豪辉科技有限公司</t>
  </si>
  <si>
    <t>广州倔力科技有限公司</t>
  </si>
  <si>
    <t>北京一点网聚信息技术有限公司</t>
  </si>
  <si>
    <t>北京一点网聚信息技术有限公司-201806</t>
  </si>
  <si>
    <t>北京一点网聚科技有限公司</t>
  </si>
  <si>
    <t>广州市唯彩会信息科技有限公司</t>
  </si>
  <si>
    <t>杭州迈优文化创意有限公司</t>
  </si>
  <si>
    <t>冯博梁</t>
  </si>
  <si>
    <t>分享一下（北京）科技有限公司</t>
  </si>
  <si>
    <t>分享一下（北京）科技有限公司1</t>
  </si>
  <si>
    <t>炫一下（北京）科技有限公司</t>
  </si>
  <si>
    <t>重庆小调信息科技有限公司</t>
  </si>
  <si>
    <t>重庆甜芯芯信息科技有限公司</t>
  </si>
  <si>
    <t>北京世诚优聘科技发展有限公司</t>
  </si>
  <si>
    <t>杭州袋虎信息技术有限公司</t>
  </si>
  <si>
    <t>上海袋虎信息技术有限公司</t>
  </si>
  <si>
    <t>上海花千树信息科技有限公司</t>
  </si>
  <si>
    <t>北京和讯在线信息咨询服务有限公司</t>
  </si>
  <si>
    <t>北京和讯在线信息咨询服务有限公司-1809</t>
  </si>
  <si>
    <t>开望（杭州）科技有限公司</t>
  </si>
  <si>
    <t>杭州点望科技有限公司</t>
  </si>
  <si>
    <t>深圳市壁虎互动科技有限公司</t>
  </si>
  <si>
    <t>北京智美智学科技有限公司</t>
  </si>
  <si>
    <t>作业帮教育科技（北京）有限公司</t>
  </si>
  <si>
    <t>北京醋溜网络科技股份有限公司</t>
  </si>
  <si>
    <t>北京创鑫旅程网络技术有限公司</t>
  </si>
  <si>
    <t>上海晶赞融宣科技有限公司</t>
  </si>
  <si>
    <t>上海一嗨租车租赁有限公司-一嗨租车</t>
  </si>
  <si>
    <t>李凯</t>
  </si>
  <si>
    <t>郑州点读电子科技有限公司</t>
  </si>
  <si>
    <t>深圳市前海龙游科技有限公司</t>
  </si>
  <si>
    <t>天津少年有成网络技术有限公司</t>
  </si>
  <si>
    <t>北京畅行信息技术有限公司</t>
  </si>
  <si>
    <t>殷健峰</t>
  </si>
  <si>
    <t>北京花旺在线商贸有限公司</t>
  </si>
  <si>
    <t>上海卫莎网络科技有限公司</t>
  </si>
  <si>
    <t>上海懿天网络科技有限公司</t>
  </si>
  <si>
    <t>金瓜子科技发展（北京）有限公司</t>
  </si>
  <si>
    <t>金毛豆技术开发（北京）有限公司</t>
  </si>
  <si>
    <t>安迈国际文化传媒（北京）有限公司</t>
  </si>
  <si>
    <t>杭州火球科技有限公司</t>
  </si>
  <si>
    <t>玫瑰视界（北京）网络科技有限公司</t>
  </si>
  <si>
    <t>深圳市快通联科技有限公司</t>
  </si>
  <si>
    <t>北京爱奇艺科技有限公司-爱奇艺阅读</t>
  </si>
  <si>
    <t>北京达古科技有限公司</t>
  </si>
  <si>
    <t>北京达古科技有限公司-0524</t>
  </si>
  <si>
    <t>北京新氧科技有限公司</t>
  </si>
  <si>
    <t>哈尔滨米娱信息技术有限公司</t>
  </si>
  <si>
    <t>北京炫果壳信息技术股份有限公司</t>
  </si>
  <si>
    <t>北京炫果壳信息技术股份有限公司-0604</t>
  </si>
  <si>
    <t>百度在线网络技术（北京）有限公司-全民小视频</t>
  </si>
  <si>
    <t>北京搜狗科技发展有限公司</t>
  </si>
  <si>
    <t>北京搜狗科技发展有限公司2</t>
  </si>
  <si>
    <t>深圳聚果科技有限公司-0422</t>
  </si>
  <si>
    <t>北京密境和风科技有限公司</t>
  </si>
  <si>
    <t>马冠一</t>
  </si>
  <si>
    <t>李美霞</t>
  </si>
  <si>
    <t>武汉屈臣氏个人用品商店有限公司昆山第二分公司</t>
  </si>
  <si>
    <t>广州上致瑞向广告有限公司-武汉屈臣氏个人用品商店有限公司昆山第二分公司</t>
  </si>
  <si>
    <t>深圳市果酱时代科技有限公司</t>
  </si>
  <si>
    <t>北京金源互动广告有限公司-深圳市果酱时代科技有限公司-20181</t>
  </si>
  <si>
    <t>海南面对面文化传媒有限公司</t>
  </si>
  <si>
    <t>广州比林科广告有限公司</t>
  </si>
  <si>
    <t>广州上致瑞向广告有限公司- 广州比林科广告有限公司</t>
  </si>
  <si>
    <t>陪我欢乐（北京）科技有限公司</t>
  </si>
  <si>
    <t>广州小虾网络科技有限公司</t>
  </si>
  <si>
    <t>广州上致瑞向广告有限公司-广州小虾网络科技有限公司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</si>
  <si>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</si>
  <si>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</si>
  <si>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</si>
  <si>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</si>
  <si>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</si>
  <si>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车伯乐（北京）信息科技有限公司</t>
  </si>
  <si>
    <t>北京纷享互动广告有限公司-车伯乐（北京）信息科技有限公司1</t>
  </si>
  <si>
    <t>二级代理商</t>
  </si>
  <si>
    <t xml:space="preserve">广告主ID </t>
    <phoneticPr fontId="5" type="noConversion"/>
  </si>
  <si>
    <t>消耗金额</t>
    <phoneticPr fontId="5" type="noConversion"/>
  </si>
  <si>
    <t>(2)北京多彩互动广告有限公司</t>
  </si>
  <si>
    <t>(5490)优估（上海）信息科技有限公司</t>
  </si>
  <si>
    <t>(5504)北京寺库电子商贸有限公司</t>
  </si>
  <si>
    <t>(5510)杭州火烧云科技有限公司</t>
  </si>
  <si>
    <t>(5518)上海阿牛信息科技有限公司</t>
  </si>
  <si>
    <t>(5519)前锦网络信息技术（上海）有限公司</t>
  </si>
  <si>
    <t>(5521)合一信息技术（北京）有限公司</t>
  </si>
  <si>
    <t>(5542)杭州米络科技有限公司</t>
  </si>
  <si>
    <t>(5543)上海阑途信息技术有限公司</t>
  </si>
  <si>
    <t>(5545)北京金堤科技有限公司</t>
  </si>
  <si>
    <t>(5547)腾讯科技（北京）有限公司-腾讯视频</t>
  </si>
  <si>
    <t>(5554)互诚信息技术（上海）有限公司</t>
  </si>
  <si>
    <t>(5557)北京搜狐新媒体信息技术有限公司-搜狐新闻</t>
  </si>
  <si>
    <t>(5567)北京三快在线科技有限公司-美团外卖</t>
  </si>
  <si>
    <t>(5596)优视科技（中国）有限公司</t>
  </si>
  <si>
    <t>(5625)广州唯品会信息科技有限公司</t>
  </si>
  <si>
    <t>(5643)腾讯科技（深圳）有限公司-腾讯手机管家-wifi管家-qq浏览器</t>
  </si>
  <si>
    <t>(5711)上海花千树信息科技有限公司</t>
  </si>
  <si>
    <t xml:space="preserve">(5722)上海星艾网络科技有限公司 </t>
  </si>
  <si>
    <t>(5755)苏州朗动网络科技有限公司</t>
  </si>
  <si>
    <t>(5762)北京星河时代信息技术有限公司</t>
  </si>
  <si>
    <t>(5763)广东康爱多连锁药店有限公司</t>
  </si>
  <si>
    <t>(5795)上海悦易网络信息技术有限公司</t>
  </si>
  <si>
    <t>(5825)上海寻梦信息技术有限公司</t>
  </si>
  <si>
    <t>(5843)广州酷狗计算机科技有限公司-酷狗直播</t>
  </si>
  <si>
    <t>(5850)拉扎斯网络科技（上海）有限公司</t>
  </si>
  <si>
    <t>(5887)新浪网技术（中国）有限公司</t>
  </si>
  <si>
    <t>(5978)百度在线网络技术（北京）有限公司-好看视频</t>
  </si>
  <si>
    <t>(5979)百度在线网络技术（北京）有限公司-手机百度极速版</t>
  </si>
  <si>
    <t>(5983)北京完美创意科技有限公司</t>
  </si>
  <si>
    <t>(5998)云智联网络科技（北京）有限公司</t>
  </si>
  <si>
    <t>(6000)晋松（上海）网络技术有限公司</t>
  </si>
  <si>
    <t>(6003)北京万江恒通科技有限公司</t>
  </si>
  <si>
    <t>(6009)北京维康恒美信息技术有限公司</t>
  </si>
  <si>
    <t>(6015)探探文化发展（北京）有限公司</t>
  </si>
  <si>
    <t>(6022)北京小桔科技有限公司-滴滴出行</t>
  </si>
  <si>
    <t>(6043)北京转转精神科技有限责任公司</t>
  </si>
  <si>
    <t>(6127)深圳依时货拉拉科技有限公司</t>
  </si>
  <si>
    <t>(6130)北京同城必应科技有限公司</t>
  </si>
  <si>
    <t>(6131)咪咕视讯科技有限公司</t>
  </si>
  <si>
    <t>(6156)广州四三九九信息科技有限公司</t>
  </si>
  <si>
    <t>(6160)深圳米趣玩科技有限公司</t>
  </si>
  <si>
    <t xml:space="preserve">(6167)上海淇毓信息科技有限公司 </t>
  </si>
  <si>
    <t>(6189)海南方趣网络科技有限公司</t>
  </si>
  <si>
    <t>(6198)北京纯粹旅行有限公司</t>
  </si>
  <si>
    <t xml:space="preserve">(6236)上海妙克信息科技有限公司 </t>
  </si>
  <si>
    <t xml:space="preserve">(6265)嘉泽无限（北京）网络科技有限公司 </t>
  </si>
  <si>
    <t>(6267)链家网（北京）科技有限公司</t>
  </si>
  <si>
    <t>(6270)湖北微果网络科技有限公司</t>
  </si>
  <si>
    <t>(6279)口碑（上海）信息技术有限公司</t>
  </si>
  <si>
    <t>(6281)天津小屋信息科技有限公司</t>
  </si>
  <si>
    <t>(6319)上海二三四五网络科技有限公司-2345浏览器</t>
  </si>
  <si>
    <t>(6339)北京建恒信安科技有限公司</t>
  </si>
  <si>
    <t>(6383)北京一点网聚科技有限公司</t>
  </si>
  <si>
    <t>(6426)广州市侠智信息科技有限公司</t>
  </si>
  <si>
    <t>(6430)深圳燃冰信息科技有限公司</t>
  </si>
  <si>
    <t>(6435)上海网聚人才咨询有限公司</t>
  </si>
  <si>
    <t>(6436)深圳市极致游科技有限公司-塔王之王</t>
  </si>
  <si>
    <t>(6451)网易传媒科技（北京）有限公司</t>
  </si>
  <si>
    <t>(6472)北京墨砚聚客文化传播有限公司</t>
  </si>
  <si>
    <t>(6503)广州车行易科技股份有限公司</t>
  </si>
  <si>
    <t>(6525)北京凤阅文化科技有限公司</t>
  </si>
  <si>
    <t>(6527)霍尔果斯赚丰网络科技有限公司</t>
  </si>
  <si>
    <t>(6540)北京和讯在线信息咨询服务有限公司</t>
  </si>
  <si>
    <t>(6559)湖北派瑞文化传媒有限公司</t>
  </si>
  <si>
    <t>(6588)宁波合思网络科技有限公司</t>
  </si>
  <si>
    <t>(6596)Shanghai Free Gate Technology Limited Zhang</t>
  </si>
  <si>
    <t>(6643)北京易天新动网络科技有限公司-塔读文学</t>
  </si>
  <si>
    <t>(6664)深圳市百易信息技术有限公司</t>
  </si>
  <si>
    <t>(6665)深圳谷天网络科技有限公司</t>
  </si>
  <si>
    <t>(6674)苏州摩多多信息科技有限公司</t>
  </si>
  <si>
    <t>(6678)腾讯音乐娱乐（深圳）有限公司-新</t>
  </si>
  <si>
    <t>(6681)苏州贝尔塔数据技术有限公司</t>
  </si>
  <si>
    <t>(6685)南京途牛科技有限公司</t>
  </si>
  <si>
    <t>(6700)乐擎网络科技（上海 ）有限公司</t>
  </si>
  <si>
    <t>(6702)矽柏（南京）信息技术有限公司</t>
  </si>
  <si>
    <t>(6704)紫梧桐（北京）资产管理有限公司</t>
  </si>
  <si>
    <t>(6709)上海流利说信息技术有限公司</t>
  </si>
  <si>
    <t>(6711)北京创鑫旅程网络技术有限公司</t>
  </si>
  <si>
    <t>(6716)深圳市魔掌信息技术有限公司</t>
  </si>
  <si>
    <t>(6725)同程网络科技股份有限公司</t>
  </si>
  <si>
    <t>(6729)携程计算机（上海）有限公司</t>
  </si>
  <si>
    <t>(6730)途家网网络技术（北京）有限公司</t>
  </si>
  <si>
    <t>(6733)携程旅游网络技术（上海）有限公司</t>
  </si>
  <si>
    <t>(6742)艺龙网信息技术（北京）有限公司</t>
  </si>
  <si>
    <t>(6748)北京大生知行科技有限公司</t>
  </si>
  <si>
    <t>(6759)深圳市随手科技有限公司</t>
  </si>
  <si>
    <t>(6769)有品信息科技有限公司</t>
  </si>
  <si>
    <t>(6786)深圳市卡牛科技有限公司</t>
  </si>
  <si>
    <t>(6790)深圳依时货拉拉科技有限公司-货拉拉司机版</t>
  </si>
  <si>
    <t>(6804)北京魅动力教育咨询有限公司</t>
  </si>
  <si>
    <t>(6805)书铭信息科技（上海）有限公司</t>
  </si>
  <si>
    <t>(6832)优视科技（中国）有限公司-夸克</t>
  </si>
  <si>
    <t>(6835)淘宝（中国）软件有限公司-飞猪</t>
  </si>
  <si>
    <t>(6845)北京疯狂体育产业管理有限公司-疯狂红单</t>
  </si>
  <si>
    <t>(6878)易云游网络技术（北京）有限公司</t>
  </si>
  <si>
    <t>(6880)广州市批来批往信息科技有限公司</t>
  </si>
  <si>
    <t>(6884)北京掌上壹柒科技有限公司</t>
  </si>
  <si>
    <t>(6886)广州豪辉科技有限公司</t>
  </si>
  <si>
    <t>(6897)微恋（上海）网络科技有限公司</t>
  </si>
  <si>
    <t>(6898)沧洲志果电子科技有限公司</t>
  </si>
  <si>
    <t>(6900)万惠投资管理有限公司</t>
  </si>
  <si>
    <t xml:space="preserve">(6901)上海掌答教育科技有限公司 </t>
  </si>
  <si>
    <t>(6904)网易传媒科技（北京）有限公司-网易红彩</t>
  </si>
  <si>
    <t>(6906)国泰君安证券股份有限公司</t>
  </si>
  <si>
    <t>(6907)重庆疯玩科技有限责任公司</t>
  </si>
  <si>
    <t>(6911)北京慧达天下科技有限公司</t>
  </si>
  <si>
    <t>(6912)北京清众教育科技有限公司</t>
  </si>
  <si>
    <t>(6914)河南天眸网络科技有限公司</t>
  </si>
  <si>
    <t>(6916)深圳市极致游科技有限公司 -飞天魅影</t>
  </si>
  <si>
    <t>(6918)广州艾星网络科技有限公司</t>
  </si>
  <si>
    <t>(6919)深圳市达华通信息技术有限公司</t>
  </si>
  <si>
    <t>(6922)泰安顺金网络科技有限公司</t>
  </si>
  <si>
    <t>(6925)杭州河象网络科技有限公司</t>
  </si>
  <si>
    <t>(6927)北京快手科技有限公司</t>
  </si>
  <si>
    <t xml:space="preserve">(6930)北京米连科技有限公司 </t>
  </si>
  <si>
    <t>(6940)来客互动（北京）科技发展有限公司</t>
  </si>
  <si>
    <t>(6949)成都云盟信息技术有限公司</t>
  </si>
  <si>
    <t>(6950)广州唯彩会网络科技有限公司</t>
  </si>
  <si>
    <t>(6951)深圳市摩掌信息技术有限公司-我的江湖</t>
  </si>
  <si>
    <t>(6958)朝娱科技（深圳）有限公司</t>
  </si>
  <si>
    <t>(6960)杭州妙得科技有限公司</t>
  </si>
  <si>
    <t>(6961)重庆甜芯芯信息科技有限公司</t>
  </si>
  <si>
    <t>(6963)北京爱奇艺科技有限公司-爱奇艺极速版</t>
  </si>
  <si>
    <t>(6965)杭州任性智能科技有限公司</t>
  </si>
  <si>
    <t>(6966)深圳市米趣玩科技有限公司</t>
  </si>
  <si>
    <t>(6970)北京侃家科技有限公司</t>
  </si>
  <si>
    <t>(6972)深圳市优名堂网络科技有限公司</t>
  </si>
  <si>
    <t>(6974)北京云掣科技有限公司</t>
  </si>
  <si>
    <t>(6975)北京快手科技有限公司-一甜相机</t>
  </si>
  <si>
    <t>(6977)招商银行股份有限公司</t>
  </si>
  <si>
    <t>(6980)厦门优芽网络科技有限公司</t>
  </si>
  <si>
    <t>(6982)中国移动通讯集团广东有限公司</t>
  </si>
  <si>
    <t>(6986)北京神指飞扬科技有限公司-天气</t>
  </si>
  <si>
    <t>(37)深圳市建劲网络科技有限公司</t>
  </si>
  <si>
    <t>(6103)广州一伴信息科技有限公司</t>
  </si>
  <si>
    <t>(6660)北京六间房科技有限公司</t>
  </si>
  <si>
    <t>(6813)北京密境和风科技有限公司</t>
  </si>
  <si>
    <t>(6872)深圳市阿卡索资讯股份有限公司</t>
  </si>
  <si>
    <t>(47)北京天卓科技有限公司</t>
  </si>
  <si>
    <t>(6039)北京华品博睿网络技术有限公司-BOSS</t>
  </si>
  <si>
    <t>(48)霍尔果斯东润网络科技有限公司</t>
  </si>
  <si>
    <t>(6063)霍尔果斯东润-六间房秀场-北京六间房科技有限公司</t>
  </si>
  <si>
    <t>(6078)霍尔果斯东润-石榴直播-北京六间房科技有限公司</t>
  </si>
  <si>
    <t>(54)广州骏伯网络科技有限公司</t>
  </si>
  <si>
    <t>(6736)微信读书</t>
  </si>
  <si>
    <t>(56)深圳市深广成科技有限公司</t>
  </si>
  <si>
    <t>(6483)北京追书时代科技发展有限公司</t>
  </si>
  <si>
    <t>(6484)北京联世普道科技发展有限公司</t>
  </si>
  <si>
    <t>(6486)北京正清瑞德科技发展有限公司</t>
  </si>
  <si>
    <t>(57)北京中润无线广告有限公司</t>
  </si>
  <si>
    <t>(6542)北京易天新动网络科技有限公司</t>
  </si>
  <si>
    <t>(73)广州奇异果互动科技股份有限公司</t>
  </si>
  <si>
    <t>(6839)广发证券股份有限公司-广发易淘金</t>
  </si>
  <si>
    <t>(6840)广发证券股份有限公司-广发证券开户</t>
  </si>
  <si>
    <t>(84)北京五月众合科技有限公司</t>
  </si>
  <si>
    <t>(6948)上海优扬新媒信息技术有限公司</t>
  </si>
  <si>
    <t>北京万象新动移动科技有限公司</t>
  </si>
  <si>
    <t>北京万象新动移动科技有限公司-全民</t>
  </si>
  <si>
    <t>广州小米信息服务有限公司-小米</t>
  </si>
  <si>
    <t>北京万象新动移动科技有限公司（生活服务）</t>
  </si>
  <si>
    <t>8755</t>
  </si>
  <si>
    <t>北京百合小两口信息技术有限公司上海分公司</t>
  </si>
  <si>
    <t>北京百合小两口信息技术有限公司</t>
  </si>
  <si>
    <t>552</t>
  </si>
  <si>
    <t>北京红袖添香科技发展有限公司</t>
  </si>
  <si>
    <t>102202</t>
  </si>
  <si>
    <t>154612</t>
  </si>
  <si>
    <t>85472</t>
  </si>
  <si>
    <t>新传在线（北京）信息技术有限公司</t>
  </si>
  <si>
    <t>新传在线(北京)信息技术有限公司</t>
  </si>
  <si>
    <t>94182</t>
  </si>
  <si>
    <t>上海忞彧信息科技有限公司</t>
  </si>
  <si>
    <t>上海忞彧信息科技有限公司（多彩）</t>
  </si>
  <si>
    <t>9746</t>
  </si>
  <si>
    <t>上海玄霆娱乐信息科技有限公司</t>
  </si>
  <si>
    <t>26112</t>
  </si>
  <si>
    <t>晋松（上海）网络信息技术有限公司</t>
  </si>
  <si>
    <t>60192</t>
  </si>
  <si>
    <t>无锡昂然时代广告有限公司</t>
  </si>
  <si>
    <t>平安健康互联网股份有限公司</t>
  </si>
  <si>
    <t>18122</t>
  </si>
  <si>
    <t>广州腾讯科技有限公司</t>
  </si>
  <si>
    <t>广州腾讯科技有限公司（微信读书）</t>
  </si>
  <si>
    <t>66602</t>
  </si>
  <si>
    <t>10872</t>
  </si>
  <si>
    <t>上海阅文信息技术有限公司</t>
  </si>
  <si>
    <t>上海阅文信息技术有限公司201806</t>
  </si>
  <si>
    <t>30032</t>
  </si>
  <si>
    <t>72222</t>
  </si>
  <si>
    <t>16172</t>
  </si>
  <si>
    <t>上海阅文信息技术有限公司-201903</t>
  </si>
  <si>
    <t>100212</t>
  </si>
  <si>
    <t>27432</t>
  </si>
  <si>
    <t>19802</t>
  </si>
  <si>
    <t>江苏满运软件科技有限公司</t>
  </si>
  <si>
    <t>江苏满运软件科技有限公司（新）</t>
  </si>
  <si>
    <t>贵阳货车帮科技有限公司</t>
  </si>
  <si>
    <t>77462</t>
  </si>
  <si>
    <t>上海细微信息咨询有限公司</t>
  </si>
  <si>
    <t>36962</t>
  </si>
  <si>
    <t>116032</t>
  </si>
  <si>
    <t>北京点众科技股份有限公司</t>
  </si>
  <si>
    <t>北京点众科技股份有限公司（新）</t>
  </si>
  <si>
    <t>北京点众快看科技有限公司</t>
  </si>
  <si>
    <t>41252</t>
  </si>
  <si>
    <t>杭州维时科技有限公司</t>
  </si>
  <si>
    <t>72692</t>
  </si>
  <si>
    <t>洁众网络科技（上海）有限公司</t>
  </si>
  <si>
    <t>150802</t>
  </si>
  <si>
    <t>湖南有能网络科技有限公司</t>
  </si>
  <si>
    <t>145372</t>
  </si>
  <si>
    <t>汉庭星空（上海）酒店管理有限公司</t>
  </si>
  <si>
    <t>华住酒店管理有限公司</t>
  </si>
  <si>
    <t>133752</t>
  </si>
  <si>
    <t>北京点众科技股份有限公司-小说免费阅读吧</t>
  </si>
  <si>
    <t>中企瑞铭科技（北京）有限公司</t>
  </si>
  <si>
    <t>155742</t>
  </si>
  <si>
    <t>北京字节无限科技有限公司</t>
  </si>
  <si>
    <t>泗水微悦企业管理咨询服务中心</t>
  </si>
  <si>
    <t>89152</t>
  </si>
  <si>
    <t>北京字节无限科技有限公司-201908</t>
  </si>
  <si>
    <t>泗水悦尚信息科技中心</t>
  </si>
  <si>
    <t>83602</t>
  </si>
  <si>
    <t>107922</t>
  </si>
  <si>
    <t>上海小鸣网络科技有限公司</t>
  </si>
  <si>
    <t>深圳悦兮网络科技有限公司</t>
  </si>
  <si>
    <t>118032</t>
  </si>
  <si>
    <t>北京飞阅信息科技有限公司</t>
  </si>
  <si>
    <t>125032</t>
  </si>
  <si>
    <t>广州金十信息科技有限公司</t>
  </si>
  <si>
    <t>广州金十信息科技有限公司-0531</t>
  </si>
  <si>
    <t>98502</t>
  </si>
  <si>
    <t>杭州蜂融网络科技有限公司</t>
  </si>
  <si>
    <t>杭州鸿阜科技有限公司</t>
  </si>
  <si>
    <t>143522</t>
  </si>
  <si>
    <t>上海元聚网络科技有限公司</t>
  </si>
  <si>
    <t>上海元聚网络科技有限公司201902</t>
  </si>
  <si>
    <t>136622</t>
  </si>
  <si>
    <t>安徽省刀锋网络科技有限公司</t>
  </si>
  <si>
    <t>安徽省刀锋网络科技有限公司（租号玩）</t>
  </si>
  <si>
    <t>149712</t>
  </si>
  <si>
    <t>杭州凯伯顿科技有限公司</t>
  </si>
  <si>
    <t>150422</t>
  </si>
  <si>
    <t>上海纸草信息科技有限公司</t>
  </si>
  <si>
    <t>上海纸草信息科技有限公司-190926</t>
  </si>
  <si>
    <t>上海推乐信息技术服务有限公司</t>
  </si>
  <si>
    <t>88792</t>
  </si>
  <si>
    <t>上海天闽网络科技有限公司</t>
  </si>
  <si>
    <t>22902</t>
  </si>
  <si>
    <t>深圳依时货拉拉科技有限公司（货拉拉司机版）</t>
  </si>
  <si>
    <t>97602</t>
  </si>
  <si>
    <t>北京爱康互联信息技术有限公司</t>
  </si>
  <si>
    <t>北京爱康体检宝健康科技有限公司</t>
  </si>
  <si>
    <t>73192</t>
  </si>
  <si>
    <t>北京咚漫娱乐有限公司</t>
  </si>
  <si>
    <t>北京咚漫娱乐有限公司201901</t>
  </si>
  <si>
    <t>42432</t>
  </si>
  <si>
    <t>60012</t>
  </si>
  <si>
    <t>青岛全伟发丰网络科技有限公司</t>
  </si>
  <si>
    <t>157312</t>
  </si>
  <si>
    <t>北京爱康体检宝健康科技有限公司1</t>
  </si>
  <si>
    <t>北京爱康体检宝健康科技有限公司（爱康体检宝）</t>
  </si>
  <si>
    <t>86832</t>
  </si>
  <si>
    <t>广州智悦网络科技有限公司1</t>
  </si>
  <si>
    <t>49572</t>
  </si>
  <si>
    <t>139342</t>
  </si>
  <si>
    <t>北京猫眼文化传媒有限公司</t>
  </si>
  <si>
    <t>156792</t>
  </si>
  <si>
    <t>北京灯塔医生科技有限公司</t>
  </si>
  <si>
    <t>北京首大医院管理有限公司</t>
  </si>
  <si>
    <t>21162</t>
  </si>
  <si>
    <t>34612</t>
  </si>
  <si>
    <t>37752</t>
  </si>
  <si>
    <t>北京野二信息技术有限公司</t>
  </si>
  <si>
    <t>北京野二信息技术有限公司-借钱360</t>
  </si>
  <si>
    <t>北京智借网络科技有限公司（借钱360）</t>
  </si>
  <si>
    <t>150822</t>
  </si>
  <si>
    <t>135252</t>
  </si>
  <si>
    <t>北京搜车网科技有限公司</t>
  </si>
  <si>
    <t>55682</t>
  </si>
  <si>
    <t>广州宁静海信息科技有限公司</t>
  </si>
  <si>
    <t>114262</t>
  </si>
  <si>
    <t>北京六趣网络科技有限公司</t>
  </si>
  <si>
    <t>北京六趣网络科技有限公司-事业3部</t>
  </si>
  <si>
    <t>29332</t>
  </si>
  <si>
    <t>上海智驾广告有限公司</t>
  </si>
  <si>
    <t>北京锋巢信息技术有限公司</t>
  </si>
  <si>
    <t>59492</t>
  </si>
  <si>
    <t>19992</t>
  </si>
  <si>
    <t>天津伯优信息技术有限公司</t>
  </si>
  <si>
    <t>北京易车互动广告有限公司</t>
  </si>
  <si>
    <t>2252</t>
  </si>
  <si>
    <t>北京易车互动广告有限公司（易车）</t>
  </si>
  <si>
    <t>72892</t>
  </si>
  <si>
    <t>浙江菜鸟供应链管理有限公司</t>
  </si>
  <si>
    <t>浙江菜鸟供应链管理有限公司-三部</t>
  </si>
  <si>
    <t>广州易尊网络科技股份有限公司</t>
  </si>
  <si>
    <t>广州易尊网络科技股份有限公司-3部</t>
  </si>
  <si>
    <t>中国电信股份有限公司云计算分公司</t>
  </si>
  <si>
    <t>88042</t>
  </si>
  <si>
    <t>得到（天津）文化传播有限公司</t>
  </si>
  <si>
    <t>26532</t>
  </si>
  <si>
    <t>上海麦克风文化传媒有限公司</t>
  </si>
  <si>
    <t>14112</t>
  </si>
  <si>
    <t>北京崔玉涛儿童健康管理中心有限公司</t>
  </si>
  <si>
    <t>3582</t>
  </si>
  <si>
    <t>北京维康恒美信息技术有限公司1</t>
  </si>
  <si>
    <t>52872</t>
  </si>
  <si>
    <t>12222</t>
  </si>
  <si>
    <t>好慷（厦门）信息技术有限公司</t>
  </si>
  <si>
    <t>85162</t>
  </si>
  <si>
    <t>吉安市盛成传媒有限公司</t>
  </si>
  <si>
    <t>吉安市盛成传媒有限公司-180802</t>
  </si>
  <si>
    <t>广州盛成妈妈网络科技股份有限公司</t>
  </si>
  <si>
    <t>36132</t>
  </si>
  <si>
    <t>155862</t>
  </si>
  <si>
    <t>银川丁香互联网医院有限公司</t>
  </si>
  <si>
    <t>杭州沧浪健康管理有限公司</t>
  </si>
  <si>
    <t>42992</t>
  </si>
  <si>
    <t>北京臻澄网络科技有限公司</t>
  </si>
  <si>
    <t>北京爱声声科技有限公司</t>
  </si>
  <si>
    <t>140972</t>
  </si>
  <si>
    <t>66232</t>
  </si>
  <si>
    <t>9812</t>
  </si>
  <si>
    <t>16722</t>
  </si>
  <si>
    <t>霍尔果斯鸿鹭华阅文化传播有限公司</t>
  </si>
  <si>
    <t>52772</t>
  </si>
  <si>
    <t>129832</t>
  </si>
  <si>
    <t>达疆网络科技（上海）有限公司</t>
  </si>
  <si>
    <t>46082</t>
  </si>
  <si>
    <t>上海京东到家元信信息技术有限公司</t>
  </si>
  <si>
    <t>5052</t>
  </si>
  <si>
    <t>海南越强网络科技有限公司</t>
  </si>
  <si>
    <t>154452</t>
  </si>
  <si>
    <t>广州朱雀信息科技有限公司</t>
  </si>
  <si>
    <t>广州华多网络科技有限公司（一件）</t>
  </si>
  <si>
    <t>79502</t>
  </si>
  <si>
    <t>北京亿万无线信息技术有限公司181015</t>
  </si>
  <si>
    <t>深圳星通网讯科技有限公司（网服）</t>
  </si>
  <si>
    <t>8551</t>
  </si>
  <si>
    <t>158212</t>
  </si>
  <si>
    <t>成都广正投资咨询有限公司</t>
  </si>
  <si>
    <t>成都瑞通创科技有限公司</t>
  </si>
  <si>
    <t>156142</t>
  </si>
  <si>
    <t>深圳市享笑网科技有限公司</t>
  </si>
  <si>
    <t>103162</t>
  </si>
  <si>
    <t>成都微漫科技有限公司</t>
  </si>
  <si>
    <t>145272</t>
  </si>
  <si>
    <t>浪潮卓数大数据产业发展有限公司</t>
  </si>
  <si>
    <t>山东爱城市网信息技术有限公司</t>
  </si>
  <si>
    <t>76832</t>
  </si>
  <si>
    <t>北京环球兴学科技发展有限公司</t>
  </si>
  <si>
    <t>北京环球兴学科技发展有限公司（消防工程师快题库）</t>
  </si>
  <si>
    <t>139012</t>
  </si>
  <si>
    <t>重庆子燃网络科技有限公司</t>
  </si>
  <si>
    <t>159672</t>
  </si>
  <si>
    <t>有得赚(北京)科技有限公司</t>
  </si>
  <si>
    <t>143222</t>
  </si>
  <si>
    <t>北京快看世界信息技术有限公司</t>
  </si>
  <si>
    <t>快看世界（北京）科技有限公司</t>
  </si>
  <si>
    <t>31572</t>
  </si>
  <si>
    <t>漫娱贩（海南）网络科技有限公司</t>
  </si>
  <si>
    <t>154062</t>
  </si>
  <si>
    <t>上海二三四五移动科技有限公司</t>
  </si>
  <si>
    <t>131112</t>
  </si>
  <si>
    <t>上海七猫文化传媒有限公司</t>
  </si>
  <si>
    <t>46582</t>
  </si>
  <si>
    <t>浙江菜鸟供应链管理有限公司-五部</t>
  </si>
  <si>
    <t>高德软件有限公司</t>
  </si>
  <si>
    <t>71652</t>
  </si>
  <si>
    <t>53662</t>
  </si>
  <si>
    <t>北京治学教育科技有限公司</t>
  </si>
  <si>
    <t>158172</t>
  </si>
  <si>
    <t>海南丰禄商贸有限公司</t>
  </si>
  <si>
    <t>沧州程前电子科技有限公司</t>
  </si>
  <si>
    <t>135982</t>
  </si>
  <si>
    <t>沈阳美嘉信息科技股份有限公司</t>
  </si>
  <si>
    <t>84582</t>
  </si>
  <si>
    <t>北京云海扬帆科技有限公司</t>
  </si>
  <si>
    <t>北京云海扬帆科技有限公司（多彩）</t>
  </si>
  <si>
    <t>8834</t>
  </si>
  <si>
    <t>南京善明信息技术有限公司</t>
  </si>
  <si>
    <t>天翼爱音乐文化科技有限公司</t>
  </si>
  <si>
    <t>24002</t>
  </si>
  <si>
    <t>82962</t>
  </si>
  <si>
    <t>63982</t>
  </si>
  <si>
    <t>咪咕互动娱乐有限公司（咪咕快游）</t>
  </si>
  <si>
    <t>116712</t>
  </si>
  <si>
    <t>16472</t>
  </si>
  <si>
    <t>咪咕音乐有限公司</t>
  </si>
  <si>
    <t>43882</t>
  </si>
  <si>
    <t>武汉瓯越网视有限公司</t>
  </si>
  <si>
    <t>19432</t>
  </si>
  <si>
    <t>广州宁静海信息科技有限公司-一部</t>
  </si>
  <si>
    <t>广州交易猫信息技术有限公司（交易猫）</t>
  </si>
  <si>
    <t>158892</t>
  </si>
  <si>
    <t>110452</t>
  </si>
  <si>
    <t>108552</t>
  </si>
  <si>
    <t>北京易天新动网络科技有限公司1</t>
  </si>
  <si>
    <t>北京易天新动网络科技有限公司（免费小说阅读）</t>
  </si>
  <si>
    <t>98692</t>
  </si>
  <si>
    <t>当当数媒（武汉）电子商务有限公司</t>
  </si>
  <si>
    <t>58532</t>
  </si>
  <si>
    <t>北京搜狐新媒体信息技术有限公司-201908</t>
  </si>
  <si>
    <t>北京搜狐新媒体信息技术有限公司（狐友）</t>
  </si>
  <si>
    <t>130212</t>
  </si>
  <si>
    <t>北京看看广告有限公司</t>
  </si>
  <si>
    <t>大野投资管理（北京）有限公司</t>
  </si>
  <si>
    <t>138812</t>
  </si>
  <si>
    <t>青岛千百块网络科技有限公司</t>
  </si>
  <si>
    <t>157962</t>
  </si>
  <si>
    <t>首约科技（北京）有限公司</t>
  </si>
  <si>
    <t>42612</t>
  </si>
  <si>
    <t>北京小桔科技有限公司</t>
  </si>
  <si>
    <t>41722</t>
  </si>
  <si>
    <t>滴滴出行科技有限公司</t>
  </si>
  <si>
    <t>20942</t>
  </si>
  <si>
    <t>4672</t>
  </si>
  <si>
    <t>天津五八到家货运服务有限公司</t>
  </si>
  <si>
    <t>天津五八到家生活服务有限公司（58速运用户版）</t>
  </si>
  <si>
    <t>46382</t>
  </si>
  <si>
    <t>长沙市到家悠享网络科技有限公司-0927</t>
  </si>
  <si>
    <t>天津五八到家生活服务有限公司</t>
  </si>
  <si>
    <t>37962</t>
  </si>
  <si>
    <t>19782</t>
  </si>
  <si>
    <t>68662</t>
  </si>
  <si>
    <t>成都至钦科技有限公司</t>
  </si>
  <si>
    <t>成都橙雨科技有限公司</t>
  </si>
  <si>
    <t>141152</t>
  </si>
  <si>
    <t>北京齐尔布莱特科技有限公司</t>
  </si>
  <si>
    <t>北京车之家信息技术有限公司</t>
  </si>
  <si>
    <t>20182</t>
  </si>
  <si>
    <t>车好多汽车销售（江苏）有限公司</t>
  </si>
  <si>
    <t>57092</t>
  </si>
  <si>
    <t>瓜子汽车服务（天津）有限公司</t>
  </si>
  <si>
    <t>车好多旧机动车经纪（北京）有限公司</t>
  </si>
  <si>
    <t>10772</t>
  </si>
  <si>
    <t>57582</t>
  </si>
  <si>
    <t>40472</t>
  </si>
  <si>
    <t>喜大（上海）网络科技有限公司</t>
  </si>
  <si>
    <t>62122</t>
  </si>
  <si>
    <t>金源六部</t>
  </si>
  <si>
    <t>曹晶</t>
  </si>
  <si>
    <t>金娜</t>
  </si>
  <si>
    <t>上海派慎网络科技有限公司</t>
  </si>
  <si>
    <t>上海派慎网络科技有限公司1</t>
  </si>
  <si>
    <t>上海派慎网络科技有限公司（网服）</t>
  </si>
  <si>
    <t>北京云锐国际文化传媒有限公司-企查查</t>
  </si>
  <si>
    <t>北京中新互动文化传媒有限公司（网服）</t>
  </si>
  <si>
    <t>淮安爱德康赛广告有限公司（网服）</t>
  </si>
  <si>
    <t>曲水掌悦无限信息技术有限公司</t>
  </si>
  <si>
    <t>曲水掌悦无限信息技术有限公司-2018</t>
  </si>
  <si>
    <t>曲水掌悦无限信息技术有限公司（生活服务）</t>
  </si>
  <si>
    <t>8757</t>
  </si>
  <si>
    <t>深圳市云之维科技有限公司（网服）</t>
  </si>
  <si>
    <t>上海到喜啦信息技术有限公司</t>
  </si>
  <si>
    <t>上海星艾网络科技有限公司-201906</t>
  </si>
  <si>
    <t>广州锐界网络科技有限公司</t>
  </si>
  <si>
    <t>152302</t>
  </si>
  <si>
    <t>杨春梅</t>
  </si>
  <si>
    <t>上海麦广网络科技有限公司</t>
  </si>
  <si>
    <t>上海麦广网络科技有限公司（网服）</t>
  </si>
  <si>
    <t>南京大众书网图书文化有限公司</t>
  </si>
  <si>
    <t>94952</t>
  </si>
  <si>
    <t>上海阅文信息技术有限公司（QQ阅读荣耀版）</t>
  </si>
  <si>
    <t>142602</t>
  </si>
  <si>
    <t>安徽一拓通信科技集团有限公司（网服）</t>
  </si>
  <si>
    <t>上海三物文化传媒有限公司</t>
  </si>
  <si>
    <t>东莞市铭博然贷款代理有限公司</t>
  </si>
  <si>
    <t>134292</t>
  </si>
  <si>
    <t>北京小唱科技有限公司190301</t>
  </si>
  <si>
    <t>北京小唱科技有限公司（唱吧）</t>
  </si>
  <si>
    <t>33302</t>
  </si>
  <si>
    <t>北京掌上聚合科技有限公司</t>
  </si>
  <si>
    <t>上海元聚网络科技有限公司（追书神器免费版）</t>
  </si>
  <si>
    <t>96882</t>
  </si>
  <si>
    <t>钱现科技发展（北京）有限公司</t>
  </si>
  <si>
    <t>天津克赛网络科技有限公司</t>
  </si>
  <si>
    <t>139322</t>
  </si>
  <si>
    <t>浙江菲遇互联网科技有限公司</t>
  </si>
  <si>
    <t>浙江菲遇互联网科技有限公司2019</t>
  </si>
  <si>
    <t>深圳市千森网络科技有限公司（花间娱乐）</t>
  </si>
  <si>
    <t>5.00%</t>
  </si>
  <si>
    <t>135962</t>
  </si>
  <si>
    <t>121992</t>
  </si>
  <si>
    <t>北京友和卓谊信息技术有限公司</t>
  </si>
  <si>
    <t>北京查悦科技有限公司</t>
  </si>
  <si>
    <t>北京天笑科技有限公司</t>
  </si>
  <si>
    <t>北京一通航空快递服务有限公司</t>
  </si>
  <si>
    <t>46462</t>
  </si>
  <si>
    <t>北京心明网络科技有限公司</t>
  </si>
  <si>
    <t>深圳市金矿网络科技有限公司</t>
  </si>
  <si>
    <t>141322</t>
  </si>
  <si>
    <t>67222</t>
  </si>
  <si>
    <t>39522</t>
  </si>
  <si>
    <t>北京智借网络科技有限公司-小米</t>
  </si>
  <si>
    <t>北京智借网络科技有限公司（借钱宝）</t>
  </si>
  <si>
    <t>149342</t>
  </si>
  <si>
    <t>北京亿玛在线传媒科技有限公司</t>
  </si>
  <si>
    <t>141172</t>
  </si>
  <si>
    <t>上海易丰国际物流有限公司</t>
  </si>
  <si>
    <t>106232</t>
  </si>
  <si>
    <t>小弹壳网络科技有限公司</t>
  </si>
  <si>
    <t>广州市小弹壳网络科技有限公司</t>
  </si>
  <si>
    <t>天津木仓广告传媒有限公司</t>
  </si>
  <si>
    <t>武汉木仓信息技术有限公司</t>
  </si>
  <si>
    <t>北京青山伟业科技有限公司</t>
  </si>
  <si>
    <t>103592</t>
  </si>
  <si>
    <t>北京艾来典广告有限公司</t>
  </si>
  <si>
    <t>北京艾来典广告有限公司（网服）</t>
  </si>
  <si>
    <t>8680</t>
  </si>
  <si>
    <t>北京野二信息技术有限公司-贷款钱包</t>
  </si>
  <si>
    <t>山西野二金融服务外包有限公司</t>
  </si>
  <si>
    <t>146252</t>
  </si>
  <si>
    <t>北京达古科技有限公司（网服）</t>
  </si>
  <si>
    <t>新疆亨利嘉业网络科技有限公司-一直播</t>
  </si>
  <si>
    <t>北京亨利嘉业科技有限公司（网服）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</si>
  <si>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</si>
  <si>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</si>
  <si>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</si>
  <si>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</t>
  </si>
  <si>
    <t>北京小度信息科技有限公司</t>
  </si>
  <si>
    <t>北京凤娱网络技术有限公司</t>
  </si>
  <si>
    <t>47222</t>
  </si>
  <si>
    <t>北京酷我科技有限公司</t>
  </si>
  <si>
    <t>16782</t>
  </si>
  <si>
    <t>深圳市爱聊科技有限公司</t>
  </si>
  <si>
    <t>96692</t>
  </si>
  <si>
    <t>深圳莱尔托特科技有限公司</t>
  </si>
  <si>
    <t>91612</t>
  </si>
  <si>
    <t>深圳市乐唯科技开发有限公司</t>
  </si>
  <si>
    <t>深圳市乐唯科技开发有限公司-180731</t>
  </si>
  <si>
    <t>深圳市睿聪互联科技有限公司</t>
  </si>
  <si>
    <t>115062</t>
  </si>
  <si>
    <t>深圳市朝夕科技有限公司</t>
  </si>
  <si>
    <t>深圳市朝夕科技有限公司（追更小说）</t>
  </si>
  <si>
    <t>北京阿基米游网络科技有限公司</t>
  </si>
  <si>
    <t>北京阿基米游网络科技有限公司（哆哒DoDa）</t>
  </si>
  <si>
    <t>133322</t>
  </si>
  <si>
    <t>广州市鼎源网络科技有限公司</t>
  </si>
  <si>
    <t>广州市鼎源网络科技有限公司（网服）</t>
  </si>
  <si>
    <t>杭州柚子街信息科技有限公司</t>
  </si>
  <si>
    <t>北京中文万维科技有限公司</t>
  </si>
  <si>
    <t>北京中文万维科技有限公司2018</t>
  </si>
  <si>
    <t>上海誉炎网络科技有限公司</t>
  </si>
  <si>
    <t>腾讯音乐娱乐（深圳）有限公司01</t>
  </si>
  <si>
    <t>腾讯音乐娱乐（深圳）有限公司（全民K歌）</t>
  </si>
  <si>
    <t>82662</t>
  </si>
  <si>
    <t>广州聚汇信息技术有限公司</t>
  </si>
  <si>
    <t>陈浩钧</t>
  </si>
  <si>
    <t>深圳市吉屋网络技术有限公司</t>
  </si>
  <si>
    <t>深圳前海众向互联网金融服务有限公司</t>
  </si>
  <si>
    <t>深圳前海众向互联网金融服务有限公司（极贷管家-贷款借钱）</t>
  </si>
  <si>
    <t>132622</t>
  </si>
  <si>
    <t>南京买哪儿网络科技有限公司</t>
  </si>
  <si>
    <t>北京疯狂体育产业管理有限公司-1811</t>
  </si>
  <si>
    <t>北京派瑞威行广告有限公司-小米</t>
  </si>
  <si>
    <t>北京疯狂体育产业管理有限公司（疯狂体育）</t>
  </si>
  <si>
    <t>呼伦贝尔杏林科技有限公司</t>
  </si>
  <si>
    <t>珠海瑞京华夏医院管理有限公司</t>
  </si>
  <si>
    <t>北京亿心宜行汽车技术开发服务有限公司</t>
  </si>
  <si>
    <t>3392</t>
  </si>
  <si>
    <t>51562</t>
  </si>
  <si>
    <t>海南丰禄商贸有限公司-201907</t>
  </si>
  <si>
    <t>泉州星锐科技有限公司</t>
  </si>
  <si>
    <t>104552</t>
  </si>
  <si>
    <t>深圳市知能达鑫科技有限公司</t>
  </si>
  <si>
    <t>深圳市深广成科技有限公司（多彩）</t>
  </si>
  <si>
    <t>深圳市知能达鑫科技有限公司（网服）</t>
  </si>
  <si>
    <t>8714</t>
  </si>
  <si>
    <t>团车互联网信息服务有限公司</t>
  </si>
  <si>
    <t>30812</t>
  </si>
  <si>
    <t>武汉联和创利传媒有限公司</t>
  </si>
  <si>
    <t>武汉联和创利传媒有限公司（网服）</t>
  </si>
  <si>
    <t>欢聚时代文化传媒（北京）有限公司（网服）</t>
  </si>
  <si>
    <t>上海喵车家电子商务有限公司</t>
  </si>
  <si>
    <t>李亚茹</t>
  </si>
  <si>
    <t>北京追梦杰克科技有限公司</t>
  </si>
  <si>
    <t>浙江安牛科技有限公司</t>
  </si>
  <si>
    <t>北京视感科技有限公司</t>
  </si>
  <si>
    <t>124252</t>
  </si>
  <si>
    <t>138892</t>
  </si>
  <si>
    <t>北京小桔科技有限公司（汽车开放平台）</t>
  </si>
  <si>
    <t>北京爱工场文化发展有限公司</t>
  </si>
  <si>
    <t>96122</t>
  </si>
  <si>
    <t>旅悦旅游信息技术（北京）有限公司</t>
  </si>
  <si>
    <t>113582</t>
  </si>
  <si>
    <t>极氧科技（北京）有限公司</t>
  </si>
  <si>
    <t>霍尔果斯东润网络科技有限公司（网服）</t>
  </si>
  <si>
    <t>郑州兰省网络科技有限公司（多彩）</t>
  </si>
  <si>
    <t>北京天卓科技有限公司181221</t>
  </si>
  <si>
    <t>北京天卓科技有限公司（网服）</t>
  </si>
  <si>
    <t>105642</t>
  </si>
  <si>
    <t>车智互联（北京）科技有限公司</t>
  </si>
  <si>
    <t>优信拍（北京）信息科技有限公司</t>
  </si>
  <si>
    <t>6662</t>
  </si>
  <si>
    <t>洪宇萌</t>
  </si>
  <si>
    <t>山东脚印网络科技有限公司</t>
  </si>
  <si>
    <t>山东脚印网络科技有限公司（网服）</t>
  </si>
  <si>
    <t>赵晨</t>
    <phoneticPr fontId="5" type="noConversion"/>
  </si>
  <si>
    <t>安徽省刀锋网络科技有限公司</t>
    <phoneticPr fontId="5" type="noConversion"/>
  </si>
  <si>
    <t>广州小米</t>
    <phoneticPr fontId="5" type="noConversion"/>
  </si>
  <si>
    <t>CPD</t>
    <phoneticPr fontId="5" type="noConversion"/>
  </si>
  <si>
    <t>CPC</t>
    <phoneticPr fontId="5" type="noConversion"/>
  </si>
  <si>
    <t>联盟</t>
    <phoneticPr fontId="5" type="noConversion"/>
  </si>
  <si>
    <t>二级代理商名称</t>
  </si>
  <si>
    <t>二代ID</t>
  </si>
  <si>
    <t>客户账户ID</t>
  </si>
  <si>
    <t>一级行业</t>
  </si>
  <si>
    <t>二级行业</t>
  </si>
  <si>
    <t>三级行业</t>
  </si>
  <si>
    <t>四级行业</t>
  </si>
  <si>
    <t>虚拟金消耗</t>
  </si>
  <si>
    <t>商店消耗</t>
    <phoneticPr fontId="5" type="noConversion"/>
  </si>
  <si>
    <t>非商店消耗</t>
  </si>
  <si>
    <t>米盟消耗</t>
  </si>
  <si>
    <t>曝光量</t>
  </si>
  <si>
    <t>点击量</t>
  </si>
  <si>
    <t>下载量</t>
  </si>
  <si>
    <t>北京多彩互动广告有限公司</t>
  </si>
  <si>
    <t>生活服务</t>
  </si>
  <si>
    <t>综合服务</t>
  </si>
  <si>
    <t>婚庆服务</t>
  </si>
  <si>
    <t/>
  </si>
  <si>
    <t>汽车服务</t>
  </si>
  <si>
    <t>汽车资讯</t>
  </si>
  <si>
    <t>乐视网信息技术（北京）股份有限公司</t>
  </si>
  <si>
    <t>视频内容</t>
  </si>
  <si>
    <t>视频播放</t>
  </si>
  <si>
    <t>在线视频</t>
  </si>
  <si>
    <t>出行</t>
  </si>
  <si>
    <t>打车代驾</t>
  </si>
  <si>
    <t>健康服务</t>
  </si>
  <si>
    <t>拼车</t>
  </si>
  <si>
    <t>北京比特易湃信息技术有限公司</t>
  </si>
  <si>
    <t>交易类</t>
  </si>
  <si>
    <t>O2O</t>
  </si>
  <si>
    <t>银橙（上海）信息技术有限公司（网服）</t>
  </si>
  <si>
    <t>上海养车无忧电子商务有限公司</t>
  </si>
  <si>
    <t>二手车交易</t>
  </si>
  <si>
    <t>中信二十一世纪（中国）科技有限公司</t>
  </si>
  <si>
    <t>电子商务</t>
  </si>
  <si>
    <t>垂直电商</t>
  </si>
  <si>
    <t>广东世婴信息科技有限公司</t>
  </si>
  <si>
    <t>北京大杰致远信息技术有限公司</t>
  </si>
  <si>
    <t>社交社区</t>
  </si>
  <si>
    <t>聊天社交</t>
  </si>
  <si>
    <t>深圳前海微众银行股份有限公司</t>
  </si>
  <si>
    <t>金融服务</t>
  </si>
  <si>
    <t>贷款平台</t>
  </si>
  <si>
    <t>足记文化传播（上海）有限公司</t>
  </si>
  <si>
    <t>实用工具</t>
  </si>
  <si>
    <t>拍照美化</t>
  </si>
  <si>
    <t>音乐电台</t>
  </si>
  <si>
    <t>在线音乐</t>
  </si>
  <si>
    <t>北京蓝犀牛信息技术有限公司</t>
  </si>
  <si>
    <t>家政</t>
  </si>
  <si>
    <t>团购外卖</t>
  </si>
  <si>
    <t>北京麦田无界科技有限公司（网服）</t>
  </si>
  <si>
    <t>厦门好慷家政服务有限公司</t>
  </si>
  <si>
    <t>乐视体育文化产业发展（北京）有限公司</t>
  </si>
  <si>
    <t>其他</t>
  </si>
  <si>
    <t>深圳市核聚创新科技有限公司（网服）</t>
  </si>
  <si>
    <t>深圳平安通信科技有限公司</t>
  </si>
  <si>
    <t>系统工具</t>
  </si>
  <si>
    <t>wifi工具</t>
  </si>
  <si>
    <t>北京我乐视界信息科技有限公司广州分公司</t>
  </si>
  <si>
    <t>直播</t>
  </si>
  <si>
    <t>直播平台</t>
  </si>
  <si>
    <t>球多多（北京）网络科技有限公司</t>
  </si>
  <si>
    <t>资讯信息</t>
  </si>
  <si>
    <t>新闻资讯</t>
  </si>
  <si>
    <t>体育资讯</t>
  </si>
  <si>
    <t>深圳市华傲数据技术有限公司</t>
  </si>
  <si>
    <t>精灵在线网络技术（北京）有限公司</t>
  </si>
  <si>
    <t>北京车好好科技有限公司</t>
  </si>
  <si>
    <t>三亚苏棠婚纱摄影有限公司</t>
  </si>
  <si>
    <t>上海腾牛电子商务有限公司</t>
  </si>
  <si>
    <t>掌阅科技股份有限公司</t>
  </si>
  <si>
    <t>阅读</t>
  </si>
  <si>
    <t>福州佳软软件技术有限公司</t>
  </si>
  <si>
    <t>北京中润无线广告有限公司（网服）</t>
  </si>
  <si>
    <t>北京慧聪建设信息咨询有限公司</t>
  </si>
  <si>
    <t>分类信息</t>
  </si>
  <si>
    <t>信息平台</t>
  </si>
  <si>
    <t>北京漫天下风采传媒文化有限公司</t>
  </si>
  <si>
    <t>天津酷阅信息科技有限公司</t>
  </si>
  <si>
    <t>北京捷翊汽车租赁有限责任公司</t>
  </si>
  <si>
    <t>旅游</t>
  </si>
  <si>
    <t>旅游租车</t>
  </si>
  <si>
    <t>电台</t>
  </si>
  <si>
    <t>广州俏猫电子商务有限公司</t>
  </si>
  <si>
    <t>单品电商</t>
  </si>
  <si>
    <t>北京小度信息科技有限公司　</t>
  </si>
  <si>
    <t>北京善义善美科技有限公司</t>
  </si>
  <si>
    <t>北京智推网络技术有限公司（网服）</t>
  </si>
  <si>
    <t>上海迅逗网络科技有限公司</t>
  </si>
  <si>
    <t>北京轻松每餐科技有限公司</t>
  </si>
  <si>
    <t>北京萌小猪网络科技有限公司</t>
  </si>
  <si>
    <t>金华秀吧信息科技有限公司</t>
  </si>
  <si>
    <t>上海小腰信息科技有限公司</t>
  </si>
  <si>
    <t>生活工具</t>
  </si>
  <si>
    <t>运动工具</t>
  </si>
  <si>
    <t>无锡中铠信息咨询服务有限公司</t>
  </si>
  <si>
    <t>生活查询</t>
  </si>
  <si>
    <t>友乐活（北京）网络科技有限公司</t>
  </si>
  <si>
    <t>杭州梵梦科技有限公司</t>
  </si>
  <si>
    <t>杭州掌盟软件股份有限公司</t>
  </si>
  <si>
    <t>北京四月星空网络技术有限公司</t>
  </si>
  <si>
    <t>商机在线（北京）网络技术有限公司</t>
  </si>
  <si>
    <t>招商平台</t>
  </si>
  <si>
    <t>上海盈睿广告有限公司（网服）</t>
  </si>
  <si>
    <t>上海风黎信息科技有限公司</t>
  </si>
  <si>
    <t>教育</t>
  </si>
  <si>
    <t>幼儿教育</t>
  </si>
  <si>
    <t>北京微鲤科技有限公司</t>
  </si>
  <si>
    <t>信用查询</t>
  </si>
  <si>
    <t>北京摩点众筹科技有限公司</t>
  </si>
  <si>
    <t>深圳市掌众信息技术有限公司（网服）</t>
  </si>
  <si>
    <t>深圳市云帆世纪科技有限公司</t>
  </si>
  <si>
    <t>跑悦乐（上海）网络技术有限公司</t>
  </si>
  <si>
    <t>北京我最在行信息技术有限公司</t>
  </si>
  <si>
    <t>广州际讯数码科技有限公司</t>
  </si>
  <si>
    <t>天津百合信息技术服务有限公司</t>
  </si>
  <si>
    <t>深圳市有宝科技有限公司</t>
  </si>
  <si>
    <t>福州先知睿视信息科技有限公司</t>
  </si>
  <si>
    <t>北京捷通无限科技股份有限公司</t>
  </si>
  <si>
    <t>杭州妙妙网络科技有限公司</t>
  </si>
  <si>
    <t>上海逗趣网络科技有限公司</t>
  </si>
  <si>
    <t>美迅科技（北京）有限公司</t>
  </si>
  <si>
    <t>备忘提醒</t>
  </si>
  <si>
    <t>安徽渠道网络服务外包有限公司</t>
  </si>
  <si>
    <t>搬家拉货</t>
  </si>
  <si>
    <t>日月同行信息技术（北京）有限公司（网服）</t>
  </si>
  <si>
    <t>深圳市十竹科技有限公司</t>
  </si>
  <si>
    <t>深圳市易博天下科技有限公司</t>
  </si>
  <si>
    <t>门户社区</t>
  </si>
  <si>
    <t>文玩迷（北京）科技有限公司</t>
  </si>
  <si>
    <t>北京易易信息技术有限公司</t>
  </si>
  <si>
    <t>海南亿科思奇科技有限公司（网服）</t>
  </si>
  <si>
    <t>深圳市佑嘉互动科技有限公司</t>
  </si>
  <si>
    <t>上海格瓦商务信息咨询有限公司</t>
  </si>
  <si>
    <t>北京农管家科技有限公司</t>
  </si>
  <si>
    <t>北京米多网科技发展有限公司</t>
  </si>
  <si>
    <t>北京万创聚力科技有限公司</t>
  </si>
  <si>
    <t>青岛碎片时代信息技术有限公司</t>
  </si>
  <si>
    <t>深圳市优联达科技有限公司（网服）</t>
  </si>
  <si>
    <t>深圳可米酷科技有限公司</t>
  </si>
  <si>
    <t>北京斑竹网络科技有限公司</t>
  </si>
  <si>
    <t>共享交通</t>
  </si>
  <si>
    <t>北京米勒科技有限公司</t>
  </si>
  <si>
    <t>听书</t>
  </si>
  <si>
    <t>四川和邦电子商务有限公司</t>
  </si>
  <si>
    <t>北京冠游时空数码技术有限公司</t>
  </si>
  <si>
    <t>游戏</t>
  </si>
  <si>
    <t>网络游戏</t>
  </si>
  <si>
    <t>智弧（上海）科技有限公司</t>
  </si>
  <si>
    <t>办公软件</t>
  </si>
  <si>
    <t>在线办公</t>
  </si>
  <si>
    <t>深圳约会票科技有限公司</t>
  </si>
  <si>
    <t>北京大王互动信息技术有限公司</t>
  </si>
  <si>
    <t>嗨秀（北京）科技有限公司</t>
  </si>
  <si>
    <t>北京电视台</t>
  </si>
  <si>
    <t>北京乐嗨科技有限公司</t>
  </si>
  <si>
    <t>了新互动（北京）科技有限公司（网服）</t>
  </si>
  <si>
    <t>NBA体育文化发展（北京）有限责任公司</t>
  </si>
  <si>
    <t>北京音之邦文化科技有限公司</t>
  </si>
  <si>
    <t>北京房管家网络科技有限公司</t>
  </si>
  <si>
    <t>房产家居</t>
  </si>
  <si>
    <t>房产中介</t>
  </si>
  <si>
    <t>天翼视讯传媒有限公司</t>
  </si>
  <si>
    <t>运营商服务</t>
  </si>
  <si>
    <t>深圳东来网络科技有限公司</t>
  </si>
  <si>
    <t>北京软告科技股份有限公司（网服）</t>
  </si>
  <si>
    <t>神州易桥（北京）财税科技有限公司</t>
  </si>
  <si>
    <t>上海快猫文化传媒有限公司</t>
  </si>
  <si>
    <t>厦门投融客信息科技有限公司</t>
  </si>
  <si>
    <t>湖南极视互联科技有限公司</t>
  </si>
  <si>
    <t>江苏车置宝信息科技股份有限公司</t>
  </si>
  <si>
    <t>广州涛略信息科技有限公司</t>
  </si>
  <si>
    <t>深圳市快读科技有限公司</t>
  </si>
  <si>
    <t>婚恋交友</t>
  </si>
  <si>
    <t>暴风体育（北京）有限责任公司</t>
  </si>
  <si>
    <t>天津云联互动科技有限公司</t>
  </si>
  <si>
    <t>K歌</t>
  </si>
  <si>
    <t>大圣科技股份有限公司</t>
  </si>
  <si>
    <t>北京超级圈科技有限公司</t>
  </si>
  <si>
    <t>上海大众出行信息技术股份有限公司</t>
  </si>
  <si>
    <t>深圳第一蓝筹科技有限公司</t>
  </si>
  <si>
    <t>深圳市浩云科技有限公司（网服）</t>
  </si>
  <si>
    <t>广州朋糖网络科技有限公司</t>
  </si>
  <si>
    <t>斑马秀（北京）信息科技有限公司</t>
  </si>
  <si>
    <t>北京卓泰天下科技有限公司（网服）</t>
  </si>
  <si>
    <t>上海初生网络科技有限公司</t>
  </si>
  <si>
    <t>海南天信网络科技有限公司</t>
  </si>
  <si>
    <t>天气信息</t>
  </si>
  <si>
    <t>霍尔果斯大娱互动科技有限公司（网服）</t>
  </si>
  <si>
    <t>杭州联络互动信息科技股份有限公司</t>
  </si>
  <si>
    <t>杭州优上科技有限公司</t>
  </si>
  <si>
    <t>育儿服务</t>
  </si>
  <si>
    <t>北京品众互动网络营销技术有限公司（网服）</t>
  </si>
  <si>
    <t>北京网聘咨询有限公司</t>
  </si>
  <si>
    <t>求职招聘</t>
  </si>
  <si>
    <t>北京指趣传悦文化传播有限公司（网服）</t>
  </si>
  <si>
    <t>海南阳光智国网络科技有限责任公司</t>
  </si>
  <si>
    <t>杭州优行科技有限公司</t>
  </si>
  <si>
    <t>西藏山南灵云传媒（网服）</t>
  </si>
  <si>
    <t>启维网络科技（深圳）有限公司</t>
  </si>
  <si>
    <t>北京微网通联股份有限公司（网服）</t>
  </si>
  <si>
    <t>上海长城宽带网络服务有限公司</t>
  </si>
  <si>
    <t>优舫（北京）信息科技有限公司</t>
  </si>
  <si>
    <t>福建虎翼网络科技有限公司</t>
  </si>
  <si>
    <t>深圳市辣妈帮科技有限公司</t>
  </si>
  <si>
    <t>上海薄荷信息科技有限公司</t>
  </si>
  <si>
    <t>北京鲲鹏在线科技有限公司</t>
  </si>
  <si>
    <t>综合电商</t>
  </si>
  <si>
    <t>北京真得小铺科技有限公司</t>
  </si>
  <si>
    <t>拙心（上海）网络科技有限公司</t>
  </si>
  <si>
    <t>上海律知网络科技有限公司</t>
  </si>
  <si>
    <t>深圳辉煌明天科技有限公司（网服）</t>
  </si>
  <si>
    <t>成都医云科技有限公司</t>
  </si>
  <si>
    <t>广州形点网络科技有限公司</t>
  </si>
  <si>
    <t>广州小迈网络科技有限公司(车主无忧）</t>
  </si>
  <si>
    <t>广东人联网电子商务有限公司</t>
  </si>
  <si>
    <t>北京妙医家信息技术有限公司</t>
  </si>
  <si>
    <t>中国电信股份有限公司江苏电子渠道运营中心</t>
  </si>
  <si>
    <t>北京金影科技有限公司</t>
  </si>
  <si>
    <t>北京龙源数媒科技有限公司</t>
  </si>
  <si>
    <t>巴士在线科技有限公司</t>
  </si>
  <si>
    <t>南京天文爱好者科技有限公司</t>
  </si>
  <si>
    <t>深圳市彩娱互动科技有限公司</t>
  </si>
  <si>
    <t>北京新浪阅读信息技术有限公司</t>
  </si>
  <si>
    <t>广州爱拼信息科技有限公司</t>
  </si>
  <si>
    <t>教育工具</t>
  </si>
  <si>
    <t>杭州米络科技有限公司（棒播）</t>
  </si>
  <si>
    <t>圆核梦林演艺文化（北京）有限公司</t>
  </si>
  <si>
    <t>北京人人车旧机动车经纪有限公司</t>
  </si>
  <si>
    <t>霍尔果斯赢动广告有限公司（网服）</t>
  </si>
  <si>
    <t>深圳市启维文化传媒有限公司</t>
  </si>
  <si>
    <t>多盟智胜网络技术（北京）有限公司（网服）</t>
  </si>
  <si>
    <t>北京摩拜科技有限公司</t>
  </si>
  <si>
    <t>杭州饭桃花科技有限公司</t>
  </si>
  <si>
    <t>小明太极（湖北）国漫文化有限公司</t>
  </si>
  <si>
    <t>北京聚咖科技有限公司</t>
  </si>
  <si>
    <t>杭州映兔科技有限公司</t>
  </si>
  <si>
    <t>导购返利</t>
  </si>
  <si>
    <t>北京千医健康管理有限公司</t>
  </si>
  <si>
    <t>分享一下（北京）科技有限公司（晃咖）</t>
  </si>
  <si>
    <t>短视频</t>
  </si>
  <si>
    <t>北京红阅科技有限公司</t>
  </si>
  <si>
    <t>北京心向众创科技有限公司（网服）</t>
  </si>
  <si>
    <t>北京奇客互动科技有限公司</t>
  </si>
  <si>
    <t>江西昌圣网络技术有限责任公司（网服）</t>
  </si>
  <si>
    <t>畅捷通信技术股份有限公司</t>
  </si>
  <si>
    <t>北京搜狗科技发展有限公司（今日热点头条）</t>
  </si>
  <si>
    <t>北京来人网络科技有限公司</t>
  </si>
  <si>
    <t>苏州其乐网络科技有限公司</t>
  </si>
  <si>
    <t>宁波方太营销有限公司</t>
  </si>
  <si>
    <t>深圳声控科技有限公司</t>
  </si>
  <si>
    <t>杭州九郡棠科技有限公司</t>
  </si>
  <si>
    <t>塞纳德（北京）信息技术有限公司</t>
  </si>
  <si>
    <t>厦门致一科技有限公司</t>
  </si>
  <si>
    <t>杭州天涯若比邻网络信息服务有限公司</t>
  </si>
  <si>
    <t>广东联结电子商务有限公司</t>
  </si>
  <si>
    <t>北京快看阅读科技有限公司</t>
  </si>
  <si>
    <t>厦门口袋零钱网络科技有限公司</t>
  </si>
  <si>
    <t>杭州狂想网络科技有限公司</t>
  </si>
  <si>
    <t>广州朋客网络科技有限公司</t>
  </si>
  <si>
    <t>杏树林信息技术（北京）有限公司</t>
  </si>
  <si>
    <t>广州聚好玩信息科技有限公司</t>
  </si>
  <si>
    <t>游戏充值</t>
  </si>
  <si>
    <t>国鼎网络空间安全技术有限公司</t>
  </si>
  <si>
    <t>北京联世普道科技发展有限公司</t>
  </si>
  <si>
    <t>钱包管家（北京）科技有限公司</t>
  </si>
  <si>
    <t>宜昌泰沐科技有限公司</t>
  </si>
  <si>
    <t>万达网络科技有限公司（万益通）</t>
  </si>
  <si>
    <t>广东南方直播传媒有限公司</t>
  </si>
  <si>
    <t>深圳市星炫科技有限公司</t>
  </si>
  <si>
    <t>北京有梦文化有限公司</t>
  </si>
  <si>
    <t>摄影摄像</t>
  </si>
  <si>
    <t>北京蓝鲸互动科技发展有限公司</t>
  </si>
  <si>
    <t>长沙易小狐网络科技有限公司</t>
  </si>
  <si>
    <t>上海云趣科技有限公司</t>
  </si>
  <si>
    <t>北京奇临信息科技有限公司</t>
  </si>
  <si>
    <t>北京深谋财富投资管理有限公司</t>
  </si>
  <si>
    <t>北京优视诚品科技发展有限公司</t>
  </si>
  <si>
    <t>珠海市轻点文化传播有限公司</t>
  </si>
  <si>
    <t>广州广兰信息科技有限公司</t>
  </si>
  <si>
    <t>上海三叉戟信息科技有限公司（急客约）</t>
  </si>
  <si>
    <t>上海黄豆网络科技有限公司</t>
  </si>
  <si>
    <t>北京优油科技有限公司</t>
  </si>
  <si>
    <t>第三方支付平台</t>
  </si>
  <si>
    <t>北京联合网视文化传播有限公司</t>
  </si>
  <si>
    <t>北京掌中乐米科技有限公司</t>
  </si>
  <si>
    <t>霍尔果斯爱看书网信息科技有限公司</t>
  </si>
  <si>
    <t>北京致云致远科技有限公司</t>
  </si>
  <si>
    <t>广州拓衡信息科技有限公司</t>
  </si>
  <si>
    <t>风瞰科技（深圳）有限责任公司</t>
  </si>
  <si>
    <t>南京地平线网络科技有限公司</t>
  </si>
  <si>
    <t>深圳和而泰家居在线网络科技有限公司</t>
  </si>
  <si>
    <t>深圳市有我行科技有限公司</t>
  </si>
  <si>
    <t>北京万维之道信息技术有限公司</t>
  </si>
  <si>
    <t>武汉指趣互娱信息技术有限公司</t>
  </si>
  <si>
    <t>北京智阅网络科技有限公司</t>
  </si>
  <si>
    <t>交通信息服务</t>
  </si>
  <si>
    <t>北京看了吗视频信息技术有限公司</t>
  </si>
  <si>
    <t>珠海云迈网络科技有限公司</t>
  </si>
  <si>
    <t>深圳思邈科技有限公司</t>
  </si>
  <si>
    <t>南京婚尚信息技术有限公司</t>
  </si>
  <si>
    <t>捷众普惠国际融资租赁有限公司</t>
  </si>
  <si>
    <t>北京当当科文电子商务有限公司</t>
  </si>
  <si>
    <t>成都唯快不破网络科技有限公司</t>
  </si>
  <si>
    <t>北京数字一百信息技术有限公司</t>
  </si>
  <si>
    <t>网易（杭州）网络有限公司</t>
  </si>
  <si>
    <t>北京搜狗信息服务有限公司</t>
  </si>
  <si>
    <t>上海春末夏初信息科技有限公司</t>
  </si>
  <si>
    <t>天津微卡互动科技有限公司</t>
  </si>
  <si>
    <t>货哈哈（北京）网络科技有限公司</t>
  </si>
  <si>
    <t>北京珈禾宏业科技有限公司</t>
  </si>
  <si>
    <t>极客邦控股（北京）有限公司</t>
  </si>
  <si>
    <t>成都瑞安云科技股份有限公司</t>
  </si>
  <si>
    <t>北京精真估信息技术有限公司</t>
  </si>
  <si>
    <t>成都聚智商文化传播有限公司</t>
  </si>
  <si>
    <t>杭州妈妈去哪儿网络科技有限公司</t>
  </si>
  <si>
    <t>湖北省东百网络科技有限公司</t>
  </si>
  <si>
    <t>北京易鑫信息科技有限公司</t>
  </si>
  <si>
    <t>北京爱音斯坦文化传媒股份有限公司</t>
  </si>
  <si>
    <t>二手交易</t>
  </si>
  <si>
    <t>深圳光汇云油电商有限公司</t>
  </si>
  <si>
    <t>北京阅享时代科技有限公司</t>
  </si>
  <si>
    <t>海南翎唛信息技术有限公司</t>
  </si>
  <si>
    <t>深圳闻思修文化传播有限公司</t>
  </si>
  <si>
    <t>长沙代客网络科技有限公司</t>
  </si>
  <si>
    <t>深圳市奇智创想科技有限公司</t>
  </si>
  <si>
    <t>上海赢领眼镜有限公司</t>
  </si>
  <si>
    <t>北京珂奥利昂利斯广告有限公司（网服）</t>
  </si>
  <si>
    <t>NAVER股份公司</t>
  </si>
  <si>
    <t>挂号网（杭州）科技有限公司</t>
  </si>
  <si>
    <t>广州新车评企业营销策划有限公司</t>
  </si>
  <si>
    <t>成都农商通网络科技有限公司</t>
  </si>
  <si>
    <t>北京哎呦互娱科技有限公司</t>
  </si>
  <si>
    <t>北京小桔科技有限公司（滴滴顺风车）</t>
  </si>
  <si>
    <t>广州市德伦口腔门诊部有限公司</t>
  </si>
  <si>
    <t>杭州早稻科技有限公司</t>
  </si>
  <si>
    <t>杭州变啦网络科技有限公司（工具）</t>
  </si>
  <si>
    <t>上海元聚网络科技有限公司（漫画岛）</t>
  </si>
  <si>
    <t>深圳市妙严科技有限公司</t>
  </si>
  <si>
    <t>瑞安市普洋商贸有限公司</t>
  </si>
  <si>
    <t>恒羿网络科技（上海）有限公司</t>
  </si>
  <si>
    <t>上海量元网络科技有限公司</t>
  </si>
  <si>
    <t>购物资讯</t>
  </si>
  <si>
    <t>北京圣贝万柳口腔门诊部有限公司</t>
  </si>
  <si>
    <t>上海易鑫融资租赁有限公司（仅限非商店）</t>
  </si>
  <si>
    <t>微萌（厦门）文化传媒有限公司</t>
  </si>
  <si>
    <t>杭州心猫网络科技有限公司</t>
  </si>
  <si>
    <t>上海数吉计算机科技有限公司</t>
  </si>
  <si>
    <t>南京车易淘网络信息技术有限公司</t>
  </si>
  <si>
    <t>深圳维奕科技有限公司</t>
  </si>
  <si>
    <t>北京搜车网科技有限公司（大搜车）</t>
  </si>
  <si>
    <t>广州梦映动漫网络科技有限公司</t>
  </si>
  <si>
    <t>上海升幂资产管理有限公司</t>
  </si>
  <si>
    <t>杭州花搜网络科技有限公司</t>
  </si>
  <si>
    <t>北京信诚万洲知识产权代理有限公司</t>
  </si>
  <si>
    <t>成都二次元动漫有限公司</t>
  </si>
  <si>
    <t>深圳市易车出行科技有限公司</t>
  </si>
  <si>
    <t>北京文综天下科技有限公司</t>
  </si>
  <si>
    <t>广州领斐信息科技有限公司</t>
  </si>
  <si>
    <t>广州朗思信息科技有限公司</t>
  </si>
  <si>
    <t>北京纹路科技有限公司</t>
  </si>
  <si>
    <t>霍尔果斯奇思信息技术有限公司（网服）</t>
  </si>
  <si>
    <t>重庆亿游聚科技有限公司</t>
  </si>
  <si>
    <t>彩票</t>
  </si>
  <si>
    <t>深圳电竞风暴科技有限公司</t>
  </si>
  <si>
    <t>娱乐资讯</t>
  </si>
  <si>
    <t>天津易湾网络科技有限公司</t>
  </si>
  <si>
    <t>重庆易约约彩信息技术有限公司</t>
  </si>
  <si>
    <t>石家庄蓝盟环保科技有限公司</t>
  </si>
  <si>
    <t>远誉广告（中国）有限公司</t>
  </si>
  <si>
    <t>快玩科技（厦门）有限公司</t>
  </si>
  <si>
    <t>深圳市彩光网络科技有限公司</t>
  </si>
  <si>
    <t>广州花镇教育咨询有限公司广州第一分公司</t>
  </si>
  <si>
    <t>上海澜赢信息技术有限公司</t>
  </si>
  <si>
    <t>北京花千树信息科技有限公司</t>
  </si>
  <si>
    <t>北京百度网讯科技有限公司（百度阅读）</t>
  </si>
  <si>
    <t>清远众成网络科技有限公司</t>
  </si>
  <si>
    <t>杭州万语科技有限公司</t>
  </si>
  <si>
    <t>北京华阳创美文化科技有限公司</t>
  </si>
  <si>
    <t>投资理财</t>
  </si>
  <si>
    <t>上海锐巍信息技术有限公司</t>
  </si>
  <si>
    <t>天翼阅读文化传播有限公司</t>
  </si>
  <si>
    <t>北京云鸟科技有限公司</t>
  </si>
  <si>
    <t>上海迈步投资管理有限公司（网服）</t>
  </si>
  <si>
    <t>青岛市永诚网络管理有限公司</t>
  </si>
  <si>
    <t>地图</t>
  </si>
  <si>
    <t>成都圣贝牙科医院有限公司</t>
  </si>
  <si>
    <t>霍尔果斯英派科特信息技术有限公司（网服）</t>
  </si>
  <si>
    <t>西安莲湖圣贝口腔门诊部</t>
  </si>
  <si>
    <t>深圳市卓立教育科技有限公司</t>
  </si>
  <si>
    <t>北京明致鸿丰彩体育科技股份有限公司</t>
  </si>
  <si>
    <t>北京银讯财富信息技术有限公司</t>
  </si>
  <si>
    <t>上海途顺网络科技有限公司</t>
  </si>
  <si>
    <t>北京星云创想文化传媒有限公司（网服）</t>
  </si>
  <si>
    <t>北京金堤科技有限公司（企业查信用查询）</t>
  </si>
  <si>
    <t>广州市竞自由信息技术有限公司</t>
  </si>
  <si>
    <t>烟台吉安万众软件技术服务有限公司</t>
  </si>
  <si>
    <t>济南圣贝口腔医院有限公司</t>
  </si>
  <si>
    <t>咸阳中恒商贸有限公司</t>
  </si>
  <si>
    <t>深圳市快点生活科技有限公司</t>
  </si>
  <si>
    <t>霍尔果斯瑞铭信息科技有限公司</t>
  </si>
  <si>
    <t>北京好车无忧信息技术有限公司</t>
  </si>
  <si>
    <t>西安慧天数码科技有限公司</t>
  </si>
  <si>
    <t>深圳掌阅动漫科技有限公司</t>
  </si>
  <si>
    <t>深圳津东网络科技有限公司</t>
  </si>
  <si>
    <t>天石在线（北京）文化传媒有限公司（网服）</t>
  </si>
  <si>
    <t>上海鑫辕商贸有限公司</t>
  </si>
  <si>
    <t>广州善弘信息科技有限公司</t>
  </si>
  <si>
    <t>济南宏顺人力资源有限公司</t>
  </si>
  <si>
    <t>深圳市好为电子科技有限公司</t>
  </si>
  <si>
    <t>深圳市金贝壳商贸有限公司</t>
  </si>
  <si>
    <t>深圳市天泽明贸易有限公司</t>
  </si>
  <si>
    <t>杭州赢邦科技有限公司</t>
  </si>
  <si>
    <t>杭州微屏科技有限公司（网服）</t>
  </si>
  <si>
    <t>杭州微屏科技有限公司</t>
  </si>
  <si>
    <t>成都智卓科技有限公司（网服）</t>
  </si>
  <si>
    <t>广东锐思科技有限公司</t>
  </si>
  <si>
    <t>科大讯飞股份有限公司（讯飞阅读）</t>
  </si>
  <si>
    <t>北京秘味科技有限公司</t>
  </si>
  <si>
    <t>广州云终端网络科技有限公司</t>
  </si>
  <si>
    <t>昆山龙博信息科技有限公司</t>
  </si>
  <si>
    <t>北京四虎科技发展有限公司</t>
  </si>
  <si>
    <t>百合幸福文化发展有限公司</t>
  </si>
  <si>
    <t>上海移云信息科技有限公司</t>
  </si>
  <si>
    <t>骏斯（广州）信息科技服务有限公司</t>
  </si>
  <si>
    <t>陕西阳光丽人商贸有限公司（网服）</t>
  </si>
  <si>
    <t>潍坊成通生物科技有限公司</t>
  </si>
  <si>
    <t>肇庆苗和堂医药有限公司</t>
  </si>
  <si>
    <t>陕西智旭商贸有限公司</t>
  </si>
  <si>
    <t>泰笛（上海）网络科技股份有限公司</t>
  </si>
  <si>
    <t>杭州掌维科技有限公司</t>
  </si>
  <si>
    <t>北京昆仑乐享网络技术有限公司</t>
  </si>
  <si>
    <t>北京币世界网络科技有限公司</t>
  </si>
  <si>
    <t>杭州狄普菲炫科技有限公司</t>
  </si>
  <si>
    <t>华晨雷诺金杯汽车有限公司</t>
  </si>
  <si>
    <t>安徽掌端网络科技有限公司（米读小说）</t>
  </si>
  <si>
    <t>广东精点数据科技股份有限公司</t>
  </si>
  <si>
    <t>成都鑫三泰商务咨询有限公司</t>
  </si>
  <si>
    <t>上海圣贝口腔门诊部有限公司</t>
  </si>
  <si>
    <t>饭点儿科技有限公司</t>
  </si>
  <si>
    <t>姑苏区平江八零印象婚纱摄影工作室</t>
  </si>
  <si>
    <t>海南猫扑网络科技有限公司</t>
  </si>
  <si>
    <t>广州越秀圣贝口腔门诊部有限公司</t>
  </si>
  <si>
    <t>北京复阅科技有限公司</t>
  </si>
  <si>
    <t>上海戴思软件技术有限公司</t>
  </si>
  <si>
    <t>济源市通东速网络科技有限公司</t>
  </si>
  <si>
    <t>腾讯科技（深圳）有限公司（波洞）</t>
  </si>
  <si>
    <t>南昌科卫环保科技有限公司</t>
  </si>
  <si>
    <t>团车互联网信息服务（北京）有限公司</t>
  </si>
  <si>
    <t>北京易车互动广告有限公司（易车 H5）</t>
  </si>
  <si>
    <t>广州市知汇人信息科技有限公司（网服）</t>
  </si>
  <si>
    <t>上海午联贸易有限公司</t>
  </si>
  <si>
    <t>互动峰科技（北京）有限公司</t>
  </si>
  <si>
    <t>北京荒漠甘霖文化传媒有限公司</t>
  </si>
  <si>
    <t>洛阳市振与兴图书有限公司</t>
  </si>
  <si>
    <t>北京邻家科技有限公司</t>
  </si>
  <si>
    <t>依兰县为财务而来书店</t>
  </si>
  <si>
    <t>沁阳聚视网络科技有限公司</t>
  </si>
  <si>
    <t>北京新陌科技有限公司（问鼎网）</t>
  </si>
  <si>
    <t>上海祺臻广告有限公司</t>
  </si>
  <si>
    <t>广东奇创网络科技有限公司（网服）</t>
  </si>
  <si>
    <t>北京创客优家科技有限公司</t>
  </si>
  <si>
    <t>深圳市致派科技有限公司（网服）</t>
  </si>
  <si>
    <t>无锡首创安耐商贸有限公司</t>
  </si>
  <si>
    <t>广州优媒互动科技有限公司（网服）</t>
  </si>
  <si>
    <t>深圳市手牵手家政服务有限公司</t>
  </si>
  <si>
    <t>杭州有书网络科技有限公司</t>
  </si>
  <si>
    <t>汇才远达（北京）科技有限公司</t>
  </si>
  <si>
    <t>厦门游天科技有限公司</t>
  </si>
  <si>
    <t>广州四叶文化传播有限公司</t>
  </si>
  <si>
    <t>江苏猎宝网络科技股份有限公司</t>
  </si>
  <si>
    <t>大同市城区盛依商贸有限责任公司（网服）</t>
  </si>
  <si>
    <t>大同市飚先科技有限公司</t>
  </si>
  <si>
    <t>大同市博墉科技有限责任公司</t>
  </si>
  <si>
    <t>杭州大利税手网络科技有限公司</t>
  </si>
  <si>
    <t>北京太平洋加达出国顾问股份有限公司</t>
  </si>
  <si>
    <t>北京搜狗信息服务有限公司（多多免费书）</t>
  </si>
  <si>
    <t>北京漫迹网络科技有限公司</t>
  </si>
  <si>
    <t>早安科技（广州）有限公司</t>
  </si>
  <si>
    <t>浙江一拼网络科技有限公司（网服）</t>
  </si>
  <si>
    <t>河南省尊扬文化传播有限公司</t>
  </si>
  <si>
    <t>安丘市同城居民服务有限公司</t>
  </si>
  <si>
    <t>重庆轻轻靠近科技有限公司（网服）</t>
  </si>
  <si>
    <t>广州盈花贸易有限公司</t>
  </si>
  <si>
    <t>上海五球文化传播有限公司</t>
  </si>
  <si>
    <t>深圳市银河世纪投资咨询有限公司</t>
  </si>
  <si>
    <t>北京疯狂体育产业管理有限公司（疯聊）</t>
  </si>
  <si>
    <t>广州肌美化妆品有限公司</t>
  </si>
  <si>
    <t>法桥科技（北京）有限公司</t>
  </si>
  <si>
    <t>广州荔枝网络技术有限公司（糯米糍）</t>
  </si>
  <si>
    <t>北京易天新动网络科技有限公司（乡村小说）</t>
  </si>
  <si>
    <t>喜威（中国）投资有限公司</t>
  </si>
  <si>
    <t>杭州咕唧信息科技有限公司</t>
  </si>
  <si>
    <t>天津山和朋友们科技有限公司</t>
  </si>
  <si>
    <t>浙江连信科技有限公司</t>
  </si>
  <si>
    <t>安徽久泰网络科技有限公司</t>
  </si>
  <si>
    <t>达州市通川区杨柳播音主持培训学校有限公司</t>
  </si>
  <si>
    <t>深圳市大拇指教育培训机构有限公司</t>
  </si>
  <si>
    <t>广州宝耳信息科技有限责任公司</t>
  </si>
  <si>
    <t>吉林省悟文网络科技有限公司（网服）</t>
  </si>
  <si>
    <t>河北快乐沃克人力资源股份有限公司</t>
  </si>
  <si>
    <t>上海币达信息技术有限公司</t>
  </si>
  <si>
    <t>天津脉搏医疗科技有限公司</t>
  </si>
  <si>
    <t>天津柏斯体育运动有限公司</t>
  </si>
  <si>
    <t>北京东启鹏博科技有限公司</t>
  </si>
  <si>
    <t>广州爱城精致摄影有限公司</t>
  </si>
  <si>
    <t>南京圣蒂娅婚纱摄影有限公司</t>
  </si>
  <si>
    <t>深圳市伍贰零摄影有限公司</t>
  </si>
  <si>
    <t>北京五岳互动科技有限公司（网服）</t>
  </si>
  <si>
    <t>北京轻松筹网络科技有限公司</t>
  </si>
  <si>
    <t>泗水浩联信息科技中心</t>
  </si>
  <si>
    <t>山西怡晟楠商贸有限公司</t>
  </si>
  <si>
    <t>环球车享汽车租赁有限公司</t>
  </si>
  <si>
    <t>浪潮软件股份有限公司</t>
  </si>
  <si>
    <t>杭州顺网珑腾信息技术有限公司</t>
  </si>
  <si>
    <t>泗水广盛企业管理咨询服务中心</t>
  </si>
  <si>
    <t>北京灯果网络科技有限公司</t>
  </si>
  <si>
    <t>西安领跑网络传媒科技股份有限公司</t>
  </si>
  <si>
    <t>北京仁隆顺商贸有限公司</t>
  </si>
  <si>
    <t>三由卡（杭州）科技有限公司</t>
  </si>
  <si>
    <t>北京雍禾美度门诊部有限公司</t>
  </si>
  <si>
    <t>南京轻阅信息科技有限公司</t>
  </si>
  <si>
    <t>北京汇通天下物联科技有限公司</t>
  </si>
  <si>
    <t>上海希幽信息科技有限公司</t>
  </si>
  <si>
    <t>北京有三逗科技有限公司</t>
  </si>
  <si>
    <t>北京蜜堂有信科技有限公司</t>
  </si>
  <si>
    <t>北京水母科技有限公司</t>
  </si>
  <si>
    <t>海南猫扑网络科技有限公司上海分公司</t>
  </si>
  <si>
    <t>北京五步天下科技有限公司</t>
  </si>
  <si>
    <t>厦门指读文化传播有限公司</t>
  </si>
  <si>
    <t>北京罗马风情婚纱摄影有限公司</t>
  </si>
  <si>
    <t>北京银泰精品电子商务有限公司</t>
  </si>
  <si>
    <t>滴滴出行科技有限公司合肥分公司</t>
  </si>
  <si>
    <t>北京金山安全软件有限公司（趣输入）</t>
  </si>
  <si>
    <t>浙江新蓝网络传媒有限公司</t>
  </si>
  <si>
    <t>广州小橙网络科技有限公司（映丝）</t>
  </si>
  <si>
    <t>深圳艾姆拜氪科技有限公司</t>
  </si>
  <si>
    <t>北京花海阁婚礼策划有限公司</t>
  </si>
  <si>
    <t>北京水晶之恋婚纱摄影有限公司</t>
  </si>
  <si>
    <t>广州妙春医药科技有限公司</t>
  </si>
  <si>
    <t>北京通证互联科技有限公司</t>
  </si>
  <si>
    <t>广东美胸汇网络科技有限公司</t>
  </si>
  <si>
    <t>厦门表情科技有限公司</t>
  </si>
  <si>
    <t>上海表业有限公司</t>
  </si>
  <si>
    <t>深圳市麦力奇科技有限公司（多彩）</t>
  </si>
  <si>
    <t>上海联市投资咨询有限公司</t>
  </si>
  <si>
    <t>上海方广投资管理有限公司</t>
  </si>
  <si>
    <t>重庆丰标人力资源管理有限公司</t>
  </si>
  <si>
    <t>常州零零壹网络科技有限公司</t>
  </si>
  <si>
    <t>北京华致陈香电子商务有限公司</t>
  </si>
  <si>
    <t>深圳市小铜人数字传播科技有限公司</t>
  </si>
  <si>
    <t>广州芽佐电子科技有限公司</t>
  </si>
  <si>
    <t>东营佳润商贸有限责任公司</t>
  </si>
  <si>
    <t>南京湖子草堂文化传播股份有限公司</t>
  </si>
  <si>
    <t>河北汇博人力资源服务有限公司</t>
  </si>
  <si>
    <t>护肤彩妆</t>
  </si>
  <si>
    <t>特殊用途化妆品</t>
  </si>
  <si>
    <t>北京快读卓易科技发展有限公司</t>
  </si>
  <si>
    <t>深圳盛甜科技有限公司</t>
  </si>
  <si>
    <t>长治市瑞达科工贸有限公司</t>
  </si>
  <si>
    <t>厦门游乐互动科技有限公司</t>
  </si>
  <si>
    <t>贵州省仁怀市品味酒业销售有限公司</t>
  </si>
  <si>
    <t>长治市佳威商城有限公司</t>
  </si>
  <si>
    <t>南京华易电子科技有限公司</t>
  </si>
  <si>
    <t>北京追书时代科技发展有限公司</t>
  </si>
  <si>
    <t>安徽浙商置业投资有限公司</t>
  </si>
  <si>
    <t>厦门多恒贸易有限公司</t>
  </si>
  <si>
    <t>青岛海尔文化产业发展有限公司</t>
  </si>
  <si>
    <t>北京凤香花舞科技发展有限公司</t>
  </si>
  <si>
    <t>北京正清瑞德科技发展有限公司</t>
  </si>
  <si>
    <t>上海湾寓投资管理有限公司</t>
  </si>
  <si>
    <t>柳州市踏月文化传播有限公司</t>
  </si>
  <si>
    <t>晋城市钧鼎工贸有限公司</t>
  </si>
  <si>
    <t>厦门思帝科技有限公司</t>
  </si>
  <si>
    <t>贵州名酱坊酒业有限责任公司</t>
  </si>
  <si>
    <t>莆田市帕洛芬电子商务有限公司</t>
  </si>
  <si>
    <t>北京恒昌利通投资管理有限公司</t>
  </si>
  <si>
    <t>海南乐读网络科技有限公司</t>
  </si>
  <si>
    <t>深圳市迪塔钟表贸易有限公司</t>
  </si>
  <si>
    <t>湖北千娱网络科技有限公司</t>
  </si>
  <si>
    <t>义乌市光动钟表有限公司</t>
  </si>
  <si>
    <t>北京中文在线文化传媒有限公司（泛读免费小说）</t>
  </si>
  <si>
    <t>洛阳聚贝信息科技有限公司（网服）</t>
  </si>
  <si>
    <t>西安石行距网络技术有限公司</t>
  </si>
  <si>
    <t>北京阅微草堂科技发展有限公司</t>
  </si>
  <si>
    <t>武汉鲨鱼网络直播技术有限公司</t>
  </si>
  <si>
    <t>天津数加科技有限公司</t>
  </si>
  <si>
    <t>上海霁尊网络科技有限公司</t>
  </si>
  <si>
    <t>广东重运宝科技有限公司</t>
  </si>
  <si>
    <t>北京百乘金蛋科技有限公司</t>
  </si>
  <si>
    <t>随身云（南京）信息技术有限公司</t>
  </si>
  <si>
    <t>泉州市道一广告有限公司（多彩）</t>
  </si>
  <si>
    <t>湖北海仁企业管理咨询有限公司</t>
  </si>
  <si>
    <t>深圳市前海汇流信息科技有限公司</t>
  </si>
  <si>
    <t>上海起量科技有限公司</t>
  </si>
  <si>
    <t>上海联美美业网络科技有限公司</t>
  </si>
  <si>
    <t>上海话多信息科技有限公司</t>
  </si>
  <si>
    <t>湛江融宜互联网信息服务有限公司</t>
  </si>
  <si>
    <t>广东信合教育发展股份有限公司</t>
  </si>
  <si>
    <t>济宁隆途电子科技有限公司</t>
  </si>
  <si>
    <t>上海犬岛信息科技有限公司</t>
  </si>
  <si>
    <t>珠海一网暖暖科技有限公司</t>
  </si>
  <si>
    <t>贵州林念念化妆品有限公司</t>
  </si>
  <si>
    <t>南昌科卫环保科技有限公司（网服）</t>
  </si>
  <si>
    <t>安徽千越网络科技有限公司</t>
  </si>
  <si>
    <t>四川中视游科技有限公司</t>
  </si>
  <si>
    <t>小黄狗环保科技有限公司</t>
  </si>
  <si>
    <t>广州智绘家文化传播有限公司</t>
  </si>
  <si>
    <t>广州金珠教育科技有限公司</t>
  </si>
  <si>
    <t>广州市明鑫教育科技有限公司</t>
  </si>
  <si>
    <t>广州百赚网络科技有限公司</t>
  </si>
  <si>
    <t>广州行知教育培训有限公司</t>
  </si>
  <si>
    <t>广州一秀舞蹈培训有限公司</t>
  </si>
  <si>
    <t>北京小桔科技有限公司（滴滴代驾）</t>
  </si>
  <si>
    <t>广州云琥教育科技有限公司</t>
  </si>
  <si>
    <t>广州壹和园教育科技有限公司</t>
  </si>
  <si>
    <t>深圳陌友网络科技有限公司</t>
  </si>
  <si>
    <t>西安欧蒂娜化妆品有限公司</t>
  </si>
  <si>
    <t>广州邢帅教育科技有限公司</t>
  </si>
  <si>
    <t>淮安市淮安区中誉金控科研中心</t>
  </si>
  <si>
    <t>上海韵文博鉴信息科技有限公司</t>
  </si>
  <si>
    <t>大通证券股份有限公司</t>
  </si>
  <si>
    <t>深圳市木易炎黄网络科技有限公司</t>
  </si>
  <si>
    <t>北京流体网络科技有限公司</t>
  </si>
  <si>
    <t>厦门美柚信息科技有限公司（柚宝宝）</t>
  </si>
  <si>
    <t>广州中盈互联网科技有限公司（网服）</t>
  </si>
  <si>
    <t>上海围圆互联网信息技术有限公司</t>
  </si>
  <si>
    <t>杭州厚裕亨网络科技有限公司</t>
  </si>
  <si>
    <t>北京睿择世纪科技有限公司</t>
  </si>
  <si>
    <t>宜春尚灵网络科技有限公司</t>
  </si>
  <si>
    <t>广州晚秋文化传媒有限公司（多彩）</t>
  </si>
  <si>
    <t>四川奇门网络服务有限公司</t>
  </si>
  <si>
    <t>辉县市张国强工艺品店</t>
  </si>
  <si>
    <t>日用百货</t>
  </si>
  <si>
    <t>家居日用</t>
  </si>
  <si>
    <t>武汉游侠精灵科技有限公司</t>
  </si>
  <si>
    <t>单机游戏</t>
  </si>
  <si>
    <t>浙江货骑士网络科技有限公司</t>
  </si>
  <si>
    <t>南宁博纵科技有限责任公司</t>
  </si>
  <si>
    <t>上海吾声网络科技有限公司</t>
  </si>
  <si>
    <t>上海猫空信息技术有限公司</t>
  </si>
  <si>
    <t>语言教育</t>
  </si>
  <si>
    <t>巩义市聚贤百味网络技术服务有限公司</t>
  </si>
  <si>
    <t>黄石合发万屹网络技术有限责任公司</t>
  </si>
  <si>
    <t>深圳凯石信息科技有限公司</t>
  </si>
  <si>
    <t>深圳前海砖块金融服务有限公司</t>
  </si>
  <si>
    <t>上海纳客宝信息技术有限公司</t>
  </si>
  <si>
    <t>盛诗千（厦门）投资管理有限公司</t>
  </si>
  <si>
    <t>西安石行距网络技术有限公司（试客赚）</t>
  </si>
  <si>
    <t>宁波青年优品电子商务有限公司</t>
  </si>
  <si>
    <t>长鑫顺（厦门）投资管理有限公司</t>
  </si>
  <si>
    <t>成都运力科技有限公司</t>
  </si>
  <si>
    <t>广州就乐网络科技有限公司</t>
  </si>
  <si>
    <t>广州市金蝶妮服装有限公司</t>
  </si>
  <si>
    <t>广州小橙网络科技有限公司（喂图）</t>
  </si>
  <si>
    <t>北京小宠伴你网络科技有限公司</t>
  </si>
  <si>
    <t>无限向量（北京）科技有限公司</t>
  </si>
  <si>
    <t>大连神洲未来网络科技有限公司（网服）</t>
  </si>
  <si>
    <t>贵州鑫世纪人力资源有限公司</t>
  </si>
  <si>
    <t>上海卓臣实业有限公司</t>
  </si>
  <si>
    <t>赤壁市佳合美摄影馆</t>
  </si>
  <si>
    <t>深圳市圣斯丹科技有限公司（极品小说）</t>
  </si>
  <si>
    <t>深圳市华问科技有限公司</t>
  </si>
  <si>
    <t>杭州谷誉网络科技有限公司</t>
  </si>
  <si>
    <t>腾讯音乐娱乐（深圳）有限公司（MOO音乐）</t>
  </si>
  <si>
    <t>北京梦珊瑚信息科技有限公司</t>
  </si>
  <si>
    <t>湖北左眼眺科技有限公司</t>
  </si>
  <si>
    <t>旅游攻略</t>
  </si>
  <si>
    <t>北京乙未文达科技有限公司</t>
  </si>
  <si>
    <t>深圳蓝色起源传媒有限公司</t>
  </si>
  <si>
    <t>系统优化</t>
  </si>
  <si>
    <t>杭州融到网络科技有限公司</t>
  </si>
  <si>
    <t>广州京城通网络科技有限公司 （多彩）</t>
  </si>
  <si>
    <t>成都市路索亚网络科技有限公司</t>
  </si>
  <si>
    <t>日历</t>
  </si>
  <si>
    <t>深圳格隆汇信息科技有限公司</t>
  </si>
  <si>
    <t>北京齐尔布莱特科技有限公司（汽车点评）</t>
  </si>
  <si>
    <t>深圳致讯科技有限公司</t>
  </si>
  <si>
    <t>北京市上品商业发展有限责任公司</t>
  </si>
  <si>
    <t>深圳市橙象科技有限公司 （多彩）</t>
  </si>
  <si>
    <t>深圳市橙象科技有限公司</t>
  </si>
  <si>
    <t>福州众智星辰信息科技有限公司</t>
  </si>
  <si>
    <t>股票基金</t>
  </si>
  <si>
    <t>股票</t>
  </si>
  <si>
    <t>西藏睿阳网络科技有限公司</t>
  </si>
  <si>
    <t>广州乐游游网络科技有限公司</t>
  </si>
  <si>
    <t>合肥帕邦网络科技有限公司</t>
  </si>
  <si>
    <t>成都不赚酒业销售有限公司</t>
  </si>
  <si>
    <t>深圳聊客科技有限公司</t>
  </si>
  <si>
    <t>钟表首饰</t>
  </si>
  <si>
    <t>钟表</t>
  </si>
  <si>
    <t>重庆天极云服科技有限公司</t>
  </si>
  <si>
    <t>北京易通信博信息技术有限公司</t>
  </si>
  <si>
    <t>兴趣教育</t>
  </si>
  <si>
    <t>杭州百德网网络科技有限公司</t>
  </si>
  <si>
    <t>上海静安维信小额贷款有限公司</t>
  </si>
  <si>
    <t>深圳字母王信息科技有限公司</t>
  </si>
  <si>
    <t>北京点众快看科技有限公司（快应用）</t>
  </si>
  <si>
    <t>杭州微遇文化创意有限公司</t>
  </si>
  <si>
    <t>四川采个够农业有限公司</t>
  </si>
  <si>
    <t>北京家视通科技有限公司</t>
  </si>
  <si>
    <t>酒店住宿</t>
  </si>
  <si>
    <t>成都寻缘科技有限公司</t>
  </si>
  <si>
    <t>北京创享互动传媒科技有限公司（网服）</t>
  </si>
  <si>
    <t>北京酷车易美网络科技有限公司</t>
  </si>
  <si>
    <t>上海元聚网络科技有限公司（追书神器畅读版）</t>
  </si>
  <si>
    <t>广州荔支网络技术有限公司（荔枝live）</t>
  </si>
  <si>
    <t>金华市榕海网络科技有限公司</t>
  </si>
  <si>
    <t>广州彬乐云信息科技有限公司</t>
  </si>
  <si>
    <t>维梵体育文化（上海）有限公司（多彩）</t>
  </si>
  <si>
    <t>维梵体育文化（上海）有限公司</t>
  </si>
  <si>
    <t>厦门十点文化传播有限公司（十点读书）</t>
  </si>
  <si>
    <t>北京酷我科技有限公司（酷我听书）</t>
  </si>
  <si>
    <t>浙江甬润科技有限公司</t>
  </si>
  <si>
    <t>广州小橙网络科技有限公司（相个亲）</t>
  </si>
  <si>
    <t>广州长隆集团有限公司（长隆旅游）</t>
  </si>
  <si>
    <t>北京新氧科技有限公司（尺颜）</t>
  </si>
  <si>
    <t>温州温华网络科技有限公司</t>
  </si>
  <si>
    <t>常州天艾科技有限公司</t>
  </si>
  <si>
    <t>北京天桐互动科技有限公司（快点）</t>
  </si>
  <si>
    <t>北京新氧科技有限公司（尺颜非商店）</t>
  </si>
  <si>
    <t>深圳市声远文化传媒有限公司</t>
  </si>
  <si>
    <t>上海投中信息咨询股份有限公司</t>
  </si>
  <si>
    <t>北京家事无忧家政服务有限公司</t>
  </si>
  <si>
    <t>北京日报社</t>
  </si>
  <si>
    <t>上海相叶教育科技有限公司</t>
  </si>
  <si>
    <t>北京环球兴学科技发展有限公司（建造师快题库）</t>
  </si>
  <si>
    <t>江西音符跳动科技有限公司</t>
  </si>
  <si>
    <t>北京约牛科技有限公司</t>
  </si>
  <si>
    <t>上海汉涛信息咨询有限公司</t>
  </si>
  <si>
    <t>山西野二金融服务外包有限公司（借款侠-贷款借钱）</t>
  </si>
  <si>
    <t>沈阳北方保利文化物联中心有限公司</t>
  </si>
  <si>
    <t>杭州泳江网络科技有限公司</t>
  </si>
  <si>
    <t>河南天眸网络科技有限公司（天天鉴宝h5）</t>
  </si>
  <si>
    <t>峰晔互动娱乐（海南自贸区）有限公司（锦鲤电竞）</t>
  </si>
  <si>
    <t>北京瑞赢创科信息技术有限公司</t>
  </si>
  <si>
    <t>北京治学教育科技有限公司（土豆雅思单词）</t>
  </si>
  <si>
    <t>太原市万柏林区中达电子经销部</t>
  </si>
  <si>
    <t>万象-咪咕</t>
    <phoneticPr fontId="5" type="noConversion"/>
  </si>
  <si>
    <t>商店消耗</t>
  </si>
  <si>
    <t>北京蓝坤互动网络科技有限公司</t>
  </si>
  <si>
    <t>北京蓝坤互动网络科技有限公司2019</t>
  </si>
  <si>
    <t>华为软件技术有限公司</t>
  </si>
  <si>
    <t>300000545</t>
  </si>
  <si>
    <t>北京长河晓星文化传媒有限公司</t>
  </si>
  <si>
    <t>北京厚财厚德信息科技有限公司</t>
  </si>
  <si>
    <t>400002260</t>
  </si>
  <si>
    <t>杭州聚轮网络科技有限公司</t>
  </si>
  <si>
    <t>杭州聚轮网络科技有限公司-2019</t>
  </si>
  <si>
    <t>400001521</t>
  </si>
  <si>
    <t>上海金钊文化传播有限公司</t>
  </si>
  <si>
    <t>智品互动（北京）科技有限公司</t>
  </si>
  <si>
    <t>600001323</t>
  </si>
  <si>
    <t>600000804</t>
  </si>
  <si>
    <t>300000971</t>
  </si>
  <si>
    <t>100000113</t>
  </si>
  <si>
    <t>宁波聚塔在线信息科技有限公司-华为PPS</t>
  </si>
  <si>
    <t>信息流</t>
  </si>
  <si>
    <t>1000000490</t>
  </si>
  <si>
    <t>600001108</t>
  </si>
  <si>
    <t>400002050</t>
  </si>
  <si>
    <t>400001357</t>
  </si>
  <si>
    <t>上海东证期货有限公司</t>
  </si>
  <si>
    <t>400001033</t>
  </si>
  <si>
    <t>银河期货有限公司</t>
  </si>
  <si>
    <t>400001942</t>
  </si>
  <si>
    <t>400002058</t>
  </si>
  <si>
    <t>100000334</t>
  </si>
  <si>
    <t>金华就约我吧网络科技有限公司</t>
  </si>
  <si>
    <t>600001287</t>
  </si>
  <si>
    <t>高露洁棕榄（中国）有限公司</t>
  </si>
  <si>
    <t>400002227</t>
  </si>
  <si>
    <t>北京小唱科技有限公司-201901</t>
  </si>
  <si>
    <t>北京云动时代网络科技有限公司-华为PPS</t>
  </si>
  <si>
    <t>2000100456</t>
  </si>
  <si>
    <t>600001425</t>
  </si>
  <si>
    <t>昌图辉煌网络科技技术有限公司</t>
  </si>
  <si>
    <t>广州秋新网络科技有限公司</t>
  </si>
  <si>
    <t>400002210</t>
  </si>
  <si>
    <t>河南铭茂网络科技有限公司</t>
  </si>
  <si>
    <t>400002211</t>
  </si>
  <si>
    <t>400002177</t>
  </si>
  <si>
    <t>杭州中展科技有限公司</t>
  </si>
  <si>
    <t>400001250</t>
  </si>
  <si>
    <t>1000000208</t>
  </si>
  <si>
    <t>云文件</t>
  </si>
  <si>
    <t>北京链家房地产经纪有限公司2019</t>
  </si>
  <si>
    <t>600001435</t>
  </si>
  <si>
    <t>600001390</t>
  </si>
  <si>
    <t>100000057</t>
  </si>
  <si>
    <t>中国移动国际有限公司</t>
  </si>
  <si>
    <t>400001421</t>
  </si>
  <si>
    <t>300000725</t>
  </si>
  <si>
    <t>深圳市逗娱科技有限公司</t>
  </si>
  <si>
    <t>深圳市逗娱科技有限公司—小米</t>
  </si>
  <si>
    <t>400001209</t>
  </si>
  <si>
    <t>600001337</t>
  </si>
  <si>
    <t>上海闪潮科技有限公司</t>
  </si>
  <si>
    <t>400001964</t>
  </si>
  <si>
    <t>100000504</t>
  </si>
  <si>
    <t>400001688</t>
  </si>
  <si>
    <t>北京优虎网络科技有限公司</t>
  </si>
  <si>
    <t>1000000633</t>
  </si>
  <si>
    <t>400001058</t>
  </si>
  <si>
    <t>北京宜搜天下科技有限公司</t>
  </si>
  <si>
    <t>霍尔果斯大娱互动科技有限公司</t>
  </si>
  <si>
    <t>600000829</t>
  </si>
  <si>
    <t>上海前煦信息科技有限公司</t>
  </si>
  <si>
    <t>上海新汇通投资顾问有限公司</t>
  </si>
  <si>
    <t>400001884</t>
  </si>
  <si>
    <t>北京西南偏南科技有限公司</t>
  </si>
  <si>
    <t>北京以诺畅游网络科技有限公司</t>
  </si>
  <si>
    <t>400002196</t>
  </si>
  <si>
    <t>北京屹品文惠科技有限公司</t>
  </si>
  <si>
    <t>400001933</t>
  </si>
  <si>
    <t>北京普洛思博尔投资咨询有限公司</t>
  </si>
  <si>
    <t>600001229</t>
  </si>
  <si>
    <t>400001716</t>
  </si>
  <si>
    <t>随身云（南京）信息技术有限公司-11</t>
  </si>
  <si>
    <t>600001457</t>
  </si>
  <si>
    <t>车巴达（苏州）网络科技有限公司</t>
  </si>
  <si>
    <t>100000156</t>
  </si>
  <si>
    <t>300000789</t>
  </si>
  <si>
    <t>400001544</t>
  </si>
  <si>
    <t>400001643</t>
  </si>
  <si>
    <t>400002295</t>
  </si>
  <si>
    <t>珠海云迈网络科技有限公司-201905</t>
  </si>
  <si>
    <t>深圳掌中游网络科技有限公司</t>
  </si>
  <si>
    <t>400002382</t>
  </si>
  <si>
    <t>400002162</t>
  </si>
  <si>
    <t>杭州知聊信息技术有限公司</t>
  </si>
  <si>
    <t>杭州知聊信息技术有限公司-1805</t>
  </si>
  <si>
    <t>400001863</t>
  </si>
  <si>
    <t>浙江嗨皮网络科技有限公司</t>
  </si>
  <si>
    <t>400002278</t>
  </si>
  <si>
    <t>大连云栖科技有限公司</t>
  </si>
  <si>
    <t>400001952</t>
  </si>
  <si>
    <t>北京大汉成吉科技发展有限公司</t>
  </si>
  <si>
    <t>400001249</t>
  </si>
  <si>
    <t>北京华图宏阳网络科技有限公司</t>
  </si>
  <si>
    <t>100000335</t>
  </si>
  <si>
    <t>100000480</t>
  </si>
  <si>
    <t>哈尔滨鹏博普华科技发展有限责任公司</t>
  </si>
  <si>
    <t>400002169</t>
  </si>
  <si>
    <t>400002411</t>
  </si>
  <si>
    <t>100000026</t>
  </si>
  <si>
    <t>400001824</t>
  </si>
  <si>
    <t>400001124</t>
  </si>
  <si>
    <t>搜狗（杭州）智能科技有限公司</t>
  </si>
  <si>
    <t>霍尔果斯多彩互动广告有限公司</t>
  </si>
  <si>
    <t>100000466</t>
  </si>
  <si>
    <t>广西趣米科技有限公司</t>
  </si>
  <si>
    <t>400002111</t>
  </si>
  <si>
    <t>100000195</t>
  </si>
  <si>
    <t>400001971</t>
  </si>
  <si>
    <t>400001435</t>
  </si>
  <si>
    <t>杭州优钱宝网络科技有限公司</t>
  </si>
  <si>
    <t>400002087</t>
  </si>
  <si>
    <t>厦门旺贷金融技术服务有限公司</t>
  </si>
  <si>
    <t>300000648</t>
  </si>
  <si>
    <t>宁波新诚优聘服务外包有限公司</t>
  </si>
  <si>
    <t>400002370</t>
  </si>
  <si>
    <t>100000465</t>
  </si>
  <si>
    <t>400001152</t>
  </si>
  <si>
    <t>400001074</t>
  </si>
  <si>
    <t>上海震略信息科技有限公司</t>
  </si>
  <si>
    <t>600001346</t>
  </si>
  <si>
    <t>深圳市迪乐网络科技有限公司</t>
  </si>
  <si>
    <t>400002419</t>
  </si>
  <si>
    <t>网际傲游（北京）科技有限公司</t>
  </si>
  <si>
    <t>北京傲游天下科技有限公司</t>
  </si>
  <si>
    <t>400001039</t>
  </si>
  <si>
    <t>北京多看科技有限公司</t>
  </si>
  <si>
    <t>400002195</t>
  </si>
  <si>
    <t>600001245</t>
  </si>
  <si>
    <t>100000359</t>
  </si>
  <si>
    <t>400002096</t>
  </si>
  <si>
    <t>北京搜狐新时代信息技术有限公司</t>
  </si>
  <si>
    <t>400002189</t>
  </si>
  <si>
    <t>北京好西好信息技术有限公司</t>
  </si>
  <si>
    <t>400002075</t>
  </si>
  <si>
    <t>400002380</t>
  </si>
  <si>
    <t>北京天创时代信息技术有限公司</t>
  </si>
  <si>
    <t>北京天创时代信息技术有限公司201811</t>
  </si>
  <si>
    <t>100000139</t>
  </si>
  <si>
    <t>英仕互联(北京)信息技术有限公司</t>
  </si>
  <si>
    <t>400001241</t>
  </si>
  <si>
    <t>600000821</t>
  </si>
  <si>
    <t>600000828</t>
  </si>
  <si>
    <t>北京闪银奇异科技有限公司</t>
  </si>
  <si>
    <t>600001031</t>
  </si>
  <si>
    <t>杭州恩牛网络技术有限公司</t>
  </si>
  <si>
    <t>400001032</t>
  </si>
  <si>
    <t>1000000800</t>
  </si>
  <si>
    <t>400001351</t>
  </si>
  <si>
    <t>100000130</t>
  </si>
  <si>
    <t>云智联网络科技（北京）有限公司201901</t>
  </si>
  <si>
    <t>600001350</t>
  </si>
  <si>
    <t>北京搜狗科技发展有限公司.</t>
  </si>
  <si>
    <t>北京搜狗科技发展有限公司8.1</t>
  </si>
  <si>
    <t>100000508</t>
  </si>
  <si>
    <t>600001184</t>
  </si>
  <si>
    <t>400002258</t>
  </si>
  <si>
    <t>400001339</t>
  </si>
  <si>
    <t>400001264</t>
  </si>
  <si>
    <t>1000000947</t>
  </si>
  <si>
    <t>600000861</t>
  </si>
  <si>
    <t>400001334</t>
  </si>
  <si>
    <t>广州乐点信息科技有限公司奇异果</t>
  </si>
  <si>
    <t>金源科技-广州乐点信息科技有限公司奇异果</t>
  </si>
  <si>
    <t>金源科技-咪咕视讯科技有限公司</t>
  </si>
  <si>
    <t>金源科技-上海萌宇广告有限公司</t>
  </si>
  <si>
    <t>600000916</t>
  </si>
  <si>
    <t>金源科技-上海前煦信息科技有限公司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</si>
  <si>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</si>
  <si>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</si>
  <si>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</si>
  <si>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</si>
  <si>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</si>
  <si>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400001450</t>
  </si>
  <si>
    <t>南京新与力文化传播有限公司</t>
  </si>
  <si>
    <t>600001325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</si>
  <si>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</si>
  <si>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</si>
  <si>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</si>
  <si>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</si>
  <si>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兴业消费金融股份公司</t>
  </si>
  <si>
    <t xml:space="preserve">
成都瑞安云科技股份有限公司</t>
  </si>
  <si>
    <t>400002026</t>
  </si>
  <si>
    <t>霍尔果斯百乘金蛋科技有限公司</t>
  </si>
  <si>
    <t>霍尔果斯百乘金蛋科技有限公司201907</t>
  </si>
  <si>
    <t>三河叶海达尚科技有限公司</t>
  </si>
  <si>
    <t>400001948</t>
  </si>
  <si>
    <t>深圳华盛商业发展有限公司</t>
  </si>
  <si>
    <t>深圳华盛商业发展有限公司2</t>
  </si>
  <si>
    <t>-</t>
  </si>
  <si>
    <t>洞狮网络科技（上海）有限公司</t>
  </si>
  <si>
    <t>400001920</t>
  </si>
  <si>
    <t>北京贞观雨科技有限公司</t>
  </si>
  <si>
    <t>杭州维仕金融服务有限公司</t>
  </si>
  <si>
    <t>上海维信荟智金融科技有限公司</t>
  </si>
  <si>
    <t>600001076</t>
  </si>
  <si>
    <t>上海风璇数据科技有限公司-2019</t>
  </si>
  <si>
    <t>重庆祥周网络科技有限公司</t>
  </si>
  <si>
    <t>400002112</t>
  </si>
  <si>
    <t>400001979</t>
  </si>
  <si>
    <t>罗洁</t>
  </si>
  <si>
    <t>安徽省渠道网络股份有限公司</t>
  </si>
  <si>
    <t>400001931</t>
  </si>
  <si>
    <t>400002253</t>
  </si>
  <si>
    <t>北京市渠道网络技术开发有限公司</t>
  </si>
  <si>
    <t>300000854</t>
  </si>
  <si>
    <t xml:space="preserve">
舶乐蜜电子商务（上海）有限公司</t>
  </si>
  <si>
    <t>上海播乐网络科技有限公司</t>
  </si>
  <si>
    <t xml:space="preserve">
深圳市闪聚互动网络科技有限公司</t>
  </si>
  <si>
    <t>深圳市闪聚互动网络科技有限公司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</si>
  <si>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</si>
  <si>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</si>
  <si>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</si>
  <si>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</si>
  <si>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</si>
  <si>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鑫涌算力信息科技（上海）有限公司</t>
  </si>
  <si>
    <t>贵港市信德小额贷款有限公司</t>
  </si>
  <si>
    <t>400001697</t>
  </si>
  <si>
    <t>广州万追梦信息技术有限公司</t>
  </si>
  <si>
    <t>400001951</t>
  </si>
  <si>
    <t>厦门帝易鑫软件科技有限公司</t>
  </si>
  <si>
    <t>厦门迅熙网络科技有限公司</t>
  </si>
  <si>
    <t>400001582</t>
  </si>
  <si>
    <t>400001877</t>
  </si>
  <si>
    <t xml:space="preserve">
致美生活（北京）科技有限公司</t>
  </si>
  <si>
    <t>北京趣探科技有限公司</t>
  </si>
  <si>
    <t>400002128</t>
  </si>
  <si>
    <t>斑马星空（北京）网络科技有限公司</t>
  </si>
  <si>
    <t>北京小红绳网络科技有限公司</t>
  </si>
  <si>
    <t>400002264</t>
  </si>
  <si>
    <t>海南蓝盈科技信息技术有限公司</t>
  </si>
  <si>
    <t xml:space="preserve">
北京智阅网络科技有限公司</t>
  </si>
  <si>
    <t>杭州青灯网络科技有限公司</t>
  </si>
  <si>
    <t>北京领英信息技术有限公司</t>
  </si>
  <si>
    <t>1000000850</t>
  </si>
  <si>
    <t>400001163</t>
  </si>
  <si>
    <t>中互保（北京）科技有限公司</t>
  </si>
  <si>
    <t>300000519</t>
  </si>
  <si>
    <t>北京坚果信用管理有限公司</t>
  </si>
  <si>
    <t>400001640</t>
  </si>
  <si>
    <t>400001042</t>
  </si>
  <si>
    <t>北京搜狐新媒体信息技术有限公司1</t>
  </si>
  <si>
    <t>河南阿木木网络科技有限公司</t>
  </si>
  <si>
    <t>北京易加盟科技有限公司</t>
  </si>
  <si>
    <t>400001865</t>
  </si>
  <si>
    <t>杭州化雨邑动科技有限公司</t>
  </si>
  <si>
    <t>财通证券股份有限公司</t>
  </si>
  <si>
    <t>400001620</t>
  </si>
  <si>
    <t xml:space="preserve">
北京搜狗科技发展有限公司</t>
  </si>
  <si>
    <t>1000000244</t>
  </si>
  <si>
    <t>呱呱网络科技（大连）有限公司</t>
  </si>
  <si>
    <t>300000607</t>
  </si>
  <si>
    <t>浙江齐聚科技有限公司</t>
  </si>
  <si>
    <t>湖北齐喵科技有限公司</t>
  </si>
  <si>
    <t>400001248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</si>
  <si>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</si>
  <si>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</si>
  <si>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</si>
  <si>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</si>
  <si>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</si>
  <si>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</si>
  <si>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二级代理名称</t>
  </si>
  <si>
    <t>账户ID</t>
  </si>
  <si>
    <t>现金消耗(¥)</t>
  </si>
  <si>
    <t>云动PPS</t>
  </si>
  <si>
    <t>全部汇总</t>
  </si>
  <si>
    <t>效果</t>
    <phoneticPr fontId="5" type="noConversion"/>
  </si>
  <si>
    <t>云文件</t>
    <phoneticPr fontId="5" type="noConversion"/>
  </si>
  <si>
    <t>广告客户名称</t>
  </si>
  <si>
    <t>广告客户ID</t>
  </si>
  <si>
    <t>竞价现金+返利消耗（元）</t>
  </si>
  <si>
    <t>竞价现金消耗（元）</t>
  </si>
  <si>
    <t>竞价返利金消耗（元）</t>
  </si>
  <si>
    <t>竞价赠送金消耗（元）</t>
  </si>
  <si>
    <t>云文件夹现金消耗（元）</t>
  </si>
  <si>
    <t>云文件夹赠送金消耗（元）</t>
  </si>
  <si>
    <t>耀星流量劵消耗</t>
  </si>
  <si>
    <t>上海大娱数码科技有限公司</t>
  </si>
  <si>
    <t xml:space="preserve">智者四海（北京）技术有限公司 </t>
  </si>
  <si>
    <t>聚塔PPS</t>
  </si>
  <si>
    <t>赠送消耗(¥)</t>
  </si>
  <si>
    <t>厦门平安致远金融信息服务有限公司</t>
  </si>
  <si>
    <t>广州品唯软件有限公司</t>
  </si>
  <si>
    <t>天弘基金管理有限公司</t>
  </si>
  <si>
    <t>深圳投哪金融服务有限公司</t>
  </si>
  <si>
    <t>厦门美图网科技有限公司</t>
  </si>
  <si>
    <t>武汉集多信息科技有限公司</t>
  </si>
  <si>
    <t>狐狸金服（北京）信息科技有限公司</t>
  </si>
  <si>
    <t>上海磐公信息科技有限公司</t>
  </si>
  <si>
    <t>杭州秀铂网络科技有限公司</t>
  </si>
  <si>
    <t>杭州贝购科技有限公司</t>
  </si>
  <si>
    <t>湖北极速看点科技有限公司</t>
  </si>
  <si>
    <t>杭州王耀网络科技有限公司</t>
  </si>
  <si>
    <t>安徽拿拿信息科技有限公司</t>
  </si>
  <si>
    <t>上海趣盛网络科技有限公司</t>
  </si>
  <si>
    <t>北京保吧网络技术有限公司</t>
  </si>
  <si>
    <t>上海若友网络科技有限公司</t>
  </si>
  <si>
    <t>北京抖动青春科技有限公司</t>
  </si>
  <si>
    <t>北京华育保险经纪有限公司</t>
  </si>
  <si>
    <t>武汉斗鱼网络科技有限公司</t>
  </si>
  <si>
    <t>深圳市天天学农网络科技有限公司</t>
  </si>
  <si>
    <t>窄播（杭州）网络科技有限公司</t>
  </si>
  <si>
    <t>北京网利科技有限公司</t>
  </si>
  <si>
    <t>安吉汽车租赁有限公司</t>
  </si>
  <si>
    <t>成都乐动信息技术有限公司</t>
  </si>
  <si>
    <t>速伯艾特（北京）国际酒店管理有限公司</t>
  </si>
  <si>
    <t>上海触宝信息技术有限公司</t>
  </si>
  <si>
    <t>成都美尔贝科技股份有限公司</t>
  </si>
  <si>
    <t>金华星秀文化传播有限公司</t>
  </si>
  <si>
    <t>成都美尔贝科技股份公司</t>
  </si>
  <si>
    <t>御驾（上海）网络技术服务有限公司</t>
  </si>
  <si>
    <t>安彼迎网络（北京）有限公司</t>
  </si>
  <si>
    <t>深圳市脸萌科技有限公司</t>
  </si>
  <si>
    <t>脸萌技术（深圳）有限公司</t>
  </si>
  <si>
    <t>广州晓志网络科技有限公司</t>
  </si>
  <si>
    <t>北京沐光时代文化传媒有限公司</t>
  </si>
  <si>
    <t>北京超职科技有限公司</t>
  </si>
  <si>
    <t>清科管理顾问集团有限公司</t>
  </si>
  <si>
    <t>安徽有钱贷金融外包服务有限公司</t>
  </si>
  <si>
    <t>北京尚世骁众科技有限公司</t>
  </si>
  <si>
    <t>广州长隆集团有限公司</t>
  </si>
  <si>
    <t>北京偶缘科技有限公司</t>
  </si>
  <si>
    <t>深圳市前海中信富金融服务有限公司</t>
  </si>
  <si>
    <t>广州高至影像科技股份有限公司</t>
  </si>
  <si>
    <t>厦门美柚信息科技有限公司</t>
  </si>
  <si>
    <t>青文营销策划（深圳）有限公司</t>
  </si>
  <si>
    <t>广州慕广科技有限公司</t>
  </si>
  <si>
    <t>北京易定科技有限公司</t>
  </si>
  <si>
    <t>中国（香港）中国移动国际有限公司北京代表处</t>
  </si>
  <si>
    <t>深圳华海乐盈网络科技集团有限公司</t>
  </si>
  <si>
    <t>北京网易有道计算机系统有限公司</t>
  </si>
  <si>
    <t>英仕互联（北京）信息技术有限公司</t>
  </si>
  <si>
    <t>杭州信喜商务咨询有限公司</t>
  </si>
  <si>
    <t>天津每日趣阅网络技术有限公司</t>
  </si>
  <si>
    <t>杭州递金网络科技有限公司</t>
  </si>
  <si>
    <t>南宁市致同小额贷款有限公司</t>
  </si>
  <si>
    <t>抚州市恩牛网络小额贷款有限公司</t>
  </si>
  <si>
    <t>北京自如信息科技有限公司</t>
  </si>
  <si>
    <t>北京牛投邦科技咨询有限公司</t>
  </si>
  <si>
    <t>上海琴叶网络科技有限公司</t>
  </si>
  <si>
    <t>北京虎扑体育文化发展有限公司</t>
  </si>
  <si>
    <t>深圳市阿卡索资讯股份有限公司</t>
  </si>
  <si>
    <t>北京快码加编科技有限公司</t>
  </si>
  <si>
    <t>上海麦晗科技有限公司</t>
  </si>
  <si>
    <t>北京大米科技有限公司</t>
  </si>
  <si>
    <t>广州欢聚小额贷款有限责任公司</t>
  </si>
  <si>
    <t>上海金异信息技术有限公司</t>
  </si>
  <si>
    <t>北京智德天成信息技术有限公司</t>
  </si>
  <si>
    <t>重庆猪八戒网络有限公司</t>
  </si>
  <si>
    <t>北京凯谱乐科技有限公司</t>
  </si>
  <si>
    <t>芜湖乐哈哈网络科技有限公司</t>
  </si>
  <si>
    <t>上海浅橙网络科技有限公司</t>
  </si>
  <si>
    <t>浙江汤团网络科技有限公司</t>
  </si>
  <si>
    <t>北京游戏创客科技有限公司</t>
  </si>
  <si>
    <t>上海齐家网信息科技股份有限公司</t>
  </si>
  <si>
    <t>齐家网（上海）网络科技有限公司</t>
  </si>
  <si>
    <t>深圳前海全棉时代电子商务有限公司</t>
  </si>
  <si>
    <t>深圳信通知本科技有限公司</t>
  </si>
  <si>
    <t>新浪时金（上海）信息技术有限公司</t>
  </si>
  <si>
    <t>上海益盟软件技术股份有限公司</t>
  </si>
  <si>
    <t>北京良仓文化传播有限公司</t>
  </si>
  <si>
    <t>重庆东金投资顾问有限公司</t>
  </si>
  <si>
    <t>西安瑜乐文化科技股份有限公司</t>
  </si>
  <si>
    <t>深圳民航凯亚有限公司</t>
  </si>
  <si>
    <t>北京风云变幻科技有限公司</t>
  </si>
  <si>
    <t>谛听网络技术（杭州）有限公司</t>
  </si>
  <si>
    <t>北京搜狐软件科技有限公司</t>
  </si>
  <si>
    <t>北京新陌科技有限公司</t>
  </si>
  <si>
    <t>北京采邑科技有限公司</t>
  </si>
  <si>
    <t>上海展盟网络科技有限公司</t>
  </si>
  <si>
    <t>上海高溪金融信息服务有限公司</t>
  </si>
  <si>
    <t>北京时代脉搏信息技术有限公司</t>
  </si>
  <si>
    <t>北京金远见文物鉴定有限公司</t>
  </si>
  <si>
    <t>广州坚和网络科技有限公司</t>
  </si>
  <si>
    <t>北京金山安全软件有限公司</t>
  </si>
  <si>
    <t>北京盛世创富证券投资顾问有限公司</t>
  </si>
  <si>
    <t>上海为都信息科技有限公司</t>
  </si>
  <si>
    <t>广东时代传媒有限公司</t>
  </si>
  <si>
    <t>广州彩瞳网络技术有限公司</t>
  </si>
  <si>
    <t>北京桔子分期电子商务有限公司</t>
  </si>
  <si>
    <t>苏州众达信息科技有限公司</t>
  </si>
  <si>
    <t>杭州贝沃科技有限公司</t>
  </si>
  <si>
    <t>维沃移动通信有限公司-vivo</t>
  </si>
  <si>
    <t>深圳市亿科数字科技有限公司</t>
  </si>
  <si>
    <t>yikeshuzi01</t>
  </si>
  <si>
    <t>珠海横琴同成金融服务外包有限公司</t>
  </si>
  <si>
    <t>yjqd01</t>
  </si>
  <si>
    <t>yjqd04</t>
  </si>
  <si>
    <t>yjqd05</t>
  </si>
  <si>
    <t>yjqd06</t>
  </si>
  <si>
    <t>yjqd07</t>
  </si>
  <si>
    <t>julunsoft</t>
  </si>
  <si>
    <t>adconcepts_jy</t>
  </si>
  <si>
    <t>Angvivo_dc01</t>
  </si>
  <si>
    <t>上海东方报业有限公司</t>
  </si>
  <si>
    <t>上海东方报业有限公司-2019</t>
  </si>
  <si>
    <t>thepaper</t>
  </si>
  <si>
    <t>申坤互动(宁波)信息技术有限公司</t>
  </si>
  <si>
    <t>申坤互动(宁波)信息技术有限公司-2019</t>
  </si>
  <si>
    <t>shenkun01</t>
  </si>
  <si>
    <t>feidu88</t>
  </si>
  <si>
    <t>深圳市浩云科技有限公司</t>
  </si>
  <si>
    <t>安徽省普斯利网络科技有限公司</t>
  </si>
  <si>
    <t>PSLysk</t>
  </si>
  <si>
    <t>adnice_08</t>
  </si>
  <si>
    <t>ysk_gzjunbo2017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</si>
  <si>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</si>
  <si>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</si>
  <si>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</si>
  <si>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</si>
  <si>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</si>
  <si>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</si>
  <si>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</si>
  <si>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天津市盛世奇亚科技有限公司</t>
  </si>
  <si>
    <t>dongman</t>
  </si>
  <si>
    <t>baihedxl</t>
  </si>
  <si>
    <t>上海万间信息技术有限公司</t>
  </si>
  <si>
    <t>Baletoo</t>
  </si>
  <si>
    <t>gzaixing</t>
  </si>
  <si>
    <t>memeshow</t>
  </si>
  <si>
    <t>广州柠柠网络科技有限公司</t>
  </si>
  <si>
    <t>gznn0508</t>
  </si>
  <si>
    <t>zhibo206</t>
  </si>
  <si>
    <t>广东巨量互动科技有限公司</t>
  </si>
  <si>
    <t>深圳市菲菲教育发展有限公司</t>
  </si>
  <si>
    <t>ffmzxy</t>
  </si>
  <si>
    <t>qidiandev</t>
  </si>
  <si>
    <t>上海新萌网络科技有限公司</t>
  </si>
  <si>
    <t>shxinmeng</t>
  </si>
  <si>
    <t>angan01</t>
  </si>
  <si>
    <t>上海呵呵呵文化传播有限公司</t>
  </si>
  <si>
    <t>huoniaomanhua</t>
  </si>
  <si>
    <t>Bilibili123</t>
  </si>
  <si>
    <t>tuhuyangche_xxl</t>
  </si>
  <si>
    <t>tuhuyangche_ad</t>
  </si>
  <si>
    <t>shyuewen</t>
  </si>
  <si>
    <t>杭州中间人商务咨询有限公司</t>
  </si>
  <si>
    <t>zhongjianren</t>
  </si>
  <si>
    <t>yueyou01</t>
  </si>
  <si>
    <t>yueyoukeji</t>
  </si>
  <si>
    <t>shwr_2014</t>
  </si>
  <si>
    <t>aili01</t>
  </si>
  <si>
    <t>广州花蝴碟网络科技有限公司</t>
  </si>
  <si>
    <t>上海弈玩网络科技有限公司</t>
  </si>
  <si>
    <t>2128183061</t>
  </si>
  <si>
    <t>tingting_56qq</t>
  </si>
  <si>
    <t>ymm_123</t>
  </si>
  <si>
    <t>上海花事电子商务有限公司</t>
  </si>
  <si>
    <t>huadong</t>
  </si>
  <si>
    <t>上海紫砂实业有限公司</t>
  </si>
  <si>
    <t>vivozisha</t>
  </si>
  <si>
    <t>北京阅见天下科技有限公司</t>
  </si>
  <si>
    <t>quanji_123</t>
  </si>
  <si>
    <t>霍尔果斯巨匠传媒有限公司</t>
  </si>
  <si>
    <t>成都紫芸网络科技有限公司</t>
  </si>
  <si>
    <t>youyuzb</t>
  </si>
  <si>
    <t>金华天虎网络科技有限公司</t>
  </si>
  <si>
    <t>JHtianhu</t>
  </si>
  <si>
    <t>广州崛金网络科技有限公司</t>
  </si>
  <si>
    <t>杭州九盛网络科技有限公司</t>
  </si>
  <si>
    <t>hzjs12345678</t>
  </si>
  <si>
    <t>Daydaycook</t>
  </si>
  <si>
    <t>杭州嗨狗网络科技有限公司</t>
  </si>
  <si>
    <t>重庆网燃网络科技有限公司</t>
  </si>
  <si>
    <t>wangran</t>
  </si>
  <si>
    <t>cpchina2018</t>
  </si>
  <si>
    <t>北京和众共创科技有限公司</t>
  </si>
  <si>
    <t>qiuxingz</t>
  </si>
  <si>
    <t>marschan_vivo</t>
  </si>
  <si>
    <t>浙江石塔网络技术有限公司</t>
  </si>
  <si>
    <t>qidian123</t>
  </si>
  <si>
    <t>3395642036</t>
  </si>
  <si>
    <t>哈尔滨班外网络科技有限公司</t>
  </si>
  <si>
    <t>哈尔滨同趣网络科技有限公司</t>
  </si>
  <si>
    <t>13351113737</t>
  </si>
  <si>
    <t>上海雁字信息科技有限公司</t>
  </si>
  <si>
    <t>YanziHualu</t>
  </si>
  <si>
    <t>北京天桐互动信息技术有限公司--201809</t>
  </si>
  <si>
    <t>Onion_TV</t>
  </si>
  <si>
    <t>上海白兔网络科技有限公司</t>
  </si>
  <si>
    <t>北京兰博旺科技有限公司</t>
  </si>
  <si>
    <t>beijinglbw</t>
  </si>
  <si>
    <t>shengzhenlk</t>
  </si>
  <si>
    <t>深圳大碗网络科技有限公司</t>
  </si>
  <si>
    <t>dawan_2019</t>
  </si>
  <si>
    <t>深圳欧欧网络科技有限公司</t>
  </si>
  <si>
    <t>ouou_2018</t>
  </si>
  <si>
    <t>yuexi_2018</t>
  </si>
  <si>
    <t>北京和讯在线信息咨询服务有限公司-小米</t>
  </si>
  <si>
    <t>hexunmobile</t>
  </si>
  <si>
    <t>153097069</t>
  </si>
  <si>
    <t>JIN10COM</t>
  </si>
  <si>
    <t>杭州情咖网络技术有限公司</t>
  </si>
  <si>
    <t>杭州情咖网络技术有限公司-1</t>
  </si>
  <si>
    <t>重庆鲜声科技有限公司</t>
  </si>
  <si>
    <t>CQxiansheng</t>
  </si>
  <si>
    <t>yylls01</t>
  </si>
  <si>
    <t>广州昱桐信息科技有限公司</t>
  </si>
  <si>
    <t>个人-广州昱桐信息科技有限公司</t>
  </si>
  <si>
    <t>辽宁中润艺术品有限公司</t>
  </si>
  <si>
    <t>beikezhitou22</t>
  </si>
  <si>
    <t>深圳蔓洁生物科技有限公司</t>
  </si>
  <si>
    <t>深圳市晟世华泰科技有限公司</t>
  </si>
  <si>
    <t>klzt03</t>
  </si>
  <si>
    <t>kxjj01</t>
  </si>
  <si>
    <t>kxjj02</t>
  </si>
  <si>
    <t>kxjj03</t>
  </si>
  <si>
    <t>北京看理想文化传媒有限公司</t>
  </si>
  <si>
    <t>kanlixiang</t>
  </si>
  <si>
    <t>广州市九浚信息技术有限公司</t>
  </si>
  <si>
    <t>jiujunapp</t>
  </si>
  <si>
    <t>jifen_2016</t>
  </si>
  <si>
    <t>zuhaowan</t>
  </si>
  <si>
    <t>qujianpan01</t>
  </si>
  <si>
    <t>Md2018</t>
  </si>
  <si>
    <t>武汉鲨鱼网络直播技术有限公司北京分公司</t>
  </si>
  <si>
    <t>qie_123</t>
  </si>
  <si>
    <t>lianjia2016app</t>
  </si>
  <si>
    <t>Lianjiachina</t>
  </si>
  <si>
    <t>dongbai</t>
  </si>
  <si>
    <t>广州市全广信息科技有限公司</t>
  </si>
  <si>
    <t>785001568</t>
  </si>
  <si>
    <t>广州韵游信息科技有限公司</t>
  </si>
  <si>
    <t>95mibo</t>
  </si>
  <si>
    <t>95zhibo</t>
  </si>
  <si>
    <t>武汉四海华彩互联网科技信息有限公司</t>
  </si>
  <si>
    <t>上海开域信息科技有限公司-vivo</t>
  </si>
  <si>
    <t>武汉新世界珠宝金号有限公司</t>
  </si>
  <si>
    <t>yocaigs123</t>
  </si>
  <si>
    <t>youcaijy</t>
  </si>
  <si>
    <t>youcaijy2</t>
  </si>
  <si>
    <t>xinmingwang</t>
  </si>
  <si>
    <t>zhiyue2016</t>
  </si>
  <si>
    <t>lucia_won</t>
  </si>
  <si>
    <t>武汉热玩科技有限公司</t>
  </si>
  <si>
    <t>rewan_2019</t>
  </si>
  <si>
    <t>湖南优积谷网络科技有限公司</t>
  </si>
  <si>
    <t>youjigu_123</t>
  </si>
  <si>
    <t>yinjietiaodong</t>
  </si>
  <si>
    <t>广州居家瘦营养健康咨询有限公司</t>
  </si>
  <si>
    <t>jujiashou</t>
  </si>
  <si>
    <t>huawen</t>
  </si>
  <si>
    <t>dankegongyu</t>
  </si>
  <si>
    <t>厦门幽狐时代网络科技有限公司</t>
  </si>
  <si>
    <t>烟台金宁广告有限公司</t>
  </si>
  <si>
    <t>jinning</t>
  </si>
  <si>
    <t>qudao_k18</t>
  </si>
  <si>
    <t>newsapp</t>
  </si>
  <si>
    <t>jianbao</t>
  </si>
  <si>
    <t>jianhuo</t>
  </si>
  <si>
    <t>上海土拨鼠网络科技有限公司</t>
  </si>
  <si>
    <t>上海土拨鼠网络科技有限公司-96折</t>
  </si>
  <si>
    <t>tuboshu1116</t>
  </si>
  <si>
    <t>laopsiji0187</t>
  </si>
  <si>
    <t>北京微网通联股份有限公司</t>
  </si>
  <si>
    <t>weiwangvivo_123</t>
  </si>
  <si>
    <t>深圳市微网力合信息技术有限公司</t>
  </si>
  <si>
    <t>wwlh201701</t>
  </si>
  <si>
    <t>深圳市微网力合信息技术有限公司-触手</t>
  </si>
  <si>
    <t>baojiadaquan</t>
  </si>
  <si>
    <t>bitauto</t>
  </si>
  <si>
    <t>yicheapp</t>
  </si>
  <si>
    <t>zhangyue</t>
  </si>
  <si>
    <t>moduoduo</t>
  </si>
  <si>
    <t>coohua01</t>
  </si>
  <si>
    <t>coohua</t>
  </si>
  <si>
    <t>北京弹幕网络科技有限公司</t>
  </si>
  <si>
    <t>Acfun01</t>
  </si>
  <si>
    <t>AcFun123</t>
  </si>
  <si>
    <t>yunchekeji</t>
  </si>
  <si>
    <t>qingtingfm</t>
  </si>
  <si>
    <t>怡丰联合（北京）科技有限责任公司</t>
  </si>
  <si>
    <t>fanyue123</t>
  </si>
  <si>
    <t>fenghuang888</t>
  </si>
  <si>
    <t>淮安爱德康赛广告有限公司-vivo</t>
  </si>
  <si>
    <t>yuxueyuan</t>
  </si>
  <si>
    <t>yutang2019</t>
  </si>
  <si>
    <t>郑州因诺网络科技有限公司</t>
  </si>
  <si>
    <t>winkchat</t>
  </si>
  <si>
    <t>setouch02</t>
  </si>
  <si>
    <t>setouch01</t>
  </si>
  <si>
    <t>liangpai</t>
  </si>
  <si>
    <t>广州乐游游网络科技有限公司-201907</t>
  </si>
  <si>
    <t>gzleyouyou</t>
  </si>
  <si>
    <t>深圳久云科技有限公司</t>
  </si>
  <si>
    <t>JYKJ001</t>
  </si>
  <si>
    <t>leweishenzhen</t>
  </si>
  <si>
    <t>深圳市唯乐通科技开发有限公司</t>
  </si>
  <si>
    <t>深圳市风腾科技有限公司</t>
  </si>
  <si>
    <t>ftpeiliao</t>
  </si>
  <si>
    <t>北京自如生活企业管理有限公司</t>
  </si>
  <si>
    <t>ziroom_app</t>
  </si>
  <si>
    <t>广州信友牛牛互联网科技有限公司</t>
  </si>
  <si>
    <t>xinyongnn</t>
  </si>
  <si>
    <t>buge_gaming</t>
  </si>
  <si>
    <t>TTWL_2019</t>
  </si>
  <si>
    <t>上海任意门科技有限公司-201811</t>
  </si>
  <si>
    <t>soulapp</t>
  </si>
  <si>
    <t>上海搜尔信息科技有限公司-201811</t>
  </si>
  <si>
    <t>深圳市果酱时代科技有限公司-201811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</si>
  <si>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</si>
  <si>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</si>
  <si>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</si>
  <si>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</si>
  <si>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</si>
  <si>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</si>
  <si>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</si>
  <si>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</si>
  <si>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shengyuan</t>
  </si>
  <si>
    <t>深圳市时代映像文化传媒有限公司</t>
  </si>
  <si>
    <t>tuho123</t>
  </si>
  <si>
    <t>深圳芝麻开花节节高科技有限公司</t>
  </si>
  <si>
    <t>zhima1107</t>
  </si>
  <si>
    <t>lazyaudio</t>
  </si>
  <si>
    <t>kugou_01</t>
  </si>
  <si>
    <t>lizhi183_</t>
  </si>
  <si>
    <t>武汉荔枝网络技术有限公司</t>
  </si>
  <si>
    <t>ppyuewan</t>
  </si>
  <si>
    <t>深圳有咖互动科技有限公司</t>
  </si>
  <si>
    <t>youxin</t>
  </si>
  <si>
    <t>深圳市新云加科技网络有限公司</t>
  </si>
  <si>
    <t>xinyunjia</t>
  </si>
  <si>
    <t>武汉市闲转拍卖有限公司</t>
  </si>
  <si>
    <t>xianzhuan</t>
  </si>
  <si>
    <t>123JDDJDD</t>
  </si>
  <si>
    <t>梅河口市圣享网络科技有限公司</t>
  </si>
  <si>
    <t>jyzt01</t>
  </si>
  <si>
    <t>southernfund</t>
  </si>
  <si>
    <t>Yftd2018</t>
  </si>
  <si>
    <t>yinfutiaodong19</t>
  </si>
  <si>
    <t>yingtaoyuyin</t>
  </si>
  <si>
    <t>带余额转户</t>
  </si>
  <si>
    <t>广州暖心流网络科技有限公司</t>
  </si>
  <si>
    <t>NLKJ_2018</t>
  </si>
  <si>
    <t>Zqxx_001</t>
  </si>
  <si>
    <t>melottech</t>
  </si>
  <si>
    <t>zhiliao2016</t>
  </si>
  <si>
    <t>wanzuimeng</t>
  </si>
  <si>
    <t>mangguo</t>
  </si>
  <si>
    <t>youshu01</t>
  </si>
  <si>
    <t>youshu</t>
  </si>
  <si>
    <t>广州市肥猫网络科技有限公司</t>
  </si>
  <si>
    <t>深圳市龙华区金博士培训中心</t>
  </si>
  <si>
    <t>jbsjy01</t>
  </si>
  <si>
    <t>海南海商椰网传媒科技有限公司</t>
  </si>
  <si>
    <t>yewangkeji</t>
  </si>
  <si>
    <t>pairuiapp</t>
  </si>
  <si>
    <t>meiliaoapp</t>
  </si>
  <si>
    <t>weiguoapp</t>
  </si>
  <si>
    <t>北京大有可观科技有限公司</t>
  </si>
  <si>
    <t>dayoukeguan</t>
  </si>
  <si>
    <t>北京一点网聚信息技术有限公司-201801</t>
  </si>
  <si>
    <t>yidianzixun</t>
  </si>
  <si>
    <t>weimankeji1</t>
  </si>
  <si>
    <t>广州沸腾网络科技有限公司</t>
  </si>
  <si>
    <t>lieyou_com</t>
  </si>
  <si>
    <t>lieyou</t>
  </si>
  <si>
    <t>广州舜米科技有限公司</t>
  </si>
  <si>
    <t>shunmikeji</t>
  </si>
  <si>
    <t>Icity2019</t>
  </si>
  <si>
    <t>北京立达方胜信息技术有限公司</t>
  </si>
  <si>
    <t>linyanlong</t>
  </si>
  <si>
    <t>a15084661881</t>
  </si>
  <si>
    <t>linda0571</t>
  </si>
  <si>
    <t>杭州知心恋人网络科技有限公司</t>
  </si>
  <si>
    <t>zhixinlianren</t>
  </si>
  <si>
    <t>51yuese</t>
  </si>
  <si>
    <t>Black_Magic001</t>
  </si>
  <si>
    <t>杭州蔷予科技有限公司</t>
  </si>
  <si>
    <t>youguanjia</t>
  </si>
  <si>
    <t>youdaren</t>
  </si>
  <si>
    <t>北京云创富国际人力资源管理有限公司</t>
  </si>
  <si>
    <t>youduojianzhi</t>
  </si>
  <si>
    <t>北京聚智在线科技有限责任公司</t>
  </si>
  <si>
    <t>北京典精互动科技有限公司</t>
  </si>
  <si>
    <t>tongchengliaobo</t>
  </si>
  <si>
    <t>juzhizaixian</t>
  </si>
  <si>
    <t>北京嘻嘻在线科技有限公司</t>
  </si>
  <si>
    <t>深圳嘻嘻互娱科技有限公司</t>
  </si>
  <si>
    <t>xixihuyu</t>
  </si>
  <si>
    <t>kuaikanmanhua</t>
  </si>
  <si>
    <t>湖南快乐阳光互动娱乐传媒有限公司</t>
  </si>
  <si>
    <t>imgoTV</t>
  </si>
  <si>
    <t>MANGOTV</t>
  </si>
  <si>
    <t>JYHD_300272</t>
  </si>
  <si>
    <t>myfcomic</t>
  </si>
  <si>
    <t>mofa888</t>
  </si>
  <si>
    <t>qukankan123</t>
  </si>
  <si>
    <t>mango001</t>
  </si>
  <si>
    <t>lianaixueshe123</t>
  </si>
  <si>
    <t>Mixiong033</t>
  </si>
  <si>
    <t>甘肃傲燃网络科技有限公司</t>
  </si>
  <si>
    <t>aoran666</t>
  </si>
  <si>
    <t>北京藩篱之中信息技术有限公司</t>
  </si>
  <si>
    <t>北京藩篱之中科技有限公司</t>
  </si>
  <si>
    <t>flow_xxl</t>
  </si>
  <si>
    <t>flow_app</t>
  </si>
  <si>
    <t>wutongyuedu</t>
  </si>
  <si>
    <t>百合佳缘网络集团股份有限公司</t>
  </si>
  <si>
    <t>百合网股份有限公司</t>
  </si>
  <si>
    <t>baihe123</t>
  </si>
  <si>
    <t>yidui01</t>
  </si>
  <si>
    <t>bjmlkj</t>
  </si>
  <si>
    <t>Doumi2015</t>
  </si>
  <si>
    <t>北京一起去工作科技发展有限公司</t>
  </si>
  <si>
    <t>yiqi_job</t>
  </si>
  <si>
    <t>161348687</t>
  </si>
  <si>
    <t>杭州富聊科技有限公司</t>
  </si>
  <si>
    <t>杭州富聊科技有限公司-1805</t>
  </si>
  <si>
    <t>深圳星客互娱科技有限公司</t>
  </si>
  <si>
    <t>flsp1v1</t>
  </si>
  <si>
    <t>杭州旺角科技有限公司</t>
  </si>
  <si>
    <t>fuliao123midao</t>
  </si>
  <si>
    <t>xuangubao1</t>
  </si>
  <si>
    <t>shijijiayuan</t>
  </si>
  <si>
    <t>深圳壹涵科技有限公司</t>
  </si>
  <si>
    <t>yhkj01</t>
  </si>
  <si>
    <t>taoyuewenhua</t>
  </si>
  <si>
    <t>成都小嘻科技有限公司</t>
  </si>
  <si>
    <t>xiaoxigeek</t>
  </si>
  <si>
    <t>chengtech1</t>
  </si>
  <si>
    <t>vivo_lgj</t>
  </si>
  <si>
    <t>河南靖巧网络科技有限公司</t>
  </si>
  <si>
    <t>jingqiaowl</t>
  </si>
  <si>
    <t>武汉晴空科技有限公司</t>
  </si>
  <si>
    <t>qingkong</t>
  </si>
  <si>
    <t>wangmeng</t>
  </si>
  <si>
    <t>sgc2018</t>
  </si>
  <si>
    <t>zhinengdx</t>
  </si>
  <si>
    <t>xrxf2019</t>
  </si>
  <si>
    <t>北京天下秀科技股份有限公司</t>
  </si>
  <si>
    <t>北京天下秀科技股份有限公司-201906</t>
  </si>
  <si>
    <t>inmyshow</t>
  </si>
  <si>
    <t>杭州弧途科技有限公司</t>
  </si>
  <si>
    <t>18668181711</t>
  </si>
  <si>
    <t>duokan</t>
  </si>
  <si>
    <t>杭州聚娱网络科技有限公司</t>
  </si>
  <si>
    <t>安徽聚游网络科技有限公司</t>
  </si>
  <si>
    <t>juyou111</t>
  </si>
  <si>
    <t>weipei</t>
  </si>
  <si>
    <t>咪咕互动娱乐有限公司</t>
  </si>
  <si>
    <t>miguhudongyule</t>
  </si>
  <si>
    <t>miguvideo</t>
  </si>
  <si>
    <t>miguvideoCPC</t>
  </si>
  <si>
    <t>JYHD_300279</t>
  </si>
  <si>
    <t>miguyuedu</t>
  </si>
  <si>
    <t>miguyinyue</t>
  </si>
  <si>
    <t>miguyinyue01</t>
  </si>
  <si>
    <t>北京节节开花科技有限公司</t>
  </si>
  <si>
    <t>qinyang</t>
  </si>
  <si>
    <t>北京硬核聚视科技有限公司</t>
  </si>
  <si>
    <t>dianyue01</t>
  </si>
  <si>
    <t>Dianyueapk</t>
  </si>
  <si>
    <t>深圳聚力未来网络科技有限公司</t>
  </si>
  <si>
    <t>MeMe_0226</t>
  </si>
  <si>
    <t>fengkuangty02</t>
  </si>
  <si>
    <t>湖北盈灿文化传媒有限公司</t>
  </si>
  <si>
    <t>yingcan789_</t>
  </si>
  <si>
    <t>fengjiafwhappy</t>
  </si>
  <si>
    <t>tadu123456</t>
  </si>
  <si>
    <t>HJSD_2017</t>
  </si>
  <si>
    <t>一嗨租车服务管理（上海）有限公司</t>
  </si>
  <si>
    <t>上海一嗨汽车租赁有限公司</t>
  </si>
  <si>
    <t>eHiapkipa</t>
  </si>
  <si>
    <t>sohumail2</t>
  </si>
  <si>
    <t>cyjmw2019</t>
  </si>
  <si>
    <t>北京天创时代信息技术有限公司1</t>
  </si>
  <si>
    <t>jmw2016888</t>
  </si>
  <si>
    <t>凯晟互动（北京）文化传播有限责任公司</t>
  </si>
  <si>
    <t>深圳市优秀文化传媒有限公司</t>
  </si>
  <si>
    <t>youxiuchuanmei</t>
  </si>
  <si>
    <t>13811960060</t>
  </si>
  <si>
    <t>DIDItaxi_NBD</t>
  </si>
  <si>
    <t>baiyuexia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</si>
  <si>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</si>
  <si>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</si>
  <si>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</si>
  <si>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</si>
  <si>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</si>
  <si>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北京超职梦想科技有限公司</t>
  </si>
  <si>
    <t>Wonder_Cv</t>
  </si>
  <si>
    <t>jucomjia</t>
  </si>
  <si>
    <t>杭州保蛙科技有限公司</t>
  </si>
  <si>
    <t>baowa_555</t>
  </si>
  <si>
    <t>武汉岚晨网络科技有限公司</t>
  </si>
  <si>
    <t>yuehui168</t>
  </si>
  <si>
    <t>Uplive</t>
  </si>
  <si>
    <t>浙江金华彩蝶网络科技有限公司</t>
  </si>
  <si>
    <t>s1591190143</t>
  </si>
  <si>
    <t>KElezhibo111</t>
  </si>
  <si>
    <t>bjtz_DC01</t>
  </si>
  <si>
    <t>weimanhuav5</t>
  </si>
  <si>
    <t>成都雍景科技有限公司</t>
  </si>
  <si>
    <t>chengduyj</t>
  </si>
  <si>
    <t>autohome</t>
  </si>
  <si>
    <t>sinaapp</t>
  </si>
  <si>
    <t>ximalaya</t>
  </si>
  <si>
    <t>金源科技-北京嘀嘀无限科技发展有限公司</t>
  </si>
  <si>
    <t>lajifenlei</t>
  </si>
  <si>
    <t>上海谷万网络科技有限公司</t>
  </si>
  <si>
    <t>yingmobWF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</si>
  <si>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</si>
  <si>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</si>
  <si>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</si>
  <si>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</si>
  <si>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</si>
  <si>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杭州榛云科技有限公司</t>
  </si>
  <si>
    <t>hzzy01</t>
  </si>
  <si>
    <t>霍尔果斯光速网络科技有限公司</t>
  </si>
  <si>
    <t>guangsu123</t>
  </si>
  <si>
    <t>霍尔果斯智效科技有限公司</t>
  </si>
  <si>
    <t>huoerguosi_111</t>
  </si>
  <si>
    <t>北京普菲特广告有限公司</t>
  </si>
  <si>
    <t>perfectbj</t>
  </si>
  <si>
    <t>深圳蛙盟信息技术有限公司</t>
  </si>
  <si>
    <t>wameng2019</t>
  </si>
  <si>
    <t>YPKT2017</t>
  </si>
  <si>
    <t>wanliuguoji</t>
  </si>
  <si>
    <t>hongxiu_2018</t>
  </si>
  <si>
    <t>xiangwushuo</t>
  </si>
  <si>
    <t>gzrj0716</t>
  </si>
  <si>
    <t>yifangbao</t>
  </si>
  <si>
    <t>视频信息流</t>
  </si>
  <si>
    <t>tuhuyangche_ad3</t>
  </si>
  <si>
    <t>上海欢兽实业有限公司</t>
  </si>
  <si>
    <t>taojiji02</t>
  </si>
  <si>
    <t>taojiji03</t>
  </si>
  <si>
    <t>上海侧甜电子商务有限公司</t>
  </si>
  <si>
    <t>taojiji06</t>
  </si>
  <si>
    <t>taojiji08</t>
  </si>
  <si>
    <t>taojiji04</t>
  </si>
  <si>
    <t>中荷德昌盛网络技术（北京）有限公司</t>
  </si>
  <si>
    <t>baiduonline</t>
  </si>
  <si>
    <t>杭州热澜科技有限公司</t>
  </si>
  <si>
    <t>rela_tuiguang39</t>
  </si>
  <si>
    <t>上海齐屹信息科技有限公司</t>
  </si>
  <si>
    <t>wuxianqeeka</t>
  </si>
  <si>
    <t>wallstreetcn</t>
  </si>
  <si>
    <t>西安繁流网络科技有限公司</t>
  </si>
  <si>
    <t>北京夏天爱恋科技有限公司</t>
  </si>
  <si>
    <t>wrs1103</t>
  </si>
  <si>
    <t>j15968849807</t>
  </si>
  <si>
    <t>江苏彩鱼科技有限公司</t>
  </si>
  <si>
    <t>czcywl</t>
  </si>
  <si>
    <t>杭州在你身边网络科技有限公司</t>
  </si>
  <si>
    <t>zainishenbian</t>
  </si>
  <si>
    <t>上海宏鹿信息技术服务有限公司</t>
  </si>
  <si>
    <t>上海琰璟网络科技有限公司</t>
  </si>
  <si>
    <t>kaka1109</t>
  </si>
  <si>
    <t>北京懿妥广告有限公司</t>
  </si>
  <si>
    <t>上海基分文化传播有限公司-20180125</t>
  </si>
  <si>
    <t>上海溪客信息技术服务有限公司</t>
  </si>
  <si>
    <t>xike_2017</t>
  </si>
  <si>
    <t>广州和许网络科技有限公司</t>
  </si>
  <si>
    <t>xjkd01</t>
  </si>
  <si>
    <t>河南满安网络科技有限公司</t>
  </si>
  <si>
    <t>mjqb01</t>
  </si>
  <si>
    <t>qianxian</t>
  </si>
  <si>
    <t>北京飞标广告有限公司201902</t>
  </si>
  <si>
    <t>zimatz</t>
  </si>
  <si>
    <t>Petbanny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</si>
  <si>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</si>
  <si>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</si>
  <si>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</si>
  <si>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</si>
  <si>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</si>
  <si>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北京百盈网络科技有限公司</t>
  </si>
  <si>
    <t>宁波江北云润网络科技有限公司</t>
  </si>
  <si>
    <t>jiangbeiyunrun</t>
  </si>
  <si>
    <t>beikezhitou33</t>
  </si>
  <si>
    <t>深圳市点易达科技有限公司</t>
  </si>
  <si>
    <t>dianyida</t>
  </si>
  <si>
    <t>北京果冻生活科技有限公司</t>
  </si>
  <si>
    <t>guodonglife</t>
  </si>
  <si>
    <t>qutoutiao</t>
  </si>
  <si>
    <t>mengtui2019</t>
  </si>
  <si>
    <t>lianjia01</t>
  </si>
  <si>
    <t>beikezf</t>
  </si>
  <si>
    <t>eastmoney</t>
  </si>
  <si>
    <t>ttjjapp</t>
  </si>
  <si>
    <t>深圳谷动乐网络科技有限公司</t>
  </si>
  <si>
    <t>groupearl</t>
  </si>
  <si>
    <t>武汉汉新奕峰网络科技有限公司</t>
  </si>
  <si>
    <t>bxgp123</t>
  </si>
  <si>
    <t>广东明世教育集团有限公司</t>
  </si>
  <si>
    <t>mingshijiaoyu</t>
  </si>
  <si>
    <t>驰江（北京）信息科技有限公司</t>
  </si>
  <si>
    <t>chijiang</t>
  </si>
  <si>
    <t>安徽掌端网络科技有限公司</t>
  </si>
  <si>
    <t>midu123</t>
  </si>
  <si>
    <t>Changxiangban</t>
  </si>
  <si>
    <t>广州乐捷信息科技有限公司</t>
  </si>
  <si>
    <t>gzlj02</t>
  </si>
  <si>
    <t>北京亿玛联盟传媒广告有限公司</t>
  </si>
  <si>
    <t>ertoutiao</t>
  </si>
  <si>
    <t>宁波殊观文化传媒有限公司</t>
  </si>
  <si>
    <t>北京鑫融路通科技有限公司</t>
  </si>
  <si>
    <t>xinronglutong</t>
  </si>
  <si>
    <t>石家庄奈思科技有限公司</t>
  </si>
  <si>
    <t>naisi2019</t>
  </si>
  <si>
    <t>qudao_xiaoqu</t>
  </si>
  <si>
    <t>xmyouhu</t>
  </si>
  <si>
    <t>上海猛近信息技术有限公司</t>
  </si>
  <si>
    <t>北京浩帆网络科技有限公司</t>
  </si>
  <si>
    <t>bjhf01</t>
  </si>
  <si>
    <t>快寻科技（武汉）有限公司</t>
  </si>
  <si>
    <t>kuaixun</t>
  </si>
  <si>
    <t>广州维度网络科技有限公司</t>
  </si>
  <si>
    <t>18122458657</t>
  </si>
  <si>
    <t>河北青宝网络科技有限公司</t>
  </si>
  <si>
    <t>cxycwz</t>
  </si>
  <si>
    <t>96.00%</t>
  </si>
  <si>
    <t>深圳市销帮科技有限公司</t>
  </si>
  <si>
    <t>深圳市掌众信息技术有限公司</t>
  </si>
  <si>
    <t>zzxinxi</t>
  </si>
  <si>
    <t>AD_WWLH</t>
  </si>
  <si>
    <t>car_stuore</t>
  </si>
  <si>
    <t>qcbjdq2019</t>
  </si>
  <si>
    <t>yiche888</t>
  </si>
  <si>
    <t>带余额转户</t>
    <phoneticPr fontId="11" type="noConversion"/>
  </si>
  <si>
    <t>杭州品效互动科技有限公司-2019</t>
  </si>
  <si>
    <t>武汉兑鹿科技有限公司</t>
  </si>
  <si>
    <t>cyyapp</t>
  </si>
  <si>
    <t>TIGER BROKERS (NZ) LIMITED</t>
  </si>
  <si>
    <t>Tiger2018</t>
  </si>
  <si>
    <t>mokiwihudong</t>
  </si>
  <si>
    <t>天津达播网络科技有限公司</t>
  </si>
  <si>
    <t>tjdabo</t>
  </si>
  <si>
    <t>yuwan2018</t>
  </si>
  <si>
    <t>ydjingpin</t>
  </si>
  <si>
    <t>beijingweili1</t>
  </si>
  <si>
    <t>银如意（天津）贵金属经营有限公司</t>
  </si>
  <si>
    <t>上海富动文化传媒有限公司</t>
  </si>
  <si>
    <t>shanghaifudong</t>
  </si>
  <si>
    <t>liangpai01</t>
  </si>
  <si>
    <t>evcard_01</t>
  </si>
  <si>
    <t>上海悦目化妆品有限公司</t>
  </si>
  <si>
    <t>mofashijia</t>
  </si>
  <si>
    <t>广州趣丸网络科技有限公司</t>
  </si>
  <si>
    <t>quwantt</t>
  </si>
  <si>
    <t>杭州阿拉丁信息科技股份有限公司</t>
  </si>
  <si>
    <t>海南优强葆网络科技有限公司</t>
  </si>
  <si>
    <t>vvmaopao</t>
  </si>
  <si>
    <t>maopao123</t>
  </si>
  <si>
    <t>深圳暴鸡电竞信息科技有限公司</t>
  </si>
  <si>
    <t>深圳开黑科技有限公司</t>
  </si>
  <si>
    <t>kaiheikeji</t>
  </si>
  <si>
    <t>DyAmBack</t>
  </si>
  <si>
    <t>广州探途国际旅行社有限公司</t>
  </si>
  <si>
    <t>上海大娱数码科技有限公司-vivo</t>
  </si>
  <si>
    <t>tantu2018</t>
  </si>
  <si>
    <t>深圳市激活信息有限公司-201811</t>
  </si>
  <si>
    <t>广州市视觉志科技有限公司</t>
  </si>
  <si>
    <t>Tracy430</t>
  </si>
  <si>
    <t>lanren</t>
  </si>
  <si>
    <t>moka123456</t>
  </si>
  <si>
    <t>陪我欢乐（北京）科技有限公司-180731</t>
  </si>
  <si>
    <t>博瑞天下（北京）科技有限公司</t>
  </si>
  <si>
    <t>peiwo_xinglong</t>
  </si>
  <si>
    <t>北京亨利嘉业科技有限公司-vivo金融电商</t>
  </si>
  <si>
    <t>watsons</t>
  </si>
  <si>
    <t>哈尔滨惟鑫科技有限公司</t>
  </si>
  <si>
    <t>jianyicaopan</t>
  </si>
  <si>
    <t>huiliu</t>
  </si>
  <si>
    <t>suer11</t>
  </si>
  <si>
    <t>深圳市玉寰网络科技有限公司</t>
  </si>
  <si>
    <t>tianmixingqiu</t>
  </si>
  <si>
    <t>xunhuan2</t>
  </si>
  <si>
    <t>yijian01</t>
  </si>
  <si>
    <t>AndroidGZ</t>
  </si>
  <si>
    <t>haibaoshi</t>
  </si>
  <si>
    <t>sqqy01</t>
  </si>
  <si>
    <t>jiwu11</t>
  </si>
  <si>
    <t>haipi2019</t>
  </si>
  <si>
    <t>杭州嘉游网络科技有限公司</t>
  </si>
  <si>
    <t>Hzjy123456</t>
  </si>
  <si>
    <t>南京福佑在线电子商务有限公司</t>
  </si>
  <si>
    <t>zhangyujun56_</t>
  </si>
  <si>
    <t>silen90</t>
  </si>
  <si>
    <t>miguantech</t>
  </si>
  <si>
    <t>天津追缘无线科技有限公司</t>
  </si>
  <si>
    <t>深圳市圣斯丹科技有限公司</t>
  </si>
  <si>
    <t>ssd888</t>
  </si>
  <si>
    <t>大连神洲未来网络科技有限公司</t>
  </si>
  <si>
    <t>成都海蜃网络科技有限公司</t>
  </si>
  <si>
    <t>haishen</t>
  </si>
  <si>
    <t>szwl001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</si>
  <si>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</si>
  <si>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</si>
  <si>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</si>
  <si>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</si>
  <si>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</si>
  <si>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北京多格科技有限公司</t>
  </si>
  <si>
    <t>北京多格科技有限公司-201806</t>
  </si>
  <si>
    <t>北京懂球帝科技有限公司</t>
  </si>
  <si>
    <t>dongqiudi15</t>
  </si>
  <si>
    <t>北京立达智胜科技有限公司</t>
  </si>
  <si>
    <t>wkd_123</t>
  </si>
  <si>
    <t>北京小川科技有限公司</t>
  </si>
  <si>
    <t>zuiyou1</t>
  </si>
  <si>
    <t>宁波殊观文化传媒有限公司-1811</t>
  </si>
  <si>
    <t>石家庄鑫禧科技有限公司</t>
  </si>
  <si>
    <t>xinxi2018</t>
  </si>
  <si>
    <t>xinglin_536</t>
  </si>
  <si>
    <t>fjmj01</t>
  </si>
  <si>
    <t>成都天符人瑞教育咨询有限公司</t>
  </si>
  <si>
    <t>上海人瑞网络科技有限公司北京分公司</t>
  </si>
  <si>
    <t>xiangcao_data1</t>
  </si>
  <si>
    <t>xiangcaozhaopin</t>
  </si>
  <si>
    <t>shoufuyo1u</t>
  </si>
  <si>
    <t>xiaohongsheng</t>
  </si>
  <si>
    <t>上海博想信息服务有限公司</t>
  </si>
  <si>
    <t>huaqianwuyou_1</t>
  </si>
  <si>
    <t>huaqianwuyou_13</t>
  </si>
  <si>
    <t>huaqianwuyou_4</t>
  </si>
  <si>
    <t>上海虎勋信息科技有限公司</t>
  </si>
  <si>
    <t>huxun8818</t>
  </si>
  <si>
    <t>szjy2019</t>
  </si>
  <si>
    <t>zrxf1818</t>
  </si>
  <si>
    <t>北京恩鑫科技有限公司</t>
  </si>
  <si>
    <t>baiqijeh1</t>
  </si>
  <si>
    <t>泉州悦动星云网络科技有限公司</t>
  </si>
  <si>
    <t>martian</t>
  </si>
  <si>
    <t>上海斯干网络科技有限公司</t>
  </si>
  <si>
    <t>上海斯干网络科技有限公司-201903</t>
  </si>
  <si>
    <t>zhengwang</t>
  </si>
  <si>
    <t>深圳市宏力巨浪电子科技有限公司</t>
  </si>
  <si>
    <t>julang</t>
  </si>
  <si>
    <t>北京智通博达信息技术有限公司</t>
  </si>
  <si>
    <t>ztbd8888</t>
  </si>
  <si>
    <t>tuanche123</t>
  </si>
  <si>
    <t>北京胜学科技有限公司</t>
  </si>
  <si>
    <t>shengxue</t>
  </si>
  <si>
    <t>霓虹闪烁（北京）网络科技有限公司</t>
  </si>
  <si>
    <t>qiangtoutiaoapp</t>
  </si>
  <si>
    <t>深圳爱陌网络科技有限公司</t>
  </si>
  <si>
    <t>ynbe88888888</t>
  </si>
  <si>
    <t>浙江泽曦科技有限公司</t>
  </si>
  <si>
    <t>zhejiangzexi</t>
  </si>
  <si>
    <t>广州牵动网络科技有限公司</t>
  </si>
  <si>
    <t>lschao</t>
  </si>
  <si>
    <t>美卓软件设计（北京）有限公司</t>
  </si>
  <si>
    <t>xiangkan</t>
  </si>
  <si>
    <t>厦门十点文化传播有限公司北京分公司</t>
  </si>
  <si>
    <t>厦门十点文化传播有限公司</t>
  </si>
  <si>
    <t>duhaoshu</t>
  </si>
  <si>
    <t>chinaDM_10086</t>
  </si>
  <si>
    <t>miguyinyueCPC</t>
  </si>
  <si>
    <t>北京百度网讯科技有限公司</t>
  </si>
  <si>
    <t>baiduwenku</t>
  </si>
  <si>
    <t>fengkuangtiyu</t>
  </si>
  <si>
    <t>lrlz_jyc</t>
  </si>
  <si>
    <t>厦门中油小微信息技术有限公司</t>
  </si>
  <si>
    <t>weitaojin01</t>
  </si>
  <si>
    <t>zhousiyu</t>
  </si>
  <si>
    <t>DDgongjiao</t>
  </si>
  <si>
    <t>上海萌店金融信息服务有限公司</t>
  </si>
  <si>
    <t>上海萌店信息科技有限公司</t>
  </si>
  <si>
    <t>wmdkw2017</t>
  </si>
  <si>
    <t>youcheng1</t>
  </si>
  <si>
    <t>bazirim123</t>
  </si>
  <si>
    <t>北京灵尚网络科技有限公司</t>
  </si>
  <si>
    <t>西安利尔品牌营销策划有限公司</t>
  </si>
  <si>
    <t>sxsn19890916</t>
  </si>
  <si>
    <t>凡博（北京）科技有限公司</t>
  </si>
  <si>
    <t>凡博（北京）科技有限公司190709</t>
  </si>
  <si>
    <t>flipboard</t>
  </si>
  <si>
    <t>yunzhilian</t>
  </si>
  <si>
    <t>畅娱互动科技（北京）有限公司</t>
  </si>
  <si>
    <t>changyuhudong</t>
  </si>
  <si>
    <t>Dorunad1234</t>
  </si>
  <si>
    <t>河南合之润文化传媒有限公司</t>
  </si>
  <si>
    <t>Hzr567</t>
  </si>
  <si>
    <t>qijukeji</t>
  </si>
  <si>
    <t>武汉佐趣科技有限公司</t>
  </si>
  <si>
    <t>趣米（武汉）科技有限公司</t>
  </si>
  <si>
    <t>zuoqu_poi</t>
  </si>
  <si>
    <t>北京蜜莱坞网络科技有限公司</t>
  </si>
  <si>
    <t>好美信息技术（北京）有限公司</t>
  </si>
  <si>
    <t>guohuichg</t>
  </si>
  <si>
    <t>qihaxiaoshuo</t>
  </si>
  <si>
    <t>北京磨铁数盟信息技术有限公司</t>
  </si>
  <si>
    <t>abc_937015100</t>
  </si>
  <si>
    <t>成都壹屏网络科技有限公司</t>
  </si>
  <si>
    <t>成都骄洋家俬有限公司</t>
  </si>
  <si>
    <t>boya147258</t>
  </si>
  <si>
    <t>深圳金十传媒有限公司</t>
  </si>
  <si>
    <t>jinshicm</t>
  </si>
  <si>
    <t>maodou</t>
  </si>
  <si>
    <t>heycar_2018</t>
  </si>
  <si>
    <t>北京盛拓鸿远信息技术有限公司</t>
  </si>
  <si>
    <t>ershouche168</t>
  </si>
  <si>
    <t>qichezhijia</t>
  </si>
  <si>
    <t>qumitech</t>
  </si>
  <si>
    <t>北京集泰智勤商贸有限公司</t>
  </si>
  <si>
    <t>jitai001</t>
  </si>
  <si>
    <t>山东鸿璟网络科技有限公司</t>
  </si>
  <si>
    <t>sdhongjing</t>
  </si>
  <si>
    <t>喜大(上海)网络科技有限公司</t>
  </si>
  <si>
    <t>JYHD_300263</t>
  </si>
  <si>
    <t>金源</t>
  </si>
  <si>
    <t>人人行科技股份有限公司</t>
  </si>
  <si>
    <t>金源-人人行科技股份有限公司</t>
  </si>
  <si>
    <t>mokiwi_14</t>
  </si>
  <si>
    <t>北京妙医佳信息技术有限公司</t>
  </si>
  <si>
    <t>北京金源互动科技有限公司-北京妙医佳信息技术有限公司</t>
  </si>
  <si>
    <t>miaojiankang</t>
  </si>
  <si>
    <t>-</t>
    <phoneticPr fontId="11" type="noConversion"/>
  </si>
  <si>
    <t>dianping</t>
    <phoneticPr fontId="11" type="noConversion"/>
  </si>
  <si>
    <t>直签媒体不算业绩</t>
    <phoneticPr fontId="11" type="noConversion"/>
  </si>
  <si>
    <t>dianping</t>
  </si>
  <si>
    <t>tuhuyangche_xxl</t>
    <phoneticPr fontId="11" type="noConversion"/>
  </si>
  <si>
    <t>媒体返点基数</t>
    <phoneticPr fontId="11" type="noConversion"/>
  </si>
  <si>
    <t>媒体现金消耗</t>
    <phoneticPr fontId="11" type="noConversion"/>
  </si>
  <si>
    <t>9月带余额转户</t>
    <phoneticPr fontId="11" type="noConversion"/>
  </si>
  <si>
    <t>CPD</t>
    <phoneticPr fontId="11" type="noConversion"/>
  </si>
  <si>
    <t>CPC</t>
    <phoneticPr fontId="11" type="noConversion"/>
  </si>
  <si>
    <t>联盟</t>
    <phoneticPr fontId="11" type="noConversion"/>
  </si>
  <si>
    <t>视频信息流</t>
    <phoneticPr fontId="11" type="noConversion"/>
  </si>
  <si>
    <t>媒体</t>
    <phoneticPr fontId="11" type="noConversion"/>
  </si>
  <si>
    <t>广告形式</t>
    <phoneticPr fontId="11" type="noConversion"/>
  </si>
  <si>
    <t>子账户</t>
    <phoneticPr fontId="11" type="noConversion"/>
  </si>
  <si>
    <t>期初余额</t>
    <phoneticPr fontId="11" type="noConversion"/>
  </si>
  <si>
    <t>本期消耗</t>
    <phoneticPr fontId="11" type="noConversion"/>
  </si>
  <si>
    <t>本期剩余未消耗期初</t>
    <phoneticPr fontId="11" type="noConversion"/>
  </si>
  <si>
    <t>本期媒体现金消耗</t>
    <phoneticPr fontId="11" type="noConversion"/>
  </si>
  <si>
    <t>转户时间</t>
    <phoneticPr fontId="11" type="noConversion"/>
  </si>
  <si>
    <t>备注</t>
    <phoneticPr fontId="11" type="noConversion"/>
  </si>
  <si>
    <t>vivo网服</t>
    <phoneticPr fontId="11" type="noConversion"/>
  </si>
  <si>
    <t>维沃移动通信有限公司</t>
    <phoneticPr fontId="11" type="noConversion"/>
  </si>
  <si>
    <t>CPC</t>
    <phoneticPr fontId="11" type="noConversion"/>
  </si>
  <si>
    <t>yiche888</t>
    <phoneticPr fontId="11" type="noConversion"/>
  </si>
  <si>
    <t>6月</t>
    <phoneticPr fontId="11" type="noConversion"/>
  </si>
  <si>
    <t>10月继续消耗期初</t>
    <phoneticPr fontId="11" type="noConversion"/>
  </si>
  <si>
    <t>开域-金融电商</t>
    <phoneticPr fontId="11" type="noConversion"/>
  </si>
  <si>
    <t>均摊比例</t>
    <phoneticPr fontId="11" type="noConversion"/>
  </si>
  <si>
    <t>维沃移动通信有限公司</t>
    <phoneticPr fontId="11" type="noConversion"/>
  </si>
  <si>
    <t>CPD</t>
    <phoneticPr fontId="11" type="noConversion"/>
  </si>
  <si>
    <t>Wonder_Cv</t>
    <phoneticPr fontId="11" type="noConversion"/>
  </si>
  <si>
    <t>8月</t>
    <phoneticPr fontId="11" type="noConversion"/>
  </si>
  <si>
    <t>爱德康赛-旅教工</t>
    <phoneticPr fontId="11" type="noConversion"/>
  </si>
  <si>
    <t>18122458657</t>
    <phoneticPr fontId="11" type="noConversion"/>
  </si>
  <si>
    <t>屈臣氏</t>
    <phoneticPr fontId="11" type="noConversion"/>
  </si>
  <si>
    <t>CPD</t>
    <phoneticPr fontId="11" type="noConversion"/>
  </si>
  <si>
    <t>julang</t>
    <phoneticPr fontId="11" type="noConversion"/>
  </si>
  <si>
    <t>维沃移动通信有限公司</t>
    <phoneticPr fontId="11" type="noConversion"/>
  </si>
  <si>
    <t>yingtaoyuyin</t>
    <phoneticPr fontId="11" type="noConversion"/>
  </si>
  <si>
    <t>9月</t>
    <phoneticPr fontId="11" type="noConversion"/>
  </si>
  <si>
    <t>1后台网服</t>
    <phoneticPr fontId="11" type="noConversion"/>
  </si>
  <si>
    <t>二级代理商用户名</t>
  </si>
  <si>
    <t>总消费（元）</t>
  </si>
  <si>
    <t>CPD消费（元）</t>
  </si>
  <si>
    <t>信息流消费（元）</t>
  </si>
  <si>
    <t>广告联盟消费（元）</t>
    <phoneticPr fontId="11" type="noConversion"/>
  </si>
  <si>
    <t>广告联盟消费（元）</t>
  </si>
  <si>
    <t>CPD（元）</t>
  </si>
  <si>
    <t>信息流（元）</t>
  </si>
  <si>
    <t>2后台网服</t>
    <phoneticPr fontId="11" type="noConversion"/>
  </si>
  <si>
    <t>用户名</t>
  </si>
  <si>
    <t>3后台上海开域金融电商</t>
    <phoneticPr fontId="11" type="noConversion"/>
  </si>
  <si>
    <t>4后台淮安爱德康赛旅教工</t>
    <phoneticPr fontId="11" type="noConversion"/>
  </si>
  <si>
    <t>武汉屈臣氏个人用品商店有限公司</t>
    <phoneticPr fontId="11" type="noConversion"/>
  </si>
  <si>
    <t>备注</t>
    <phoneticPr fontId="5" type="noConversion"/>
  </si>
  <si>
    <t>垫付</t>
    <phoneticPr fontId="5" type="noConversion"/>
  </si>
  <si>
    <t>返货</t>
    <phoneticPr fontId="5" type="noConversion"/>
  </si>
  <si>
    <t>-</t>
    <phoneticPr fontId="5" type="noConversion"/>
  </si>
  <si>
    <t>VIVO</t>
    <phoneticPr fontId="5" type="noConversion"/>
  </si>
  <si>
    <t>华为</t>
    <phoneticPr fontId="5" type="noConversion"/>
  </si>
  <si>
    <t>PPS</t>
    <phoneticPr fontId="5" type="noConversion"/>
  </si>
  <si>
    <t>小米</t>
    <phoneticPr fontId="5" type="noConversion"/>
  </si>
  <si>
    <t>万象</t>
    <phoneticPr fontId="5" type="noConversion"/>
  </si>
  <si>
    <t>三星</t>
    <phoneticPr fontId="5" type="noConversion"/>
  </si>
  <si>
    <t>OPPO</t>
    <phoneticPr fontId="5" type="noConversion"/>
  </si>
  <si>
    <t>头条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</si>
</sst>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_ * #,##0.0000000000_ ;_ * \-#,##0.0000000000_ ;_ * &quot;-&quot;??????????_ ;_ @_ "/>
    <numFmt numFmtId="178" formatCode="_(* #,##0.00_);_(* \(#,##0.00\);_(* &quot;-&quot;??_);_(@_)"/>
    <numFmt numFmtId="179" formatCode="#,##0.0000000000_);\(#,##0.00000000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5">
    <xf numFmtId="0" fontId="0" fillId="0" borderId="0" xfId="0"/>
    <xf numFmtId="0" fontId="4" fillId="3" borderId="0" xfId="3" applyFont="1" applyFill="1" applyBorder="1" applyAlignment="1">
      <alignment horizontal="center" vertical="center"/>
    </xf>
    <xf numFmtId="0" fontId="4" fillId="3" borderId="0" xfId="3" applyNumberFormat="1" applyFont="1" applyFill="1" applyBorder="1" applyAlignment="1">
      <alignment horizontal="center" vertical="center"/>
    </xf>
    <xf numFmtId="10" fontId="4" fillId="3" borderId="0" xfId="2" applyNumberFormat="1" applyFont="1" applyFill="1" applyBorder="1" applyAlignment="1">
      <alignment horizontal="center" vertical="center"/>
    </xf>
    <xf numFmtId="49" fontId="4" fillId="3" borderId="0" xfId="2" applyNumberFormat="1" applyFont="1" applyFill="1" applyBorder="1" applyAlignment="1">
      <alignment horizontal="center" vertical="center"/>
    </xf>
    <xf numFmtId="0" fontId="4" fillId="3" borderId="0" xfId="2" applyNumberFormat="1" applyFont="1" applyFill="1" applyBorder="1" applyAlignment="1">
      <alignment horizontal="center" vertical="center"/>
    </xf>
    <xf numFmtId="43" fontId="4" fillId="3" borderId="0" xfId="1" applyFont="1" applyFill="1" applyBorder="1" applyAlignment="1">
      <alignment horizontal="center" vertical="center"/>
    </xf>
    <xf numFmtId="43" fontId="4" fillId="3" borderId="0" xfId="1" applyFont="1" applyFill="1" applyBorder="1" applyAlignment="1">
      <alignment horizontal="center" vertical="center" wrapText="1"/>
    </xf>
    <xf numFmtId="9" fontId="4" fillId="3" borderId="0" xfId="2" applyFont="1" applyFill="1" applyBorder="1" applyAlignment="1">
      <alignment horizontal="center" vertical="center" wrapText="1"/>
    </xf>
    <xf numFmtId="57" fontId="4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9" fontId="6" fillId="0" borderId="0" xfId="2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/>
    <xf numFmtId="43" fontId="7" fillId="0" borderId="0" xfId="0" applyNumberFormat="1" applyFont="1"/>
    <xf numFmtId="0" fontId="7" fillId="0" borderId="0" xfId="0" applyFont="1"/>
    <xf numFmtId="43" fontId="7" fillId="0" borderId="0" xfId="1" applyFont="1" applyAlignment="1"/>
    <xf numFmtId="49" fontId="7" fillId="0" borderId="0" xfId="4" applyNumberFormat="1" applyFont="1">
      <alignment vertical="center"/>
    </xf>
    <xf numFmtId="0" fontId="7" fillId="0" borderId="0" xfId="4" applyFont="1">
      <alignment vertical="center"/>
    </xf>
    <xf numFmtId="43" fontId="7" fillId="0" borderId="0" xfId="1" applyFont="1">
      <alignment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3" fontId="7" fillId="0" borderId="0" xfId="1" applyFont="1" applyAlignment="1">
      <alignment vertical="center"/>
    </xf>
    <xf numFmtId="49" fontId="6" fillId="0" borderId="0" xfId="2" applyNumberFormat="1" applyFont="1" applyAlignment="1">
      <alignment horizontal="center" vertical="center"/>
    </xf>
    <xf numFmtId="0" fontId="0" fillId="0" borderId="0" xfId="0" applyAlignment="1">
      <alignment vertical="center"/>
    </xf>
    <xf numFmtId="43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177" fontId="7" fillId="0" borderId="0" xfId="1" applyNumberFormat="1" applyFont="1">
      <alignment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>
      <alignment vertical="center"/>
    </xf>
    <xf numFmtId="0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Fill="1" applyBorder="1" applyAlignment="1"/>
    <xf numFmtId="0" fontId="4" fillId="4" borderId="0" xfId="0" applyFont="1" applyFill="1" applyBorder="1" applyAlignment="1"/>
    <xf numFmtId="0" fontId="10" fillId="5" borderId="1" xfId="0" applyFont="1" applyFill="1" applyBorder="1" applyAlignment="1">
      <alignment horizontal="center"/>
    </xf>
    <xf numFmtId="0" fontId="1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1" applyFont="1" applyAlignment="1"/>
    <xf numFmtId="43" fontId="4" fillId="0" borderId="0" xfId="1" applyFont="1" applyFill="1" applyAlignment="1"/>
    <xf numFmtId="178" fontId="4" fillId="0" borderId="0" xfId="0" applyNumberFormat="1" applyFont="1"/>
    <xf numFmtId="43" fontId="4" fillId="0" borderId="0" xfId="0" applyNumberFormat="1" applyFont="1"/>
    <xf numFmtId="179" fontId="4" fillId="0" borderId="0" xfId="1" applyNumberFormat="1" applyFont="1" applyAlignment="1"/>
    <xf numFmtId="179" fontId="4" fillId="0" borderId="0" xfId="1" applyNumberFormat="1" applyFont="1" applyFill="1" applyAlignment="1"/>
    <xf numFmtId="49" fontId="4" fillId="0" borderId="0" xfId="1" applyNumberFormat="1" applyFont="1" applyFill="1" applyAlignment="1"/>
    <xf numFmtId="0" fontId="13" fillId="6" borderId="1" xfId="0" applyFont="1" applyFill="1" applyBorder="1" applyAlignment="1">
      <alignment horizontal="center" vertical="center"/>
    </xf>
    <xf numFmtId="43" fontId="13" fillId="6" borderId="1" xfId="1" applyFont="1" applyFill="1" applyBorder="1" applyAlignment="1">
      <alignment horizontal="center" vertical="center"/>
    </xf>
    <xf numFmtId="43" fontId="13" fillId="0" borderId="0" xfId="1" applyFont="1" applyFill="1" applyBorder="1" applyAlignment="1">
      <alignment horizontal="center" vertical="center"/>
    </xf>
    <xf numFmtId="43" fontId="13" fillId="6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13" fillId="6" borderId="1" xfId="4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9" fontId="6" fillId="0" borderId="0" xfId="2" applyNumberFormat="1" applyFon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</cellXfs>
  <cellStyles count="5">
    <cellStyle name="百分比" xfId="2" builtinId="5"/>
    <cellStyle name="常规" xfId="0" builtinId="0"/>
    <cellStyle name="常规 2" xfId="4"/>
    <cellStyle name="好" xfId="3" builtinId="26"/>
    <cellStyle name="千位分隔" xfId="1" builtinId="3"/>
  </cellStyles>
  <dxfs count="14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219075</xdr:colOff>
      <xdr:row>24</xdr:row>
      <xdr:rowOff>104775</xdr:rowOff>
    </xdr:from>
    <xdr:to>
      <xdr:col>34</xdr:col>
      <xdr:colOff>523875</xdr:colOff>
      <xdr:row>44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0" y="4448175"/>
          <a:ext cx="11277600" cy="3343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219075</xdr:colOff>
      <xdr:row>6</xdr:row>
      <xdr:rowOff>0</xdr:rowOff>
    </xdr:from>
    <xdr:to>
      <xdr:col>33</xdr:col>
      <xdr:colOff>457200</xdr:colOff>
      <xdr:row>25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0" y="1085850"/>
          <a:ext cx="11210925" cy="337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219075</xdr:colOff>
      <xdr:row>43</xdr:row>
      <xdr:rowOff>104775</xdr:rowOff>
    </xdr:from>
    <xdr:to>
      <xdr:col>34</xdr:col>
      <xdr:colOff>514350</xdr:colOff>
      <xdr:row>63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0" y="7886700"/>
          <a:ext cx="11268075" cy="3343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219075</xdr:colOff>
      <xdr:row>62</xdr:row>
      <xdr:rowOff>76200</xdr:rowOff>
    </xdr:from>
    <xdr:to>
      <xdr:col>34</xdr:col>
      <xdr:colOff>447675</xdr:colOff>
      <xdr:row>81</xdr:row>
      <xdr:rowOff>114300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0" y="11296650"/>
          <a:ext cx="11201400" cy="329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219075</xdr:colOff>
      <xdr:row>81</xdr:row>
      <xdr:rowOff>0</xdr:rowOff>
    </xdr:from>
    <xdr:to>
      <xdr:col>31</xdr:col>
      <xdr:colOff>142875</xdr:colOff>
      <xdr:row>104</xdr:row>
      <xdr:rowOff>66675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0" y="14658975"/>
          <a:ext cx="8839200" cy="401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219075</xdr:colOff>
      <xdr:row>103</xdr:row>
      <xdr:rowOff>0</xdr:rowOff>
    </xdr:from>
    <xdr:to>
      <xdr:col>31</xdr:col>
      <xdr:colOff>342900</xdr:colOff>
      <xdr:row>128</xdr:row>
      <xdr:rowOff>9525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0" y="18640425"/>
          <a:ext cx="9039225" cy="429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32</xdr:col>
      <xdr:colOff>190500</xdr:colOff>
      <xdr:row>20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5325" y="0"/>
          <a:ext cx="10477500" cy="352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123825</xdr:rowOff>
    </xdr:from>
    <xdr:to>
      <xdr:col>32</xdr:col>
      <xdr:colOff>180975</xdr:colOff>
      <xdr:row>39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5325" y="3562350"/>
          <a:ext cx="10467975" cy="356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34</xdr:col>
      <xdr:colOff>46162</xdr:colOff>
      <xdr:row>49</xdr:row>
      <xdr:rowOff>75987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35325" y="7239000"/>
          <a:ext cx="11704762" cy="17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85725</xdr:rowOff>
    </xdr:from>
    <xdr:to>
      <xdr:col>34</xdr:col>
      <xdr:colOff>17590</xdr:colOff>
      <xdr:row>58</xdr:row>
      <xdr:rowOff>171236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35325" y="8953500"/>
          <a:ext cx="11676190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114300</xdr:colOff>
      <xdr:row>0</xdr:row>
      <xdr:rowOff>0</xdr:rowOff>
    </xdr:from>
    <xdr:to>
      <xdr:col>39</xdr:col>
      <xdr:colOff>504825</xdr:colOff>
      <xdr:row>19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0" y="0"/>
          <a:ext cx="12734925" cy="3600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39</xdr:col>
      <xdr:colOff>571500</xdr:colOff>
      <xdr:row>42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3590925"/>
          <a:ext cx="1291590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0</xdr:colOff>
      <xdr:row>43</xdr:row>
      <xdr:rowOff>0</xdr:rowOff>
    </xdr:from>
    <xdr:to>
      <xdr:col>39</xdr:col>
      <xdr:colOff>504825</xdr:colOff>
      <xdr:row>65</xdr:row>
      <xdr:rowOff>57150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0" y="7753350"/>
          <a:ext cx="12849225" cy="403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0</xdr:colOff>
      <xdr:row>66</xdr:row>
      <xdr:rowOff>0</xdr:rowOff>
    </xdr:from>
    <xdr:to>
      <xdr:col>40</xdr:col>
      <xdr:colOff>0</xdr:colOff>
      <xdr:row>93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06500" y="11915775"/>
          <a:ext cx="12963525" cy="488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0</xdr:colOff>
      <xdr:row>93</xdr:row>
      <xdr:rowOff>0</xdr:rowOff>
    </xdr:from>
    <xdr:to>
      <xdr:col>39</xdr:col>
      <xdr:colOff>476250</xdr:colOff>
      <xdr:row>116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16802100"/>
          <a:ext cx="12820650" cy="4200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0</xdr:rowOff>
    </xdr:from>
    <xdr:to>
      <xdr:col>33</xdr:col>
      <xdr:colOff>522867</xdr:colOff>
      <xdr:row>32</xdr:row>
      <xdr:rowOff>85029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0" y="0"/>
          <a:ext cx="8066667" cy="5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56"/>
  <sheetViews>
    <sheetView tabSelected="1" topLeftCell="E1" workbookViewId="0">
      <pane ySplit="1" topLeftCell="A2" activePane="bottomLeft" state="frozen"/>
      <selection activeCell="G1" sqref="G1"/>
      <selection pane="bottomLeft" activeCell="M12" sqref="M12"/>
    </sheetView>
  </sheetViews>
  <sheetFormatPr defaultRowHeight="13.5" x14ac:dyDescent="0.15"/>
  <cols>
    <col min="17" max="17" width="12.625" bestFit="1" customWidth="1"/>
    <col min="19" max="19" width="9.375" bestFit="1" customWidth="1"/>
    <col min="22" max="22" width="10.25" bestFit="1" customWidth="1"/>
  </cols>
  <sheetData>
    <row r="1" spans="1:28" ht="28.5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7" t="s">
        <v>23</v>
      </c>
      <c r="Y1" s="7" t="s">
        <v>24</v>
      </c>
      <c r="Z1" s="7" t="s">
        <v>7050</v>
      </c>
      <c r="AA1" s="4" t="s">
        <v>25</v>
      </c>
      <c r="AB1" s="7" t="s">
        <v>26</v>
      </c>
    </row>
    <row r="2" spans="1:28" ht="14.25" x14ac:dyDescent="0.15">
      <c r="A2" s="9">
        <v>43709</v>
      </c>
      <c r="B2" s="10" t="s">
        <v>27</v>
      </c>
      <c r="C2" s="10" t="s">
        <v>28</v>
      </c>
      <c r="D2" s="10" t="s">
        <v>29</v>
      </c>
      <c r="E2" s="10" t="s">
        <v>30</v>
      </c>
      <c r="F2" s="10" t="s">
        <v>31</v>
      </c>
      <c r="G2" s="10" t="s">
        <v>31</v>
      </c>
      <c r="H2" s="10" t="s">
        <v>32</v>
      </c>
      <c r="I2" s="10"/>
      <c r="J2" s="10"/>
      <c r="K2" s="10" t="s">
        <v>33</v>
      </c>
      <c r="L2" s="10" t="s">
        <v>34</v>
      </c>
      <c r="M2" s="11">
        <v>7.0000000000000007E-2</v>
      </c>
      <c r="N2" s="11"/>
      <c r="O2" s="12"/>
      <c r="P2" s="13">
        <v>0</v>
      </c>
      <c r="Q2" s="13">
        <v>40800</v>
      </c>
      <c r="R2" s="13">
        <v>12291.43</v>
      </c>
      <c r="S2" s="13">
        <f>P2+Q2-R2</f>
        <v>28508.57</v>
      </c>
      <c r="T2" s="14">
        <f>IF(L2="返货",R2/(1+M2),IF(L2="返现",R2,IF(L2="折扣",R2*M2,IF(L2="无",R2))))</f>
        <v>11487.317757009345</v>
      </c>
      <c r="U2" s="13">
        <f>R7-T7</f>
        <v>0</v>
      </c>
      <c r="V2" s="13">
        <v>12291.43</v>
      </c>
      <c r="W2" s="15"/>
      <c r="X2" s="13"/>
      <c r="Y2" s="13"/>
      <c r="Z2" s="13"/>
      <c r="AA2" s="16" t="s">
        <v>35</v>
      </c>
      <c r="AB2" s="10"/>
    </row>
    <row r="3" spans="1:28" ht="14.25" x14ac:dyDescent="0.15">
      <c r="A3" s="9">
        <v>43709</v>
      </c>
      <c r="B3" s="10" t="s">
        <v>27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39</v>
      </c>
      <c r="H3" s="10" t="s">
        <v>32</v>
      </c>
      <c r="I3" s="10"/>
      <c r="J3" s="10"/>
      <c r="K3" s="10" t="s">
        <v>33</v>
      </c>
      <c r="L3" s="10" t="s">
        <v>34</v>
      </c>
      <c r="M3" s="11">
        <v>0.03</v>
      </c>
      <c r="N3" s="11"/>
      <c r="O3" s="12"/>
      <c r="P3" s="13">
        <v>0</v>
      </c>
      <c r="Q3" s="13">
        <v>1802500</v>
      </c>
      <c r="R3" s="13">
        <v>928264.01</v>
      </c>
      <c r="S3" s="13">
        <f t="shared" ref="S3:S66" si="0">P3+Q3-R3</f>
        <v>874235.99</v>
      </c>
      <c r="T3" s="14">
        <f t="shared" ref="T3:T66" si="1">IF(L3="返货",R3/(1+M3),IF(L3="返现",R3,IF(L3="折扣",R3*M3,IF(L3="无",R3))))</f>
        <v>901227.19417475723</v>
      </c>
      <c r="U3" s="13">
        <f t="shared" ref="U3:U66" si="2">R8-T8</f>
        <v>319.81692307692356</v>
      </c>
      <c r="V3" s="13">
        <v>928264.01</v>
      </c>
      <c r="W3" s="15"/>
      <c r="X3" s="13"/>
      <c r="Y3" s="13"/>
      <c r="Z3" s="13"/>
      <c r="AA3" s="16" t="s">
        <v>35</v>
      </c>
      <c r="AB3" s="10"/>
    </row>
    <row r="4" spans="1:28" ht="14.25" x14ac:dyDescent="0.15">
      <c r="A4" s="9">
        <v>43709</v>
      </c>
      <c r="B4" s="10" t="s">
        <v>27</v>
      </c>
      <c r="C4" s="10" t="s">
        <v>36</v>
      </c>
      <c r="D4" s="10" t="s">
        <v>37</v>
      </c>
      <c r="E4" s="10" t="s">
        <v>38</v>
      </c>
      <c r="F4" s="10" t="s">
        <v>40</v>
      </c>
      <c r="G4" s="10" t="s">
        <v>40</v>
      </c>
      <c r="H4" s="10" t="s">
        <v>32</v>
      </c>
      <c r="I4" s="10"/>
      <c r="J4" s="10"/>
      <c r="K4" s="10" t="s">
        <v>33</v>
      </c>
      <c r="L4" s="10" t="s">
        <v>34</v>
      </c>
      <c r="M4" s="11">
        <v>0.04</v>
      </c>
      <c r="N4" s="11"/>
      <c r="O4" s="12"/>
      <c r="P4" s="13">
        <v>746.70000000000164</v>
      </c>
      <c r="Q4" s="13">
        <v>-746.69</v>
      </c>
      <c r="R4" s="13">
        <v>0</v>
      </c>
      <c r="S4" s="13">
        <f t="shared" si="0"/>
        <v>1.0000000001582521E-2</v>
      </c>
      <c r="T4" s="14">
        <f t="shared" si="1"/>
        <v>0</v>
      </c>
      <c r="U4" s="13">
        <f t="shared" si="2"/>
        <v>6293.7567961165041</v>
      </c>
      <c r="V4" s="13">
        <v>0</v>
      </c>
      <c r="W4" s="15"/>
      <c r="X4" s="13"/>
      <c r="Y4" s="13"/>
      <c r="Z4" s="13"/>
      <c r="AA4" s="16" t="s">
        <v>35</v>
      </c>
      <c r="AB4" s="10"/>
    </row>
    <row r="5" spans="1:28" ht="14.25" x14ac:dyDescent="0.15">
      <c r="A5" s="9">
        <v>43709</v>
      </c>
      <c r="B5" s="10" t="s">
        <v>27</v>
      </c>
      <c r="C5" s="10" t="s">
        <v>36</v>
      </c>
      <c r="D5" s="10" t="s">
        <v>37</v>
      </c>
      <c r="E5" s="10" t="s">
        <v>41</v>
      </c>
      <c r="F5" s="10" t="s">
        <v>42</v>
      </c>
      <c r="G5" s="10" t="s">
        <v>43</v>
      </c>
      <c r="H5" s="10" t="s">
        <v>32</v>
      </c>
      <c r="I5" s="10"/>
      <c r="J5" s="10"/>
      <c r="K5" s="10" t="s">
        <v>33</v>
      </c>
      <c r="L5" s="10" t="s">
        <v>44</v>
      </c>
      <c r="M5" s="11">
        <v>0</v>
      </c>
      <c r="N5" s="11"/>
      <c r="O5" s="12"/>
      <c r="P5" s="13">
        <v>9481.6200000000008</v>
      </c>
      <c r="Q5" s="13"/>
      <c r="R5" s="13">
        <v>108.18</v>
      </c>
      <c r="S5" s="13">
        <f t="shared" si="0"/>
        <v>9373.44</v>
      </c>
      <c r="T5" s="14">
        <f t="shared" si="1"/>
        <v>108.18</v>
      </c>
      <c r="U5" s="13">
        <f t="shared" si="2"/>
        <v>2.9126213592233115E-4</v>
      </c>
      <c r="V5" s="13">
        <v>108.18</v>
      </c>
      <c r="W5" s="15"/>
      <c r="X5" s="13"/>
      <c r="Y5" s="13"/>
      <c r="Z5" s="13"/>
      <c r="AA5" s="16" t="s">
        <v>45</v>
      </c>
      <c r="AB5" s="10"/>
    </row>
    <row r="6" spans="1:28" ht="14.25" x14ac:dyDescent="0.15">
      <c r="A6" s="9">
        <v>43709</v>
      </c>
      <c r="B6" s="10" t="s">
        <v>27</v>
      </c>
      <c r="C6" s="10" t="s">
        <v>36</v>
      </c>
      <c r="D6" s="10" t="s">
        <v>37</v>
      </c>
      <c r="E6" s="10" t="s">
        <v>46</v>
      </c>
      <c r="F6" s="10" t="s">
        <v>47</v>
      </c>
      <c r="G6" s="10" t="s">
        <v>47</v>
      </c>
      <c r="H6" s="10" t="s">
        <v>32</v>
      </c>
      <c r="I6" s="10"/>
      <c r="J6" s="10"/>
      <c r="K6" s="10" t="s">
        <v>33</v>
      </c>
      <c r="L6" s="10" t="s">
        <v>34</v>
      </c>
      <c r="M6" s="11">
        <v>0.03</v>
      </c>
      <c r="N6" s="11"/>
      <c r="O6" s="12"/>
      <c r="P6" s="13">
        <v>8877.17</v>
      </c>
      <c r="Q6" s="13"/>
      <c r="R6" s="13">
        <v>0</v>
      </c>
      <c r="S6" s="13">
        <f t="shared" si="0"/>
        <v>8877.17</v>
      </c>
      <c r="T6" s="14">
        <f t="shared" si="1"/>
        <v>0</v>
      </c>
      <c r="U6" s="13">
        <f t="shared" si="2"/>
        <v>8212.0597029703204</v>
      </c>
      <c r="V6" s="13">
        <v>0</v>
      </c>
      <c r="W6" s="15"/>
      <c r="X6" s="13"/>
      <c r="Y6" s="13"/>
      <c r="Z6" s="13"/>
      <c r="AA6" s="16" t="s">
        <v>35</v>
      </c>
      <c r="AB6" s="10"/>
    </row>
    <row r="7" spans="1:28" ht="14.25" x14ac:dyDescent="0.15">
      <c r="A7" s="9">
        <v>43709</v>
      </c>
      <c r="B7" s="10" t="s">
        <v>27</v>
      </c>
      <c r="C7" s="10" t="s">
        <v>36</v>
      </c>
      <c r="D7" s="10" t="s">
        <v>37</v>
      </c>
      <c r="E7" s="10" t="s">
        <v>46</v>
      </c>
      <c r="F7" s="10" t="s">
        <v>48</v>
      </c>
      <c r="G7" s="10" t="s">
        <v>48</v>
      </c>
      <c r="H7" s="10" t="s">
        <v>32</v>
      </c>
      <c r="I7" s="10"/>
      <c r="J7" s="10"/>
      <c r="K7" s="10" t="s">
        <v>33</v>
      </c>
      <c r="L7" s="10" t="s">
        <v>34</v>
      </c>
      <c r="M7" s="11">
        <v>0.03</v>
      </c>
      <c r="N7" s="11"/>
      <c r="O7" s="12"/>
      <c r="P7" s="13">
        <v>521.51</v>
      </c>
      <c r="Q7" s="13"/>
      <c r="R7" s="13">
        <v>0</v>
      </c>
      <c r="S7" s="13">
        <f t="shared" si="0"/>
        <v>521.51</v>
      </c>
      <c r="T7" s="14">
        <f t="shared" si="1"/>
        <v>0</v>
      </c>
      <c r="U7" s="13">
        <f t="shared" si="2"/>
        <v>0</v>
      </c>
      <c r="V7" s="13">
        <v>0</v>
      </c>
      <c r="W7" s="15"/>
      <c r="X7" s="13"/>
      <c r="Y7" s="13"/>
      <c r="Z7" s="13"/>
      <c r="AA7" s="16" t="s">
        <v>35</v>
      </c>
      <c r="AB7" s="10"/>
    </row>
    <row r="8" spans="1:28" ht="14.25" x14ac:dyDescent="0.15">
      <c r="A8" s="9">
        <v>43709</v>
      </c>
      <c r="B8" s="10" t="s">
        <v>27</v>
      </c>
      <c r="C8" s="10" t="s">
        <v>36</v>
      </c>
      <c r="D8" s="10" t="s">
        <v>49</v>
      </c>
      <c r="E8" s="10" t="s">
        <v>41</v>
      </c>
      <c r="F8" s="10" t="s">
        <v>50</v>
      </c>
      <c r="G8" s="10" t="s">
        <v>50</v>
      </c>
      <c r="H8" s="10" t="s">
        <v>32</v>
      </c>
      <c r="I8" s="10"/>
      <c r="J8" s="10"/>
      <c r="K8" s="10" t="s">
        <v>33</v>
      </c>
      <c r="L8" s="10" t="s">
        <v>34</v>
      </c>
      <c r="M8" s="11">
        <v>0.04</v>
      </c>
      <c r="N8" s="11"/>
      <c r="O8" s="12"/>
      <c r="P8" s="13">
        <v>0</v>
      </c>
      <c r="Q8" s="13">
        <v>208000</v>
      </c>
      <c r="R8" s="13">
        <v>8315.24</v>
      </c>
      <c r="S8" s="13">
        <f t="shared" si="0"/>
        <v>199684.76</v>
      </c>
      <c r="T8" s="14">
        <f t="shared" si="1"/>
        <v>7995.4230769230762</v>
      </c>
      <c r="U8" s="13">
        <f t="shared" si="2"/>
        <v>1302.8976190476205</v>
      </c>
      <c r="V8" s="13">
        <v>8315.24</v>
      </c>
      <c r="W8" s="15"/>
      <c r="X8" s="13"/>
      <c r="Y8" s="13"/>
      <c r="Z8" s="13"/>
      <c r="AA8" s="16" t="s">
        <v>45</v>
      </c>
      <c r="AB8" s="10"/>
    </row>
    <row r="9" spans="1:28" ht="14.25" x14ac:dyDescent="0.15">
      <c r="A9" s="9">
        <v>43709</v>
      </c>
      <c r="B9" s="10" t="s">
        <v>27</v>
      </c>
      <c r="C9" s="10" t="s">
        <v>36</v>
      </c>
      <c r="D9" s="10" t="s">
        <v>49</v>
      </c>
      <c r="E9" s="10" t="s">
        <v>51</v>
      </c>
      <c r="F9" s="10" t="s">
        <v>52</v>
      </c>
      <c r="G9" s="10" t="s">
        <v>52</v>
      </c>
      <c r="H9" s="10" t="s">
        <v>32</v>
      </c>
      <c r="I9" s="10"/>
      <c r="J9" s="10"/>
      <c r="K9" s="10" t="s">
        <v>33</v>
      </c>
      <c r="L9" s="10" t="s">
        <v>34</v>
      </c>
      <c r="M9" s="11">
        <v>0.03</v>
      </c>
      <c r="N9" s="11"/>
      <c r="O9" s="12"/>
      <c r="P9" s="13">
        <v>23781.52</v>
      </c>
      <c r="Q9" s="13">
        <v>323420</v>
      </c>
      <c r="R9" s="13">
        <v>216085.65</v>
      </c>
      <c r="S9" s="13">
        <f t="shared" si="0"/>
        <v>131115.87000000002</v>
      </c>
      <c r="T9" s="14">
        <f t="shared" si="1"/>
        <v>209791.89320388349</v>
      </c>
      <c r="U9" s="13">
        <f t="shared" si="2"/>
        <v>262.39398058252482</v>
      </c>
      <c r="V9" s="13">
        <v>216085.65</v>
      </c>
      <c r="W9" s="15"/>
      <c r="X9" s="13"/>
      <c r="Y9" s="13"/>
      <c r="Z9" s="13"/>
      <c r="AA9" s="16" t="s">
        <v>35</v>
      </c>
      <c r="AB9" s="10"/>
    </row>
    <row r="10" spans="1:28" ht="14.25" x14ac:dyDescent="0.15">
      <c r="A10" s="9">
        <v>43709</v>
      </c>
      <c r="B10" s="10" t="s">
        <v>27</v>
      </c>
      <c r="C10" s="10" t="s">
        <v>36</v>
      </c>
      <c r="D10" s="10" t="s">
        <v>49</v>
      </c>
      <c r="E10" s="10" t="s">
        <v>51</v>
      </c>
      <c r="F10" s="10" t="s">
        <v>53</v>
      </c>
      <c r="G10" s="10" t="s">
        <v>54</v>
      </c>
      <c r="H10" s="10" t="s">
        <v>32</v>
      </c>
      <c r="I10" s="10"/>
      <c r="J10" s="10"/>
      <c r="K10" s="10" t="s">
        <v>33</v>
      </c>
      <c r="L10" s="10" t="s">
        <v>34</v>
      </c>
      <c r="M10" s="11">
        <v>0.03</v>
      </c>
      <c r="N10" s="11"/>
      <c r="O10" s="12"/>
      <c r="P10" s="13">
        <v>0</v>
      </c>
      <c r="Q10" s="13">
        <v>30900</v>
      </c>
      <c r="R10" s="13">
        <v>0.01</v>
      </c>
      <c r="S10" s="13">
        <f t="shared" si="0"/>
        <v>30899.99</v>
      </c>
      <c r="T10" s="14">
        <f t="shared" si="1"/>
        <v>9.7087378640776691E-3</v>
      </c>
      <c r="U10" s="13">
        <f t="shared" si="2"/>
        <v>0</v>
      </c>
      <c r="V10" s="13">
        <v>0.01</v>
      </c>
      <c r="W10" s="15"/>
      <c r="X10" s="13"/>
      <c r="Y10" s="13"/>
      <c r="Z10" s="13"/>
      <c r="AA10" s="16" t="s">
        <v>35</v>
      </c>
      <c r="AB10" s="10"/>
    </row>
    <row r="11" spans="1:28" ht="14.25" x14ac:dyDescent="0.15">
      <c r="A11" s="9">
        <v>43709</v>
      </c>
      <c r="B11" s="10" t="s">
        <v>27</v>
      </c>
      <c r="C11" s="10" t="s">
        <v>36</v>
      </c>
      <c r="D11" s="10" t="s">
        <v>49</v>
      </c>
      <c r="E11" s="10" t="s">
        <v>46</v>
      </c>
      <c r="F11" s="10" t="s">
        <v>55</v>
      </c>
      <c r="G11" s="10" t="s">
        <v>55</v>
      </c>
      <c r="H11" s="10" t="s">
        <v>32</v>
      </c>
      <c r="I11" s="10"/>
      <c r="J11" s="10"/>
      <c r="K11" s="10" t="s">
        <v>33</v>
      </c>
      <c r="L11" s="10" t="s">
        <v>34</v>
      </c>
      <c r="M11" s="11">
        <v>0.01</v>
      </c>
      <c r="N11" s="11"/>
      <c r="O11" s="12"/>
      <c r="P11" s="13">
        <v>1039594.77</v>
      </c>
      <c r="Q11" s="13">
        <v>1010000</v>
      </c>
      <c r="R11" s="13">
        <v>829418.03000000014</v>
      </c>
      <c r="S11" s="13">
        <f t="shared" si="0"/>
        <v>1220176.7399999998</v>
      </c>
      <c r="T11" s="14">
        <f t="shared" si="1"/>
        <v>821205.97029702982</v>
      </c>
      <c r="U11" s="13">
        <f t="shared" si="2"/>
        <v>55881.237087378744</v>
      </c>
      <c r="V11" s="13">
        <v>829418.03000000014</v>
      </c>
      <c r="W11" s="15"/>
      <c r="X11" s="13"/>
      <c r="Y11" s="13"/>
      <c r="Z11" s="13"/>
      <c r="AA11" s="16" t="s">
        <v>45</v>
      </c>
      <c r="AB11" s="10"/>
    </row>
    <row r="12" spans="1:28" ht="14.25" x14ac:dyDescent="0.15">
      <c r="A12" s="9">
        <v>43709</v>
      </c>
      <c r="B12" s="10" t="s">
        <v>27</v>
      </c>
      <c r="C12" s="10" t="s">
        <v>36</v>
      </c>
      <c r="D12" s="10" t="s">
        <v>49</v>
      </c>
      <c r="E12" s="10" t="s">
        <v>56</v>
      </c>
      <c r="F12" s="10" t="s">
        <v>50</v>
      </c>
      <c r="G12" s="10" t="s">
        <v>50</v>
      </c>
      <c r="H12" s="10" t="s">
        <v>32</v>
      </c>
      <c r="I12" s="10"/>
      <c r="J12" s="10"/>
      <c r="K12" s="10" t="s">
        <v>33</v>
      </c>
      <c r="L12" s="10" t="s">
        <v>34</v>
      </c>
      <c r="M12" s="11">
        <v>0.04</v>
      </c>
      <c r="N12" s="11"/>
      <c r="O12" s="12"/>
      <c r="P12" s="13">
        <v>0</v>
      </c>
      <c r="Q12" s="13">
        <v>52000</v>
      </c>
      <c r="R12" s="13">
        <v>0</v>
      </c>
      <c r="S12" s="13">
        <f t="shared" si="0"/>
        <v>52000</v>
      </c>
      <c r="T12" s="14">
        <f t="shared" si="1"/>
        <v>0</v>
      </c>
      <c r="U12" s="13">
        <f t="shared" si="2"/>
        <v>0</v>
      </c>
      <c r="V12" s="13">
        <v>0</v>
      </c>
      <c r="W12" s="15"/>
      <c r="X12" s="13"/>
      <c r="Y12" s="13"/>
      <c r="Z12" s="13"/>
      <c r="AA12" s="16" t="s">
        <v>45</v>
      </c>
      <c r="AB12" s="10"/>
    </row>
    <row r="13" spans="1:28" ht="14.25" x14ac:dyDescent="0.15">
      <c r="A13" s="9">
        <v>43709</v>
      </c>
      <c r="B13" s="10" t="s">
        <v>27</v>
      </c>
      <c r="C13" s="10" t="s">
        <v>36</v>
      </c>
      <c r="D13" s="10" t="s">
        <v>57</v>
      </c>
      <c r="E13" s="10" t="s">
        <v>58</v>
      </c>
      <c r="F13" s="10" t="s">
        <v>59</v>
      </c>
      <c r="G13" s="10" t="s">
        <v>59</v>
      </c>
      <c r="H13" s="10" t="s">
        <v>32</v>
      </c>
      <c r="I13" s="10"/>
      <c r="J13" s="10"/>
      <c r="K13" s="10" t="s">
        <v>33</v>
      </c>
      <c r="L13" s="10" t="s">
        <v>34</v>
      </c>
      <c r="M13" s="11">
        <v>0.05</v>
      </c>
      <c r="N13" s="11"/>
      <c r="O13" s="12"/>
      <c r="P13" s="13">
        <v>2724.81</v>
      </c>
      <c r="Q13" s="13">
        <v>52500</v>
      </c>
      <c r="R13" s="13">
        <v>27360.85</v>
      </c>
      <c r="S13" s="13">
        <f t="shared" si="0"/>
        <v>27863.96</v>
      </c>
      <c r="T13" s="14">
        <f t="shared" si="1"/>
        <v>26057.952380952378</v>
      </c>
      <c r="U13" s="13">
        <f t="shared" si="2"/>
        <v>0</v>
      </c>
      <c r="V13" s="13">
        <v>27360.85</v>
      </c>
      <c r="W13" s="15"/>
      <c r="X13" s="13"/>
      <c r="Y13" s="13"/>
      <c r="Z13" s="13"/>
      <c r="AA13" s="16" t="s">
        <v>45</v>
      </c>
      <c r="AB13" s="10"/>
    </row>
    <row r="14" spans="1:28" ht="14.25" x14ac:dyDescent="0.15">
      <c r="A14" s="9">
        <v>43709</v>
      </c>
      <c r="B14" s="10" t="s">
        <v>27</v>
      </c>
      <c r="C14" s="10" t="s">
        <v>36</v>
      </c>
      <c r="D14" s="10" t="s">
        <v>60</v>
      </c>
      <c r="E14" s="10" t="s">
        <v>41</v>
      </c>
      <c r="F14" s="10" t="s">
        <v>61</v>
      </c>
      <c r="G14" s="10" t="s">
        <v>61</v>
      </c>
      <c r="H14" s="10" t="s">
        <v>32</v>
      </c>
      <c r="I14" s="10"/>
      <c r="J14" s="10"/>
      <c r="K14" s="10" t="s">
        <v>33</v>
      </c>
      <c r="L14" s="10" t="s">
        <v>34</v>
      </c>
      <c r="M14" s="11">
        <v>0.03</v>
      </c>
      <c r="N14" s="11"/>
      <c r="O14" s="12"/>
      <c r="P14" s="13">
        <v>0</v>
      </c>
      <c r="Q14" s="13">
        <v>515000</v>
      </c>
      <c r="R14" s="13">
        <v>9008.86</v>
      </c>
      <c r="S14" s="13">
        <f t="shared" si="0"/>
        <v>505991.14</v>
      </c>
      <c r="T14" s="14">
        <f t="shared" si="1"/>
        <v>8746.4660194174758</v>
      </c>
      <c r="U14" s="13">
        <f t="shared" si="2"/>
        <v>4617.4039805825159</v>
      </c>
      <c r="V14" s="13">
        <v>9008.86</v>
      </c>
      <c r="W14" s="15"/>
      <c r="X14" s="13"/>
      <c r="Y14" s="13"/>
      <c r="Z14" s="13"/>
      <c r="AA14" s="16" t="s">
        <v>45</v>
      </c>
      <c r="AB14" s="10"/>
    </row>
    <row r="15" spans="1:28" ht="14.25" x14ac:dyDescent="0.15">
      <c r="A15" s="9">
        <v>43709</v>
      </c>
      <c r="B15" s="10" t="s">
        <v>27</v>
      </c>
      <c r="C15" s="10" t="s">
        <v>36</v>
      </c>
      <c r="D15" s="10" t="s">
        <v>60</v>
      </c>
      <c r="E15" s="10" t="s">
        <v>58</v>
      </c>
      <c r="F15" s="10" t="s">
        <v>62</v>
      </c>
      <c r="G15" s="10" t="s">
        <v>62</v>
      </c>
      <c r="H15" s="10" t="s">
        <v>32</v>
      </c>
      <c r="I15" s="10"/>
      <c r="J15" s="10"/>
      <c r="K15" s="10" t="s">
        <v>33</v>
      </c>
      <c r="L15" s="10" t="s">
        <v>34</v>
      </c>
      <c r="M15" s="11">
        <v>0.02</v>
      </c>
      <c r="N15" s="11"/>
      <c r="O15" s="12"/>
      <c r="P15" s="13">
        <v>13596.57</v>
      </c>
      <c r="Q15" s="13">
        <v>-13596.57</v>
      </c>
      <c r="R15" s="13">
        <v>0</v>
      </c>
      <c r="S15" s="13">
        <f t="shared" si="0"/>
        <v>0</v>
      </c>
      <c r="T15" s="14">
        <f t="shared" si="1"/>
        <v>0</v>
      </c>
      <c r="U15" s="13">
        <f t="shared" si="2"/>
        <v>5912.1929126213654</v>
      </c>
      <c r="V15" s="13">
        <v>0</v>
      </c>
      <c r="W15" s="15"/>
      <c r="X15" s="13"/>
      <c r="Y15" s="13"/>
      <c r="Z15" s="13"/>
      <c r="AA15" s="16" t="s">
        <v>45</v>
      </c>
      <c r="AB15" s="10"/>
    </row>
    <row r="16" spans="1:28" ht="14.25" x14ac:dyDescent="0.15">
      <c r="A16" s="9">
        <v>43709</v>
      </c>
      <c r="B16" s="10" t="s">
        <v>27</v>
      </c>
      <c r="C16" s="10" t="s">
        <v>63</v>
      </c>
      <c r="D16" s="10" t="s">
        <v>64</v>
      </c>
      <c r="E16" s="10" t="s">
        <v>65</v>
      </c>
      <c r="F16" s="10" t="s">
        <v>66</v>
      </c>
      <c r="G16" s="10" t="s">
        <v>67</v>
      </c>
      <c r="H16" s="10" t="s">
        <v>32</v>
      </c>
      <c r="I16" s="10"/>
      <c r="J16" s="10"/>
      <c r="K16" s="10" t="s">
        <v>33</v>
      </c>
      <c r="L16" s="10" t="s">
        <v>34</v>
      </c>
      <c r="M16" s="11">
        <v>0.03</v>
      </c>
      <c r="N16" s="11"/>
      <c r="O16" s="12"/>
      <c r="P16" s="13">
        <v>241107.09</v>
      </c>
      <c r="Q16" s="13">
        <v>1339000</v>
      </c>
      <c r="R16" s="13">
        <v>1918589.1400000001</v>
      </c>
      <c r="S16" s="13">
        <f t="shared" si="0"/>
        <v>-338482.05000000005</v>
      </c>
      <c r="T16" s="14">
        <f t="shared" si="1"/>
        <v>1862707.9029126214</v>
      </c>
      <c r="U16" s="13">
        <f t="shared" si="2"/>
        <v>85972.500769231003</v>
      </c>
      <c r="V16" s="13">
        <v>1918589.1400000001</v>
      </c>
      <c r="W16" s="15"/>
      <c r="X16" s="13"/>
      <c r="Y16" s="13"/>
      <c r="Z16" s="13"/>
      <c r="AA16" s="16" t="s">
        <v>35</v>
      </c>
      <c r="AB16" s="10"/>
    </row>
    <row r="17" spans="1:28" ht="14.25" x14ac:dyDescent="0.15">
      <c r="A17" s="9">
        <v>43709</v>
      </c>
      <c r="B17" s="10" t="s">
        <v>27</v>
      </c>
      <c r="C17" s="10" t="s">
        <v>63</v>
      </c>
      <c r="D17" s="10" t="s">
        <v>68</v>
      </c>
      <c r="E17" s="10" t="s">
        <v>69</v>
      </c>
      <c r="F17" s="10" t="s">
        <v>70</v>
      </c>
      <c r="G17" s="10" t="s">
        <v>70</v>
      </c>
      <c r="H17" s="10" t="s">
        <v>32</v>
      </c>
      <c r="I17" s="10"/>
      <c r="J17" s="10"/>
      <c r="K17" s="10" t="s">
        <v>33</v>
      </c>
      <c r="L17" s="10" t="s">
        <v>34</v>
      </c>
      <c r="M17" s="11">
        <v>0.04</v>
      </c>
      <c r="N17" s="11"/>
      <c r="O17" s="12"/>
      <c r="P17" s="13">
        <v>-11031.37</v>
      </c>
      <c r="Q17" s="13"/>
      <c r="R17" s="13">
        <v>0</v>
      </c>
      <c r="S17" s="13">
        <f t="shared" si="0"/>
        <v>-11031.37</v>
      </c>
      <c r="T17" s="14">
        <f t="shared" si="1"/>
        <v>0</v>
      </c>
      <c r="U17" s="13">
        <f t="shared" si="2"/>
        <v>0</v>
      </c>
      <c r="V17" s="13">
        <v>0</v>
      </c>
      <c r="W17" s="15"/>
      <c r="X17" s="13"/>
      <c r="Y17" s="13"/>
      <c r="Z17" s="13"/>
      <c r="AA17" s="16" t="s">
        <v>45</v>
      </c>
      <c r="AB17" s="10"/>
    </row>
    <row r="18" spans="1:28" ht="14.25" x14ac:dyDescent="0.15">
      <c r="A18" s="9">
        <v>43709</v>
      </c>
      <c r="B18" s="10" t="s">
        <v>27</v>
      </c>
      <c r="C18" s="10" t="s">
        <v>63</v>
      </c>
      <c r="D18" s="10" t="s">
        <v>68</v>
      </c>
      <c r="E18" s="10" t="s">
        <v>65</v>
      </c>
      <c r="F18" s="10" t="s">
        <v>70</v>
      </c>
      <c r="G18" s="10" t="s">
        <v>70</v>
      </c>
      <c r="H18" s="10" t="s">
        <v>32</v>
      </c>
      <c r="I18" s="10"/>
      <c r="J18" s="10"/>
      <c r="K18" s="10" t="s">
        <v>33</v>
      </c>
      <c r="L18" s="10" t="s">
        <v>34</v>
      </c>
      <c r="M18" s="11">
        <v>0.04</v>
      </c>
      <c r="N18" s="11"/>
      <c r="O18" s="12"/>
      <c r="P18" s="13">
        <v>39064.15</v>
      </c>
      <c r="Q18" s="13"/>
      <c r="R18" s="13">
        <v>0</v>
      </c>
      <c r="S18" s="13">
        <f t="shared" si="0"/>
        <v>39064.15</v>
      </c>
      <c r="T18" s="14">
        <f t="shared" si="1"/>
        <v>0</v>
      </c>
      <c r="U18" s="13">
        <f t="shared" si="2"/>
        <v>0</v>
      </c>
      <c r="V18" s="13">
        <v>0</v>
      </c>
      <c r="W18" s="15"/>
      <c r="X18" s="13"/>
      <c r="Y18" s="13"/>
      <c r="Z18" s="13"/>
      <c r="AA18" s="16" t="s">
        <v>45</v>
      </c>
      <c r="AB18" s="10"/>
    </row>
    <row r="19" spans="1:28" ht="14.25" x14ac:dyDescent="0.15">
      <c r="A19" s="9">
        <v>43709</v>
      </c>
      <c r="B19" s="10" t="s">
        <v>27</v>
      </c>
      <c r="C19" s="10" t="s">
        <v>63</v>
      </c>
      <c r="D19" s="10" t="s">
        <v>68</v>
      </c>
      <c r="E19" s="10" t="s">
        <v>65</v>
      </c>
      <c r="F19" s="10" t="s">
        <v>71</v>
      </c>
      <c r="G19" s="10" t="s">
        <v>71</v>
      </c>
      <c r="H19" s="10" t="s">
        <v>32</v>
      </c>
      <c r="I19" s="10"/>
      <c r="J19" s="10"/>
      <c r="K19" s="10" t="s">
        <v>33</v>
      </c>
      <c r="L19" s="10" t="s">
        <v>34</v>
      </c>
      <c r="M19" s="11">
        <v>0.03</v>
      </c>
      <c r="N19" s="11"/>
      <c r="O19" s="12"/>
      <c r="P19" s="13">
        <v>61681.21</v>
      </c>
      <c r="Q19" s="13">
        <v>190550</v>
      </c>
      <c r="R19" s="13">
        <v>158530.87</v>
      </c>
      <c r="S19" s="13">
        <f t="shared" si="0"/>
        <v>93700.34</v>
      </c>
      <c r="T19" s="14">
        <f t="shared" si="1"/>
        <v>153913.46601941748</v>
      </c>
      <c r="U19" s="13">
        <f t="shared" si="2"/>
        <v>0</v>
      </c>
      <c r="V19" s="13">
        <v>158530.87</v>
      </c>
      <c r="W19" s="15"/>
      <c r="X19" s="13"/>
      <c r="Y19" s="13"/>
      <c r="Z19" s="13"/>
      <c r="AA19" s="16" t="s">
        <v>45</v>
      </c>
      <c r="AB19" s="10"/>
    </row>
    <row r="20" spans="1:28" ht="14.25" x14ac:dyDescent="0.15">
      <c r="A20" s="9">
        <v>43709</v>
      </c>
      <c r="B20" s="10" t="s">
        <v>27</v>
      </c>
      <c r="C20" s="10" t="s">
        <v>63</v>
      </c>
      <c r="D20" s="10" t="s">
        <v>68</v>
      </c>
      <c r="E20" s="10" t="s">
        <v>72</v>
      </c>
      <c r="F20" s="10" t="s">
        <v>73</v>
      </c>
      <c r="G20" s="10" t="s">
        <v>73</v>
      </c>
      <c r="H20" s="10" t="s">
        <v>32</v>
      </c>
      <c r="I20" s="10"/>
      <c r="J20" s="10"/>
      <c r="K20" s="10" t="s">
        <v>33</v>
      </c>
      <c r="L20" s="10" t="s">
        <v>34</v>
      </c>
      <c r="M20" s="11">
        <v>0.03</v>
      </c>
      <c r="N20" s="11"/>
      <c r="O20" s="12"/>
      <c r="P20" s="13">
        <v>241145.93</v>
      </c>
      <c r="Q20" s="13">
        <v>103000</v>
      </c>
      <c r="R20" s="13">
        <v>202985.29</v>
      </c>
      <c r="S20" s="13">
        <f t="shared" si="0"/>
        <v>141160.63999999998</v>
      </c>
      <c r="T20" s="14">
        <f t="shared" si="1"/>
        <v>197073.09708737864</v>
      </c>
      <c r="U20" s="13">
        <f t="shared" si="2"/>
        <v>0</v>
      </c>
      <c r="V20" s="13">
        <v>202985.29</v>
      </c>
      <c r="W20" s="15"/>
      <c r="X20" s="13"/>
      <c r="Y20" s="13"/>
      <c r="Z20" s="13"/>
      <c r="AA20" s="16" t="s">
        <v>35</v>
      </c>
      <c r="AB20" s="10"/>
    </row>
    <row r="21" spans="1:28" ht="14.25" x14ac:dyDescent="0.15">
      <c r="A21" s="9">
        <v>43709</v>
      </c>
      <c r="B21" s="10" t="s">
        <v>27</v>
      </c>
      <c r="C21" s="10" t="s">
        <v>63</v>
      </c>
      <c r="D21" s="10" t="s">
        <v>74</v>
      </c>
      <c r="E21" s="10" t="s">
        <v>75</v>
      </c>
      <c r="F21" s="10" t="s">
        <v>76</v>
      </c>
      <c r="G21" s="10" t="s">
        <v>77</v>
      </c>
      <c r="H21" s="10" t="s">
        <v>32</v>
      </c>
      <c r="I21" s="10"/>
      <c r="J21" s="10"/>
      <c r="K21" s="10" t="s">
        <v>33</v>
      </c>
      <c r="L21" s="10" t="s">
        <v>34</v>
      </c>
      <c r="M21" s="11">
        <v>0.04</v>
      </c>
      <c r="N21" s="11"/>
      <c r="O21" s="12"/>
      <c r="P21" s="13">
        <v>152312.66999999998</v>
      </c>
      <c r="Q21" s="13"/>
      <c r="R21" s="13">
        <v>2235285.0199999996</v>
      </c>
      <c r="S21" s="13">
        <f t="shared" si="0"/>
        <v>-2082972.3499999996</v>
      </c>
      <c r="T21" s="14">
        <f t="shared" si="1"/>
        <v>2149312.5192307686</v>
      </c>
      <c r="U21" s="13">
        <f t="shared" si="2"/>
        <v>0</v>
      </c>
      <c r="V21" s="13">
        <v>2235285.0199999996</v>
      </c>
      <c r="W21" s="15"/>
      <c r="X21" s="13"/>
      <c r="Y21" s="13"/>
      <c r="Z21" s="13"/>
      <c r="AA21" s="16" t="s">
        <v>35</v>
      </c>
      <c r="AB21" s="10"/>
    </row>
    <row r="22" spans="1:28" ht="14.25" x14ac:dyDescent="0.15">
      <c r="A22" s="9">
        <v>43709</v>
      </c>
      <c r="B22" s="10" t="s">
        <v>27</v>
      </c>
      <c r="C22" s="10" t="s">
        <v>63</v>
      </c>
      <c r="D22" s="10" t="s">
        <v>74</v>
      </c>
      <c r="E22" s="10" t="s">
        <v>65</v>
      </c>
      <c r="F22" s="10" t="s">
        <v>78</v>
      </c>
      <c r="G22" s="10" t="s">
        <v>79</v>
      </c>
      <c r="H22" s="10" t="s">
        <v>32</v>
      </c>
      <c r="I22" s="10"/>
      <c r="J22" s="10"/>
      <c r="K22" s="10" t="s">
        <v>33</v>
      </c>
      <c r="L22" s="10" t="s">
        <v>34</v>
      </c>
      <c r="M22" s="11">
        <v>0.03</v>
      </c>
      <c r="N22" s="11"/>
      <c r="O22" s="12"/>
      <c r="P22" s="13">
        <v>14600</v>
      </c>
      <c r="Q22" s="13"/>
      <c r="R22" s="13">
        <v>0</v>
      </c>
      <c r="S22" s="13">
        <f t="shared" si="0"/>
        <v>14600</v>
      </c>
      <c r="T22" s="14">
        <f t="shared" si="1"/>
        <v>0</v>
      </c>
      <c r="U22" s="13">
        <f t="shared" si="2"/>
        <v>9794.6900000000023</v>
      </c>
      <c r="V22" s="13">
        <v>0</v>
      </c>
      <c r="W22" s="15"/>
      <c r="X22" s="13"/>
      <c r="Y22" s="13"/>
      <c r="Z22" s="13"/>
      <c r="AA22" s="16" t="s">
        <v>45</v>
      </c>
      <c r="AB22" s="10"/>
    </row>
    <row r="23" spans="1:28" ht="14.25" x14ac:dyDescent="0.15">
      <c r="A23" s="9">
        <v>43709</v>
      </c>
      <c r="B23" s="10" t="s">
        <v>27</v>
      </c>
      <c r="C23" s="10" t="s">
        <v>63</v>
      </c>
      <c r="D23" s="10" t="s">
        <v>74</v>
      </c>
      <c r="E23" s="10" t="s">
        <v>65</v>
      </c>
      <c r="F23" s="10" t="s">
        <v>76</v>
      </c>
      <c r="G23" s="10" t="s">
        <v>77</v>
      </c>
      <c r="H23" s="10" t="s">
        <v>32</v>
      </c>
      <c r="I23" s="10"/>
      <c r="J23" s="10"/>
      <c r="K23" s="10" t="s">
        <v>33</v>
      </c>
      <c r="L23" s="10" t="s">
        <v>34</v>
      </c>
      <c r="M23" s="11">
        <v>0.04</v>
      </c>
      <c r="N23" s="11"/>
      <c r="O23" s="12"/>
      <c r="P23" s="13">
        <v>822243.96000000008</v>
      </c>
      <c r="Q23" s="13">
        <v>1820000</v>
      </c>
      <c r="R23" s="13">
        <v>0</v>
      </c>
      <c r="S23" s="13">
        <f t="shared" si="0"/>
        <v>2642243.96</v>
      </c>
      <c r="T23" s="14">
        <f t="shared" si="1"/>
        <v>0</v>
      </c>
      <c r="U23" s="13">
        <f t="shared" si="2"/>
        <v>997.9976923076938</v>
      </c>
      <c r="V23" s="13">
        <v>0</v>
      </c>
      <c r="W23" s="15"/>
      <c r="X23" s="13"/>
      <c r="Y23" s="13"/>
      <c r="Z23" s="13"/>
      <c r="AA23" s="16" t="s">
        <v>35</v>
      </c>
      <c r="AB23" s="10"/>
    </row>
    <row r="24" spans="1:28" ht="14.25" x14ac:dyDescent="0.15">
      <c r="A24" s="9">
        <v>43709</v>
      </c>
      <c r="B24" s="10" t="s">
        <v>27</v>
      </c>
      <c r="C24" s="10" t="s">
        <v>63</v>
      </c>
      <c r="D24" s="10" t="s">
        <v>74</v>
      </c>
      <c r="E24" s="10" t="s">
        <v>65</v>
      </c>
      <c r="F24" s="10" t="s">
        <v>76</v>
      </c>
      <c r="G24" s="10" t="s">
        <v>80</v>
      </c>
      <c r="H24" s="10" t="s">
        <v>32</v>
      </c>
      <c r="I24" s="10"/>
      <c r="J24" s="10"/>
      <c r="K24" s="10" t="s">
        <v>33</v>
      </c>
      <c r="L24" s="10" t="s">
        <v>34</v>
      </c>
      <c r="M24" s="11">
        <v>3.5000000000000003E-2</v>
      </c>
      <c r="N24" s="11"/>
      <c r="O24" s="12"/>
      <c r="P24" s="13">
        <v>0</v>
      </c>
      <c r="Q24" s="13">
        <v>1086750</v>
      </c>
      <c r="R24" s="13">
        <v>0</v>
      </c>
      <c r="S24" s="13">
        <f t="shared" si="0"/>
        <v>1086750</v>
      </c>
      <c r="T24" s="14">
        <f t="shared" si="1"/>
        <v>0</v>
      </c>
      <c r="U24" s="13">
        <f t="shared" si="2"/>
        <v>365841.49538461491</v>
      </c>
      <c r="V24" s="13">
        <v>0</v>
      </c>
      <c r="W24" s="15"/>
      <c r="X24" s="13"/>
      <c r="Y24" s="13"/>
      <c r="Z24" s="13"/>
      <c r="AA24" s="16" t="s">
        <v>35</v>
      </c>
      <c r="AB24" s="10"/>
    </row>
    <row r="25" spans="1:28" ht="14.25" x14ac:dyDescent="0.15">
      <c r="A25" s="9">
        <v>43709</v>
      </c>
      <c r="B25" s="10" t="s">
        <v>27</v>
      </c>
      <c r="C25" s="10" t="s">
        <v>63</v>
      </c>
      <c r="D25" s="10" t="s">
        <v>74</v>
      </c>
      <c r="E25" s="10" t="s">
        <v>65</v>
      </c>
      <c r="F25" s="10" t="s">
        <v>81</v>
      </c>
      <c r="G25" s="10" t="s">
        <v>81</v>
      </c>
      <c r="H25" s="10" t="s">
        <v>32</v>
      </c>
      <c r="I25" s="10"/>
      <c r="J25" s="10"/>
      <c r="K25" s="10" t="s">
        <v>33</v>
      </c>
      <c r="L25" s="10" t="s">
        <v>44</v>
      </c>
      <c r="M25" s="11">
        <v>0</v>
      </c>
      <c r="N25" s="11"/>
      <c r="O25" s="12"/>
      <c r="P25" s="13">
        <v>0</v>
      </c>
      <c r="Q25" s="13">
        <v>100000</v>
      </c>
      <c r="R25" s="13">
        <v>7674.03</v>
      </c>
      <c r="S25" s="13">
        <f t="shared" si="0"/>
        <v>92325.97</v>
      </c>
      <c r="T25" s="14">
        <f t="shared" si="1"/>
        <v>7674.03</v>
      </c>
      <c r="U25" s="13">
        <f t="shared" si="2"/>
        <v>509.57563106796079</v>
      </c>
      <c r="V25" s="13">
        <v>7674.03</v>
      </c>
      <c r="W25" s="15"/>
      <c r="X25" s="13"/>
      <c r="Y25" s="13"/>
      <c r="Z25" s="13"/>
      <c r="AA25" s="16" t="s">
        <v>35</v>
      </c>
      <c r="AB25" s="10"/>
    </row>
    <row r="26" spans="1:28" ht="14.25" x14ac:dyDescent="0.15">
      <c r="A26" s="9">
        <v>43709</v>
      </c>
      <c r="B26" s="10" t="s">
        <v>27</v>
      </c>
      <c r="C26" s="10" t="s">
        <v>63</v>
      </c>
      <c r="D26" s="10" t="s">
        <v>74</v>
      </c>
      <c r="E26" s="10" t="s">
        <v>65</v>
      </c>
      <c r="F26" s="10" t="s">
        <v>82</v>
      </c>
      <c r="G26" s="10" t="s">
        <v>82</v>
      </c>
      <c r="H26" s="10" t="s">
        <v>32</v>
      </c>
      <c r="I26" s="10"/>
      <c r="J26" s="10"/>
      <c r="K26" s="10" t="s">
        <v>33</v>
      </c>
      <c r="L26" s="10" t="s">
        <v>34</v>
      </c>
      <c r="M26" s="11">
        <v>0.03</v>
      </c>
      <c r="N26" s="11"/>
      <c r="O26" s="12"/>
      <c r="P26" s="13">
        <v>9</v>
      </c>
      <c r="Q26" s="13"/>
      <c r="R26" s="13">
        <v>0</v>
      </c>
      <c r="S26" s="13">
        <f t="shared" si="0"/>
        <v>9</v>
      </c>
      <c r="T26" s="14">
        <f t="shared" si="1"/>
        <v>0</v>
      </c>
      <c r="U26" s="13">
        <f t="shared" si="2"/>
        <v>77878.02730769245</v>
      </c>
      <c r="V26" s="13">
        <v>0</v>
      </c>
      <c r="W26" s="15"/>
      <c r="X26" s="13"/>
      <c r="Y26" s="13"/>
      <c r="Z26" s="13"/>
      <c r="AA26" s="16" t="s">
        <v>35</v>
      </c>
      <c r="AB26" s="10"/>
    </row>
    <row r="27" spans="1:28" ht="14.25" x14ac:dyDescent="0.15">
      <c r="A27" s="9">
        <v>43709</v>
      </c>
      <c r="B27" s="10" t="s">
        <v>27</v>
      </c>
      <c r="C27" s="10" t="s">
        <v>63</v>
      </c>
      <c r="D27" s="10" t="s">
        <v>74</v>
      </c>
      <c r="E27" s="10" t="s">
        <v>65</v>
      </c>
      <c r="F27" s="10" t="s">
        <v>83</v>
      </c>
      <c r="G27" s="10" t="s">
        <v>83</v>
      </c>
      <c r="H27" s="10" t="s">
        <v>32</v>
      </c>
      <c r="I27" s="10"/>
      <c r="J27" s="10"/>
      <c r="K27" s="10" t="s">
        <v>33</v>
      </c>
      <c r="L27" s="10" t="s">
        <v>34</v>
      </c>
      <c r="M27" s="11">
        <v>0.04</v>
      </c>
      <c r="N27" s="11"/>
      <c r="O27" s="12"/>
      <c r="P27" s="13">
        <v>575197.72000000009</v>
      </c>
      <c r="Q27" s="13">
        <v>208000</v>
      </c>
      <c r="R27" s="13">
        <v>254661.94</v>
      </c>
      <c r="S27" s="13">
        <f t="shared" si="0"/>
        <v>528535.78</v>
      </c>
      <c r="T27" s="14">
        <f t="shared" si="1"/>
        <v>244867.25</v>
      </c>
      <c r="U27" s="13">
        <f t="shared" si="2"/>
        <v>18179.270769230789</v>
      </c>
      <c r="V27" s="13">
        <v>254661.94</v>
      </c>
      <c r="W27" s="15"/>
      <c r="X27" s="13"/>
      <c r="Y27" s="13"/>
      <c r="Z27" s="13"/>
      <c r="AA27" s="16" t="s">
        <v>35</v>
      </c>
      <c r="AB27" s="10"/>
    </row>
    <row r="28" spans="1:28" ht="14.25" x14ac:dyDescent="0.15">
      <c r="A28" s="9">
        <v>43709</v>
      </c>
      <c r="B28" s="10" t="s">
        <v>27</v>
      </c>
      <c r="C28" s="10" t="s">
        <v>63</v>
      </c>
      <c r="D28" s="10" t="s">
        <v>74</v>
      </c>
      <c r="E28" s="10" t="s">
        <v>84</v>
      </c>
      <c r="F28" s="10" t="s">
        <v>85</v>
      </c>
      <c r="G28" s="10" t="s">
        <v>86</v>
      </c>
      <c r="H28" s="10" t="s">
        <v>32</v>
      </c>
      <c r="I28" s="10"/>
      <c r="J28" s="10"/>
      <c r="K28" s="10" t="s">
        <v>33</v>
      </c>
      <c r="L28" s="10" t="s">
        <v>34</v>
      </c>
      <c r="M28" s="11">
        <v>0.04</v>
      </c>
      <c r="N28" s="11"/>
      <c r="O28" s="12"/>
      <c r="P28" s="13">
        <v>33008.06</v>
      </c>
      <c r="Q28" s="13"/>
      <c r="R28" s="13">
        <v>25947.94</v>
      </c>
      <c r="S28" s="13">
        <f t="shared" si="0"/>
        <v>7060.119999999999</v>
      </c>
      <c r="T28" s="14">
        <f t="shared" si="1"/>
        <v>24949.942307692305</v>
      </c>
      <c r="U28" s="13">
        <f t="shared" si="2"/>
        <v>0</v>
      </c>
      <c r="V28" s="13">
        <v>25947.94</v>
      </c>
      <c r="W28" s="15"/>
      <c r="X28" s="13"/>
      <c r="Y28" s="13"/>
      <c r="Z28" s="13"/>
      <c r="AA28" s="16" t="s">
        <v>35</v>
      </c>
      <c r="AB28" s="10"/>
    </row>
    <row r="29" spans="1:28" ht="14.25" x14ac:dyDescent="0.15">
      <c r="A29" s="9">
        <v>43709</v>
      </c>
      <c r="B29" s="10" t="s">
        <v>27</v>
      </c>
      <c r="C29" s="10" t="s">
        <v>63</v>
      </c>
      <c r="D29" s="10" t="s">
        <v>74</v>
      </c>
      <c r="E29" s="10" t="s">
        <v>84</v>
      </c>
      <c r="F29" s="10" t="s">
        <v>87</v>
      </c>
      <c r="G29" s="10" t="s">
        <v>88</v>
      </c>
      <c r="H29" s="10" t="s">
        <v>32</v>
      </c>
      <c r="I29" s="10"/>
      <c r="J29" s="10"/>
      <c r="K29" s="10" t="s">
        <v>33</v>
      </c>
      <c r="L29" s="10" t="s">
        <v>34</v>
      </c>
      <c r="M29" s="11">
        <v>0.04</v>
      </c>
      <c r="N29" s="11"/>
      <c r="O29" s="12"/>
      <c r="P29" s="13">
        <v>3017853.18</v>
      </c>
      <c r="Q29" s="13">
        <v>10275200</v>
      </c>
      <c r="R29" s="13">
        <v>9511878.879999999</v>
      </c>
      <c r="S29" s="13">
        <f t="shared" si="0"/>
        <v>3781174.3000000007</v>
      </c>
      <c r="T29" s="14">
        <f t="shared" si="1"/>
        <v>9146037.384615384</v>
      </c>
      <c r="U29" s="13">
        <f t="shared" si="2"/>
        <v>86.575727699530489</v>
      </c>
      <c r="V29" s="13">
        <v>9511878.879999999</v>
      </c>
      <c r="W29" s="15"/>
      <c r="X29" s="13"/>
      <c r="Y29" s="13"/>
      <c r="Z29" s="13"/>
      <c r="AA29" s="16" t="s">
        <v>35</v>
      </c>
      <c r="AB29" s="10"/>
    </row>
    <row r="30" spans="1:28" ht="14.25" x14ac:dyDescent="0.15">
      <c r="A30" s="9">
        <v>43709</v>
      </c>
      <c r="B30" s="10" t="s">
        <v>27</v>
      </c>
      <c r="C30" s="10" t="s">
        <v>63</v>
      </c>
      <c r="D30" s="10" t="s">
        <v>74</v>
      </c>
      <c r="E30" s="10" t="s">
        <v>84</v>
      </c>
      <c r="F30" s="10" t="s">
        <v>89</v>
      </c>
      <c r="G30" s="10" t="s">
        <v>89</v>
      </c>
      <c r="H30" s="10" t="s">
        <v>32</v>
      </c>
      <c r="I30" s="10"/>
      <c r="J30" s="10"/>
      <c r="K30" s="10" t="s">
        <v>33</v>
      </c>
      <c r="L30" s="10" t="s">
        <v>34</v>
      </c>
      <c r="M30" s="11">
        <v>0.03</v>
      </c>
      <c r="N30" s="11"/>
      <c r="O30" s="12"/>
      <c r="P30" s="13">
        <v>0</v>
      </c>
      <c r="Q30" s="13">
        <v>103000</v>
      </c>
      <c r="R30" s="13">
        <v>17495.43</v>
      </c>
      <c r="S30" s="13">
        <f t="shared" si="0"/>
        <v>85504.57</v>
      </c>
      <c r="T30" s="14">
        <f t="shared" si="1"/>
        <v>16985.85436893204</v>
      </c>
      <c r="U30" s="13">
        <f t="shared" si="2"/>
        <v>5.6289320388349608</v>
      </c>
      <c r="V30" s="13">
        <v>17495.43</v>
      </c>
      <c r="W30" s="15"/>
      <c r="X30" s="13"/>
      <c r="Y30" s="13"/>
      <c r="Z30" s="13"/>
      <c r="AA30" s="16" t="s">
        <v>35</v>
      </c>
      <c r="AB30" s="10"/>
    </row>
    <row r="31" spans="1:28" ht="14.25" x14ac:dyDescent="0.15">
      <c r="A31" s="9">
        <v>43709</v>
      </c>
      <c r="B31" s="10" t="s">
        <v>27</v>
      </c>
      <c r="C31" s="10" t="s">
        <v>63</v>
      </c>
      <c r="D31" s="10" t="s">
        <v>74</v>
      </c>
      <c r="E31" s="10" t="s">
        <v>84</v>
      </c>
      <c r="F31" s="10" t="s">
        <v>90</v>
      </c>
      <c r="G31" s="10" t="s">
        <v>90</v>
      </c>
      <c r="H31" s="10" t="s">
        <v>32</v>
      </c>
      <c r="I31" s="10"/>
      <c r="J31" s="10"/>
      <c r="K31" s="10" t="s">
        <v>33</v>
      </c>
      <c r="L31" s="10" t="s">
        <v>34</v>
      </c>
      <c r="M31" s="11">
        <v>0.04</v>
      </c>
      <c r="N31" s="11"/>
      <c r="O31" s="12"/>
      <c r="P31" s="13">
        <v>926638.08999999985</v>
      </c>
      <c r="Q31" s="13">
        <v>5345600</v>
      </c>
      <c r="R31" s="13">
        <v>2024828.71</v>
      </c>
      <c r="S31" s="13">
        <f t="shared" si="0"/>
        <v>4247409.38</v>
      </c>
      <c r="T31" s="14">
        <f t="shared" si="1"/>
        <v>1946950.6826923075</v>
      </c>
      <c r="U31" s="13">
        <f t="shared" si="2"/>
        <v>0</v>
      </c>
      <c r="V31" s="13">
        <v>2024828.71</v>
      </c>
      <c r="W31" s="15"/>
      <c r="X31" s="13"/>
      <c r="Y31" s="13"/>
      <c r="Z31" s="13"/>
      <c r="AA31" s="16" t="s">
        <v>35</v>
      </c>
      <c r="AB31" s="10"/>
    </row>
    <row r="32" spans="1:28" ht="14.25" x14ac:dyDescent="0.15">
      <c r="A32" s="9">
        <v>43709</v>
      </c>
      <c r="B32" s="10" t="s">
        <v>27</v>
      </c>
      <c r="C32" s="10" t="s">
        <v>63</v>
      </c>
      <c r="D32" s="10" t="s">
        <v>74</v>
      </c>
      <c r="E32" s="10" t="s">
        <v>84</v>
      </c>
      <c r="F32" s="10" t="s">
        <v>91</v>
      </c>
      <c r="G32" s="10" t="s">
        <v>92</v>
      </c>
      <c r="H32" s="10" t="s">
        <v>32</v>
      </c>
      <c r="I32" s="10"/>
      <c r="J32" s="10"/>
      <c r="K32" s="10" t="s">
        <v>33</v>
      </c>
      <c r="L32" s="10" t="s">
        <v>34</v>
      </c>
      <c r="M32" s="11">
        <v>0.04</v>
      </c>
      <c r="N32" s="11"/>
      <c r="O32" s="12"/>
      <c r="P32" s="13">
        <v>146038.96</v>
      </c>
      <c r="Q32" s="13">
        <v>936000</v>
      </c>
      <c r="R32" s="13">
        <v>472661.04000000004</v>
      </c>
      <c r="S32" s="13">
        <f t="shared" si="0"/>
        <v>609377.91999999993</v>
      </c>
      <c r="T32" s="14">
        <f t="shared" si="1"/>
        <v>454481.76923076925</v>
      </c>
      <c r="U32" s="13">
        <f t="shared" si="2"/>
        <v>1014.3206796116501</v>
      </c>
      <c r="V32" s="13">
        <v>472661.04000000004</v>
      </c>
      <c r="W32" s="15"/>
      <c r="X32" s="13"/>
      <c r="Y32" s="13"/>
      <c r="Z32" s="13"/>
      <c r="AA32" s="16" t="s">
        <v>35</v>
      </c>
      <c r="AB32" s="10"/>
    </row>
    <row r="33" spans="1:28" ht="14.25" x14ac:dyDescent="0.15">
      <c r="A33" s="9">
        <v>43709</v>
      </c>
      <c r="B33" s="10" t="s">
        <v>27</v>
      </c>
      <c r="C33" s="10" t="s">
        <v>63</v>
      </c>
      <c r="D33" s="10" t="s">
        <v>74</v>
      </c>
      <c r="E33" s="10" t="s">
        <v>84</v>
      </c>
      <c r="F33" s="10" t="s">
        <v>83</v>
      </c>
      <c r="G33" s="10" t="s">
        <v>83</v>
      </c>
      <c r="H33" s="10" t="s">
        <v>32</v>
      </c>
      <c r="I33" s="10"/>
      <c r="J33" s="10"/>
      <c r="K33" s="10" t="s">
        <v>33</v>
      </c>
      <c r="L33" s="10" t="s">
        <v>34</v>
      </c>
      <c r="M33" s="11">
        <v>0.04</v>
      </c>
      <c r="N33" s="11"/>
      <c r="O33" s="12"/>
      <c r="P33" s="13">
        <v>1210869.28</v>
      </c>
      <c r="Q33" s="13"/>
      <c r="R33" s="13">
        <v>0</v>
      </c>
      <c r="S33" s="13">
        <f t="shared" si="0"/>
        <v>1210869.28</v>
      </c>
      <c r="T33" s="14">
        <f t="shared" si="1"/>
        <v>0</v>
      </c>
      <c r="U33" s="13">
        <f t="shared" si="2"/>
        <v>2475.7281553398061</v>
      </c>
      <c r="V33" s="13">
        <v>0</v>
      </c>
      <c r="W33" s="15"/>
      <c r="X33" s="13"/>
      <c r="Y33" s="13"/>
      <c r="Z33" s="13"/>
      <c r="AA33" s="16" t="s">
        <v>35</v>
      </c>
      <c r="AB33" s="10"/>
    </row>
    <row r="34" spans="1:28" ht="14.25" x14ac:dyDescent="0.15">
      <c r="A34" s="9">
        <v>43709</v>
      </c>
      <c r="B34" s="10" t="s">
        <v>27</v>
      </c>
      <c r="C34" s="10" t="s">
        <v>93</v>
      </c>
      <c r="D34" s="10" t="s">
        <v>94</v>
      </c>
      <c r="E34" s="10" t="s">
        <v>95</v>
      </c>
      <c r="F34" s="10" t="s">
        <v>96</v>
      </c>
      <c r="G34" s="10" t="s">
        <v>96</v>
      </c>
      <c r="H34" s="10" t="s">
        <v>32</v>
      </c>
      <c r="I34" s="10"/>
      <c r="J34" s="10"/>
      <c r="K34" s="10" t="s">
        <v>33</v>
      </c>
      <c r="L34" s="10" t="s">
        <v>34</v>
      </c>
      <c r="M34" s="11">
        <v>6.5000000000000002E-2</v>
      </c>
      <c r="N34" s="11"/>
      <c r="O34" s="12"/>
      <c r="P34" s="13">
        <v>0</v>
      </c>
      <c r="Q34" s="13">
        <v>5325</v>
      </c>
      <c r="R34" s="13">
        <v>1418.51</v>
      </c>
      <c r="S34" s="13">
        <f t="shared" si="0"/>
        <v>3906.49</v>
      </c>
      <c r="T34" s="14">
        <f t="shared" si="1"/>
        <v>1331.9342723004695</v>
      </c>
      <c r="U34" s="13">
        <f t="shared" si="2"/>
        <v>261597.87669902854</v>
      </c>
      <c r="V34" s="13">
        <v>1418.51</v>
      </c>
      <c r="W34" s="15"/>
      <c r="X34" s="13"/>
      <c r="Y34" s="13"/>
      <c r="Z34" s="13"/>
      <c r="AA34" s="16" t="s">
        <v>45</v>
      </c>
      <c r="AB34" s="10"/>
    </row>
    <row r="35" spans="1:28" ht="14.25" x14ac:dyDescent="0.15">
      <c r="A35" s="9">
        <v>43709</v>
      </c>
      <c r="B35" s="10" t="s">
        <v>27</v>
      </c>
      <c r="C35" s="10" t="s">
        <v>93</v>
      </c>
      <c r="D35" s="10" t="s">
        <v>94</v>
      </c>
      <c r="E35" s="10" t="s">
        <v>97</v>
      </c>
      <c r="F35" s="10" t="s">
        <v>98</v>
      </c>
      <c r="G35" s="10" t="s">
        <v>98</v>
      </c>
      <c r="H35" s="10" t="s">
        <v>32</v>
      </c>
      <c r="I35" s="10"/>
      <c r="J35" s="10"/>
      <c r="K35" s="10" t="s">
        <v>33</v>
      </c>
      <c r="L35" s="10" t="s">
        <v>34</v>
      </c>
      <c r="M35" s="11">
        <v>0.03</v>
      </c>
      <c r="N35" s="11"/>
      <c r="O35" s="12"/>
      <c r="P35" s="13">
        <v>0</v>
      </c>
      <c r="Q35" s="13">
        <v>103000</v>
      </c>
      <c r="R35" s="13">
        <v>193.26</v>
      </c>
      <c r="S35" s="13">
        <f t="shared" si="0"/>
        <v>102806.74</v>
      </c>
      <c r="T35" s="14">
        <f t="shared" si="1"/>
        <v>187.63106796116503</v>
      </c>
      <c r="U35" s="13">
        <f t="shared" si="2"/>
        <v>16824.046310679638</v>
      </c>
      <c r="V35" s="13">
        <v>193.26</v>
      </c>
      <c r="W35" s="15"/>
      <c r="X35" s="13"/>
      <c r="Y35" s="13"/>
      <c r="Z35" s="13"/>
      <c r="AA35" s="16" t="s">
        <v>35</v>
      </c>
      <c r="AB35" s="10"/>
    </row>
    <row r="36" spans="1:28" ht="14.25" x14ac:dyDescent="0.15">
      <c r="A36" s="9">
        <v>43709</v>
      </c>
      <c r="B36" s="10" t="s">
        <v>27</v>
      </c>
      <c r="C36" s="10" t="s">
        <v>93</v>
      </c>
      <c r="D36" s="10" t="s">
        <v>94</v>
      </c>
      <c r="E36" s="10" t="s">
        <v>99</v>
      </c>
      <c r="F36" s="10" t="s">
        <v>100</v>
      </c>
      <c r="G36" s="10" t="s">
        <v>100</v>
      </c>
      <c r="H36" s="10" t="s">
        <v>32</v>
      </c>
      <c r="I36" s="10"/>
      <c r="J36" s="10"/>
      <c r="K36" s="10" t="s">
        <v>33</v>
      </c>
      <c r="L36" s="10" t="s">
        <v>34</v>
      </c>
      <c r="M36" s="11">
        <v>0.03</v>
      </c>
      <c r="N36" s="11"/>
      <c r="O36" s="12"/>
      <c r="P36" s="13">
        <v>2227.6799999999998</v>
      </c>
      <c r="Q36" s="13"/>
      <c r="R36" s="13">
        <v>0</v>
      </c>
      <c r="S36" s="13">
        <f t="shared" si="0"/>
        <v>2227.6799999999998</v>
      </c>
      <c r="T36" s="14">
        <f t="shared" si="1"/>
        <v>0</v>
      </c>
      <c r="U36" s="13">
        <f t="shared" si="2"/>
        <v>2441.7937864077685</v>
      </c>
      <c r="V36" s="13">
        <v>0</v>
      </c>
      <c r="W36" s="15"/>
      <c r="X36" s="13"/>
      <c r="Y36" s="13"/>
      <c r="Z36" s="13"/>
      <c r="AA36" s="16" t="s">
        <v>35</v>
      </c>
      <c r="AB36" s="10"/>
    </row>
    <row r="37" spans="1:28" ht="14.25" x14ac:dyDescent="0.15">
      <c r="A37" s="9">
        <v>43709</v>
      </c>
      <c r="B37" s="10" t="s">
        <v>27</v>
      </c>
      <c r="C37" s="10" t="s">
        <v>93</v>
      </c>
      <c r="D37" s="10" t="s">
        <v>101</v>
      </c>
      <c r="E37" s="10" t="s">
        <v>102</v>
      </c>
      <c r="F37" s="10" t="s">
        <v>103</v>
      </c>
      <c r="G37" s="10" t="s">
        <v>103</v>
      </c>
      <c r="H37" s="10" t="s">
        <v>32</v>
      </c>
      <c r="I37" s="10"/>
      <c r="J37" s="10"/>
      <c r="K37" s="10" t="s">
        <v>33</v>
      </c>
      <c r="L37" s="10" t="s">
        <v>34</v>
      </c>
      <c r="M37" s="11">
        <v>0.03</v>
      </c>
      <c r="N37" s="11"/>
      <c r="O37" s="12"/>
      <c r="P37" s="13">
        <v>22545.57</v>
      </c>
      <c r="Q37" s="13">
        <v>144200</v>
      </c>
      <c r="R37" s="13">
        <v>34825.01</v>
      </c>
      <c r="S37" s="13">
        <f t="shared" si="0"/>
        <v>131920.56</v>
      </c>
      <c r="T37" s="14">
        <f t="shared" si="1"/>
        <v>33810.689320388352</v>
      </c>
      <c r="U37" s="13">
        <f t="shared" si="2"/>
        <v>3926.5281000000105</v>
      </c>
      <c r="V37" s="13">
        <v>34825.01</v>
      </c>
      <c r="W37" s="15"/>
      <c r="X37" s="13"/>
      <c r="Y37" s="13"/>
      <c r="Z37" s="13"/>
      <c r="AA37" s="16" t="s">
        <v>35</v>
      </c>
      <c r="AB37" s="10"/>
    </row>
    <row r="38" spans="1:28" ht="14.25" x14ac:dyDescent="0.15">
      <c r="A38" s="9">
        <v>43709</v>
      </c>
      <c r="B38" s="10" t="s">
        <v>27</v>
      </c>
      <c r="C38" s="10" t="s">
        <v>93</v>
      </c>
      <c r="D38" s="10" t="s">
        <v>104</v>
      </c>
      <c r="E38" s="10" t="s">
        <v>105</v>
      </c>
      <c r="F38" s="10" t="s">
        <v>106</v>
      </c>
      <c r="G38" s="10" t="s">
        <v>106</v>
      </c>
      <c r="H38" s="10" t="s">
        <v>32</v>
      </c>
      <c r="I38" s="10"/>
      <c r="J38" s="10"/>
      <c r="K38" s="10" t="s">
        <v>33</v>
      </c>
      <c r="L38" s="10" t="s">
        <v>34</v>
      </c>
      <c r="M38" s="11">
        <v>0.03</v>
      </c>
      <c r="N38" s="11"/>
      <c r="O38" s="12"/>
      <c r="P38" s="13">
        <v>0</v>
      </c>
      <c r="Q38" s="13">
        <v>1030000</v>
      </c>
      <c r="R38" s="13">
        <v>85000</v>
      </c>
      <c r="S38" s="13">
        <f t="shared" si="0"/>
        <v>945000</v>
      </c>
      <c r="T38" s="14">
        <f t="shared" si="1"/>
        <v>82524.271844660194</v>
      </c>
      <c r="U38" s="13">
        <f t="shared" si="2"/>
        <v>50353.93077669898</v>
      </c>
      <c r="V38" s="13">
        <v>85000</v>
      </c>
      <c r="W38" s="15"/>
      <c r="X38" s="13"/>
      <c r="Y38" s="13"/>
      <c r="Z38" s="13"/>
      <c r="AA38" s="16" t="s">
        <v>35</v>
      </c>
      <c r="AB38" s="10"/>
    </row>
    <row r="39" spans="1:28" ht="14.25" x14ac:dyDescent="0.15">
      <c r="A39" s="9">
        <v>43709</v>
      </c>
      <c r="B39" s="10" t="s">
        <v>27</v>
      </c>
      <c r="C39" s="10" t="s">
        <v>93</v>
      </c>
      <c r="D39" s="10" t="s">
        <v>104</v>
      </c>
      <c r="E39" s="10" t="s">
        <v>107</v>
      </c>
      <c r="F39" s="10" t="s">
        <v>108</v>
      </c>
      <c r="G39" s="10" t="s">
        <v>108</v>
      </c>
      <c r="H39" s="10" t="s">
        <v>32</v>
      </c>
      <c r="I39" s="10"/>
      <c r="J39" s="10"/>
      <c r="K39" s="10" t="s">
        <v>33</v>
      </c>
      <c r="L39" s="10" t="s">
        <v>34</v>
      </c>
      <c r="M39" s="11">
        <v>0.03</v>
      </c>
      <c r="N39" s="11"/>
      <c r="O39" s="12"/>
      <c r="P39" s="13">
        <v>2042270.4700000002</v>
      </c>
      <c r="Q39" s="13">
        <v>10790000</v>
      </c>
      <c r="R39" s="13">
        <v>8981527.0999999978</v>
      </c>
      <c r="S39" s="13">
        <f t="shared" si="0"/>
        <v>3850743.3700000029</v>
      </c>
      <c r="T39" s="14">
        <f t="shared" si="1"/>
        <v>8719929.2233009692</v>
      </c>
      <c r="U39" s="13">
        <f t="shared" si="2"/>
        <v>434509.73571428657</v>
      </c>
      <c r="V39" s="13">
        <v>8981527.0999999978</v>
      </c>
      <c r="W39" s="15"/>
      <c r="X39" s="13"/>
      <c r="Y39" s="13"/>
      <c r="Z39" s="13"/>
      <c r="AA39" s="16" t="s">
        <v>35</v>
      </c>
      <c r="AB39" s="10"/>
    </row>
    <row r="40" spans="1:28" ht="14.25" x14ac:dyDescent="0.15">
      <c r="A40" s="9">
        <v>43709</v>
      </c>
      <c r="B40" s="10" t="s">
        <v>27</v>
      </c>
      <c r="C40" s="10" t="s">
        <v>93</v>
      </c>
      <c r="D40" s="10" t="s">
        <v>104</v>
      </c>
      <c r="E40" s="10" t="s">
        <v>99</v>
      </c>
      <c r="F40" s="10" t="s">
        <v>109</v>
      </c>
      <c r="G40" s="10" t="s">
        <v>109</v>
      </c>
      <c r="H40" s="10" t="s">
        <v>32</v>
      </c>
      <c r="I40" s="10"/>
      <c r="J40" s="10"/>
      <c r="K40" s="10" t="s">
        <v>33</v>
      </c>
      <c r="L40" s="10" t="s">
        <v>34</v>
      </c>
      <c r="M40" s="11">
        <v>0.03</v>
      </c>
      <c r="N40" s="11"/>
      <c r="O40" s="12"/>
      <c r="P40" s="13">
        <v>475000</v>
      </c>
      <c r="Q40" s="13">
        <v>515000</v>
      </c>
      <c r="R40" s="13">
        <v>577625.59</v>
      </c>
      <c r="S40" s="13">
        <f t="shared" si="0"/>
        <v>412374.41000000003</v>
      </c>
      <c r="T40" s="14">
        <f t="shared" si="1"/>
        <v>560801.54368932033</v>
      </c>
      <c r="U40" s="13">
        <f t="shared" si="2"/>
        <v>0</v>
      </c>
      <c r="V40" s="13">
        <v>577625.59</v>
      </c>
      <c r="W40" s="15"/>
      <c r="X40" s="13"/>
      <c r="Y40" s="13"/>
      <c r="Z40" s="13"/>
      <c r="AA40" s="16" t="s">
        <v>35</v>
      </c>
      <c r="AB40" s="10"/>
    </row>
    <row r="41" spans="1:28" ht="14.25" x14ac:dyDescent="0.15">
      <c r="A41" s="9">
        <v>43709</v>
      </c>
      <c r="B41" s="10" t="s">
        <v>27</v>
      </c>
      <c r="C41" s="10" t="s">
        <v>93</v>
      </c>
      <c r="D41" s="10" t="s">
        <v>104</v>
      </c>
      <c r="E41" s="10" t="s">
        <v>110</v>
      </c>
      <c r="F41" s="10" t="s">
        <v>111</v>
      </c>
      <c r="G41" s="10" t="s">
        <v>111</v>
      </c>
      <c r="H41" s="10" t="s">
        <v>32</v>
      </c>
      <c r="I41" s="10"/>
      <c r="J41" s="10"/>
      <c r="K41" s="10" t="s">
        <v>33</v>
      </c>
      <c r="L41" s="10" t="s">
        <v>34</v>
      </c>
      <c r="M41" s="11">
        <v>0.03</v>
      </c>
      <c r="N41" s="11"/>
      <c r="O41" s="12"/>
      <c r="P41" s="13">
        <v>14741.56</v>
      </c>
      <c r="Q41" s="13">
        <v>103000</v>
      </c>
      <c r="R41" s="13">
        <v>83834.92</v>
      </c>
      <c r="S41" s="13">
        <f t="shared" si="0"/>
        <v>33906.639999999999</v>
      </c>
      <c r="T41" s="14">
        <f t="shared" si="1"/>
        <v>81393.12621359223</v>
      </c>
      <c r="U41" s="13">
        <f t="shared" si="2"/>
        <v>3295.6090476190438</v>
      </c>
      <c r="V41" s="13">
        <v>83834.92</v>
      </c>
      <c r="W41" s="15"/>
      <c r="X41" s="13"/>
      <c r="Y41" s="13"/>
      <c r="Z41" s="13"/>
      <c r="AA41" s="16" t="s">
        <v>35</v>
      </c>
      <c r="AB41" s="10"/>
    </row>
    <row r="42" spans="1:28" ht="14.25" x14ac:dyDescent="0.15">
      <c r="A42" s="9">
        <v>43709</v>
      </c>
      <c r="B42" s="10" t="s">
        <v>27</v>
      </c>
      <c r="C42" s="10" t="s">
        <v>93</v>
      </c>
      <c r="D42" s="10" t="s">
        <v>104</v>
      </c>
      <c r="E42" s="10" t="s">
        <v>112</v>
      </c>
      <c r="F42" s="10" t="s">
        <v>113</v>
      </c>
      <c r="G42" s="10" t="s">
        <v>113</v>
      </c>
      <c r="H42" s="10" t="s">
        <v>32</v>
      </c>
      <c r="I42" s="10"/>
      <c r="J42" s="10"/>
      <c r="K42" s="10" t="s">
        <v>33</v>
      </c>
      <c r="L42" s="10" t="s">
        <v>114</v>
      </c>
      <c r="M42" s="11">
        <v>0.97</v>
      </c>
      <c r="N42" s="11"/>
      <c r="O42" s="12"/>
      <c r="P42" s="13">
        <v>2156288.16</v>
      </c>
      <c r="Q42" s="13">
        <v>-900000</v>
      </c>
      <c r="R42" s="13">
        <v>130884.27</v>
      </c>
      <c r="S42" s="13">
        <f t="shared" si="0"/>
        <v>1125403.8900000001</v>
      </c>
      <c r="T42" s="14">
        <f t="shared" si="1"/>
        <v>126957.74189999999</v>
      </c>
      <c r="U42" s="13">
        <f t="shared" si="2"/>
        <v>0</v>
      </c>
      <c r="V42" s="13">
        <v>130884.27</v>
      </c>
      <c r="W42" s="15"/>
      <c r="X42" s="13"/>
      <c r="Y42" s="13"/>
      <c r="Z42" s="13"/>
      <c r="AA42" s="16" t="s">
        <v>35</v>
      </c>
      <c r="AB42" s="10"/>
    </row>
    <row r="43" spans="1:28" ht="14.25" x14ac:dyDescent="0.15">
      <c r="A43" s="9">
        <v>43709</v>
      </c>
      <c r="B43" s="10" t="s">
        <v>27</v>
      </c>
      <c r="C43" s="10" t="s">
        <v>93</v>
      </c>
      <c r="D43" s="10" t="s">
        <v>115</v>
      </c>
      <c r="E43" s="10" t="s">
        <v>97</v>
      </c>
      <c r="F43" s="10" t="s">
        <v>116</v>
      </c>
      <c r="G43" s="10" t="s">
        <v>116</v>
      </c>
      <c r="H43" s="10" t="s">
        <v>32</v>
      </c>
      <c r="I43" s="10"/>
      <c r="J43" s="10"/>
      <c r="K43" s="10" t="s">
        <v>33</v>
      </c>
      <c r="L43" s="10" t="s">
        <v>34</v>
      </c>
      <c r="M43" s="11">
        <v>0.03</v>
      </c>
      <c r="N43" s="11"/>
      <c r="O43" s="12"/>
      <c r="P43" s="13">
        <v>330667.86</v>
      </c>
      <c r="Q43" s="13">
        <v>2369000</v>
      </c>
      <c r="R43" s="13">
        <v>1728818.2899999998</v>
      </c>
      <c r="S43" s="13">
        <f t="shared" si="0"/>
        <v>970849.57000000007</v>
      </c>
      <c r="T43" s="14">
        <f t="shared" si="1"/>
        <v>1678464.3592233008</v>
      </c>
      <c r="U43" s="13">
        <f t="shared" si="2"/>
        <v>0</v>
      </c>
      <c r="V43" s="13">
        <v>1728818.2899999998</v>
      </c>
      <c r="W43" s="15"/>
      <c r="X43" s="13"/>
      <c r="Y43" s="13"/>
      <c r="Z43" s="13"/>
      <c r="AA43" s="16" t="s">
        <v>35</v>
      </c>
      <c r="AB43" s="10"/>
    </row>
    <row r="44" spans="1:28" ht="14.25" x14ac:dyDescent="0.15">
      <c r="A44" s="9">
        <v>43709</v>
      </c>
      <c r="B44" s="10" t="s">
        <v>27</v>
      </c>
      <c r="C44" s="10" t="s">
        <v>93</v>
      </c>
      <c r="D44" s="10" t="s">
        <v>115</v>
      </c>
      <c r="E44" s="10" t="s">
        <v>110</v>
      </c>
      <c r="F44" s="10" t="s">
        <v>117</v>
      </c>
      <c r="G44" s="10" t="s">
        <v>117</v>
      </c>
      <c r="H44" s="10" t="s">
        <v>32</v>
      </c>
      <c r="I44" s="10"/>
      <c r="J44" s="10"/>
      <c r="K44" s="10" t="s">
        <v>33</v>
      </c>
      <c r="L44" s="10" t="s">
        <v>34</v>
      </c>
      <c r="M44" s="11">
        <v>0.05</v>
      </c>
      <c r="N44" s="11"/>
      <c r="O44" s="12"/>
      <c r="P44" s="13">
        <v>3765580.6199999978</v>
      </c>
      <c r="Q44" s="13">
        <v>11067000.000000002</v>
      </c>
      <c r="R44" s="13">
        <v>9124704.4500000011</v>
      </c>
      <c r="S44" s="13">
        <f t="shared" si="0"/>
        <v>5707876.1699999981</v>
      </c>
      <c r="T44" s="14">
        <f t="shared" si="1"/>
        <v>8690194.7142857146</v>
      </c>
      <c r="U44" s="13">
        <f t="shared" si="2"/>
        <v>38792.292233009823</v>
      </c>
      <c r="V44" s="13">
        <v>9124704.4500000011</v>
      </c>
      <c r="W44" s="15"/>
      <c r="X44" s="13"/>
      <c r="Y44" s="13"/>
      <c r="Z44" s="13"/>
      <c r="AA44" s="16" t="s">
        <v>35</v>
      </c>
      <c r="AB44" s="10"/>
    </row>
    <row r="45" spans="1:28" ht="14.25" x14ac:dyDescent="0.15">
      <c r="A45" s="9">
        <v>43709</v>
      </c>
      <c r="B45" s="10" t="s">
        <v>27</v>
      </c>
      <c r="C45" s="10" t="s">
        <v>93</v>
      </c>
      <c r="D45" s="10" t="s">
        <v>115</v>
      </c>
      <c r="E45" s="10" t="s">
        <v>102</v>
      </c>
      <c r="F45" s="10" t="s">
        <v>118</v>
      </c>
      <c r="G45" s="10" t="s">
        <v>118</v>
      </c>
      <c r="H45" s="10" t="s">
        <v>32</v>
      </c>
      <c r="I45" s="10"/>
      <c r="J45" s="10"/>
      <c r="K45" s="10" t="s">
        <v>33</v>
      </c>
      <c r="L45" s="10" t="s">
        <v>34</v>
      </c>
      <c r="M45" s="11">
        <v>0.03</v>
      </c>
      <c r="N45" s="11"/>
      <c r="O45" s="12"/>
      <c r="P45" s="13">
        <v>46636.04</v>
      </c>
      <c r="Q45" s="13"/>
      <c r="R45" s="13">
        <v>0</v>
      </c>
      <c r="S45" s="13">
        <f t="shared" si="0"/>
        <v>46636.04</v>
      </c>
      <c r="T45" s="14">
        <f t="shared" si="1"/>
        <v>0</v>
      </c>
      <c r="U45" s="13">
        <f t="shared" si="2"/>
        <v>5582.8208737864043</v>
      </c>
      <c r="V45" s="13">
        <v>0</v>
      </c>
      <c r="W45" s="15"/>
      <c r="X45" s="13"/>
      <c r="Y45" s="13"/>
      <c r="Z45" s="13"/>
      <c r="AA45" s="16" t="s">
        <v>35</v>
      </c>
      <c r="AB45" s="10"/>
    </row>
    <row r="46" spans="1:28" ht="14.25" x14ac:dyDescent="0.15">
      <c r="A46" s="9">
        <v>43709</v>
      </c>
      <c r="B46" s="10" t="s">
        <v>27</v>
      </c>
      <c r="C46" s="10" t="s">
        <v>119</v>
      </c>
      <c r="D46" s="10" t="s">
        <v>120</v>
      </c>
      <c r="E46" s="10" t="s">
        <v>121</v>
      </c>
      <c r="F46" s="10" t="s">
        <v>122</v>
      </c>
      <c r="G46" s="10" t="s">
        <v>122</v>
      </c>
      <c r="H46" s="10" t="s">
        <v>32</v>
      </c>
      <c r="I46" s="10"/>
      <c r="J46" s="10"/>
      <c r="K46" s="10" t="s">
        <v>33</v>
      </c>
      <c r="L46" s="10" t="s">
        <v>34</v>
      </c>
      <c r="M46" s="11">
        <v>0.05</v>
      </c>
      <c r="N46" s="11"/>
      <c r="O46" s="12"/>
      <c r="P46" s="13">
        <v>0</v>
      </c>
      <c r="Q46" s="13">
        <v>472500</v>
      </c>
      <c r="R46" s="13">
        <v>69207.790000000008</v>
      </c>
      <c r="S46" s="13">
        <f t="shared" si="0"/>
        <v>403292.20999999996</v>
      </c>
      <c r="T46" s="14">
        <f t="shared" si="1"/>
        <v>65912.180952380964</v>
      </c>
      <c r="U46" s="13">
        <f t="shared" si="2"/>
        <v>0</v>
      </c>
      <c r="V46" s="13">
        <v>69207.790000000008</v>
      </c>
      <c r="W46" s="15"/>
      <c r="X46" s="13"/>
      <c r="Y46" s="13"/>
      <c r="Z46" s="13"/>
      <c r="AA46" s="16" t="s">
        <v>35</v>
      </c>
      <c r="AB46" s="10"/>
    </row>
    <row r="47" spans="1:28" ht="14.25" x14ac:dyDescent="0.15">
      <c r="A47" s="9">
        <v>43709</v>
      </c>
      <c r="B47" s="10" t="s">
        <v>27</v>
      </c>
      <c r="C47" s="10" t="s">
        <v>119</v>
      </c>
      <c r="D47" s="10" t="s">
        <v>120</v>
      </c>
      <c r="E47" s="10" t="s">
        <v>123</v>
      </c>
      <c r="F47" s="10" t="s">
        <v>124</v>
      </c>
      <c r="G47" s="10" t="s">
        <v>124</v>
      </c>
      <c r="H47" s="10" t="s">
        <v>32</v>
      </c>
      <c r="I47" s="10"/>
      <c r="J47" s="10"/>
      <c r="K47" s="10" t="s">
        <v>33</v>
      </c>
      <c r="L47" s="10" t="s">
        <v>34</v>
      </c>
      <c r="M47" s="11">
        <v>0.05</v>
      </c>
      <c r="N47" s="11"/>
      <c r="O47" s="12"/>
      <c r="P47" s="13">
        <v>31500</v>
      </c>
      <c r="Q47" s="13"/>
      <c r="R47" s="13">
        <v>0</v>
      </c>
      <c r="S47" s="13">
        <f t="shared" si="0"/>
        <v>31500</v>
      </c>
      <c r="T47" s="14">
        <f t="shared" si="1"/>
        <v>0</v>
      </c>
      <c r="U47" s="13">
        <f t="shared" si="2"/>
        <v>0</v>
      </c>
      <c r="V47" s="13">
        <v>0</v>
      </c>
      <c r="W47" s="15"/>
      <c r="X47" s="13"/>
      <c r="Y47" s="13"/>
      <c r="Z47" s="13"/>
      <c r="AA47" s="16" t="s">
        <v>45</v>
      </c>
      <c r="AB47" s="10"/>
    </row>
    <row r="48" spans="1:28" ht="14.25" x14ac:dyDescent="0.15">
      <c r="A48" s="9">
        <v>43709</v>
      </c>
      <c r="B48" s="10" t="s">
        <v>27</v>
      </c>
      <c r="C48" s="10" t="s">
        <v>119</v>
      </c>
      <c r="D48" s="10" t="s">
        <v>120</v>
      </c>
      <c r="E48" s="10" t="s">
        <v>123</v>
      </c>
      <c r="F48" s="10" t="s">
        <v>125</v>
      </c>
      <c r="G48" s="10" t="s">
        <v>126</v>
      </c>
      <c r="H48" s="10" t="s">
        <v>32</v>
      </c>
      <c r="I48" s="10"/>
      <c r="J48" s="10"/>
      <c r="K48" s="10" t="s">
        <v>33</v>
      </c>
      <c r="L48" s="10" t="s">
        <v>34</v>
      </c>
      <c r="M48" s="11">
        <v>0.03</v>
      </c>
      <c r="N48" s="11"/>
      <c r="O48" s="12"/>
      <c r="P48" s="13">
        <v>6535.79</v>
      </c>
      <c r="Q48" s="13"/>
      <c r="R48" s="13">
        <v>0</v>
      </c>
      <c r="S48" s="13">
        <f t="shared" si="0"/>
        <v>6535.79</v>
      </c>
      <c r="T48" s="14">
        <f t="shared" si="1"/>
        <v>0</v>
      </c>
      <c r="U48" s="13">
        <f t="shared" si="2"/>
        <v>0</v>
      </c>
      <c r="V48" s="13">
        <v>0</v>
      </c>
      <c r="W48" s="15"/>
      <c r="X48" s="13"/>
      <c r="Y48" s="13"/>
      <c r="Z48" s="13"/>
      <c r="AA48" s="16" t="s">
        <v>35</v>
      </c>
      <c r="AB48" s="10"/>
    </row>
    <row r="49" spans="1:28" ht="14.25" x14ac:dyDescent="0.15">
      <c r="A49" s="9">
        <v>43709</v>
      </c>
      <c r="B49" s="10" t="s">
        <v>27</v>
      </c>
      <c r="C49" s="10" t="s">
        <v>119</v>
      </c>
      <c r="D49" s="10" t="s">
        <v>120</v>
      </c>
      <c r="E49" s="10" t="s">
        <v>123</v>
      </c>
      <c r="F49" s="10" t="s">
        <v>127</v>
      </c>
      <c r="G49" s="10" t="s">
        <v>128</v>
      </c>
      <c r="H49" s="10" t="s">
        <v>32</v>
      </c>
      <c r="I49" s="10"/>
      <c r="J49" s="10"/>
      <c r="K49" s="10" t="s">
        <v>33</v>
      </c>
      <c r="L49" s="10" t="s">
        <v>34</v>
      </c>
      <c r="M49" s="11">
        <v>0.03</v>
      </c>
      <c r="N49" s="11"/>
      <c r="O49" s="12"/>
      <c r="P49" s="13">
        <v>411006.2</v>
      </c>
      <c r="Q49" s="13">
        <v>2163000</v>
      </c>
      <c r="R49" s="13">
        <v>1331868.7</v>
      </c>
      <c r="S49" s="13">
        <f t="shared" si="0"/>
        <v>1242137.5000000002</v>
      </c>
      <c r="T49" s="14">
        <f t="shared" si="1"/>
        <v>1293076.4077669901</v>
      </c>
      <c r="U49" s="13">
        <f t="shared" si="2"/>
        <v>2580.3911650485388</v>
      </c>
      <c r="V49" s="13">
        <v>1331868.7</v>
      </c>
      <c r="W49" s="15"/>
      <c r="X49" s="13"/>
      <c r="Y49" s="13"/>
      <c r="Z49" s="13"/>
      <c r="AA49" s="16" t="s">
        <v>35</v>
      </c>
      <c r="AB49" s="10"/>
    </row>
    <row r="50" spans="1:28" ht="14.25" x14ac:dyDescent="0.15">
      <c r="A50" s="9">
        <v>43709</v>
      </c>
      <c r="B50" s="10" t="s">
        <v>27</v>
      </c>
      <c r="C50" s="10" t="s">
        <v>119</v>
      </c>
      <c r="D50" s="10" t="s">
        <v>120</v>
      </c>
      <c r="E50" s="10" t="s">
        <v>129</v>
      </c>
      <c r="F50" s="10" t="s">
        <v>130</v>
      </c>
      <c r="G50" s="10" t="s">
        <v>130</v>
      </c>
      <c r="H50" s="10" t="s">
        <v>32</v>
      </c>
      <c r="I50" s="10"/>
      <c r="J50" s="10"/>
      <c r="K50" s="10" t="s">
        <v>33</v>
      </c>
      <c r="L50" s="10" t="s">
        <v>34</v>
      </c>
      <c r="M50" s="11">
        <v>0.03</v>
      </c>
      <c r="N50" s="11"/>
      <c r="O50" s="12"/>
      <c r="P50" s="13">
        <v>36438.699999999997</v>
      </c>
      <c r="Q50" s="13">
        <v>309000</v>
      </c>
      <c r="R50" s="13">
        <v>191676.84999999998</v>
      </c>
      <c r="S50" s="13">
        <f t="shared" si="0"/>
        <v>153761.85000000003</v>
      </c>
      <c r="T50" s="14">
        <f t="shared" si="1"/>
        <v>186094.02912621357</v>
      </c>
      <c r="U50" s="13">
        <f t="shared" si="2"/>
        <v>1444.3976470588241</v>
      </c>
      <c r="V50" s="13">
        <v>191676.84999999998</v>
      </c>
      <c r="W50" s="15"/>
      <c r="X50" s="13"/>
      <c r="Y50" s="13"/>
      <c r="Z50" s="13"/>
      <c r="AA50" s="16" t="s">
        <v>35</v>
      </c>
      <c r="AB50" s="10"/>
    </row>
    <row r="51" spans="1:28" ht="14.25" x14ac:dyDescent="0.15">
      <c r="A51" s="9">
        <v>43709</v>
      </c>
      <c r="B51" s="10" t="s">
        <v>27</v>
      </c>
      <c r="C51" s="10" t="s">
        <v>119</v>
      </c>
      <c r="D51" s="10" t="s">
        <v>120</v>
      </c>
      <c r="E51" s="10" t="s">
        <v>131</v>
      </c>
      <c r="F51" s="10" t="s">
        <v>132</v>
      </c>
      <c r="G51" s="10" t="s">
        <v>133</v>
      </c>
      <c r="H51" s="10" t="s">
        <v>32</v>
      </c>
      <c r="I51" s="10"/>
      <c r="J51" s="10"/>
      <c r="K51" s="10" t="s">
        <v>33</v>
      </c>
      <c r="L51" s="10" t="s">
        <v>44</v>
      </c>
      <c r="M51" s="11">
        <v>0</v>
      </c>
      <c r="N51" s="11"/>
      <c r="O51" s="12"/>
      <c r="P51" s="13">
        <v>0</v>
      </c>
      <c r="Q51" s="13">
        <v>60000</v>
      </c>
      <c r="R51" s="13">
        <v>19883.5</v>
      </c>
      <c r="S51" s="13">
        <f t="shared" si="0"/>
        <v>40116.5</v>
      </c>
      <c r="T51" s="14">
        <f t="shared" si="1"/>
        <v>19883.5</v>
      </c>
      <c r="U51" s="13">
        <f t="shared" si="2"/>
        <v>132.14766990291264</v>
      </c>
      <c r="V51" s="13">
        <v>19883.5</v>
      </c>
      <c r="W51" s="15"/>
      <c r="X51" s="13"/>
      <c r="Y51" s="13"/>
      <c r="Z51" s="13"/>
      <c r="AA51" s="16" t="s">
        <v>35</v>
      </c>
      <c r="AB51" s="10"/>
    </row>
    <row r="52" spans="1:28" ht="14.25" x14ac:dyDescent="0.15">
      <c r="A52" s="9">
        <v>43709</v>
      </c>
      <c r="B52" s="10" t="s">
        <v>27</v>
      </c>
      <c r="C52" s="10" t="s">
        <v>119</v>
      </c>
      <c r="D52" s="10" t="s">
        <v>120</v>
      </c>
      <c r="E52" s="10" t="s">
        <v>131</v>
      </c>
      <c r="F52" s="10" t="s">
        <v>134</v>
      </c>
      <c r="G52" s="10" t="s">
        <v>134</v>
      </c>
      <c r="H52" s="10" t="s">
        <v>32</v>
      </c>
      <c r="I52" s="10"/>
      <c r="J52" s="10"/>
      <c r="K52" s="10" t="s">
        <v>33</v>
      </c>
      <c r="L52" s="10" t="s">
        <v>34</v>
      </c>
      <c r="M52" s="11">
        <v>0.03</v>
      </c>
      <c r="N52" s="11"/>
      <c r="O52" s="12"/>
      <c r="P52" s="13">
        <v>21499.08</v>
      </c>
      <c r="Q52" s="13"/>
      <c r="R52" s="13">
        <v>0</v>
      </c>
      <c r="S52" s="13">
        <f t="shared" si="0"/>
        <v>21499.08</v>
      </c>
      <c r="T52" s="14">
        <f t="shared" si="1"/>
        <v>0</v>
      </c>
      <c r="U52" s="13">
        <f t="shared" si="2"/>
        <v>0</v>
      </c>
      <c r="V52" s="13">
        <v>0</v>
      </c>
      <c r="W52" s="15"/>
      <c r="X52" s="13"/>
      <c r="Y52" s="13"/>
      <c r="Z52" s="13"/>
      <c r="AA52" s="16" t="s">
        <v>35</v>
      </c>
      <c r="AB52" s="10"/>
    </row>
    <row r="53" spans="1:28" ht="14.25" x14ac:dyDescent="0.15">
      <c r="A53" s="9">
        <v>43709</v>
      </c>
      <c r="B53" s="10" t="s">
        <v>27</v>
      </c>
      <c r="C53" s="10" t="s">
        <v>119</v>
      </c>
      <c r="D53" s="10" t="s">
        <v>120</v>
      </c>
      <c r="E53" s="10" t="s">
        <v>131</v>
      </c>
      <c r="F53" s="10" t="s">
        <v>135</v>
      </c>
      <c r="G53" s="10" t="s">
        <v>135</v>
      </c>
      <c r="H53" s="10" t="s">
        <v>32</v>
      </c>
      <c r="I53" s="10"/>
      <c r="J53" s="10"/>
      <c r="K53" s="10" t="s">
        <v>33</v>
      </c>
      <c r="L53" s="10" t="s">
        <v>34</v>
      </c>
      <c r="M53" s="11">
        <v>0.03</v>
      </c>
      <c r="N53" s="11"/>
      <c r="O53" s="12"/>
      <c r="P53" s="13">
        <v>51832.73</v>
      </c>
      <c r="Q53" s="13">
        <v>-51832.73</v>
      </c>
      <c r="R53" s="13">
        <v>0</v>
      </c>
      <c r="S53" s="13">
        <f t="shared" si="0"/>
        <v>0</v>
      </c>
      <c r="T53" s="14">
        <f t="shared" si="1"/>
        <v>0</v>
      </c>
      <c r="U53" s="13">
        <f t="shared" si="2"/>
        <v>10187.197572815523</v>
      </c>
      <c r="V53" s="13">
        <v>0</v>
      </c>
      <c r="W53" s="15"/>
      <c r="X53" s="13"/>
      <c r="Y53" s="13"/>
      <c r="Z53" s="13"/>
      <c r="AA53" s="16" t="s">
        <v>35</v>
      </c>
      <c r="AB53" s="10"/>
    </row>
    <row r="54" spans="1:28" ht="14.25" x14ac:dyDescent="0.15">
      <c r="A54" s="9">
        <v>43709</v>
      </c>
      <c r="B54" s="10" t="s">
        <v>27</v>
      </c>
      <c r="C54" s="10" t="s">
        <v>119</v>
      </c>
      <c r="D54" s="10" t="s">
        <v>136</v>
      </c>
      <c r="E54" s="10" t="s">
        <v>121</v>
      </c>
      <c r="F54" s="10" t="s">
        <v>137</v>
      </c>
      <c r="G54" s="10" t="s">
        <v>137</v>
      </c>
      <c r="H54" s="10" t="s">
        <v>32</v>
      </c>
      <c r="I54" s="10"/>
      <c r="J54" s="10"/>
      <c r="K54" s="10" t="s">
        <v>33</v>
      </c>
      <c r="L54" s="10" t="s">
        <v>34</v>
      </c>
      <c r="M54" s="11">
        <v>0.03</v>
      </c>
      <c r="N54" s="11"/>
      <c r="O54" s="12"/>
      <c r="P54" s="13">
        <v>0</v>
      </c>
      <c r="Q54" s="13">
        <v>309000</v>
      </c>
      <c r="R54" s="13">
        <v>88593.43</v>
      </c>
      <c r="S54" s="13">
        <f t="shared" si="0"/>
        <v>220406.57</v>
      </c>
      <c r="T54" s="14">
        <f t="shared" si="1"/>
        <v>86013.038834951454</v>
      </c>
      <c r="U54" s="13">
        <f t="shared" si="2"/>
        <v>1532.0740776699022</v>
      </c>
      <c r="V54" s="13">
        <v>88593.43</v>
      </c>
      <c r="W54" s="15"/>
      <c r="X54" s="13"/>
      <c r="Y54" s="13"/>
      <c r="Z54" s="13"/>
      <c r="AA54" s="16" t="s">
        <v>35</v>
      </c>
      <c r="AB54" s="10"/>
    </row>
    <row r="55" spans="1:28" ht="14.25" x14ac:dyDescent="0.15">
      <c r="A55" s="9">
        <v>43709</v>
      </c>
      <c r="B55" s="10" t="s">
        <v>27</v>
      </c>
      <c r="C55" s="10" t="s">
        <v>119</v>
      </c>
      <c r="D55" s="10" t="s">
        <v>136</v>
      </c>
      <c r="E55" s="10" t="s">
        <v>121</v>
      </c>
      <c r="F55" s="10" t="s">
        <v>138</v>
      </c>
      <c r="G55" s="10" t="s">
        <v>138</v>
      </c>
      <c r="H55" s="10" t="s">
        <v>32</v>
      </c>
      <c r="I55" s="10"/>
      <c r="J55" s="10"/>
      <c r="K55" s="10" t="s">
        <v>33</v>
      </c>
      <c r="L55" s="10" t="s">
        <v>34</v>
      </c>
      <c r="M55" s="11">
        <v>0.02</v>
      </c>
      <c r="N55" s="11"/>
      <c r="O55" s="12"/>
      <c r="P55" s="13">
        <v>9638.3799999999992</v>
      </c>
      <c r="Q55" s="13">
        <v>132600</v>
      </c>
      <c r="R55" s="13">
        <v>73664.28</v>
      </c>
      <c r="S55" s="13">
        <f t="shared" si="0"/>
        <v>68574.100000000006</v>
      </c>
      <c r="T55" s="14">
        <f t="shared" si="1"/>
        <v>72219.882352941175</v>
      </c>
      <c r="U55" s="13">
        <f t="shared" si="2"/>
        <v>0</v>
      </c>
      <c r="V55" s="13">
        <v>73664.28</v>
      </c>
      <c r="W55" s="15"/>
      <c r="X55" s="13"/>
      <c r="Y55" s="13"/>
      <c r="Z55" s="13"/>
      <c r="AA55" s="16" t="s">
        <v>35</v>
      </c>
      <c r="AB55" s="10"/>
    </row>
    <row r="56" spans="1:28" ht="14.25" x14ac:dyDescent="0.15">
      <c r="A56" s="9">
        <v>43709</v>
      </c>
      <c r="B56" s="10" t="s">
        <v>27</v>
      </c>
      <c r="C56" s="10" t="s">
        <v>119</v>
      </c>
      <c r="D56" s="10" t="s">
        <v>136</v>
      </c>
      <c r="E56" s="10" t="s">
        <v>121</v>
      </c>
      <c r="F56" s="10" t="s">
        <v>139</v>
      </c>
      <c r="G56" s="10" t="s">
        <v>139</v>
      </c>
      <c r="H56" s="10" t="s">
        <v>32</v>
      </c>
      <c r="I56" s="10"/>
      <c r="J56" s="10"/>
      <c r="K56" s="10" t="s">
        <v>33</v>
      </c>
      <c r="L56" s="10" t="s">
        <v>34</v>
      </c>
      <c r="M56" s="11">
        <v>0.03</v>
      </c>
      <c r="N56" s="11"/>
      <c r="O56" s="12"/>
      <c r="P56" s="13">
        <v>0</v>
      </c>
      <c r="Q56" s="13">
        <v>51000</v>
      </c>
      <c r="R56" s="13">
        <v>4537.07</v>
      </c>
      <c r="S56" s="13">
        <f t="shared" si="0"/>
        <v>46462.93</v>
      </c>
      <c r="T56" s="14">
        <f t="shared" si="1"/>
        <v>4404.9223300970871</v>
      </c>
      <c r="U56" s="13">
        <f t="shared" si="2"/>
        <v>236565.03095238097</v>
      </c>
      <c r="V56" s="13">
        <v>4537.07</v>
      </c>
      <c r="W56" s="15"/>
      <c r="X56" s="13"/>
      <c r="Y56" s="13"/>
      <c r="Z56" s="13"/>
      <c r="AA56" s="16" t="s">
        <v>35</v>
      </c>
      <c r="AB56" s="10"/>
    </row>
    <row r="57" spans="1:28" ht="14.25" x14ac:dyDescent="0.15">
      <c r="A57" s="9">
        <v>43709</v>
      </c>
      <c r="B57" s="10" t="s">
        <v>27</v>
      </c>
      <c r="C57" s="10" t="s">
        <v>119</v>
      </c>
      <c r="D57" s="10" t="s">
        <v>136</v>
      </c>
      <c r="E57" s="10" t="s">
        <v>129</v>
      </c>
      <c r="F57" s="10" t="s">
        <v>140</v>
      </c>
      <c r="G57" s="10" t="s">
        <v>141</v>
      </c>
      <c r="H57" s="10" t="s">
        <v>32</v>
      </c>
      <c r="I57" s="10"/>
      <c r="J57" s="10"/>
      <c r="K57" s="10" t="s">
        <v>33</v>
      </c>
      <c r="L57" s="10" t="s">
        <v>34</v>
      </c>
      <c r="M57" s="11">
        <v>0.05</v>
      </c>
      <c r="N57" s="11"/>
      <c r="O57" s="12"/>
      <c r="P57" s="13">
        <v>1.0000000009313226E-2</v>
      </c>
      <c r="Q57" s="13"/>
      <c r="R57" s="13">
        <v>0</v>
      </c>
      <c r="S57" s="13">
        <f t="shared" si="0"/>
        <v>1.0000000009313226E-2</v>
      </c>
      <c r="T57" s="14">
        <f t="shared" si="1"/>
        <v>0</v>
      </c>
      <c r="U57" s="13">
        <f t="shared" si="2"/>
        <v>1182.8350485436895</v>
      </c>
      <c r="V57" s="13">
        <v>0</v>
      </c>
      <c r="W57" s="15"/>
      <c r="X57" s="13"/>
      <c r="Y57" s="13"/>
      <c r="Z57" s="13"/>
      <c r="AA57" s="16" t="s">
        <v>35</v>
      </c>
      <c r="AB57" s="10"/>
    </row>
    <row r="58" spans="1:28" ht="14.25" x14ac:dyDescent="0.15">
      <c r="A58" s="9">
        <v>43709</v>
      </c>
      <c r="B58" s="10" t="s">
        <v>27</v>
      </c>
      <c r="C58" s="10" t="s">
        <v>119</v>
      </c>
      <c r="D58" s="10" t="s">
        <v>136</v>
      </c>
      <c r="E58" s="10" t="s">
        <v>131</v>
      </c>
      <c r="F58" s="10" t="s">
        <v>142</v>
      </c>
      <c r="G58" s="10" t="s">
        <v>142</v>
      </c>
      <c r="H58" s="10" t="s">
        <v>32</v>
      </c>
      <c r="I58" s="10"/>
      <c r="J58" s="10"/>
      <c r="K58" s="10" t="s">
        <v>33</v>
      </c>
      <c r="L58" s="10" t="s">
        <v>34</v>
      </c>
      <c r="M58" s="11">
        <v>0.03</v>
      </c>
      <c r="N58" s="11"/>
      <c r="O58" s="12"/>
      <c r="P58" s="13">
        <v>150321.95000000001</v>
      </c>
      <c r="Q58" s="13">
        <v>370800</v>
      </c>
      <c r="R58" s="13">
        <v>349760.45</v>
      </c>
      <c r="S58" s="13">
        <f t="shared" si="0"/>
        <v>171361.5</v>
      </c>
      <c r="T58" s="14">
        <f t="shared" si="1"/>
        <v>339573.25242718449</v>
      </c>
      <c r="U58" s="13">
        <f t="shared" si="2"/>
        <v>1090.2413592232988</v>
      </c>
      <c r="V58" s="13">
        <v>349760.45</v>
      </c>
      <c r="W58" s="15"/>
      <c r="X58" s="13"/>
      <c r="Y58" s="13"/>
      <c r="Z58" s="13"/>
      <c r="AA58" s="16" t="s">
        <v>35</v>
      </c>
      <c r="AB58" s="10"/>
    </row>
    <row r="59" spans="1:28" ht="14.25" x14ac:dyDescent="0.15">
      <c r="A59" s="9">
        <v>43709</v>
      </c>
      <c r="B59" s="10" t="s">
        <v>27</v>
      </c>
      <c r="C59" s="10" t="s">
        <v>119</v>
      </c>
      <c r="D59" s="10" t="s">
        <v>136</v>
      </c>
      <c r="E59" s="10" t="s">
        <v>131</v>
      </c>
      <c r="F59" s="10" t="s">
        <v>143</v>
      </c>
      <c r="G59" s="10" t="s">
        <v>143</v>
      </c>
      <c r="H59" s="10" t="s">
        <v>32</v>
      </c>
      <c r="I59" s="10"/>
      <c r="J59" s="10"/>
      <c r="K59" s="10" t="s">
        <v>33</v>
      </c>
      <c r="L59" s="10" t="s">
        <v>34</v>
      </c>
      <c r="M59" s="11">
        <v>0.03</v>
      </c>
      <c r="N59" s="11"/>
      <c r="O59" s="12"/>
      <c r="P59" s="13">
        <v>14088.56</v>
      </c>
      <c r="Q59" s="13">
        <v>41200</v>
      </c>
      <c r="R59" s="13">
        <v>52601.21</v>
      </c>
      <c r="S59" s="13">
        <f t="shared" si="0"/>
        <v>2687.3499999999985</v>
      </c>
      <c r="T59" s="14">
        <f t="shared" si="1"/>
        <v>51069.135922330097</v>
      </c>
      <c r="U59" s="13">
        <f t="shared" si="2"/>
        <v>4343.8220388349437</v>
      </c>
      <c r="V59" s="13">
        <v>52601.21</v>
      </c>
      <c r="W59" s="15"/>
      <c r="X59" s="13"/>
      <c r="Y59" s="13"/>
      <c r="Z59" s="13"/>
      <c r="AA59" s="16" t="s">
        <v>35</v>
      </c>
      <c r="AB59" s="10"/>
    </row>
    <row r="60" spans="1:28" ht="14.25" x14ac:dyDescent="0.15">
      <c r="A60" s="9">
        <v>43709</v>
      </c>
      <c r="B60" s="10" t="s">
        <v>27</v>
      </c>
      <c r="C60" s="10" t="s">
        <v>119</v>
      </c>
      <c r="D60" s="10" t="s">
        <v>136</v>
      </c>
      <c r="E60" s="10" t="s">
        <v>144</v>
      </c>
      <c r="F60" s="10" t="s">
        <v>145</v>
      </c>
      <c r="G60" s="10" t="s">
        <v>145</v>
      </c>
      <c r="H60" s="10" t="s">
        <v>32</v>
      </c>
      <c r="I60" s="10"/>
      <c r="J60" s="10"/>
      <c r="K60" s="10" t="s">
        <v>33</v>
      </c>
      <c r="L60" s="10" t="s">
        <v>34</v>
      </c>
      <c r="M60" s="11">
        <v>0.03</v>
      </c>
      <c r="N60" s="11"/>
      <c r="O60" s="12"/>
      <c r="P60" s="13">
        <v>156539.07999999999</v>
      </c>
      <c r="Q60" s="13"/>
      <c r="R60" s="13">
        <v>0</v>
      </c>
      <c r="S60" s="13">
        <f t="shared" si="0"/>
        <v>156539.07999999999</v>
      </c>
      <c r="T60" s="14">
        <f t="shared" si="1"/>
        <v>0</v>
      </c>
      <c r="U60" s="13">
        <f t="shared" si="2"/>
        <v>210.94135922330133</v>
      </c>
      <c r="V60" s="13">
        <v>0</v>
      </c>
      <c r="W60" s="15"/>
      <c r="X60" s="13"/>
      <c r="Y60" s="13"/>
      <c r="Z60" s="13"/>
      <c r="AA60" s="16" t="s">
        <v>35</v>
      </c>
      <c r="AB60" s="10"/>
    </row>
    <row r="61" spans="1:28" ht="14.25" x14ac:dyDescent="0.15">
      <c r="A61" s="9">
        <v>43709</v>
      </c>
      <c r="B61" s="10" t="s">
        <v>27</v>
      </c>
      <c r="C61" s="10" t="s">
        <v>119</v>
      </c>
      <c r="D61" s="10" t="s">
        <v>136</v>
      </c>
      <c r="E61" s="10" t="s">
        <v>144</v>
      </c>
      <c r="F61" s="10" t="s">
        <v>146</v>
      </c>
      <c r="G61" s="10" t="s">
        <v>146</v>
      </c>
      <c r="H61" s="10" t="s">
        <v>32</v>
      </c>
      <c r="I61" s="10"/>
      <c r="J61" s="10"/>
      <c r="K61" s="10" t="s">
        <v>33</v>
      </c>
      <c r="L61" s="10" t="s">
        <v>34</v>
      </c>
      <c r="M61" s="11">
        <v>0.05</v>
      </c>
      <c r="N61" s="11"/>
      <c r="O61" s="12"/>
      <c r="P61" s="13">
        <v>2084463.17</v>
      </c>
      <c r="Q61" s="13">
        <v>6825000</v>
      </c>
      <c r="R61" s="13">
        <v>4967865.6499999994</v>
      </c>
      <c r="S61" s="13">
        <f t="shared" si="0"/>
        <v>3941597.5200000005</v>
      </c>
      <c r="T61" s="14">
        <f t="shared" si="1"/>
        <v>4731300.6190476185</v>
      </c>
      <c r="U61" s="13">
        <f t="shared" si="2"/>
        <v>499.46384615384704</v>
      </c>
      <c r="V61" s="13">
        <v>4967865.6499999994</v>
      </c>
      <c r="W61" s="15"/>
      <c r="X61" s="13"/>
      <c r="Y61" s="13"/>
      <c r="Z61" s="13"/>
      <c r="AA61" s="16" t="s">
        <v>35</v>
      </c>
      <c r="AB61" s="10"/>
    </row>
    <row r="62" spans="1:28" ht="14.25" x14ac:dyDescent="0.15">
      <c r="A62" s="9">
        <v>43709</v>
      </c>
      <c r="B62" s="10" t="s">
        <v>27</v>
      </c>
      <c r="C62" s="10" t="s">
        <v>119</v>
      </c>
      <c r="D62" s="10" t="s">
        <v>136</v>
      </c>
      <c r="E62" s="10" t="s">
        <v>144</v>
      </c>
      <c r="F62" s="10" t="s">
        <v>147</v>
      </c>
      <c r="G62" s="10" t="s">
        <v>148</v>
      </c>
      <c r="H62" s="10" t="s">
        <v>32</v>
      </c>
      <c r="I62" s="10"/>
      <c r="J62" s="10"/>
      <c r="K62" s="10" t="s">
        <v>33</v>
      </c>
      <c r="L62" s="10" t="s">
        <v>34</v>
      </c>
      <c r="M62" s="11">
        <v>0.03</v>
      </c>
      <c r="N62" s="11"/>
      <c r="O62" s="12"/>
      <c r="P62" s="13">
        <v>0</v>
      </c>
      <c r="Q62" s="13">
        <v>61800</v>
      </c>
      <c r="R62" s="13">
        <v>40610.67</v>
      </c>
      <c r="S62" s="13">
        <f t="shared" si="0"/>
        <v>21189.33</v>
      </c>
      <c r="T62" s="14">
        <f t="shared" si="1"/>
        <v>39427.834951456309</v>
      </c>
      <c r="U62" s="13">
        <f t="shared" si="2"/>
        <v>7098.1004854369094</v>
      </c>
      <c r="V62" s="13">
        <v>40610.67</v>
      </c>
      <c r="W62" s="15"/>
      <c r="X62" s="13"/>
      <c r="Y62" s="13"/>
      <c r="Z62" s="13"/>
      <c r="AA62" s="16" t="s">
        <v>35</v>
      </c>
      <c r="AB62" s="10"/>
    </row>
    <row r="63" spans="1:28" ht="14.25" x14ac:dyDescent="0.15">
      <c r="A63" s="9">
        <v>43709</v>
      </c>
      <c r="B63" s="10" t="s">
        <v>27</v>
      </c>
      <c r="C63" s="10" t="s">
        <v>119</v>
      </c>
      <c r="D63" s="10" t="s">
        <v>149</v>
      </c>
      <c r="E63" s="10" t="s">
        <v>123</v>
      </c>
      <c r="F63" s="10" t="s">
        <v>150</v>
      </c>
      <c r="G63" s="10" t="s">
        <v>150</v>
      </c>
      <c r="H63" s="10" t="s">
        <v>32</v>
      </c>
      <c r="I63" s="10"/>
      <c r="J63" s="10"/>
      <c r="K63" s="10" t="s">
        <v>33</v>
      </c>
      <c r="L63" s="10" t="s">
        <v>34</v>
      </c>
      <c r="M63" s="11">
        <v>0.03</v>
      </c>
      <c r="N63" s="11"/>
      <c r="O63" s="12"/>
      <c r="P63" s="13">
        <v>0</v>
      </c>
      <c r="Q63" s="13">
        <v>133900</v>
      </c>
      <c r="R63" s="13">
        <v>37431.619999999995</v>
      </c>
      <c r="S63" s="13">
        <f t="shared" si="0"/>
        <v>96468.38</v>
      </c>
      <c r="T63" s="14">
        <f t="shared" si="1"/>
        <v>36341.378640776697</v>
      </c>
      <c r="U63" s="13">
        <f t="shared" si="2"/>
        <v>28.645940594059539</v>
      </c>
      <c r="V63" s="13">
        <v>37431.619999999995</v>
      </c>
      <c r="W63" s="15"/>
      <c r="X63" s="13"/>
      <c r="Y63" s="13"/>
      <c r="Z63" s="13"/>
      <c r="AA63" s="16" t="s">
        <v>45</v>
      </c>
      <c r="AB63" s="10"/>
    </row>
    <row r="64" spans="1:28" ht="14.25" x14ac:dyDescent="0.15">
      <c r="A64" s="9">
        <v>43709</v>
      </c>
      <c r="B64" s="10" t="s">
        <v>27</v>
      </c>
      <c r="C64" s="10" t="s">
        <v>119</v>
      </c>
      <c r="D64" s="10" t="s">
        <v>149</v>
      </c>
      <c r="E64" s="10" t="s">
        <v>151</v>
      </c>
      <c r="F64" s="10" t="s">
        <v>152</v>
      </c>
      <c r="G64" s="10" t="s">
        <v>152</v>
      </c>
      <c r="H64" s="10" t="s">
        <v>32</v>
      </c>
      <c r="I64" s="10"/>
      <c r="J64" s="10"/>
      <c r="K64" s="10" t="s">
        <v>33</v>
      </c>
      <c r="L64" s="10" t="s">
        <v>34</v>
      </c>
      <c r="M64" s="11">
        <v>0.03</v>
      </c>
      <c r="N64" s="11"/>
      <c r="O64" s="12"/>
      <c r="P64" s="13">
        <v>27893.96</v>
      </c>
      <c r="Q64" s="13">
        <v>236900</v>
      </c>
      <c r="R64" s="13">
        <v>149137.89000000001</v>
      </c>
      <c r="S64" s="13">
        <f t="shared" si="0"/>
        <v>115656.07</v>
      </c>
      <c r="T64" s="14">
        <f t="shared" si="1"/>
        <v>144794.06796116507</v>
      </c>
      <c r="U64" s="13">
        <f t="shared" si="2"/>
        <v>1688.1509708737867</v>
      </c>
      <c r="V64" s="13">
        <v>149137.89000000001</v>
      </c>
      <c r="W64" s="15"/>
      <c r="X64" s="13"/>
      <c r="Y64" s="13"/>
      <c r="Z64" s="13"/>
      <c r="AA64" s="16" t="s">
        <v>35</v>
      </c>
      <c r="AB64" s="10"/>
    </row>
    <row r="65" spans="1:28" ht="14.25" x14ac:dyDescent="0.15">
      <c r="A65" s="9">
        <v>43709</v>
      </c>
      <c r="B65" s="10" t="s">
        <v>27</v>
      </c>
      <c r="C65" s="10" t="s">
        <v>119</v>
      </c>
      <c r="D65" s="10" t="s">
        <v>153</v>
      </c>
      <c r="E65" s="10" t="s">
        <v>121</v>
      </c>
      <c r="F65" s="10" t="s">
        <v>154</v>
      </c>
      <c r="G65" s="10" t="s">
        <v>154</v>
      </c>
      <c r="H65" s="10" t="s">
        <v>32</v>
      </c>
      <c r="I65" s="10"/>
      <c r="J65" s="10"/>
      <c r="K65" s="10" t="s">
        <v>33</v>
      </c>
      <c r="L65" s="10" t="s">
        <v>34</v>
      </c>
      <c r="M65" s="11">
        <v>0.03</v>
      </c>
      <c r="N65" s="11"/>
      <c r="O65" s="12"/>
      <c r="P65" s="13">
        <v>0</v>
      </c>
      <c r="Q65" s="13">
        <v>10300</v>
      </c>
      <c r="R65" s="13">
        <v>7242.32</v>
      </c>
      <c r="S65" s="13">
        <f t="shared" si="0"/>
        <v>3057.6800000000003</v>
      </c>
      <c r="T65" s="14">
        <f t="shared" si="1"/>
        <v>7031.3786407766984</v>
      </c>
      <c r="U65" s="13">
        <f t="shared" si="2"/>
        <v>3849.804761904772</v>
      </c>
      <c r="V65" s="13">
        <v>7242.32</v>
      </c>
      <c r="W65" s="15"/>
      <c r="X65" s="13"/>
      <c r="Y65" s="13"/>
      <c r="Z65" s="13"/>
      <c r="AA65" s="16" t="s">
        <v>45</v>
      </c>
      <c r="AB65" s="10"/>
    </row>
    <row r="66" spans="1:28" ht="14.25" x14ac:dyDescent="0.15">
      <c r="A66" s="9">
        <v>43709</v>
      </c>
      <c r="B66" s="10" t="s">
        <v>27</v>
      </c>
      <c r="C66" s="10" t="s">
        <v>119</v>
      </c>
      <c r="D66" s="10" t="s">
        <v>153</v>
      </c>
      <c r="E66" s="10" t="s">
        <v>151</v>
      </c>
      <c r="F66" s="10" t="s">
        <v>155</v>
      </c>
      <c r="G66" s="10" t="s">
        <v>155</v>
      </c>
      <c r="H66" s="10" t="s">
        <v>32</v>
      </c>
      <c r="I66" s="10"/>
      <c r="J66" s="10"/>
      <c r="K66" s="10" t="s">
        <v>33</v>
      </c>
      <c r="L66" s="10" t="s">
        <v>34</v>
      </c>
      <c r="M66" s="11">
        <v>0.04</v>
      </c>
      <c r="N66" s="11"/>
      <c r="O66" s="12"/>
      <c r="P66" s="13">
        <v>0</v>
      </c>
      <c r="Q66" s="13">
        <v>145600</v>
      </c>
      <c r="R66" s="13">
        <v>12986.06</v>
      </c>
      <c r="S66" s="13">
        <f t="shared" si="0"/>
        <v>132613.94</v>
      </c>
      <c r="T66" s="14">
        <f t="shared" si="1"/>
        <v>12486.596153846152</v>
      </c>
      <c r="U66" s="13">
        <f t="shared" si="2"/>
        <v>34477.050291262101</v>
      </c>
      <c r="V66" s="13">
        <v>12986.06</v>
      </c>
      <c r="W66" s="15"/>
      <c r="X66" s="13"/>
      <c r="Y66" s="13"/>
      <c r="Z66" s="13"/>
      <c r="AA66" s="16" t="s">
        <v>35</v>
      </c>
      <c r="AB66" s="10"/>
    </row>
    <row r="67" spans="1:28" ht="14.25" x14ac:dyDescent="0.15">
      <c r="A67" s="9">
        <v>43709</v>
      </c>
      <c r="B67" s="10" t="s">
        <v>27</v>
      </c>
      <c r="C67" s="10" t="s">
        <v>119</v>
      </c>
      <c r="D67" s="10" t="s">
        <v>153</v>
      </c>
      <c r="E67" s="10" t="s">
        <v>151</v>
      </c>
      <c r="F67" s="10" t="s">
        <v>156</v>
      </c>
      <c r="G67" s="10" t="s">
        <v>156</v>
      </c>
      <c r="H67" s="10" t="s">
        <v>32</v>
      </c>
      <c r="I67" s="10"/>
      <c r="J67" s="10"/>
      <c r="K67" s="10" t="s">
        <v>33</v>
      </c>
      <c r="L67" s="10" t="s">
        <v>34</v>
      </c>
      <c r="M67" s="11">
        <v>0.03</v>
      </c>
      <c r="N67" s="11"/>
      <c r="O67" s="12"/>
      <c r="P67" s="13">
        <v>252574.99999999997</v>
      </c>
      <c r="Q67" s="13">
        <v>154500</v>
      </c>
      <c r="R67" s="13">
        <v>243701.45</v>
      </c>
      <c r="S67" s="13">
        <f t="shared" ref="S67:S130" si="3">P67+Q67-R67</f>
        <v>163373.54999999999</v>
      </c>
      <c r="T67" s="14">
        <f t="shared" ref="T67:T130" si="4">IF(L67="返货",R67/(1+M67),IF(L67="返现",R67,IF(L67="折扣",R67*M67,IF(L67="无",R67))))</f>
        <v>236603.3495145631</v>
      </c>
      <c r="U67" s="13">
        <f t="shared" ref="U67:U130" si="5">R72-T72</f>
        <v>245.3066666666673</v>
      </c>
      <c r="V67" s="13">
        <v>243701.45</v>
      </c>
      <c r="W67" s="15"/>
      <c r="X67" s="13"/>
      <c r="Y67" s="13"/>
      <c r="Z67" s="13"/>
      <c r="AA67" s="16" t="s">
        <v>35</v>
      </c>
      <c r="AB67" s="10"/>
    </row>
    <row r="68" spans="1:28" ht="14.25" x14ac:dyDescent="0.15">
      <c r="A68" s="9">
        <v>43709</v>
      </c>
      <c r="B68" s="10" t="s">
        <v>27</v>
      </c>
      <c r="C68" s="10" t="s">
        <v>119</v>
      </c>
      <c r="D68" s="10" t="s">
        <v>153</v>
      </c>
      <c r="E68" s="10" t="s">
        <v>144</v>
      </c>
      <c r="F68" s="10" t="s">
        <v>157</v>
      </c>
      <c r="G68" s="10" t="s">
        <v>157</v>
      </c>
      <c r="H68" s="10" t="s">
        <v>32</v>
      </c>
      <c r="I68" s="10"/>
      <c r="J68" s="10"/>
      <c r="K68" s="10" t="s">
        <v>33</v>
      </c>
      <c r="L68" s="10" t="s">
        <v>34</v>
      </c>
      <c r="M68" s="11">
        <v>0.01</v>
      </c>
      <c r="N68" s="11"/>
      <c r="O68" s="12"/>
      <c r="P68" s="13">
        <v>36386.46</v>
      </c>
      <c r="Q68" s="13"/>
      <c r="R68" s="13">
        <v>2893.24</v>
      </c>
      <c r="S68" s="13">
        <f t="shared" si="3"/>
        <v>33493.22</v>
      </c>
      <c r="T68" s="14">
        <f t="shared" si="4"/>
        <v>2864.5940594059402</v>
      </c>
      <c r="U68" s="13">
        <f t="shared" si="5"/>
        <v>0</v>
      </c>
      <c r="V68" s="13">
        <v>2893.24</v>
      </c>
      <c r="W68" s="15"/>
      <c r="X68" s="13"/>
      <c r="Y68" s="13"/>
      <c r="Z68" s="13"/>
      <c r="AA68" s="16" t="s">
        <v>35</v>
      </c>
      <c r="AB68" s="10"/>
    </row>
    <row r="69" spans="1:28" ht="14.25" x14ac:dyDescent="0.15">
      <c r="A69" s="9">
        <v>43709</v>
      </c>
      <c r="B69" s="10" t="s">
        <v>27</v>
      </c>
      <c r="C69" s="10" t="s">
        <v>158</v>
      </c>
      <c r="D69" s="10" t="s">
        <v>159</v>
      </c>
      <c r="E69" s="10" t="s">
        <v>160</v>
      </c>
      <c r="F69" s="10" t="s">
        <v>161</v>
      </c>
      <c r="G69" s="10" t="s">
        <v>161</v>
      </c>
      <c r="H69" s="10" t="s">
        <v>32</v>
      </c>
      <c r="I69" s="10"/>
      <c r="J69" s="10"/>
      <c r="K69" s="10" t="s">
        <v>33</v>
      </c>
      <c r="L69" s="10" t="s">
        <v>34</v>
      </c>
      <c r="M69" s="11">
        <v>0.03</v>
      </c>
      <c r="N69" s="11"/>
      <c r="O69" s="12"/>
      <c r="P69" s="13">
        <v>20511.7</v>
      </c>
      <c r="Q69" s="13">
        <v>61800</v>
      </c>
      <c r="R69" s="13">
        <v>57959.85</v>
      </c>
      <c r="S69" s="13">
        <f t="shared" si="3"/>
        <v>24351.85</v>
      </c>
      <c r="T69" s="14">
        <f t="shared" si="4"/>
        <v>56271.699029126212</v>
      </c>
      <c r="U69" s="13">
        <f t="shared" si="5"/>
        <v>65029.529708737973</v>
      </c>
      <c r="V69" s="13">
        <v>57959.85</v>
      </c>
      <c r="W69" s="15"/>
      <c r="X69" s="13"/>
      <c r="Y69" s="13"/>
      <c r="Z69" s="13"/>
      <c r="AA69" s="16" t="s">
        <v>45</v>
      </c>
      <c r="AB69" s="10"/>
    </row>
    <row r="70" spans="1:28" ht="14.25" x14ac:dyDescent="0.15">
      <c r="A70" s="9">
        <v>43709</v>
      </c>
      <c r="B70" s="10" t="s">
        <v>27</v>
      </c>
      <c r="C70" s="10" t="s">
        <v>158</v>
      </c>
      <c r="D70" s="10" t="s">
        <v>159</v>
      </c>
      <c r="E70" s="10" t="s">
        <v>162</v>
      </c>
      <c r="F70" s="10" t="s">
        <v>163</v>
      </c>
      <c r="G70" s="10" t="s">
        <v>164</v>
      </c>
      <c r="H70" s="10" t="s">
        <v>32</v>
      </c>
      <c r="I70" s="10"/>
      <c r="J70" s="10"/>
      <c r="K70" s="10" t="s">
        <v>33</v>
      </c>
      <c r="L70" s="10" t="s">
        <v>34</v>
      </c>
      <c r="M70" s="11">
        <v>0.05</v>
      </c>
      <c r="N70" s="11"/>
      <c r="O70" s="12"/>
      <c r="P70" s="13">
        <v>0</v>
      </c>
      <c r="Q70" s="13">
        <v>136500</v>
      </c>
      <c r="R70" s="13">
        <v>80845.899999999994</v>
      </c>
      <c r="S70" s="13">
        <f t="shared" si="3"/>
        <v>55654.100000000006</v>
      </c>
      <c r="T70" s="14">
        <f t="shared" si="4"/>
        <v>76996.095238095222</v>
      </c>
      <c r="U70" s="13">
        <f t="shared" si="5"/>
        <v>0</v>
      </c>
      <c r="V70" s="13">
        <v>80845.899999999994</v>
      </c>
      <c r="W70" s="15"/>
      <c r="X70" s="13"/>
      <c r="Y70" s="13"/>
      <c r="Z70" s="13"/>
      <c r="AA70" s="16" t="s">
        <v>45</v>
      </c>
      <c r="AB70" s="10"/>
    </row>
    <row r="71" spans="1:28" ht="14.25" x14ac:dyDescent="0.15">
      <c r="A71" s="9">
        <v>43709</v>
      </c>
      <c r="B71" s="10" t="s">
        <v>27</v>
      </c>
      <c r="C71" s="10" t="s">
        <v>158</v>
      </c>
      <c r="D71" s="10" t="s">
        <v>159</v>
      </c>
      <c r="E71" s="10" t="s">
        <v>162</v>
      </c>
      <c r="F71" s="10" t="s">
        <v>165</v>
      </c>
      <c r="G71" s="10" t="s">
        <v>165</v>
      </c>
      <c r="H71" s="10" t="s">
        <v>32</v>
      </c>
      <c r="I71" s="10"/>
      <c r="J71" s="10"/>
      <c r="K71" s="10" t="s">
        <v>33</v>
      </c>
      <c r="L71" s="10" t="s">
        <v>34</v>
      </c>
      <c r="M71" s="11">
        <v>0.03</v>
      </c>
      <c r="N71" s="11"/>
      <c r="O71" s="12"/>
      <c r="P71" s="13">
        <v>274049.08</v>
      </c>
      <c r="Q71" s="13">
        <v>1256600</v>
      </c>
      <c r="R71" s="13">
        <v>1183712.06</v>
      </c>
      <c r="S71" s="13">
        <f t="shared" si="3"/>
        <v>346937.02</v>
      </c>
      <c r="T71" s="14">
        <f t="shared" si="4"/>
        <v>1149235.009708738</v>
      </c>
      <c r="U71" s="13">
        <f t="shared" si="5"/>
        <v>13203.460194174782</v>
      </c>
      <c r="V71" s="13">
        <v>1183712.06</v>
      </c>
      <c r="W71" s="15"/>
      <c r="X71" s="13"/>
      <c r="Y71" s="13"/>
      <c r="Z71" s="13"/>
      <c r="AA71" s="16" t="s">
        <v>35</v>
      </c>
      <c r="AB71" s="10"/>
    </row>
    <row r="72" spans="1:28" ht="14.25" x14ac:dyDescent="0.15">
      <c r="A72" s="9">
        <v>43709</v>
      </c>
      <c r="B72" s="10" t="s">
        <v>27</v>
      </c>
      <c r="C72" s="10" t="s">
        <v>158</v>
      </c>
      <c r="D72" s="10" t="s">
        <v>159</v>
      </c>
      <c r="E72" s="10" t="s">
        <v>162</v>
      </c>
      <c r="F72" s="10" t="s">
        <v>166</v>
      </c>
      <c r="G72" s="10" t="s">
        <v>166</v>
      </c>
      <c r="H72" s="10" t="s">
        <v>32</v>
      </c>
      <c r="I72" s="10"/>
      <c r="J72" s="10"/>
      <c r="K72" s="10" t="s">
        <v>33</v>
      </c>
      <c r="L72" s="10" t="s">
        <v>34</v>
      </c>
      <c r="M72" s="11">
        <v>0.05</v>
      </c>
      <c r="N72" s="11"/>
      <c r="O72" s="12"/>
      <c r="P72" s="13">
        <v>0</v>
      </c>
      <c r="Q72" s="13">
        <v>26250</v>
      </c>
      <c r="R72" s="13">
        <v>5151.4399999999996</v>
      </c>
      <c r="S72" s="13">
        <f t="shared" si="3"/>
        <v>21098.560000000001</v>
      </c>
      <c r="T72" s="14">
        <f t="shared" si="4"/>
        <v>4906.1333333333323</v>
      </c>
      <c r="U72" s="13">
        <f t="shared" si="5"/>
        <v>0</v>
      </c>
      <c r="V72" s="13">
        <v>5151.4399999999996</v>
      </c>
      <c r="W72" s="15"/>
      <c r="X72" s="13"/>
      <c r="Y72" s="13"/>
      <c r="Z72" s="13"/>
      <c r="AA72" s="16" t="s">
        <v>45</v>
      </c>
      <c r="AB72" s="10"/>
    </row>
    <row r="73" spans="1:28" ht="14.25" x14ac:dyDescent="0.15">
      <c r="A73" s="9">
        <v>43709</v>
      </c>
      <c r="B73" s="10" t="s">
        <v>27</v>
      </c>
      <c r="C73" s="10" t="s">
        <v>158</v>
      </c>
      <c r="D73" s="10" t="s">
        <v>159</v>
      </c>
      <c r="E73" s="10" t="s">
        <v>162</v>
      </c>
      <c r="F73" s="10" t="s">
        <v>166</v>
      </c>
      <c r="G73" s="10" t="s">
        <v>167</v>
      </c>
      <c r="H73" s="10" t="s">
        <v>32</v>
      </c>
      <c r="I73" s="10"/>
      <c r="J73" s="10"/>
      <c r="K73" s="10" t="s">
        <v>33</v>
      </c>
      <c r="L73" s="10" t="s">
        <v>44</v>
      </c>
      <c r="M73" s="11">
        <v>0</v>
      </c>
      <c r="N73" s="11"/>
      <c r="O73" s="12"/>
      <c r="P73" s="13">
        <v>0</v>
      </c>
      <c r="Q73" s="13">
        <v>25000</v>
      </c>
      <c r="R73" s="13">
        <v>12073.07</v>
      </c>
      <c r="S73" s="13">
        <f t="shared" si="3"/>
        <v>12926.93</v>
      </c>
      <c r="T73" s="14">
        <f t="shared" si="4"/>
        <v>12073.07</v>
      </c>
      <c r="U73" s="13">
        <f t="shared" si="5"/>
        <v>0</v>
      </c>
      <c r="V73" s="13">
        <v>12073.07</v>
      </c>
      <c r="W73" s="15"/>
      <c r="X73" s="13"/>
      <c r="Y73" s="13"/>
      <c r="Z73" s="13"/>
      <c r="AA73" s="16" t="s">
        <v>45</v>
      </c>
      <c r="AB73" s="10"/>
    </row>
    <row r="74" spans="1:28" ht="14.25" x14ac:dyDescent="0.15">
      <c r="A74" s="9">
        <v>43709</v>
      </c>
      <c r="B74" s="10" t="s">
        <v>27</v>
      </c>
      <c r="C74" s="10" t="s">
        <v>158</v>
      </c>
      <c r="D74" s="10" t="s">
        <v>159</v>
      </c>
      <c r="E74" s="10" t="s">
        <v>162</v>
      </c>
      <c r="F74" s="10" t="s">
        <v>168</v>
      </c>
      <c r="G74" s="10" t="s">
        <v>168</v>
      </c>
      <c r="H74" s="10" t="s">
        <v>32</v>
      </c>
      <c r="I74" s="10"/>
      <c r="J74" s="10"/>
      <c r="K74" s="10" t="s">
        <v>33</v>
      </c>
      <c r="L74" s="10" t="s">
        <v>34</v>
      </c>
      <c r="M74" s="11">
        <v>0.03</v>
      </c>
      <c r="N74" s="11"/>
      <c r="O74" s="12"/>
      <c r="P74" s="13">
        <v>563570.2300000001</v>
      </c>
      <c r="Q74" s="13">
        <v>3285700</v>
      </c>
      <c r="R74" s="13">
        <v>2232680.52</v>
      </c>
      <c r="S74" s="13">
        <f t="shared" si="3"/>
        <v>1616589.71</v>
      </c>
      <c r="T74" s="14">
        <f t="shared" si="4"/>
        <v>2167650.990291262</v>
      </c>
      <c r="U74" s="13">
        <f t="shared" si="5"/>
        <v>0</v>
      </c>
      <c r="V74" s="13">
        <v>2232680.52</v>
      </c>
      <c r="W74" s="15"/>
      <c r="X74" s="13"/>
      <c r="Y74" s="13"/>
      <c r="Z74" s="13"/>
      <c r="AA74" s="16" t="s">
        <v>35</v>
      </c>
      <c r="AB74" s="10"/>
    </row>
    <row r="75" spans="1:28" ht="14.25" x14ac:dyDescent="0.15">
      <c r="A75" s="9">
        <v>43709</v>
      </c>
      <c r="B75" s="10" t="s">
        <v>27</v>
      </c>
      <c r="C75" s="10" t="s">
        <v>158</v>
      </c>
      <c r="D75" s="10" t="s">
        <v>159</v>
      </c>
      <c r="E75" s="10" t="s">
        <v>169</v>
      </c>
      <c r="F75" s="10" t="s">
        <v>170</v>
      </c>
      <c r="G75" s="10" t="s">
        <v>170</v>
      </c>
      <c r="H75" s="10" t="s">
        <v>32</v>
      </c>
      <c r="I75" s="10"/>
      <c r="J75" s="10"/>
      <c r="K75" s="10" t="s">
        <v>33</v>
      </c>
      <c r="L75" s="10" t="s">
        <v>34</v>
      </c>
      <c r="M75" s="11">
        <v>0.03</v>
      </c>
      <c r="N75" s="11"/>
      <c r="O75" s="12"/>
      <c r="P75" s="13">
        <v>0</v>
      </c>
      <c r="Q75" s="13">
        <v>257500</v>
      </c>
      <c r="R75" s="13">
        <v>0</v>
      </c>
      <c r="S75" s="13">
        <f t="shared" si="3"/>
        <v>257500</v>
      </c>
      <c r="T75" s="14">
        <f t="shared" si="4"/>
        <v>0</v>
      </c>
      <c r="U75" s="13">
        <f t="shared" si="5"/>
        <v>0</v>
      </c>
      <c r="V75" s="13">
        <v>0</v>
      </c>
      <c r="W75" s="15"/>
      <c r="X75" s="13"/>
      <c r="Y75" s="13"/>
      <c r="Z75" s="13"/>
      <c r="AA75" s="16" t="s">
        <v>45</v>
      </c>
      <c r="AB75" s="10"/>
    </row>
    <row r="76" spans="1:28" ht="14.25" x14ac:dyDescent="0.15">
      <c r="A76" s="9">
        <v>43709</v>
      </c>
      <c r="B76" s="10" t="s">
        <v>27</v>
      </c>
      <c r="C76" s="10" t="s">
        <v>158</v>
      </c>
      <c r="D76" s="10" t="s">
        <v>159</v>
      </c>
      <c r="E76" s="10" t="s">
        <v>169</v>
      </c>
      <c r="F76" s="10" t="s">
        <v>171</v>
      </c>
      <c r="G76" s="10" t="s">
        <v>171</v>
      </c>
      <c r="H76" s="10" t="s">
        <v>32</v>
      </c>
      <c r="I76" s="10"/>
      <c r="J76" s="10"/>
      <c r="K76" s="10" t="s">
        <v>33</v>
      </c>
      <c r="L76" s="10" t="s">
        <v>34</v>
      </c>
      <c r="M76" s="11">
        <v>0.03</v>
      </c>
      <c r="N76" s="11"/>
      <c r="O76" s="12"/>
      <c r="P76" s="13">
        <v>106330.59000000001</v>
      </c>
      <c r="Q76" s="13">
        <v>350200</v>
      </c>
      <c r="R76" s="13">
        <v>453318.80000000005</v>
      </c>
      <c r="S76" s="13">
        <f t="shared" si="3"/>
        <v>3211.789999999979</v>
      </c>
      <c r="T76" s="14">
        <f t="shared" si="4"/>
        <v>440115.33980582526</v>
      </c>
      <c r="U76" s="13">
        <f t="shared" si="5"/>
        <v>267.21699029126285</v>
      </c>
      <c r="V76" s="13">
        <v>453318.80000000005</v>
      </c>
      <c r="W76" s="15"/>
      <c r="X76" s="13"/>
      <c r="Y76" s="13"/>
      <c r="Z76" s="13"/>
      <c r="AA76" s="16" t="s">
        <v>45</v>
      </c>
      <c r="AB76" s="10"/>
    </row>
    <row r="77" spans="1:28" ht="14.25" x14ac:dyDescent="0.15">
      <c r="A77" s="9">
        <v>43709</v>
      </c>
      <c r="B77" s="10" t="s">
        <v>27</v>
      </c>
      <c r="C77" s="10" t="s">
        <v>158</v>
      </c>
      <c r="D77" s="10" t="s">
        <v>159</v>
      </c>
      <c r="E77" s="10" t="s">
        <v>172</v>
      </c>
      <c r="F77" s="10" t="s">
        <v>173</v>
      </c>
      <c r="G77" s="10" t="s">
        <v>174</v>
      </c>
      <c r="H77" s="10" t="s">
        <v>32</v>
      </c>
      <c r="I77" s="10"/>
      <c r="J77" s="10"/>
      <c r="K77" s="10" t="s">
        <v>33</v>
      </c>
      <c r="L77" s="10" t="s">
        <v>34</v>
      </c>
      <c r="M77" s="11">
        <v>0.03</v>
      </c>
      <c r="N77" s="11"/>
      <c r="O77" s="12"/>
      <c r="P77" s="13">
        <v>21160.059999999998</v>
      </c>
      <c r="Q77" s="13">
        <v>0</v>
      </c>
      <c r="R77" s="13">
        <v>0</v>
      </c>
      <c r="S77" s="13">
        <f t="shared" si="3"/>
        <v>21160.059999999998</v>
      </c>
      <c r="T77" s="14">
        <f t="shared" si="4"/>
        <v>0</v>
      </c>
      <c r="U77" s="13">
        <f t="shared" si="5"/>
        <v>0</v>
      </c>
      <c r="V77" s="13">
        <v>0</v>
      </c>
      <c r="W77" s="15"/>
      <c r="X77" s="13"/>
      <c r="Y77" s="13"/>
      <c r="Z77" s="13"/>
      <c r="AA77" s="16" t="s">
        <v>45</v>
      </c>
      <c r="AB77" s="10"/>
    </row>
    <row r="78" spans="1:28" ht="14.25" x14ac:dyDescent="0.15">
      <c r="A78" s="9">
        <v>43709</v>
      </c>
      <c r="B78" s="10" t="s">
        <v>27</v>
      </c>
      <c r="C78" s="10" t="s">
        <v>158</v>
      </c>
      <c r="D78" s="10" t="s">
        <v>159</v>
      </c>
      <c r="E78" s="10" t="s">
        <v>175</v>
      </c>
      <c r="F78" s="10" t="s">
        <v>176</v>
      </c>
      <c r="G78" s="10" t="s">
        <v>176</v>
      </c>
      <c r="H78" s="10" t="s">
        <v>32</v>
      </c>
      <c r="I78" s="10"/>
      <c r="J78" s="10"/>
      <c r="K78" s="10" t="s">
        <v>33</v>
      </c>
      <c r="L78" s="10" t="s">
        <v>44</v>
      </c>
      <c r="M78" s="11">
        <v>0</v>
      </c>
      <c r="N78" s="11"/>
      <c r="O78" s="12"/>
      <c r="P78" s="13">
        <v>8076.42</v>
      </c>
      <c r="Q78" s="13"/>
      <c r="R78" s="13">
        <v>0</v>
      </c>
      <c r="S78" s="13">
        <f t="shared" si="3"/>
        <v>8076.42</v>
      </c>
      <c r="T78" s="14">
        <f t="shared" si="4"/>
        <v>0</v>
      </c>
      <c r="U78" s="13">
        <f t="shared" si="5"/>
        <v>0</v>
      </c>
      <c r="V78" s="13">
        <v>0</v>
      </c>
      <c r="W78" s="15"/>
      <c r="X78" s="13"/>
      <c r="Y78" s="13"/>
      <c r="Z78" s="13"/>
      <c r="AA78" s="16" t="s">
        <v>45</v>
      </c>
      <c r="AB78" s="10"/>
    </row>
    <row r="79" spans="1:28" ht="14.25" x14ac:dyDescent="0.15">
      <c r="A79" s="9">
        <v>43709</v>
      </c>
      <c r="B79" s="10" t="s">
        <v>27</v>
      </c>
      <c r="C79" s="10" t="s">
        <v>158</v>
      </c>
      <c r="D79" s="10" t="s">
        <v>159</v>
      </c>
      <c r="E79" s="10" t="s">
        <v>175</v>
      </c>
      <c r="F79" s="10" t="s">
        <v>177</v>
      </c>
      <c r="G79" s="10" t="s">
        <v>177</v>
      </c>
      <c r="H79" s="10" t="s">
        <v>32</v>
      </c>
      <c r="I79" s="10"/>
      <c r="J79" s="10"/>
      <c r="K79" s="10" t="s">
        <v>33</v>
      </c>
      <c r="L79" s="10" t="s">
        <v>44</v>
      </c>
      <c r="M79" s="11">
        <v>0</v>
      </c>
      <c r="N79" s="11"/>
      <c r="O79" s="12"/>
      <c r="P79" s="13">
        <v>1701.73</v>
      </c>
      <c r="Q79" s="13"/>
      <c r="R79" s="13">
        <v>1701.73</v>
      </c>
      <c r="S79" s="13">
        <f t="shared" si="3"/>
        <v>0</v>
      </c>
      <c r="T79" s="14">
        <f t="shared" si="4"/>
        <v>1701.73</v>
      </c>
      <c r="U79" s="13">
        <f t="shared" si="5"/>
        <v>14715.530388349551</v>
      </c>
      <c r="V79" s="13">
        <v>1701.73</v>
      </c>
      <c r="W79" s="15"/>
      <c r="X79" s="13"/>
      <c r="Y79" s="13"/>
      <c r="Z79" s="13"/>
      <c r="AA79" s="16" t="s">
        <v>45</v>
      </c>
      <c r="AB79" s="10"/>
    </row>
    <row r="80" spans="1:28" ht="14.25" x14ac:dyDescent="0.15">
      <c r="A80" s="9">
        <v>43709</v>
      </c>
      <c r="B80" s="10" t="s">
        <v>27</v>
      </c>
      <c r="C80" s="10" t="s">
        <v>158</v>
      </c>
      <c r="D80" s="10" t="s">
        <v>178</v>
      </c>
      <c r="E80" s="10" t="s">
        <v>162</v>
      </c>
      <c r="F80" s="10" t="s">
        <v>179</v>
      </c>
      <c r="G80" s="10" t="s">
        <v>180</v>
      </c>
      <c r="H80" s="10" t="s">
        <v>32</v>
      </c>
      <c r="I80" s="10"/>
      <c r="J80" s="10"/>
      <c r="K80" s="10" t="s">
        <v>33</v>
      </c>
      <c r="L80" s="10" t="s">
        <v>44</v>
      </c>
      <c r="M80" s="11">
        <v>0</v>
      </c>
      <c r="N80" s="11"/>
      <c r="O80" s="12"/>
      <c r="P80" s="13">
        <v>0</v>
      </c>
      <c r="Q80" s="13">
        <v>50000</v>
      </c>
      <c r="R80" s="13">
        <v>0</v>
      </c>
      <c r="S80" s="13">
        <f t="shared" si="3"/>
        <v>50000</v>
      </c>
      <c r="T80" s="14">
        <f t="shared" si="4"/>
        <v>0</v>
      </c>
      <c r="U80" s="13">
        <f t="shared" si="5"/>
        <v>5445.318349514564</v>
      </c>
      <c r="V80" s="13">
        <v>0</v>
      </c>
      <c r="W80" s="15"/>
      <c r="X80" s="13"/>
      <c r="Y80" s="13"/>
      <c r="Z80" s="13"/>
      <c r="AA80" s="16" t="s">
        <v>45</v>
      </c>
      <c r="AB80" s="10"/>
    </row>
    <row r="81" spans="1:28" ht="14.25" x14ac:dyDescent="0.15">
      <c r="A81" s="9">
        <v>43709</v>
      </c>
      <c r="B81" s="10" t="s">
        <v>27</v>
      </c>
      <c r="C81" s="10" t="s">
        <v>158</v>
      </c>
      <c r="D81" s="10" t="s">
        <v>181</v>
      </c>
      <c r="E81" s="10" t="s">
        <v>162</v>
      </c>
      <c r="F81" s="10" t="s">
        <v>182</v>
      </c>
      <c r="G81" s="10" t="s">
        <v>182</v>
      </c>
      <c r="H81" s="10" t="s">
        <v>32</v>
      </c>
      <c r="I81" s="10"/>
      <c r="J81" s="10"/>
      <c r="K81" s="10" t="s">
        <v>33</v>
      </c>
      <c r="L81" s="10" t="s">
        <v>34</v>
      </c>
      <c r="M81" s="11">
        <v>0.03</v>
      </c>
      <c r="N81" s="11"/>
      <c r="O81" s="12"/>
      <c r="P81" s="13">
        <v>35107.96</v>
      </c>
      <c r="Q81" s="13"/>
      <c r="R81" s="13">
        <v>9174.4500000000007</v>
      </c>
      <c r="S81" s="13">
        <f t="shared" si="3"/>
        <v>25933.51</v>
      </c>
      <c r="T81" s="14">
        <f t="shared" si="4"/>
        <v>8907.2330097087379</v>
      </c>
      <c r="U81" s="13">
        <f t="shared" si="5"/>
        <v>419.37757281553422</v>
      </c>
      <c r="V81" s="13">
        <v>9174.4500000000007</v>
      </c>
      <c r="W81" s="15"/>
      <c r="X81" s="13"/>
      <c r="Y81" s="13"/>
      <c r="Z81" s="13"/>
      <c r="AA81" s="16" t="s">
        <v>45</v>
      </c>
      <c r="AB81" s="10"/>
    </row>
    <row r="82" spans="1:28" ht="14.25" x14ac:dyDescent="0.15">
      <c r="A82" s="9">
        <v>43709</v>
      </c>
      <c r="B82" s="10" t="s">
        <v>27</v>
      </c>
      <c r="C82" s="10" t="s">
        <v>158</v>
      </c>
      <c r="D82" s="10" t="s">
        <v>183</v>
      </c>
      <c r="E82" s="10" t="s">
        <v>169</v>
      </c>
      <c r="F82" s="10" t="s">
        <v>184</v>
      </c>
      <c r="G82" s="10" t="s">
        <v>184</v>
      </c>
      <c r="H82" s="10" t="s">
        <v>32</v>
      </c>
      <c r="I82" s="10"/>
      <c r="J82" s="10"/>
      <c r="K82" s="10" t="s">
        <v>33</v>
      </c>
      <c r="L82" s="10" t="s">
        <v>44</v>
      </c>
      <c r="M82" s="11">
        <v>0</v>
      </c>
      <c r="N82" s="11"/>
      <c r="O82" s="12"/>
      <c r="P82" s="13">
        <v>11488.05</v>
      </c>
      <c r="Q82" s="13"/>
      <c r="R82" s="13">
        <v>0</v>
      </c>
      <c r="S82" s="13">
        <f t="shared" si="3"/>
        <v>11488.05</v>
      </c>
      <c r="T82" s="14">
        <f t="shared" si="4"/>
        <v>0</v>
      </c>
      <c r="U82" s="13">
        <f t="shared" si="5"/>
        <v>43931.716601941735</v>
      </c>
      <c r="V82" s="13">
        <v>0</v>
      </c>
      <c r="W82" s="15"/>
      <c r="X82" s="13"/>
      <c r="Y82" s="13"/>
      <c r="Z82" s="13"/>
      <c r="AA82" s="16" t="s">
        <v>45</v>
      </c>
      <c r="AB82" s="10"/>
    </row>
    <row r="83" spans="1:28" ht="14.25" x14ac:dyDescent="0.15">
      <c r="A83" s="9">
        <v>43709</v>
      </c>
      <c r="B83" s="10" t="s">
        <v>27</v>
      </c>
      <c r="C83" s="10" t="s">
        <v>158</v>
      </c>
      <c r="D83" s="10" t="s">
        <v>183</v>
      </c>
      <c r="E83" s="10" t="s">
        <v>169</v>
      </c>
      <c r="F83" s="10" t="s">
        <v>185</v>
      </c>
      <c r="G83" s="10" t="s">
        <v>185</v>
      </c>
      <c r="H83" s="10" t="s">
        <v>32</v>
      </c>
      <c r="I83" s="10"/>
      <c r="J83" s="10"/>
      <c r="K83" s="10" t="s">
        <v>33</v>
      </c>
      <c r="L83" s="10" t="s">
        <v>34</v>
      </c>
      <c r="M83" s="11">
        <v>0.03</v>
      </c>
      <c r="N83" s="11"/>
      <c r="O83" s="12"/>
      <c r="P83" s="13">
        <v>47293.34</v>
      </c>
      <c r="Q83" s="13"/>
      <c r="R83" s="13">
        <v>0</v>
      </c>
      <c r="S83" s="13">
        <f t="shared" si="3"/>
        <v>47293.34</v>
      </c>
      <c r="T83" s="14">
        <f t="shared" si="4"/>
        <v>0</v>
      </c>
      <c r="U83" s="13">
        <f t="shared" si="5"/>
        <v>19075.417619047628</v>
      </c>
      <c r="V83" s="13">
        <v>0</v>
      </c>
      <c r="W83" s="15"/>
      <c r="X83" s="13"/>
      <c r="Y83" s="13"/>
      <c r="Z83" s="13"/>
      <c r="AA83" s="16" t="s">
        <v>35</v>
      </c>
      <c r="AB83" s="10"/>
    </row>
    <row r="84" spans="1:28" ht="14.25" x14ac:dyDescent="0.15">
      <c r="A84" s="9">
        <v>43709</v>
      </c>
      <c r="B84" s="10" t="s">
        <v>27</v>
      </c>
      <c r="C84" s="10" t="s">
        <v>158</v>
      </c>
      <c r="D84" s="10" t="s">
        <v>186</v>
      </c>
      <c r="E84" s="10" t="s">
        <v>187</v>
      </c>
      <c r="F84" s="10" t="s">
        <v>188</v>
      </c>
      <c r="G84" s="10" t="s">
        <v>188</v>
      </c>
      <c r="H84" s="10" t="s">
        <v>32</v>
      </c>
      <c r="I84" s="10"/>
      <c r="J84" s="10"/>
      <c r="K84" s="10" t="s">
        <v>33</v>
      </c>
      <c r="L84" s="10" t="s">
        <v>34</v>
      </c>
      <c r="M84" s="11">
        <v>0.03</v>
      </c>
      <c r="N84" s="11"/>
      <c r="O84" s="12"/>
      <c r="P84" s="13">
        <v>188275.15</v>
      </c>
      <c r="Q84" s="13">
        <v>581950</v>
      </c>
      <c r="R84" s="13">
        <v>505233.20999999996</v>
      </c>
      <c r="S84" s="13">
        <f t="shared" si="3"/>
        <v>264991.94000000006</v>
      </c>
      <c r="T84" s="14">
        <f t="shared" si="4"/>
        <v>490517.67961165041</v>
      </c>
      <c r="U84" s="13">
        <f t="shared" si="5"/>
        <v>3087.873809523815</v>
      </c>
      <c r="V84" s="13">
        <v>505233.20999999996</v>
      </c>
      <c r="W84" s="15"/>
      <c r="X84" s="13"/>
      <c r="Y84" s="13"/>
      <c r="Z84" s="13"/>
      <c r="AA84" s="16" t="s">
        <v>35</v>
      </c>
      <c r="AB84" s="10"/>
    </row>
    <row r="85" spans="1:28" ht="14.25" x14ac:dyDescent="0.15">
      <c r="A85" s="9">
        <v>43709</v>
      </c>
      <c r="B85" s="10" t="s">
        <v>27</v>
      </c>
      <c r="C85" s="10" t="s">
        <v>158</v>
      </c>
      <c r="D85" s="10" t="s">
        <v>186</v>
      </c>
      <c r="E85" s="10" t="s">
        <v>187</v>
      </c>
      <c r="F85" s="10" t="s">
        <v>189</v>
      </c>
      <c r="G85" s="10" t="s">
        <v>189</v>
      </c>
      <c r="H85" s="10" t="s">
        <v>32</v>
      </c>
      <c r="I85" s="10"/>
      <c r="J85" s="10"/>
      <c r="K85" s="10" t="s">
        <v>33</v>
      </c>
      <c r="L85" s="10" t="s">
        <v>34</v>
      </c>
      <c r="M85" s="11">
        <v>0.03</v>
      </c>
      <c r="N85" s="11"/>
      <c r="O85" s="12"/>
      <c r="P85" s="13">
        <v>64594.789999999994</v>
      </c>
      <c r="Q85" s="13">
        <v>381100</v>
      </c>
      <c r="R85" s="13">
        <v>186955.93000000002</v>
      </c>
      <c r="S85" s="13">
        <f t="shared" si="3"/>
        <v>258738.85999999996</v>
      </c>
      <c r="T85" s="14">
        <f t="shared" si="4"/>
        <v>181510.61165048546</v>
      </c>
      <c r="U85" s="13">
        <f t="shared" si="5"/>
        <v>0</v>
      </c>
      <c r="V85" s="13">
        <v>186955.93000000002</v>
      </c>
      <c r="W85" s="15"/>
      <c r="X85" s="13"/>
      <c r="Y85" s="13"/>
      <c r="Z85" s="13"/>
      <c r="AA85" s="16" t="s">
        <v>35</v>
      </c>
      <c r="AB85" s="10"/>
    </row>
    <row r="86" spans="1:28" ht="14.25" x14ac:dyDescent="0.15">
      <c r="A86" s="9">
        <v>43709</v>
      </c>
      <c r="B86" s="10" t="s">
        <v>27</v>
      </c>
      <c r="C86" s="10" t="s">
        <v>158</v>
      </c>
      <c r="D86" s="10" t="s">
        <v>186</v>
      </c>
      <c r="E86" s="10" t="s">
        <v>190</v>
      </c>
      <c r="F86" s="10" t="s">
        <v>191</v>
      </c>
      <c r="G86" s="10" t="s">
        <v>191</v>
      </c>
      <c r="H86" s="10" t="s">
        <v>32</v>
      </c>
      <c r="I86" s="10"/>
      <c r="J86" s="10"/>
      <c r="K86" s="10" t="s">
        <v>33</v>
      </c>
      <c r="L86" s="10" t="s">
        <v>34</v>
      </c>
      <c r="M86" s="11">
        <v>0.03</v>
      </c>
      <c r="N86" s="11"/>
      <c r="O86" s="12"/>
      <c r="P86" s="13">
        <v>0</v>
      </c>
      <c r="Q86" s="13">
        <v>41200</v>
      </c>
      <c r="R86" s="13">
        <v>14398.63</v>
      </c>
      <c r="S86" s="13">
        <f t="shared" si="3"/>
        <v>26801.370000000003</v>
      </c>
      <c r="T86" s="14">
        <f t="shared" si="4"/>
        <v>13979.252427184465</v>
      </c>
      <c r="U86" s="13">
        <f t="shared" si="5"/>
        <v>32401.005714285769</v>
      </c>
      <c r="V86" s="13">
        <v>14398.63</v>
      </c>
      <c r="W86" s="15"/>
      <c r="X86" s="13"/>
      <c r="Y86" s="13"/>
      <c r="Z86" s="13"/>
      <c r="AA86" s="16" t="s">
        <v>45</v>
      </c>
      <c r="AB86" s="10"/>
    </row>
    <row r="87" spans="1:28" ht="14.25" x14ac:dyDescent="0.15">
      <c r="A87" s="9">
        <v>43709</v>
      </c>
      <c r="B87" s="10" t="s">
        <v>27</v>
      </c>
      <c r="C87" s="10" t="s">
        <v>158</v>
      </c>
      <c r="D87" s="10" t="s">
        <v>186</v>
      </c>
      <c r="E87" s="10" t="s">
        <v>162</v>
      </c>
      <c r="F87" s="10" t="s">
        <v>192</v>
      </c>
      <c r="G87" s="10" t="s">
        <v>192</v>
      </c>
      <c r="H87" s="10" t="s">
        <v>32</v>
      </c>
      <c r="I87" s="10"/>
      <c r="J87" s="10"/>
      <c r="K87" s="10" t="s">
        <v>33</v>
      </c>
      <c r="L87" s="10" t="s">
        <v>34</v>
      </c>
      <c r="M87" s="11">
        <v>0.03</v>
      </c>
      <c r="N87" s="11"/>
      <c r="O87" s="12"/>
      <c r="P87" s="13">
        <v>0</v>
      </c>
      <c r="Q87" s="13">
        <v>1905500</v>
      </c>
      <c r="R87" s="13">
        <v>1508322.27</v>
      </c>
      <c r="S87" s="13">
        <f t="shared" si="3"/>
        <v>397177.73</v>
      </c>
      <c r="T87" s="14">
        <f t="shared" si="4"/>
        <v>1464390.5533980583</v>
      </c>
      <c r="U87" s="13">
        <f t="shared" si="5"/>
        <v>30237.886190476245</v>
      </c>
      <c r="V87" s="13">
        <v>1508322.27</v>
      </c>
      <c r="W87" s="15"/>
      <c r="X87" s="13"/>
      <c r="Y87" s="13"/>
      <c r="Z87" s="13"/>
      <c r="AA87" s="16" t="s">
        <v>45</v>
      </c>
      <c r="AB87" s="10"/>
    </row>
    <row r="88" spans="1:28" ht="14.25" x14ac:dyDescent="0.15">
      <c r="A88" s="9">
        <v>43709</v>
      </c>
      <c r="B88" s="10" t="s">
        <v>27</v>
      </c>
      <c r="C88" s="10" t="s">
        <v>158</v>
      </c>
      <c r="D88" s="10" t="s">
        <v>186</v>
      </c>
      <c r="E88" s="10" t="s">
        <v>162</v>
      </c>
      <c r="F88" s="10" t="s">
        <v>193</v>
      </c>
      <c r="G88" s="10" t="s">
        <v>193</v>
      </c>
      <c r="H88" s="10" t="s">
        <v>32</v>
      </c>
      <c r="I88" s="10"/>
      <c r="J88" s="10"/>
      <c r="K88" s="10" t="s">
        <v>33</v>
      </c>
      <c r="L88" s="10" t="s">
        <v>34</v>
      </c>
      <c r="M88" s="11">
        <v>0.05</v>
      </c>
      <c r="N88" s="11"/>
      <c r="O88" s="12"/>
      <c r="P88" s="13">
        <v>111005.42999999991</v>
      </c>
      <c r="Q88" s="13">
        <v>594400</v>
      </c>
      <c r="R88" s="13">
        <v>400583.77</v>
      </c>
      <c r="S88" s="13">
        <f t="shared" si="3"/>
        <v>304821.65999999992</v>
      </c>
      <c r="T88" s="14">
        <f t="shared" si="4"/>
        <v>381508.35238095239</v>
      </c>
      <c r="U88" s="13">
        <f t="shared" si="5"/>
        <v>0</v>
      </c>
      <c r="V88" s="13">
        <v>400583.77</v>
      </c>
      <c r="W88" s="15"/>
      <c r="X88" s="13"/>
      <c r="Y88" s="13"/>
      <c r="Z88" s="13"/>
      <c r="AA88" s="16" t="s">
        <v>45</v>
      </c>
      <c r="AB88" s="10"/>
    </row>
    <row r="89" spans="1:28" ht="14.25" x14ac:dyDescent="0.15">
      <c r="A89" s="9">
        <v>43709</v>
      </c>
      <c r="B89" s="10" t="s">
        <v>27</v>
      </c>
      <c r="C89" s="10" t="s">
        <v>158</v>
      </c>
      <c r="D89" s="10" t="s">
        <v>186</v>
      </c>
      <c r="E89" s="10" t="s">
        <v>162</v>
      </c>
      <c r="F89" s="10" t="s">
        <v>194</v>
      </c>
      <c r="G89" s="10" t="s">
        <v>194</v>
      </c>
      <c r="H89" s="10" t="s">
        <v>32</v>
      </c>
      <c r="I89" s="10"/>
      <c r="J89" s="10"/>
      <c r="K89" s="10" t="s">
        <v>33</v>
      </c>
      <c r="L89" s="10" t="s">
        <v>34</v>
      </c>
      <c r="M89" s="11">
        <v>0.05</v>
      </c>
      <c r="N89" s="11"/>
      <c r="O89" s="12"/>
      <c r="P89" s="13">
        <v>0</v>
      </c>
      <c r="Q89" s="13">
        <v>367500</v>
      </c>
      <c r="R89" s="13">
        <v>64845.35</v>
      </c>
      <c r="S89" s="13">
        <f t="shared" si="3"/>
        <v>302654.65000000002</v>
      </c>
      <c r="T89" s="14">
        <f t="shared" si="4"/>
        <v>61757.476190476184</v>
      </c>
      <c r="U89" s="13">
        <f t="shared" si="5"/>
        <v>44185.850970873842</v>
      </c>
      <c r="V89" s="13">
        <v>64845.35</v>
      </c>
      <c r="W89" s="15"/>
      <c r="X89" s="13"/>
      <c r="Y89" s="13"/>
      <c r="Z89" s="13"/>
      <c r="AA89" s="16" t="s">
        <v>45</v>
      </c>
      <c r="AB89" s="10"/>
    </row>
    <row r="90" spans="1:28" ht="14.25" x14ac:dyDescent="0.15">
      <c r="A90" s="9">
        <v>43709</v>
      </c>
      <c r="B90" s="10" t="s">
        <v>27</v>
      </c>
      <c r="C90" s="10" t="s">
        <v>158</v>
      </c>
      <c r="D90" s="10" t="s">
        <v>186</v>
      </c>
      <c r="E90" s="10" t="s">
        <v>162</v>
      </c>
      <c r="F90" s="10" t="s">
        <v>195</v>
      </c>
      <c r="G90" s="10" t="s">
        <v>195</v>
      </c>
      <c r="H90" s="10" t="s">
        <v>32</v>
      </c>
      <c r="I90" s="10"/>
      <c r="J90" s="10"/>
      <c r="K90" s="10" t="s">
        <v>33</v>
      </c>
      <c r="L90" s="10" t="s">
        <v>44</v>
      </c>
      <c r="M90" s="11">
        <v>0</v>
      </c>
      <c r="N90" s="11"/>
      <c r="O90" s="12"/>
      <c r="P90" s="13">
        <v>457459.53999999992</v>
      </c>
      <c r="Q90" s="13">
        <v>5077913.1100000003</v>
      </c>
      <c r="R90" s="13">
        <v>3307141.4799999995</v>
      </c>
      <c r="S90" s="13">
        <f t="shared" si="3"/>
        <v>2228231.1700000009</v>
      </c>
      <c r="T90" s="14">
        <f t="shared" si="4"/>
        <v>3307141.4799999995</v>
      </c>
      <c r="U90" s="13">
        <f t="shared" si="5"/>
        <v>242079.71737864055</v>
      </c>
      <c r="V90" s="13">
        <v>3307141.4799999995</v>
      </c>
      <c r="W90" s="15"/>
      <c r="X90" s="13"/>
      <c r="Y90" s="13"/>
      <c r="Z90" s="13"/>
      <c r="AA90" s="16" t="s">
        <v>45</v>
      </c>
      <c r="AB90" s="10"/>
    </row>
    <row r="91" spans="1:28" ht="14.25" x14ac:dyDescent="0.15">
      <c r="A91" s="9">
        <v>43709</v>
      </c>
      <c r="B91" s="10" t="s">
        <v>27</v>
      </c>
      <c r="C91" s="10" t="s">
        <v>158</v>
      </c>
      <c r="D91" s="10" t="s">
        <v>186</v>
      </c>
      <c r="E91" s="10" t="s">
        <v>162</v>
      </c>
      <c r="F91" s="10" t="s">
        <v>195</v>
      </c>
      <c r="G91" s="10" t="s">
        <v>196</v>
      </c>
      <c r="H91" s="10" t="s">
        <v>32</v>
      </c>
      <c r="I91" s="10"/>
      <c r="J91" s="10"/>
      <c r="K91" s="10" t="s">
        <v>33</v>
      </c>
      <c r="L91" s="10" t="s">
        <v>34</v>
      </c>
      <c r="M91" s="11">
        <v>0.05</v>
      </c>
      <c r="N91" s="11"/>
      <c r="O91" s="12"/>
      <c r="P91" s="13">
        <v>245350.75</v>
      </c>
      <c r="Q91" s="13">
        <v>1130311.23</v>
      </c>
      <c r="R91" s="13">
        <v>680421.11999999988</v>
      </c>
      <c r="S91" s="13">
        <f t="shared" si="3"/>
        <v>695240.8600000001</v>
      </c>
      <c r="T91" s="14">
        <f t="shared" si="4"/>
        <v>648020.11428571411</v>
      </c>
      <c r="U91" s="13">
        <f t="shared" si="5"/>
        <v>10.134688995215299</v>
      </c>
      <c r="V91" s="13">
        <v>680421.11999999988</v>
      </c>
      <c r="W91" s="15"/>
      <c r="X91" s="13"/>
      <c r="Y91" s="13"/>
      <c r="Z91" s="13"/>
      <c r="AA91" s="16" t="s">
        <v>45</v>
      </c>
      <c r="AB91" s="10"/>
    </row>
    <row r="92" spans="1:28" ht="14.25" x14ac:dyDescent="0.15">
      <c r="A92" s="9">
        <v>43709</v>
      </c>
      <c r="B92" s="10" t="s">
        <v>27</v>
      </c>
      <c r="C92" s="10" t="s">
        <v>158</v>
      </c>
      <c r="D92" s="10" t="s">
        <v>186</v>
      </c>
      <c r="E92" s="10" t="s">
        <v>162</v>
      </c>
      <c r="F92" s="10" t="s">
        <v>197</v>
      </c>
      <c r="G92" s="10" t="s">
        <v>197</v>
      </c>
      <c r="H92" s="10" t="s">
        <v>32</v>
      </c>
      <c r="I92" s="10"/>
      <c r="J92" s="10"/>
      <c r="K92" s="10" t="s">
        <v>33</v>
      </c>
      <c r="L92" s="10" t="s">
        <v>34</v>
      </c>
      <c r="M92" s="11">
        <v>0.05</v>
      </c>
      <c r="N92" s="11"/>
      <c r="O92" s="12"/>
      <c r="P92" s="13">
        <v>153978.34</v>
      </c>
      <c r="Q92" s="13">
        <v>841575</v>
      </c>
      <c r="R92" s="13">
        <v>634995.6100000001</v>
      </c>
      <c r="S92" s="13">
        <f t="shared" si="3"/>
        <v>360557.72999999986</v>
      </c>
      <c r="T92" s="14">
        <f t="shared" si="4"/>
        <v>604757.72380952386</v>
      </c>
      <c r="U92" s="13">
        <f t="shared" si="5"/>
        <v>0</v>
      </c>
      <c r="V92" s="13">
        <v>634995.6100000001</v>
      </c>
      <c r="W92" s="15"/>
      <c r="X92" s="13"/>
      <c r="Y92" s="13"/>
      <c r="Z92" s="13"/>
      <c r="AA92" s="16" t="s">
        <v>45</v>
      </c>
      <c r="AB92" s="10"/>
    </row>
    <row r="93" spans="1:28" ht="14.25" x14ac:dyDescent="0.15">
      <c r="A93" s="9">
        <v>43709</v>
      </c>
      <c r="B93" s="10" t="s">
        <v>27</v>
      </c>
      <c r="C93" s="10" t="s">
        <v>158</v>
      </c>
      <c r="D93" s="10" t="s">
        <v>186</v>
      </c>
      <c r="E93" s="10" t="s">
        <v>162</v>
      </c>
      <c r="F93" s="10" t="s">
        <v>197</v>
      </c>
      <c r="G93" s="10" t="s">
        <v>198</v>
      </c>
      <c r="H93" s="10" t="s">
        <v>32</v>
      </c>
      <c r="I93" s="10"/>
      <c r="J93" s="10"/>
      <c r="K93" s="10" t="s">
        <v>33</v>
      </c>
      <c r="L93" s="10" t="s">
        <v>44</v>
      </c>
      <c r="M93" s="11">
        <v>0</v>
      </c>
      <c r="N93" s="11"/>
      <c r="O93" s="12"/>
      <c r="P93" s="13">
        <v>79770.03</v>
      </c>
      <c r="Q93" s="13">
        <v>560500</v>
      </c>
      <c r="R93" s="13">
        <v>9976.86</v>
      </c>
      <c r="S93" s="13">
        <f t="shared" si="3"/>
        <v>630293.17000000004</v>
      </c>
      <c r="T93" s="14">
        <f t="shared" si="4"/>
        <v>9976.86</v>
      </c>
      <c r="U93" s="13">
        <f t="shared" si="5"/>
        <v>6352.685242718464</v>
      </c>
      <c r="V93" s="13">
        <v>9976.86</v>
      </c>
      <c r="W93" s="15"/>
      <c r="X93" s="13"/>
      <c r="Y93" s="13"/>
      <c r="Z93" s="13"/>
      <c r="AA93" s="16" t="s">
        <v>45</v>
      </c>
      <c r="AB93" s="10"/>
    </row>
    <row r="94" spans="1:28" ht="14.25" x14ac:dyDescent="0.15">
      <c r="A94" s="9">
        <v>43709</v>
      </c>
      <c r="B94" s="10" t="s">
        <v>27</v>
      </c>
      <c r="C94" s="10" t="s">
        <v>158</v>
      </c>
      <c r="D94" s="10" t="s">
        <v>186</v>
      </c>
      <c r="E94" s="10" t="s">
        <v>175</v>
      </c>
      <c r="F94" s="10" t="s">
        <v>199</v>
      </c>
      <c r="G94" s="10" t="s">
        <v>200</v>
      </c>
      <c r="H94" s="10" t="s">
        <v>32</v>
      </c>
      <c r="I94" s="10"/>
      <c r="J94" s="10"/>
      <c r="K94" s="10" t="s">
        <v>33</v>
      </c>
      <c r="L94" s="10" t="s">
        <v>34</v>
      </c>
      <c r="M94" s="11">
        <v>0.03</v>
      </c>
      <c r="N94" s="11"/>
      <c r="O94" s="12"/>
      <c r="P94" s="13">
        <v>200000</v>
      </c>
      <c r="Q94" s="13">
        <v>8364.57</v>
      </c>
      <c r="R94" s="13">
        <v>1517047.55</v>
      </c>
      <c r="S94" s="13">
        <f t="shared" si="3"/>
        <v>-1308682.98</v>
      </c>
      <c r="T94" s="14">
        <f t="shared" si="4"/>
        <v>1472861.6990291262</v>
      </c>
      <c r="U94" s="13">
        <f t="shared" si="5"/>
        <v>873.78640776699103</v>
      </c>
      <c r="V94" s="13">
        <v>1517047.55</v>
      </c>
      <c r="W94" s="15"/>
      <c r="X94" s="13"/>
      <c r="Y94" s="13"/>
      <c r="Z94" s="13"/>
      <c r="AA94" s="16" t="s">
        <v>35</v>
      </c>
      <c r="AB94" s="10"/>
    </row>
    <row r="95" spans="1:28" ht="14.25" x14ac:dyDescent="0.15">
      <c r="A95" s="9">
        <v>43709</v>
      </c>
      <c r="B95" s="10" t="s">
        <v>27</v>
      </c>
      <c r="C95" s="10" t="s">
        <v>158</v>
      </c>
      <c r="D95" s="10" t="s">
        <v>186</v>
      </c>
      <c r="E95" s="10" t="s">
        <v>175</v>
      </c>
      <c r="F95" s="10" t="s">
        <v>201</v>
      </c>
      <c r="G95" s="10" t="s">
        <v>201</v>
      </c>
      <c r="H95" s="10" t="s">
        <v>32</v>
      </c>
      <c r="I95" s="10"/>
      <c r="J95" s="10"/>
      <c r="K95" s="10" t="s">
        <v>33</v>
      </c>
      <c r="L95" s="10" t="s">
        <v>34</v>
      </c>
      <c r="M95" s="11">
        <v>0.03</v>
      </c>
      <c r="N95" s="11"/>
      <c r="O95" s="12"/>
      <c r="P95" s="13">
        <v>0</v>
      </c>
      <c r="Q95" s="13">
        <v>14935000.000000002</v>
      </c>
      <c r="R95" s="13">
        <v>8311403.6299999999</v>
      </c>
      <c r="S95" s="13">
        <f t="shared" si="3"/>
        <v>6623596.370000002</v>
      </c>
      <c r="T95" s="14">
        <f t="shared" si="4"/>
        <v>8069323.9126213593</v>
      </c>
      <c r="U95" s="13">
        <f t="shared" si="5"/>
        <v>812.02747572815497</v>
      </c>
      <c r="V95" s="13">
        <v>8311403.6299999999</v>
      </c>
      <c r="W95" s="15"/>
      <c r="X95" s="13"/>
      <c r="Y95" s="13"/>
      <c r="Z95" s="13"/>
      <c r="AA95" s="16" t="s">
        <v>35</v>
      </c>
      <c r="AB95" s="10"/>
    </row>
    <row r="96" spans="1:28" ht="14.25" x14ac:dyDescent="0.15">
      <c r="A96" s="9">
        <v>43709</v>
      </c>
      <c r="B96" s="10" t="s">
        <v>27</v>
      </c>
      <c r="C96" s="10" t="s">
        <v>158</v>
      </c>
      <c r="D96" s="10" t="s">
        <v>186</v>
      </c>
      <c r="E96" s="10" t="s">
        <v>202</v>
      </c>
      <c r="F96" s="10" t="s">
        <v>203</v>
      </c>
      <c r="G96" s="10" t="s">
        <v>203</v>
      </c>
      <c r="H96" s="10" t="s">
        <v>32</v>
      </c>
      <c r="I96" s="10"/>
      <c r="J96" s="10"/>
      <c r="K96" s="10" t="s">
        <v>33</v>
      </c>
      <c r="L96" s="10" t="s">
        <v>34</v>
      </c>
      <c r="M96" s="11">
        <v>4.4999999999999998E-2</v>
      </c>
      <c r="N96" s="11"/>
      <c r="O96" s="12"/>
      <c r="P96" s="13">
        <v>0</v>
      </c>
      <c r="Q96" s="13">
        <v>52250</v>
      </c>
      <c r="R96" s="13">
        <v>235.35</v>
      </c>
      <c r="S96" s="13">
        <f t="shared" si="3"/>
        <v>52014.65</v>
      </c>
      <c r="T96" s="14">
        <f t="shared" si="4"/>
        <v>225.2153110047847</v>
      </c>
      <c r="U96" s="13">
        <f t="shared" si="5"/>
        <v>0</v>
      </c>
      <c r="V96" s="13">
        <v>235.35</v>
      </c>
      <c r="W96" s="15"/>
      <c r="X96" s="13"/>
      <c r="Y96" s="13"/>
      <c r="Z96" s="13"/>
      <c r="AA96" s="16" t="s">
        <v>45</v>
      </c>
      <c r="AB96" s="10"/>
    </row>
    <row r="97" spans="1:28" ht="14.25" x14ac:dyDescent="0.15">
      <c r="A97" s="9">
        <v>43709</v>
      </c>
      <c r="B97" s="10" t="s">
        <v>27</v>
      </c>
      <c r="C97" s="10" t="s">
        <v>158</v>
      </c>
      <c r="D97" s="10" t="s">
        <v>204</v>
      </c>
      <c r="E97" s="10" t="s">
        <v>160</v>
      </c>
      <c r="F97" s="10" t="s">
        <v>205</v>
      </c>
      <c r="G97" s="10" t="s">
        <v>205</v>
      </c>
      <c r="H97" s="10" t="s">
        <v>32</v>
      </c>
      <c r="I97" s="10"/>
      <c r="J97" s="10"/>
      <c r="K97" s="10" t="s">
        <v>33</v>
      </c>
      <c r="L97" s="10" t="s">
        <v>34</v>
      </c>
      <c r="M97" s="11">
        <v>0.03</v>
      </c>
      <c r="N97" s="11"/>
      <c r="O97" s="12"/>
      <c r="P97" s="13">
        <v>0</v>
      </c>
      <c r="Q97" s="13">
        <v>103000</v>
      </c>
      <c r="R97" s="13">
        <v>0</v>
      </c>
      <c r="S97" s="13">
        <f t="shared" si="3"/>
        <v>103000</v>
      </c>
      <c r="T97" s="14">
        <f t="shared" si="4"/>
        <v>0</v>
      </c>
      <c r="U97" s="13">
        <f t="shared" si="5"/>
        <v>4913.9187378640927</v>
      </c>
      <c r="V97" s="13">
        <v>0</v>
      </c>
      <c r="W97" s="15"/>
      <c r="X97" s="13"/>
      <c r="Y97" s="13"/>
      <c r="Z97" s="13"/>
      <c r="AA97" s="16" t="s">
        <v>35</v>
      </c>
      <c r="AB97" s="10"/>
    </row>
    <row r="98" spans="1:28" ht="14.25" x14ac:dyDescent="0.15">
      <c r="A98" s="9">
        <v>43709</v>
      </c>
      <c r="B98" s="10" t="s">
        <v>27</v>
      </c>
      <c r="C98" s="10" t="s">
        <v>158</v>
      </c>
      <c r="D98" s="10" t="s">
        <v>204</v>
      </c>
      <c r="E98" s="10" t="s">
        <v>160</v>
      </c>
      <c r="F98" s="10" t="s">
        <v>206</v>
      </c>
      <c r="G98" s="10" t="s">
        <v>206</v>
      </c>
      <c r="H98" s="10" t="s">
        <v>32</v>
      </c>
      <c r="I98" s="10"/>
      <c r="J98" s="10"/>
      <c r="K98" s="10" t="s">
        <v>33</v>
      </c>
      <c r="L98" s="10" t="s">
        <v>34</v>
      </c>
      <c r="M98" s="11">
        <v>0.03</v>
      </c>
      <c r="N98" s="11"/>
      <c r="O98" s="12"/>
      <c r="P98" s="13">
        <v>94734.12</v>
      </c>
      <c r="Q98" s="13">
        <v>103000</v>
      </c>
      <c r="R98" s="13">
        <v>218108.86</v>
      </c>
      <c r="S98" s="13">
        <f t="shared" si="3"/>
        <v>-20374.739999999991</v>
      </c>
      <c r="T98" s="14">
        <f t="shared" si="4"/>
        <v>211756.17475728152</v>
      </c>
      <c r="U98" s="13">
        <f t="shared" si="5"/>
        <v>0</v>
      </c>
      <c r="V98" s="13">
        <v>218108.86</v>
      </c>
      <c r="W98" s="15"/>
      <c r="X98" s="13"/>
      <c r="Y98" s="13"/>
      <c r="Z98" s="13"/>
      <c r="AA98" s="16" t="s">
        <v>35</v>
      </c>
      <c r="AB98" s="10"/>
    </row>
    <row r="99" spans="1:28" ht="14.25" x14ac:dyDescent="0.15">
      <c r="A99" s="9">
        <v>43709</v>
      </c>
      <c r="B99" s="10" t="s">
        <v>27</v>
      </c>
      <c r="C99" s="10" t="s">
        <v>158</v>
      </c>
      <c r="D99" s="10" t="s">
        <v>204</v>
      </c>
      <c r="E99" s="10" t="s">
        <v>160</v>
      </c>
      <c r="F99" s="10" t="s">
        <v>207</v>
      </c>
      <c r="G99" s="10" t="s">
        <v>208</v>
      </c>
      <c r="H99" s="10" t="s">
        <v>32</v>
      </c>
      <c r="I99" s="10"/>
      <c r="J99" s="10"/>
      <c r="K99" s="10" t="s">
        <v>33</v>
      </c>
      <c r="L99" s="10" t="s">
        <v>34</v>
      </c>
      <c r="M99" s="11">
        <v>0.03</v>
      </c>
      <c r="N99" s="11"/>
      <c r="O99" s="12"/>
      <c r="P99" s="13">
        <v>0</v>
      </c>
      <c r="Q99" s="13">
        <v>51500</v>
      </c>
      <c r="R99" s="13">
        <v>30000</v>
      </c>
      <c r="S99" s="13">
        <f t="shared" si="3"/>
        <v>21500</v>
      </c>
      <c r="T99" s="14">
        <f t="shared" si="4"/>
        <v>29126.213592233009</v>
      </c>
      <c r="U99" s="13">
        <f t="shared" si="5"/>
        <v>204109.57047619065</v>
      </c>
      <c r="V99" s="13">
        <v>30000</v>
      </c>
      <c r="W99" s="15"/>
      <c r="X99" s="13"/>
      <c r="Y99" s="13"/>
      <c r="Z99" s="13"/>
      <c r="AA99" s="16" t="s">
        <v>35</v>
      </c>
      <c r="AB99" s="10"/>
    </row>
    <row r="100" spans="1:28" ht="14.25" x14ac:dyDescent="0.15">
      <c r="A100" s="9">
        <v>43709</v>
      </c>
      <c r="B100" s="10" t="s">
        <v>27</v>
      </c>
      <c r="C100" s="10" t="s">
        <v>158</v>
      </c>
      <c r="D100" s="10" t="s">
        <v>204</v>
      </c>
      <c r="E100" s="10" t="s">
        <v>160</v>
      </c>
      <c r="F100" s="10" t="s">
        <v>209</v>
      </c>
      <c r="G100" s="10" t="s">
        <v>209</v>
      </c>
      <c r="H100" s="10" t="s">
        <v>32</v>
      </c>
      <c r="I100" s="10"/>
      <c r="J100" s="10"/>
      <c r="K100" s="10" t="s">
        <v>33</v>
      </c>
      <c r="L100" s="10" t="s">
        <v>34</v>
      </c>
      <c r="M100" s="11">
        <v>0.03</v>
      </c>
      <c r="N100" s="11"/>
      <c r="O100" s="12"/>
      <c r="P100" s="13">
        <v>0</v>
      </c>
      <c r="Q100" s="13">
        <v>40566.699999999997</v>
      </c>
      <c r="R100" s="13">
        <v>27879.61</v>
      </c>
      <c r="S100" s="13">
        <f t="shared" si="3"/>
        <v>12687.089999999997</v>
      </c>
      <c r="T100" s="14">
        <f t="shared" si="4"/>
        <v>27067.582524271846</v>
      </c>
      <c r="U100" s="13">
        <f t="shared" si="5"/>
        <v>16821.672970297048</v>
      </c>
      <c r="V100" s="13">
        <v>27879.61</v>
      </c>
      <c r="W100" s="15"/>
      <c r="X100" s="13"/>
      <c r="Y100" s="13"/>
      <c r="Z100" s="13"/>
      <c r="AA100" s="16" t="s">
        <v>45</v>
      </c>
      <c r="AB100" s="10"/>
    </row>
    <row r="101" spans="1:28" ht="14.25" x14ac:dyDescent="0.15">
      <c r="A101" s="9">
        <v>43709</v>
      </c>
      <c r="B101" s="10" t="s">
        <v>27</v>
      </c>
      <c r="C101" s="10" t="s">
        <v>158</v>
      </c>
      <c r="D101" s="10" t="s">
        <v>204</v>
      </c>
      <c r="E101" s="10" t="s">
        <v>162</v>
      </c>
      <c r="F101" s="10" t="s">
        <v>210</v>
      </c>
      <c r="G101" s="10" t="s">
        <v>210</v>
      </c>
      <c r="H101" s="10" t="s">
        <v>32</v>
      </c>
      <c r="I101" s="10"/>
      <c r="J101" s="10"/>
      <c r="K101" s="10" t="s">
        <v>33</v>
      </c>
      <c r="L101" s="10" t="s">
        <v>44</v>
      </c>
      <c r="M101" s="11">
        <v>0</v>
      </c>
      <c r="N101" s="11"/>
      <c r="O101" s="12"/>
      <c r="P101" s="13">
        <v>14242.25</v>
      </c>
      <c r="Q101" s="13">
        <v>-14242.25</v>
      </c>
      <c r="R101" s="13">
        <v>0</v>
      </c>
      <c r="S101" s="13">
        <f t="shared" si="3"/>
        <v>0</v>
      </c>
      <c r="T101" s="14">
        <f t="shared" si="4"/>
        <v>0</v>
      </c>
      <c r="U101" s="13">
        <f t="shared" si="5"/>
        <v>0</v>
      </c>
      <c r="V101" s="13">
        <v>0</v>
      </c>
      <c r="W101" s="15"/>
      <c r="X101" s="13"/>
      <c r="Y101" s="13"/>
      <c r="Z101" s="13"/>
      <c r="AA101" s="16" t="s">
        <v>45</v>
      </c>
      <c r="AB101" s="10"/>
    </row>
    <row r="102" spans="1:28" ht="14.25" x14ac:dyDescent="0.15">
      <c r="A102" s="9">
        <v>43709</v>
      </c>
      <c r="B102" s="10" t="s">
        <v>27</v>
      </c>
      <c r="C102" s="10" t="s">
        <v>158</v>
      </c>
      <c r="D102" s="10" t="s">
        <v>204</v>
      </c>
      <c r="E102" s="10" t="s">
        <v>162</v>
      </c>
      <c r="F102" s="10" t="s">
        <v>211</v>
      </c>
      <c r="G102" s="10" t="s">
        <v>212</v>
      </c>
      <c r="H102" s="10" t="s">
        <v>32</v>
      </c>
      <c r="I102" s="10"/>
      <c r="J102" s="10"/>
      <c r="K102" s="10" t="s">
        <v>33</v>
      </c>
      <c r="L102" s="10" t="s">
        <v>34</v>
      </c>
      <c r="M102" s="11">
        <v>0.03</v>
      </c>
      <c r="N102" s="11"/>
      <c r="O102" s="12"/>
      <c r="P102" s="13">
        <v>41328.639999999999</v>
      </c>
      <c r="Q102" s="13">
        <v>206000</v>
      </c>
      <c r="R102" s="13">
        <v>168711.21</v>
      </c>
      <c r="S102" s="13">
        <f t="shared" si="3"/>
        <v>78617.430000000022</v>
      </c>
      <c r="T102" s="14">
        <f t="shared" si="4"/>
        <v>163797.2912621359</v>
      </c>
      <c r="U102" s="13">
        <f t="shared" si="5"/>
        <v>9.0291262135922534E-3</v>
      </c>
      <c r="V102" s="13">
        <v>168711.21</v>
      </c>
      <c r="W102" s="15"/>
      <c r="X102" s="13"/>
      <c r="Y102" s="13"/>
      <c r="Z102" s="13"/>
      <c r="AA102" s="16" t="s">
        <v>35</v>
      </c>
      <c r="AB102" s="10"/>
    </row>
    <row r="103" spans="1:28" ht="14.25" x14ac:dyDescent="0.15">
      <c r="A103" s="9">
        <v>43709</v>
      </c>
      <c r="B103" s="10" t="s">
        <v>27</v>
      </c>
      <c r="C103" s="10" t="s">
        <v>158</v>
      </c>
      <c r="D103" s="10" t="s">
        <v>204</v>
      </c>
      <c r="E103" s="10" t="s">
        <v>172</v>
      </c>
      <c r="F103" s="10" t="s">
        <v>213</v>
      </c>
      <c r="G103" s="10" t="s">
        <v>213</v>
      </c>
      <c r="H103" s="10" t="s">
        <v>32</v>
      </c>
      <c r="I103" s="10"/>
      <c r="J103" s="10"/>
      <c r="K103" s="10" t="s">
        <v>33</v>
      </c>
      <c r="L103" s="10" t="s">
        <v>34</v>
      </c>
      <c r="M103" s="11">
        <v>0.03</v>
      </c>
      <c r="N103" s="11"/>
      <c r="O103" s="12"/>
      <c r="P103" s="13">
        <v>51300.52</v>
      </c>
      <c r="Q103" s="13">
        <v>-51300.52</v>
      </c>
      <c r="R103" s="13">
        <v>0</v>
      </c>
      <c r="S103" s="13">
        <f t="shared" si="3"/>
        <v>0</v>
      </c>
      <c r="T103" s="14">
        <f t="shared" si="4"/>
        <v>0</v>
      </c>
      <c r="U103" s="13">
        <f t="shared" si="5"/>
        <v>28348.803203883464</v>
      </c>
      <c r="V103" s="13">
        <v>0</v>
      </c>
      <c r="W103" s="15"/>
      <c r="X103" s="13"/>
      <c r="Y103" s="13"/>
      <c r="Z103" s="13"/>
      <c r="AA103" s="16" t="s">
        <v>35</v>
      </c>
      <c r="AB103" s="10"/>
    </row>
    <row r="104" spans="1:28" ht="14.25" x14ac:dyDescent="0.15">
      <c r="A104" s="9">
        <v>43709</v>
      </c>
      <c r="B104" s="10" t="s">
        <v>27</v>
      </c>
      <c r="C104" s="10" t="s">
        <v>158</v>
      </c>
      <c r="D104" s="10" t="s">
        <v>204</v>
      </c>
      <c r="E104" s="10" t="s">
        <v>175</v>
      </c>
      <c r="F104" s="10" t="s">
        <v>214</v>
      </c>
      <c r="G104" s="10" t="s">
        <v>214</v>
      </c>
      <c r="H104" s="10" t="s">
        <v>32</v>
      </c>
      <c r="I104" s="10"/>
      <c r="J104" s="10"/>
      <c r="K104" s="10" t="s">
        <v>33</v>
      </c>
      <c r="L104" s="10" t="s">
        <v>34</v>
      </c>
      <c r="M104" s="11">
        <v>0.05</v>
      </c>
      <c r="N104" s="11"/>
      <c r="O104" s="12"/>
      <c r="P104" s="13">
        <v>1840638.22</v>
      </c>
      <c r="Q104" s="13">
        <v>4944000</v>
      </c>
      <c r="R104" s="13">
        <v>4286300.9800000004</v>
      </c>
      <c r="S104" s="13">
        <f t="shared" si="3"/>
        <v>2498337.2399999993</v>
      </c>
      <c r="T104" s="14">
        <f t="shared" si="4"/>
        <v>4082191.4095238098</v>
      </c>
      <c r="U104" s="13">
        <f t="shared" si="5"/>
        <v>3657.6291262135928</v>
      </c>
      <c r="V104" s="13">
        <v>4286300.9800000004</v>
      </c>
      <c r="W104" s="15"/>
      <c r="X104" s="13"/>
      <c r="Y104" s="13"/>
      <c r="Z104" s="13"/>
      <c r="AA104" s="16" t="s">
        <v>45</v>
      </c>
      <c r="AB104" s="10"/>
    </row>
    <row r="105" spans="1:28" ht="14.25" x14ac:dyDescent="0.15">
      <c r="A105" s="9">
        <v>43709</v>
      </c>
      <c r="B105" s="10" t="s">
        <v>27</v>
      </c>
      <c r="C105" s="10" t="s">
        <v>158</v>
      </c>
      <c r="D105" s="10" t="s">
        <v>215</v>
      </c>
      <c r="E105" s="10" t="s">
        <v>216</v>
      </c>
      <c r="F105" s="10" t="s">
        <v>217</v>
      </c>
      <c r="G105" s="10" t="s">
        <v>218</v>
      </c>
      <c r="H105" s="10" t="s">
        <v>32</v>
      </c>
      <c r="I105" s="10"/>
      <c r="J105" s="10"/>
      <c r="K105" s="10" t="s">
        <v>33</v>
      </c>
      <c r="L105" s="10" t="s">
        <v>34</v>
      </c>
      <c r="M105" s="11">
        <v>0.01</v>
      </c>
      <c r="N105" s="11"/>
      <c r="O105" s="12"/>
      <c r="P105" s="13">
        <v>538469.14999999991</v>
      </c>
      <c r="Q105" s="13">
        <v>1706900</v>
      </c>
      <c r="R105" s="13">
        <v>1698988.97</v>
      </c>
      <c r="S105" s="13">
        <f t="shared" si="3"/>
        <v>546380.17999999993</v>
      </c>
      <c r="T105" s="14">
        <f t="shared" si="4"/>
        <v>1682167.2970297029</v>
      </c>
      <c r="U105" s="13">
        <f t="shared" si="5"/>
        <v>2336.220873786413</v>
      </c>
      <c r="V105" s="13">
        <v>1698988.97</v>
      </c>
      <c r="W105" s="15"/>
      <c r="X105" s="13"/>
      <c r="Y105" s="13"/>
      <c r="Z105" s="13"/>
      <c r="AA105" s="16" t="s">
        <v>35</v>
      </c>
      <c r="AB105" s="10"/>
    </row>
    <row r="106" spans="1:28" ht="14.25" x14ac:dyDescent="0.15">
      <c r="A106" s="9">
        <v>43709</v>
      </c>
      <c r="B106" s="10" t="s">
        <v>27</v>
      </c>
      <c r="C106" s="10" t="s">
        <v>158</v>
      </c>
      <c r="D106" s="10" t="s">
        <v>215</v>
      </c>
      <c r="E106" s="10" t="s">
        <v>162</v>
      </c>
      <c r="F106" s="10" t="s">
        <v>219</v>
      </c>
      <c r="G106" s="10" t="s">
        <v>219</v>
      </c>
      <c r="H106" s="10" t="s">
        <v>32</v>
      </c>
      <c r="I106" s="10"/>
      <c r="J106" s="10"/>
      <c r="K106" s="10" t="s">
        <v>33</v>
      </c>
      <c r="L106" s="10" t="s">
        <v>34</v>
      </c>
      <c r="M106" s="11">
        <v>0.03</v>
      </c>
      <c r="N106" s="11"/>
      <c r="O106" s="12"/>
      <c r="P106" s="13">
        <v>79403.929999999993</v>
      </c>
      <c r="Q106" s="13"/>
      <c r="R106" s="13">
        <v>0</v>
      </c>
      <c r="S106" s="13">
        <f t="shared" si="3"/>
        <v>79403.929999999993</v>
      </c>
      <c r="T106" s="14">
        <f t="shared" si="4"/>
        <v>0</v>
      </c>
      <c r="U106" s="13">
        <f t="shared" si="5"/>
        <v>68.091262135922534</v>
      </c>
      <c r="V106" s="13">
        <v>0</v>
      </c>
      <c r="W106" s="15"/>
      <c r="X106" s="13"/>
      <c r="Y106" s="13"/>
      <c r="Z106" s="13"/>
      <c r="AA106" s="16" t="s">
        <v>35</v>
      </c>
      <c r="AB106" s="10"/>
    </row>
    <row r="107" spans="1:28" ht="14.25" x14ac:dyDescent="0.15">
      <c r="A107" s="9">
        <v>43709</v>
      </c>
      <c r="B107" s="10" t="s">
        <v>27</v>
      </c>
      <c r="C107" s="10" t="s">
        <v>220</v>
      </c>
      <c r="D107" s="10" t="s">
        <v>221</v>
      </c>
      <c r="E107" s="10" t="s">
        <v>222</v>
      </c>
      <c r="F107" s="10" t="s">
        <v>223</v>
      </c>
      <c r="G107" s="10" t="s">
        <v>223</v>
      </c>
      <c r="H107" s="10" t="s">
        <v>32</v>
      </c>
      <c r="I107" s="10"/>
      <c r="J107" s="10"/>
      <c r="K107" s="10" t="s">
        <v>33</v>
      </c>
      <c r="L107" s="10" t="s">
        <v>34</v>
      </c>
      <c r="M107" s="11">
        <v>0.03</v>
      </c>
      <c r="N107" s="11"/>
      <c r="O107" s="12"/>
      <c r="P107" s="13">
        <v>0</v>
      </c>
      <c r="Q107" s="13">
        <v>30900</v>
      </c>
      <c r="R107" s="13">
        <v>0.31</v>
      </c>
      <c r="S107" s="13">
        <f t="shared" si="3"/>
        <v>30899.69</v>
      </c>
      <c r="T107" s="14">
        <f t="shared" si="4"/>
        <v>0.30097087378640774</v>
      </c>
      <c r="U107" s="13">
        <f t="shared" si="5"/>
        <v>221.00455445544503</v>
      </c>
      <c r="V107" s="13">
        <v>0.31</v>
      </c>
      <c r="W107" s="15"/>
      <c r="X107" s="13"/>
      <c r="Y107" s="13"/>
      <c r="Z107" s="13"/>
      <c r="AA107" s="16" t="s">
        <v>35</v>
      </c>
      <c r="AB107" s="10"/>
    </row>
    <row r="108" spans="1:28" ht="14.25" x14ac:dyDescent="0.15">
      <c r="A108" s="9">
        <v>43709</v>
      </c>
      <c r="B108" s="10" t="s">
        <v>27</v>
      </c>
      <c r="C108" s="10" t="s">
        <v>220</v>
      </c>
      <c r="D108" s="10" t="s">
        <v>221</v>
      </c>
      <c r="E108" s="10" t="s">
        <v>222</v>
      </c>
      <c r="F108" s="10" t="s">
        <v>224</v>
      </c>
      <c r="G108" s="10" t="s">
        <v>225</v>
      </c>
      <c r="H108" s="10" t="s">
        <v>32</v>
      </c>
      <c r="I108" s="10"/>
      <c r="J108" s="10"/>
      <c r="K108" s="10" t="s">
        <v>33</v>
      </c>
      <c r="L108" s="10" t="s">
        <v>34</v>
      </c>
      <c r="M108" s="11">
        <v>0.03</v>
      </c>
      <c r="N108" s="11"/>
      <c r="O108" s="12"/>
      <c r="P108" s="13">
        <v>460308.62000000005</v>
      </c>
      <c r="Q108" s="13">
        <v>885500</v>
      </c>
      <c r="R108" s="13">
        <v>973308.91</v>
      </c>
      <c r="S108" s="13">
        <f t="shared" si="3"/>
        <v>372499.71000000008</v>
      </c>
      <c r="T108" s="14">
        <f t="shared" si="4"/>
        <v>944960.10679611657</v>
      </c>
      <c r="U108" s="13">
        <f t="shared" si="5"/>
        <v>0</v>
      </c>
      <c r="V108" s="13">
        <v>973308.91</v>
      </c>
      <c r="W108" s="15"/>
      <c r="X108" s="13"/>
      <c r="Y108" s="13"/>
      <c r="Z108" s="13"/>
      <c r="AA108" s="16" t="s">
        <v>35</v>
      </c>
      <c r="AB108" s="10"/>
    </row>
    <row r="109" spans="1:28" ht="14.25" x14ac:dyDescent="0.15">
      <c r="A109" s="9">
        <v>43709</v>
      </c>
      <c r="B109" s="10" t="s">
        <v>27</v>
      </c>
      <c r="C109" s="10" t="s">
        <v>220</v>
      </c>
      <c r="D109" s="10" t="s">
        <v>221</v>
      </c>
      <c r="E109" s="10" t="s">
        <v>226</v>
      </c>
      <c r="F109" s="10" t="s">
        <v>227</v>
      </c>
      <c r="G109" s="10" t="s">
        <v>227</v>
      </c>
      <c r="H109" s="10" t="s">
        <v>32</v>
      </c>
      <c r="I109" s="10"/>
      <c r="J109" s="10"/>
      <c r="K109" s="10" t="s">
        <v>33</v>
      </c>
      <c r="L109" s="10" t="s">
        <v>34</v>
      </c>
      <c r="M109" s="11">
        <v>0.03</v>
      </c>
      <c r="N109" s="11"/>
      <c r="O109" s="12"/>
      <c r="P109" s="13">
        <v>0</v>
      </c>
      <c r="Q109" s="13">
        <v>206000</v>
      </c>
      <c r="R109" s="13">
        <v>125578.6</v>
      </c>
      <c r="S109" s="13">
        <f t="shared" si="3"/>
        <v>80421.399999999994</v>
      </c>
      <c r="T109" s="14">
        <f t="shared" si="4"/>
        <v>121920.97087378641</v>
      </c>
      <c r="U109" s="13">
        <f t="shared" si="5"/>
        <v>67981.696019417606</v>
      </c>
      <c r="V109" s="13">
        <v>125578.6</v>
      </c>
      <c r="W109" s="15"/>
      <c r="X109" s="13"/>
      <c r="Y109" s="13"/>
      <c r="Z109" s="13"/>
      <c r="AA109" s="16" t="s">
        <v>45</v>
      </c>
      <c r="AB109" s="10"/>
    </row>
    <row r="110" spans="1:28" ht="14.25" x14ac:dyDescent="0.15">
      <c r="A110" s="9">
        <v>43709</v>
      </c>
      <c r="B110" s="10" t="s">
        <v>27</v>
      </c>
      <c r="C110" s="10" t="s">
        <v>220</v>
      </c>
      <c r="D110" s="10" t="s">
        <v>221</v>
      </c>
      <c r="E110" s="10" t="s">
        <v>228</v>
      </c>
      <c r="F110" s="10" t="s">
        <v>229</v>
      </c>
      <c r="G110" s="10" t="s">
        <v>229</v>
      </c>
      <c r="H110" s="10" t="s">
        <v>32</v>
      </c>
      <c r="I110" s="10"/>
      <c r="J110" s="10"/>
      <c r="K110" s="10" t="s">
        <v>33</v>
      </c>
      <c r="L110" s="10" t="s">
        <v>34</v>
      </c>
      <c r="M110" s="11">
        <v>0.03</v>
      </c>
      <c r="N110" s="11"/>
      <c r="O110" s="12"/>
      <c r="P110" s="13">
        <v>22194.02</v>
      </c>
      <c r="Q110" s="13">
        <v>61800</v>
      </c>
      <c r="R110" s="13">
        <v>80210.25</v>
      </c>
      <c r="S110" s="13">
        <f t="shared" si="3"/>
        <v>3783.7700000000041</v>
      </c>
      <c r="T110" s="14">
        <f t="shared" si="4"/>
        <v>77874.029126213587</v>
      </c>
      <c r="U110" s="13">
        <f t="shared" si="5"/>
        <v>0</v>
      </c>
      <c r="V110" s="13">
        <v>80210.25</v>
      </c>
      <c r="W110" s="15"/>
      <c r="X110" s="13"/>
      <c r="Y110" s="13"/>
      <c r="Z110" s="13"/>
      <c r="AA110" s="16" t="s">
        <v>45</v>
      </c>
      <c r="AB110" s="10"/>
    </row>
    <row r="111" spans="1:28" ht="14.25" x14ac:dyDescent="0.15">
      <c r="A111" s="9">
        <v>43709</v>
      </c>
      <c r="B111" s="10" t="s">
        <v>27</v>
      </c>
      <c r="C111" s="10" t="s">
        <v>220</v>
      </c>
      <c r="D111" s="10" t="s">
        <v>221</v>
      </c>
      <c r="E111" s="10" t="s">
        <v>230</v>
      </c>
      <c r="F111" s="10" t="s">
        <v>231</v>
      </c>
      <c r="G111" s="10" t="s">
        <v>231</v>
      </c>
      <c r="H111" s="10" t="s">
        <v>32</v>
      </c>
      <c r="I111" s="10"/>
      <c r="J111" s="10"/>
      <c r="K111" s="10" t="s">
        <v>33</v>
      </c>
      <c r="L111" s="10" t="s">
        <v>34</v>
      </c>
      <c r="M111" s="11">
        <v>0.03</v>
      </c>
      <c r="N111" s="11"/>
      <c r="O111" s="12"/>
      <c r="P111" s="13">
        <v>0</v>
      </c>
      <c r="Q111" s="13">
        <v>185400</v>
      </c>
      <c r="R111" s="13">
        <v>2337.8000000000002</v>
      </c>
      <c r="S111" s="13">
        <f t="shared" si="3"/>
        <v>183062.2</v>
      </c>
      <c r="T111" s="14">
        <f t="shared" si="4"/>
        <v>2269.7087378640776</v>
      </c>
      <c r="U111" s="13">
        <f t="shared" si="5"/>
        <v>13879.296116504876</v>
      </c>
      <c r="V111" s="13">
        <v>2337.8000000000002</v>
      </c>
      <c r="W111" s="15"/>
      <c r="X111" s="13"/>
      <c r="Y111" s="13"/>
      <c r="Z111" s="13"/>
      <c r="AA111" s="16" t="s">
        <v>35</v>
      </c>
      <c r="AB111" s="10"/>
    </row>
    <row r="112" spans="1:28" ht="14.25" x14ac:dyDescent="0.15">
      <c r="A112" s="9">
        <v>43709</v>
      </c>
      <c r="B112" s="10" t="s">
        <v>27</v>
      </c>
      <c r="C112" s="10" t="s">
        <v>220</v>
      </c>
      <c r="D112" s="10" t="s">
        <v>221</v>
      </c>
      <c r="E112" s="10" t="s">
        <v>232</v>
      </c>
      <c r="F112" s="10" t="s">
        <v>233</v>
      </c>
      <c r="G112" s="10" t="s">
        <v>233</v>
      </c>
      <c r="H112" s="10" t="s">
        <v>32</v>
      </c>
      <c r="I112" s="10"/>
      <c r="J112" s="10"/>
      <c r="K112" s="10" t="s">
        <v>33</v>
      </c>
      <c r="L112" s="10" t="s">
        <v>34</v>
      </c>
      <c r="M112" s="11">
        <v>0.01</v>
      </c>
      <c r="N112" s="11"/>
      <c r="O112" s="12"/>
      <c r="P112" s="13">
        <v>17885.669999999998</v>
      </c>
      <c r="Q112" s="13">
        <v>20200</v>
      </c>
      <c r="R112" s="13">
        <v>22321.46</v>
      </c>
      <c r="S112" s="13">
        <f t="shared" si="3"/>
        <v>15764.21</v>
      </c>
      <c r="T112" s="14">
        <f t="shared" si="4"/>
        <v>22100.455445544554</v>
      </c>
      <c r="U112" s="13">
        <f t="shared" si="5"/>
        <v>14083.45980582526</v>
      </c>
      <c r="V112" s="13">
        <v>22321.46</v>
      </c>
      <c r="W112" s="15"/>
      <c r="X112" s="13"/>
      <c r="Y112" s="13"/>
      <c r="Z112" s="13"/>
      <c r="AA112" s="16" t="s">
        <v>35</v>
      </c>
      <c r="AB112" s="10"/>
    </row>
    <row r="113" spans="1:28" ht="14.25" x14ac:dyDescent="0.15">
      <c r="A113" s="9">
        <v>43709</v>
      </c>
      <c r="B113" s="10" t="s">
        <v>27</v>
      </c>
      <c r="C113" s="10" t="s">
        <v>220</v>
      </c>
      <c r="D113" s="10" t="s">
        <v>221</v>
      </c>
      <c r="E113" s="10" t="s">
        <v>234</v>
      </c>
      <c r="F113" s="10" t="s">
        <v>235</v>
      </c>
      <c r="G113" s="10" t="s">
        <v>235</v>
      </c>
      <c r="H113" s="10" t="s">
        <v>32</v>
      </c>
      <c r="I113" s="10"/>
      <c r="J113" s="10"/>
      <c r="K113" s="10" t="s">
        <v>33</v>
      </c>
      <c r="L113" s="10" t="s">
        <v>34</v>
      </c>
      <c r="M113" s="11">
        <v>0.03</v>
      </c>
      <c r="N113" s="11"/>
      <c r="O113" s="12"/>
      <c r="P113" s="13">
        <v>6946.6599999999708</v>
      </c>
      <c r="Q113" s="13"/>
      <c r="R113" s="13">
        <v>0</v>
      </c>
      <c r="S113" s="13">
        <f t="shared" si="3"/>
        <v>6946.6599999999708</v>
      </c>
      <c r="T113" s="14">
        <f t="shared" si="4"/>
        <v>0</v>
      </c>
      <c r="U113" s="13">
        <f t="shared" si="5"/>
        <v>65170.759514563251</v>
      </c>
      <c r="V113" s="13">
        <v>0</v>
      </c>
      <c r="W113" s="15"/>
      <c r="X113" s="13"/>
      <c r="Y113" s="13"/>
      <c r="Z113" s="13"/>
      <c r="AA113" s="16" t="s">
        <v>35</v>
      </c>
      <c r="AB113" s="10"/>
    </row>
    <row r="114" spans="1:28" ht="14.25" x14ac:dyDescent="0.15">
      <c r="A114" s="9">
        <v>43709</v>
      </c>
      <c r="B114" s="10" t="s">
        <v>27</v>
      </c>
      <c r="C114" s="10" t="s">
        <v>220</v>
      </c>
      <c r="D114" s="10" t="s">
        <v>236</v>
      </c>
      <c r="E114" s="10" t="s">
        <v>226</v>
      </c>
      <c r="F114" s="10" t="s">
        <v>237</v>
      </c>
      <c r="G114" s="10" t="s">
        <v>238</v>
      </c>
      <c r="H114" s="10" t="s">
        <v>32</v>
      </c>
      <c r="I114" s="10"/>
      <c r="J114" s="10"/>
      <c r="K114" s="10" t="s">
        <v>33</v>
      </c>
      <c r="L114" s="10" t="s">
        <v>34</v>
      </c>
      <c r="M114" s="11">
        <v>0.03</v>
      </c>
      <c r="N114" s="11"/>
      <c r="O114" s="12"/>
      <c r="P114" s="13">
        <v>482035.56</v>
      </c>
      <c r="Q114" s="13">
        <v>2163000</v>
      </c>
      <c r="R114" s="13">
        <v>2334038.23</v>
      </c>
      <c r="S114" s="13">
        <f t="shared" si="3"/>
        <v>310997.33000000007</v>
      </c>
      <c r="T114" s="14">
        <f t="shared" si="4"/>
        <v>2266056.5339805824</v>
      </c>
      <c r="U114" s="13">
        <f t="shared" si="5"/>
        <v>45379.503786407877</v>
      </c>
      <c r="V114" s="13">
        <v>2334038.23</v>
      </c>
      <c r="W114" s="15"/>
      <c r="X114" s="13"/>
      <c r="Y114" s="13"/>
      <c r="Z114" s="13"/>
      <c r="AA114" s="16" t="s">
        <v>35</v>
      </c>
      <c r="AB114" s="10"/>
    </row>
    <row r="115" spans="1:28" ht="14.25" x14ac:dyDescent="0.15">
      <c r="A115" s="9">
        <v>43709</v>
      </c>
      <c r="B115" s="10" t="s">
        <v>27</v>
      </c>
      <c r="C115" s="10" t="s">
        <v>220</v>
      </c>
      <c r="D115" s="10" t="s">
        <v>236</v>
      </c>
      <c r="E115" s="10" t="s">
        <v>226</v>
      </c>
      <c r="F115" s="10" t="s">
        <v>239</v>
      </c>
      <c r="G115" s="10" t="s">
        <v>239</v>
      </c>
      <c r="H115" s="10" t="s">
        <v>32</v>
      </c>
      <c r="I115" s="10"/>
      <c r="J115" s="10"/>
      <c r="K115" s="10" t="s">
        <v>33</v>
      </c>
      <c r="L115" s="10" t="s">
        <v>34</v>
      </c>
      <c r="M115" s="11">
        <v>0.03</v>
      </c>
      <c r="N115" s="11"/>
      <c r="O115" s="12"/>
      <c r="P115" s="13">
        <v>0</v>
      </c>
      <c r="Q115" s="13">
        <v>1395650</v>
      </c>
      <c r="R115" s="13">
        <v>0</v>
      </c>
      <c r="S115" s="13">
        <f t="shared" si="3"/>
        <v>1395650</v>
      </c>
      <c r="T115" s="14">
        <f t="shared" si="4"/>
        <v>0</v>
      </c>
      <c r="U115" s="13">
        <f t="shared" si="5"/>
        <v>48764.899439252331</v>
      </c>
      <c r="V115" s="13">
        <v>0</v>
      </c>
      <c r="W115" s="15"/>
      <c r="X115" s="13"/>
      <c r="Y115" s="13"/>
      <c r="Z115" s="13"/>
      <c r="AA115" s="16" t="s">
        <v>35</v>
      </c>
      <c r="AB115" s="10"/>
    </row>
    <row r="116" spans="1:28" ht="14.25" x14ac:dyDescent="0.15">
      <c r="A116" s="9">
        <v>43709</v>
      </c>
      <c r="B116" s="10" t="s">
        <v>27</v>
      </c>
      <c r="C116" s="10" t="s">
        <v>220</v>
      </c>
      <c r="D116" s="10" t="s">
        <v>236</v>
      </c>
      <c r="E116" s="10" t="s">
        <v>226</v>
      </c>
      <c r="F116" s="10" t="s">
        <v>240</v>
      </c>
      <c r="G116" s="10" t="s">
        <v>240</v>
      </c>
      <c r="H116" s="10" t="s">
        <v>32</v>
      </c>
      <c r="I116" s="10"/>
      <c r="J116" s="10"/>
      <c r="K116" s="10" t="s">
        <v>33</v>
      </c>
      <c r="L116" s="10" t="s">
        <v>34</v>
      </c>
      <c r="M116" s="11">
        <v>0.03</v>
      </c>
      <c r="N116" s="11"/>
      <c r="O116" s="12"/>
      <c r="P116" s="13">
        <v>71051.69</v>
      </c>
      <c r="Q116" s="13">
        <v>-561350</v>
      </c>
      <c r="R116" s="13">
        <v>476522.5</v>
      </c>
      <c r="S116" s="13">
        <f t="shared" si="3"/>
        <v>-966820.81</v>
      </c>
      <c r="T116" s="14">
        <f t="shared" si="4"/>
        <v>462643.20388349512</v>
      </c>
      <c r="U116" s="13">
        <f t="shared" si="5"/>
        <v>103540.54132075491</v>
      </c>
      <c r="V116" s="13">
        <v>476522.5</v>
      </c>
      <c r="W116" s="15"/>
      <c r="X116" s="13"/>
      <c r="Y116" s="13"/>
      <c r="Z116" s="13"/>
      <c r="AA116" s="16" t="s">
        <v>35</v>
      </c>
      <c r="AB116" s="10"/>
    </row>
    <row r="117" spans="1:28" ht="14.25" x14ac:dyDescent="0.15">
      <c r="A117" s="9">
        <v>43709</v>
      </c>
      <c r="B117" s="10" t="s">
        <v>27</v>
      </c>
      <c r="C117" s="10" t="s">
        <v>220</v>
      </c>
      <c r="D117" s="10" t="s">
        <v>241</v>
      </c>
      <c r="E117" s="10" t="s">
        <v>242</v>
      </c>
      <c r="F117" s="10" t="s">
        <v>243</v>
      </c>
      <c r="G117" s="10" t="s">
        <v>243</v>
      </c>
      <c r="H117" s="10" t="s">
        <v>32</v>
      </c>
      <c r="I117" s="10"/>
      <c r="J117" s="10"/>
      <c r="K117" s="10" t="s">
        <v>33</v>
      </c>
      <c r="L117" s="10" t="s">
        <v>34</v>
      </c>
      <c r="M117" s="11">
        <v>0.03</v>
      </c>
      <c r="N117" s="11"/>
      <c r="O117" s="12"/>
      <c r="P117" s="13">
        <v>416626.46</v>
      </c>
      <c r="Q117" s="13">
        <v>525300</v>
      </c>
      <c r="R117" s="13">
        <v>483532.12000000005</v>
      </c>
      <c r="S117" s="13">
        <f t="shared" si="3"/>
        <v>458394.33999999991</v>
      </c>
      <c r="T117" s="14">
        <f t="shared" si="4"/>
        <v>469448.66019417479</v>
      </c>
      <c r="U117" s="13">
        <f t="shared" si="5"/>
        <v>100922.18302325578</v>
      </c>
      <c r="V117" s="13">
        <v>483532.12000000005</v>
      </c>
      <c r="W117" s="15"/>
      <c r="X117" s="13"/>
      <c r="Y117" s="13"/>
      <c r="Z117" s="13"/>
      <c r="AA117" s="16" t="s">
        <v>35</v>
      </c>
      <c r="AB117" s="10"/>
    </row>
    <row r="118" spans="1:28" ht="14.25" x14ac:dyDescent="0.15">
      <c r="A118" s="9">
        <v>43709</v>
      </c>
      <c r="B118" s="10" t="s">
        <v>27</v>
      </c>
      <c r="C118" s="10" t="s">
        <v>220</v>
      </c>
      <c r="D118" s="10" t="s">
        <v>241</v>
      </c>
      <c r="E118" s="10" t="s">
        <v>230</v>
      </c>
      <c r="F118" s="10" t="s">
        <v>244</v>
      </c>
      <c r="G118" s="10" t="s">
        <v>244</v>
      </c>
      <c r="H118" s="10" t="s">
        <v>32</v>
      </c>
      <c r="I118" s="10"/>
      <c r="J118" s="10"/>
      <c r="K118" s="10" t="s">
        <v>33</v>
      </c>
      <c r="L118" s="10" t="s">
        <v>34</v>
      </c>
      <c r="M118" s="11">
        <v>0.03</v>
      </c>
      <c r="N118" s="11"/>
      <c r="O118" s="12"/>
      <c r="P118" s="13">
        <v>338722.14</v>
      </c>
      <c r="Q118" s="13">
        <v>2552300</v>
      </c>
      <c r="R118" s="13">
        <v>2237529.41</v>
      </c>
      <c r="S118" s="13">
        <f t="shared" si="3"/>
        <v>653492.73</v>
      </c>
      <c r="T118" s="14">
        <f t="shared" si="4"/>
        <v>2172358.6504854369</v>
      </c>
      <c r="U118" s="13">
        <f t="shared" si="5"/>
        <v>860.22348837209211</v>
      </c>
      <c r="V118" s="13">
        <v>2237529.41</v>
      </c>
      <c r="W118" s="15"/>
      <c r="X118" s="13"/>
      <c r="Y118" s="13"/>
      <c r="Z118" s="13"/>
      <c r="AA118" s="16" t="s">
        <v>35</v>
      </c>
      <c r="AB118" s="10"/>
    </row>
    <row r="119" spans="1:28" ht="14.25" x14ac:dyDescent="0.15">
      <c r="A119" s="9">
        <v>43709</v>
      </c>
      <c r="B119" s="10" t="s">
        <v>27</v>
      </c>
      <c r="C119" s="10" t="s">
        <v>245</v>
      </c>
      <c r="D119" s="10" t="s">
        <v>246</v>
      </c>
      <c r="E119" s="10" t="s">
        <v>247</v>
      </c>
      <c r="F119" s="10" t="s">
        <v>248</v>
      </c>
      <c r="G119" s="10" t="s">
        <v>249</v>
      </c>
      <c r="H119" s="10" t="s">
        <v>32</v>
      </c>
      <c r="I119" s="10"/>
      <c r="J119" s="10"/>
      <c r="K119" s="10" t="s">
        <v>33</v>
      </c>
      <c r="L119" s="10" t="s">
        <v>34</v>
      </c>
      <c r="M119" s="11">
        <v>0.03</v>
      </c>
      <c r="N119" s="11"/>
      <c r="O119" s="12"/>
      <c r="P119" s="13">
        <v>218998.03999999899</v>
      </c>
      <c r="Q119" s="13"/>
      <c r="R119" s="13">
        <v>1558029.63</v>
      </c>
      <c r="S119" s="13">
        <f t="shared" si="3"/>
        <v>-1339031.5900000008</v>
      </c>
      <c r="T119" s="14">
        <f t="shared" si="4"/>
        <v>1512650.126213592</v>
      </c>
      <c r="U119" s="13">
        <f t="shared" si="5"/>
        <v>0</v>
      </c>
      <c r="V119" s="13">
        <v>1558029.63</v>
      </c>
      <c r="W119" s="15"/>
      <c r="X119" s="13"/>
      <c r="Y119" s="13"/>
      <c r="Z119" s="13"/>
      <c r="AA119" s="16" t="s">
        <v>35</v>
      </c>
      <c r="AB119" s="10"/>
    </row>
    <row r="120" spans="1:28" ht="14.25" x14ac:dyDescent="0.15">
      <c r="A120" s="9">
        <v>43709</v>
      </c>
      <c r="B120" s="10" t="s">
        <v>27</v>
      </c>
      <c r="C120" s="10" t="s">
        <v>245</v>
      </c>
      <c r="D120" s="10" t="s">
        <v>246</v>
      </c>
      <c r="E120" s="10" t="s">
        <v>247</v>
      </c>
      <c r="F120" s="10" t="s">
        <v>250</v>
      </c>
      <c r="G120" s="10" t="s">
        <v>250</v>
      </c>
      <c r="H120" s="10" t="s">
        <v>32</v>
      </c>
      <c r="I120" s="10"/>
      <c r="J120" s="10"/>
      <c r="K120" s="10" t="s">
        <v>33</v>
      </c>
      <c r="L120" s="10" t="s">
        <v>34</v>
      </c>
      <c r="M120" s="11">
        <v>7.0000000000000007E-2</v>
      </c>
      <c r="N120" s="11"/>
      <c r="O120" s="12"/>
      <c r="P120" s="13">
        <v>0</v>
      </c>
      <c r="Q120" s="13">
        <v>4868500</v>
      </c>
      <c r="R120" s="13">
        <v>745406.32</v>
      </c>
      <c r="S120" s="13">
        <f t="shared" si="3"/>
        <v>4123093.68</v>
      </c>
      <c r="T120" s="14">
        <f t="shared" si="4"/>
        <v>696641.42056074762</v>
      </c>
      <c r="U120" s="13">
        <f t="shared" si="5"/>
        <v>0</v>
      </c>
      <c r="V120" s="13">
        <v>745406.32</v>
      </c>
      <c r="W120" s="15"/>
      <c r="X120" s="13"/>
      <c r="Y120" s="13"/>
      <c r="Z120" s="13"/>
      <c r="AA120" s="16" t="s">
        <v>35</v>
      </c>
      <c r="AB120" s="10"/>
    </row>
    <row r="121" spans="1:28" ht="14.25" x14ac:dyDescent="0.15">
      <c r="A121" s="9">
        <v>43709</v>
      </c>
      <c r="B121" s="10" t="s">
        <v>27</v>
      </c>
      <c r="C121" s="10" t="s">
        <v>245</v>
      </c>
      <c r="D121" s="10" t="s">
        <v>246</v>
      </c>
      <c r="E121" s="10" t="s">
        <v>247</v>
      </c>
      <c r="F121" s="10" t="s">
        <v>251</v>
      </c>
      <c r="G121" s="10" t="s">
        <v>252</v>
      </c>
      <c r="H121" s="10" t="s">
        <v>32</v>
      </c>
      <c r="I121" s="10"/>
      <c r="J121" s="10"/>
      <c r="K121" s="10" t="s">
        <v>33</v>
      </c>
      <c r="L121" s="10" t="s">
        <v>34</v>
      </c>
      <c r="M121" s="11">
        <v>0.06</v>
      </c>
      <c r="N121" s="11"/>
      <c r="O121" s="12"/>
      <c r="P121" s="13">
        <v>0</v>
      </c>
      <c r="Q121" s="13">
        <v>4409600</v>
      </c>
      <c r="R121" s="13">
        <v>1829216.23</v>
      </c>
      <c r="S121" s="13">
        <f t="shared" si="3"/>
        <v>2580383.77</v>
      </c>
      <c r="T121" s="14">
        <f t="shared" si="4"/>
        <v>1725675.6886792451</v>
      </c>
      <c r="U121" s="13">
        <f t="shared" si="5"/>
        <v>53882.981320754741</v>
      </c>
      <c r="V121" s="13">
        <v>1829216.23</v>
      </c>
      <c r="W121" s="15"/>
      <c r="X121" s="13"/>
      <c r="Y121" s="13"/>
      <c r="Z121" s="13"/>
      <c r="AA121" s="16" t="s">
        <v>35</v>
      </c>
      <c r="AB121" s="10"/>
    </row>
    <row r="122" spans="1:28" ht="14.25" x14ac:dyDescent="0.15">
      <c r="A122" s="9">
        <v>43709</v>
      </c>
      <c r="B122" s="10" t="s">
        <v>27</v>
      </c>
      <c r="C122" s="10" t="s">
        <v>245</v>
      </c>
      <c r="D122" s="10" t="s">
        <v>246</v>
      </c>
      <c r="E122" s="10" t="s">
        <v>247</v>
      </c>
      <c r="F122" s="10" t="s">
        <v>253</v>
      </c>
      <c r="G122" s="10" t="s">
        <v>253</v>
      </c>
      <c r="H122" s="10" t="s">
        <v>32</v>
      </c>
      <c r="I122" s="10"/>
      <c r="J122" s="10"/>
      <c r="K122" s="10" t="s">
        <v>33</v>
      </c>
      <c r="L122" s="10" t="s">
        <v>34</v>
      </c>
      <c r="M122" s="11">
        <v>7.4999999999999997E-2</v>
      </c>
      <c r="N122" s="11"/>
      <c r="O122" s="12"/>
      <c r="P122" s="13">
        <v>432292.4</v>
      </c>
      <c r="Q122" s="13">
        <v>1612500</v>
      </c>
      <c r="R122" s="13">
        <v>1446551.2899999998</v>
      </c>
      <c r="S122" s="13">
        <f t="shared" si="3"/>
        <v>598241.1100000001</v>
      </c>
      <c r="T122" s="14">
        <f t="shared" si="4"/>
        <v>1345629.106976744</v>
      </c>
      <c r="U122" s="13">
        <f t="shared" si="5"/>
        <v>713.70056603773628</v>
      </c>
      <c r="V122" s="13">
        <v>1446551.2899999998</v>
      </c>
      <c r="W122" s="15"/>
      <c r="X122" s="13"/>
      <c r="Y122" s="13"/>
      <c r="Z122" s="13"/>
      <c r="AA122" s="16" t="s">
        <v>45</v>
      </c>
      <c r="AB122" s="10"/>
    </row>
    <row r="123" spans="1:28" ht="14.25" x14ac:dyDescent="0.15">
      <c r="A123" s="9">
        <v>43709</v>
      </c>
      <c r="B123" s="10" t="s">
        <v>27</v>
      </c>
      <c r="C123" s="10" t="s">
        <v>245</v>
      </c>
      <c r="D123" s="10" t="s">
        <v>246</v>
      </c>
      <c r="E123" s="10" t="s">
        <v>247</v>
      </c>
      <c r="F123" s="10" t="s">
        <v>254</v>
      </c>
      <c r="G123" s="10" t="s">
        <v>254</v>
      </c>
      <c r="H123" s="10" t="s">
        <v>32</v>
      </c>
      <c r="I123" s="10"/>
      <c r="J123" s="10"/>
      <c r="K123" s="10" t="s">
        <v>33</v>
      </c>
      <c r="L123" s="10" t="s">
        <v>34</v>
      </c>
      <c r="M123" s="11">
        <v>7.4999999999999997E-2</v>
      </c>
      <c r="N123" s="11"/>
      <c r="O123" s="12"/>
      <c r="P123" s="13">
        <v>47463.95</v>
      </c>
      <c r="Q123" s="13"/>
      <c r="R123" s="13">
        <v>12329.87</v>
      </c>
      <c r="S123" s="13">
        <f t="shared" si="3"/>
        <v>35134.079999999994</v>
      </c>
      <c r="T123" s="14">
        <f t="shared" si="4"/>
        <v>11469.646511627909</v>
      </c>
      <c r="U123" s="13">
        <f t="shared" si="5"/>
        <v>0</v>
      </c>
      <c r="V123" s="13">
        <v>12329.87</v>
      </c>
      <c r="W123" s="15"/>
      <c r="X123" s="13"/>
      <c r="Y123" s="13"/>
      <c r="Z123" s="13"/>
      <c r="AA123" s="16" t="s">
        <v>45</v>
      </c>
      <c r="AB123" s="10"/>
    </row>
    <row r="124" spans="1:28" ht="14.25" x14ac:dyDescent="0.15">
      <c r="A124" s="9">
        <v>43709</v>
      </c>
      <c r="B124" s="10" t="s">
        <v>27</v>
      </c>
      <c r="C124" s="10" t="s">
        <v>245</v>
      </c>
      <c r="D124" s="10" t="s">
        <v>246</v>
      </c>
      <c r="E124" s="10" t="s">
        <v>247</v>
      </c>
      <c r="F124" s="10" t="s">
        <v>255</v>
      </c>
      <c r="G124" s="10" t="s">
        <v>255</v>
      </c>
      <c r="H124" s="10" t="s">
        <v>32</v>
      </c>
      <c r="I124" s="10"/>
      <c r="J124" s="10"/>
      <c r="K124" s="10" t="s">
        <v>33</v>
      </c>
      <c r="L124" s="10" t="s">
        <v>34</v>
      </c>
      <c r="M124" s="11">
        <v>0.05</v>
      </c>
      <c r="N124" s="11"/>
      <c r="O124" s="12"/>
      <c r="P124" s="13">
        <v>19571.690000000002</v>
      </c>
      <c r="Q124" s="13"/>
      <c r="R124" s="13">
        <v>0</v>
      </c>
      <c r="S124" s="13">
        <f t="shared" si="3"/>
        <v>19571.690000000002</v>
      </c>
      <c r="T124" s="14">
        <f t="shared" si="4"/>
        <v>0</v>
      </c>
      <c r="U124" s="13">
        <f t="shared" si="5"/>
        <v>7042.583846153866</v>
      </c>
      <c r="V124" s="13">
        <v>0</v>
      </c>
      <c r="W124" s="15"/>
      <c r="X124" s="13"/>
      <c r="Y124" s="13"/>
      <c r="Z124" s="13"/>
      <c r="AA124" s="16" t="s">
        <v>35</v>
      </c>
      <c r="AB124" s="10"/>
    </row>
    <row r="125" spans="1:28" ht="14.25" x14ac:dyDescent="0.15">
      <c r="A125" s="9">
        <v>43709</v>
      </c>
      <c r="B125" s="10" t="s">
        <v>27</v>
      </c>
      <c r="C125" s="10" t="s">
        <v>245</v>
      </c>
      <c r="D125" s="10" t="s">
        <v>246</v>
      </c>
      <c r="E125" s="10" t="s">
        <v>247</v>
      </c>
      <c r="F125" s="10" t="s">
        <v>256</v>
      </c>
      <c r="G125" s="10" t="s">
        <v>256</v>
      </c>
      <c r="H125" s="10" t="s">
        <v>32</v>
      </c>
      <c r="I125" s="10"/>
      <c r="J125" s="10"/>
      <c r="K125" s="10" t="s">
        <v>33</v>
      </c>
      <c r="L125" s="10" t="s">
        <v>34</v>
      </c>
      <c r="M125" s="11">
        <v>7.4999999999999997E-2</v>
      </c>
      <c r="N125" s="11"/>
      <c r="O125" s="12"/>
      <c r="P125" s="13">
        <v>63078.81</v>
      </c>
      <c r="Q125" s="13"/>
      <c r="R125" s="13">
        <v>0</v>
      </c>
      <c r="S125" s="13">
        <f t="shared" si="3"/>
        <v>63078.81</v>
      </c>
      <c r="T125" s="14">
        <f t="shared" si="4"/>
        <v>0</v>
      </c>
      <c r="U125" s="13">
        <f t="shared" si="5"/>
        <v>9059.4974193548405</v>
      </c>
      <c r="V125" s="13">
        <v>0</v>
      </c>
      <c r="W125" s="15"/>
      <c r="X125" s="13"/>
      <c r="Y125" s="13"/>
      <c r="Z125" s="13"/>
      <c r="AA125" s="16" t="s">
        <v>45</v>
      </c>
      <c r="AB125" s="10"/>
    </row>
    <row r="126" spans="1:28" ht="14.25" x14ac:dyDescent="0.15">
      <c r="A126" s="9">
        <v>43709</v>
      </c>
      <c r="B126" s="10" t="s">
        <v>27</v>
      </c>
      <c r="C126" s="10" t="s">
        <v>245</v>
      </c>
      <c r="D126" s="10" t="s">
        <v>246</v>
      </c>
      <c r="E126" s="10" t="s">
        <v>247</v>
      </c>
      <c r="F126" s="10" t="s">
        <v>257</v>
      </c>
      <c r="G126" s="10" t="s">
        <v>257</v>
      </c>
      <c r="H126" s="10" t="s">
        <v>32</v>
      </c>
      <c r="I126" s="10"/>
      <c r="J126" s="10"/>
      <c r="K126" s="10" t="s">
        <v>33</v>
      </c>
      <c r="L126" s="10" t="s">
        <v>34</v>
      </c>
      <c r="M126" s="11">
        <v>0.06</v>
      </c>
      <c r="N126" s="11"/>
      <c r="O126" s="12"/>
      <c r="P126" s="13">
        <v>0</v>
      </c>
      <c r="Q126" s="13">
        <v>1028200</v>
      </c>
      <c r="R126" s="13">
        <v>951932.67</v>
      </c>
      <c r="S126" s="13">
        <f t="shared" si="3"/>
        <v>76267.329999999958</v>
      </c>
      <c r="T126" s="14">
        <f t="shared" si="4"/>
        <v>898049.6886792453</v>
      </c>
      <c r="U126" s="13">
        <f t="shared" si="5"/>
        <v>19848.201509433973</v>
      </c>
      <c r="V126" s="13">
        <v>951932.67</v>
      </c>
      <c r="W126" s="15"/>
      <c r="X126" s="13"/>
      <c r="Y126" s="13"/>
      <c r="Z126" s="13"/>
      <c r="AA126" s="16" t="s">
        <v>35</v>
      </c>
      <c r="AB126" s="10"/>
    </row>
    <row r="127" spans="1:28" ht="14.25" x14ac:dyDescent="0.15">
      <c r="A127" s="9">
        <v>43709</v>
      </c>
      <c r="B127" s="10" t="s">
        <v>27</v>
      </c>
      <c r="C127" s="10" t="s">
        <v>245</v>
      </c>
      <c r="D127" s="10" t="s">
        <v>246</v>
      </c>
      <c r="E127" s="10" t="s">
        <v>247</v>
      </c>
      <c r="F127" s="10" t="s">
        <v>258</v>
      </c>
      <c r="G127" s="10" t="s">
        <v>259</v>
      </c>
      <c r="H127" s="10" t="s">
        <v>32</v>
      </c>
      <c r="I127" s="10"/>
      <c r="J127" s="10"/>
      <c r="K127" s="10" t="s">
        <v>33</v>
      </c>
      <c r="L127" s="10" t="s">
        <v>34</v>
      </c>
      <c r="M127" s="11">
        <v>0.06</v>
      </c>
      <c r="N127" s="11"/>
      <c r="O127" s="12"/>
      <c r="P127" s="13">
        <v>0</v>
      </c>
      <c r="Q127" s="13">
        <v>31800</v>
      </c>
      <c r="R127" s="13">
        <v>12608.71</v>
      </c>
      <c r="S127" s="13">
        <f t="shared" si="3"/>
        <v>19191.29</v>
      </c>
      <c r="T127" s="14">
        <f t="shared" si="4"/>
        <v>11895.009433962263</v>
      </c>
      <c r="U127" s="13">
        <f t="shared" si="5"/>
        <v>0</v>
      </c>
      <c r="V127" s="13">
        <v>12608.71</v>
      </c>
      <c r="W127" s="15"/>
      <c r="X127" s="13"/>
      <c r="Y127" s="13"/>
      <c r="Z127" s="13"/>
      <c r="AA127" s="16" t="s">
        <v>35</v>
      </c>
      <c r="AB127" s="10"/>
    </row>
    <row r="128" spans="1:28" ht="14.25" x14ac:dyDescent="0.15">
      <c r="A128" s="9">
        <v>43709</v>
      </c>
      <c r="B128" s="10" t="s">
        <v>27</v>
      </c>
      <c r="C128" s="10" t="s">
        <v>245</v>
      </c>
      <c r="D128" s="10" t="s">
        <v>246</v>
      </c>
      <c r="E128" s="10" t="s">
        <v>247</v>
      </c>
      <c r="F128" s="10" t="s">
        <v>260</v>
      </c>
      <c r="G128" s="10" t="s">
        <v>260</v>
      </c>
      <c r="H128" s="10" t="s">
        <v>32</v>
      </c>
      <c r="I128" s="10"/>
      <c r="J128" s="10"/>
      <c r="K128" s="10" t="s">
        <v>33</v>
      </c>
      <c r="L128" s="10" t="s">
        <v>34</v>
      </c>
      <c r="M128" s="11">
        <v>0.06</v>
      </c>
      <c r="N128" s="11"/>
      <c r="O128" s="12"/>
      <c r="P128" s="13">
        <v>0</v>
      </c>
      <c r="Q128" s="13">
        <v>424000</v>
      </c>
      <c r="R128" s="13">
        <v>0</v>
      </c>
      <c r="S128" s="13">
        <f t="shared" si="3"/>
        <v>424000</v>
      </c>
      <c r="T128" s="14">
        <f t="shared" si="4"/>
        <v>0</v>
      </c>
      <c r="U128" s="13">
        <f t="shared" si="5"/>
        <v>52056.168113207561</v>
      </c>
      <c r="V128" s="13">
        <v>0</v>
      </c>
      <c r="W128" s="15"/>
      <c r="X128" s="13"/>
      <c r="Y128" s="13"/>
      <c r="Z128" s="13"/>
      <c r="AA128" s="16" t="s">
        <v>35</v>
      </c>
      <c r="AB128" s="10"/>
    </row>
    <row r="129" spans="1:28" ht="14.25" x14ac:dyDescent="0.15">
      <c r="A129" s="9">
        <v>43709</v>
      </c>
      <c r="B129" s="10" t="s">
        <v>27</v>
      </c>
      <c r="C129" s="10" t="s">
        <v>245</v>
      </c>
      <c r="D129" s="10" t="s">
        <v>246</v>
      </c>
      <c r="E129" s="10" t="s">
        <v>247</v>
      </c>
      <c r="F129" s="10" t="s">
        <v>261</v>
      </c>
      <c r="G129" s="10" t="s">
        <v>261</v>
      </c>
      <c r="H129" s="10" t="s">
        <v>32</v>
      </c>
      <c r="I129" s="10"/>
      <c r="J129" s="10"/>
      <c r="K129" s="10" t="s">
        <v>33</v>
      </c>
      <c r="L129" s="10" t="s">
        <v>34</v>
      </c>
      <c r="M129" s="11">
        <v>0.04</v>
      </c>
      <c r="N129" s="11"/>
      <c r="O129" s="12"/>
      <c r="P129" s="13">
        <v>3393.89</v>
      </c>
      <c r="Q129" s="13"/>
      <c r="R129" s="13">
        <v>183107.18</v>
      </c>
      <c r="S129" s="13">
        <f t="shared" si="3"/>
        <v>-179713.28999999998</v>
      </c>
      <c r="T129" s="14">
        <f t="shared" si="4"/>
        <v>176064.59615384613</v>
      </c>
      <c r="U129" s="13">
        <f t="shared" si="5"/>
        <v>2181.7714285714319</v>
      </c>
      <c r="V129" s="13">
        <v>183107.18</v>
      </c>
      <c r="W129" s="15"/>
      <c r="X129" s="13"/>
      <c r="Y129" s="13"/>
      <c r="Z129" s="13"/>
      <c r="AA129" s="16" t="s">
        <v>35</v>
      </c>
      <c r="AB129" s="10"/>
    </row>
    <row r="130" spans="1:28" ht="14.25" x14ac:dyDescent="0.15">
      <c r="A130" s="9">
        <v>43709</v>
      </c>
      <c r="B130" s="10" t="s">
        <v>27</v>
      </c>
      <c r="C130" s="10" t="s">
        <v>245</v>
      </c>
      <c r="D130" s="10" t="s">
        <v>246</v>
      </c>
      <c r="E130" s="10" t="s">
        <v>247</v>
      </c>
      <c r="F130" s="10" t="s">
        <v>262</v>
      </c>
      <c r="G130" s="10" t="s">
        <v>263</v>
      </c>
      <c r="H130" s="10" t="s">
        <v>32</v>
      </c>
      <c r="I130" s="10"/>
      <c r="J130" s="10"/>
      <c r="K130" s="10" t="s">
        <v>33</v>
      </c>
      <c r="L130" s="10" t="s">
        <v>34</v>
      </c>
      <c r="M130" s="11">
        <v>8.5000000000000006E-2</v>
      </c>
      <c r="N130" s="11"/>
      <c r="O130" s="12"/>
      <c r="P130" s="13">
        <v>0</v>
      </c>
      <c r="Q130" s="13">
        <v>1519000</v>
      </c>
      <c r="R130" s="13">
        <v>115641.81999999999</v>
      </c>
      <c r="S130" s="13">
        <f t="shared" si="3"/>
        <v>1403358.18</v>
      </c>
      <c r="T130" s="14">
        <f t="shared" si="4"/>
        <v>106582.32258064515</v>
      </c>
      <c r="U130" s="13">
        <f t="shared" si="5"/>
        <v>0</v>
      </c>
      <c r="V130" s="13">
        <v>115641.81999999999</v>
      </c>
      <c r="W130" s="15"/>
      <c r="X130" s="13"/>
      <c r="Y130" s="13"/>
      <c r="Z130" s="13"/>
      <c r="AA130" s="16" t="s">
        <v>35</v>
      </c>
      <c r="AB130" s="10"/>
    </row>
    <row r="131" spans="1:28" ht="14.25" x14ac:dyDescent="0.15">
      <c r="A131" s="9">
        <v>43709</v>
      </c>
      <c r="B131" s="10" t="s">
        <v>27</v>
      </c>
      <c r="C131" s="10" t="s">
        <v>245</v>
      </c>
      <c r="D131" s="10" t="s">
        <v>246</v>
      </c>
      <c r="E131" s="10" t="s">
        <v>247</v>
      </c>
      <c r="F131" s="10" t="s">
        <v>264</v>
      </c>
      <c r="G131" s="10" t="s">
        <v>265</v>
      </c>
      <c r="H131" s="10" t="s">
        <v>32</v>
      </c>
      <c r="I131" s="10"/>
      <c r="J131" s="10"/>
      <c r="K131" s="10" t="s">
        <v>33</v>
      </c>
      <c r="L131" s="10" t="s">
        <v>34</v>
      </c>
      <c r="M131" s="11">
        <v>0.06</v>
      </c>
      <c r="N131" s="11"/>
      <c r="O131" s="12"/>
      <c r="P131" s="13">
        <v>0</v>
      </c>
      <c r="Q131" s="13">
        <v>636000</v>
      </c>
      <c r="R131" s="13">
        <v>350651.56000000006</v>
      </c>
      <c r="S131" s="13">
        <f t="shared" ref="S131:S194" si="6">P131+Q131-R131</f>
        <v>285348.43999999994</v>
      </c>
      <c r="T131" s="14">
        <f t="shared" ref="T131:T194" si="7">IF(L131="返货",R131/(1+M131),IF(L131="返现",R131,IF(L131="折扣",R131*M131,IF(L131="无",R131))))</f>
        <v>330803.35849056608</v>
      </c>
      <c r="U131" s="13">
        <f t="shared" ref="U131:U194" si="8">R136-T136</f>
        <v>16769.235849056626</v>
      </c>
      <c r="V131" s="13">
        <v>350651.56000000006</v>
      </c>
      <c r="W131" s="15"/>
      <c r="X131" s="13"/>
      <c r="Y131" s="13"/>
      <c r="Z131" s="13"/>
      <c r="AA131" s="16" t="s">
        <v>35</v>
      </c>
      <c r="AB131" s="10"/>
    </row>
    <row r="132" spans="1:28" ht="14.25" x14ac:dyDescent="0.15">
      <c r="A132" s="9">
        <v>43709</v>
      </c>
      <c r="B132" s="10" t="s">
        <v>27</v>
      </c>
      <c r="C132" s="10" t="s">
        <v>245</v>
      </c>
      <c r="D132" s="10" t="s">
        <v>246</v>
      </c>
      <c r="E132" s="10" t="s">
        <v>247</v>
      </c>
      <c r="F132" s="10" t="s">
        <v>266</v>
      </c>
      <c r="G132" s="10" t="s">
        <v>266</v>
      </c>
      <c r="H132" s="10" t="s">
        <v>32</v>
      </c>
      <c r="I132" s="10"/>
      <c r="J132" s="10"/>
      <c r="K132" s="10" t="s">
        <v>33</v>
      </c>
      <c r="L132" s="10" t="s">
        <v>34</v>
      </c>
      <c r="M132" s="11">
        <v>7.4999999999999997E-2</v>
      </c>
      <c r="N132" s="11"/>
      <c r="O132" s="12"/>
      <c r="P132" s="13">
        <v>6239.27</v>
      </c>
      <c r="Q132" s="13"/>
      <c r="R132" s="13">
        <v>0</v>
      </c>
      <c r="S132" s="13">
        <f t="shared" si="6"/>
        <v>6239.27</v>
      </c>
      <c r="T132" s="14">
        <f t="shared" si="7"/>
        <v>0</v>
      </c>
      <c r="U132" s="13">
        <f t="shared" si="8"/>
        <v>10298.634339622658</v>
      </c>
      <c r="V132" s="13">
        <v>0</v>
      </c>
      <c r="W132" s="15"/>
      <c r="X132" s="13"/>
      <c r="Y132" s="13"/>
      <c r="Z132" s="13"/>
      <c r="AA132" s="16" t="s">
        <v>45</v>
      </c>
      <c r="AB132" s="10"/>
    </row>
    <row r="133" spans="1:28" ht="14.25" x14ac:dyDescent="0.15">
      <c r="A133" s="9">
        <v>43709</v>
      </c>
      <c r="B133" s="10" t="s">
        <v>27</v>
      </c>
      <c r="C133" s="10" t="s">
        <v>245</v>
      </c>
      <c r="D133" s="10" t="s">
        <v>246</v>
      </c>
      <c r="E133" s="10" t="s">
        <v>247</v>
      </c>
      <c r="F133" s="10" t="s">
        <v>267</v>
      </c>
      <c r="G133" s="10" t="s">
        <v>267</v>
      </c>
      <c r="H133" s="10" t="s">
        <v>32</v>
      </c>
      <c r="I133" s="10"/>
      <c r="J133" s="10"/>
      <c r="K133" s="10" t="s">
        <v>33</v>
      </c>
      <c r="L133" s="10" t="s">
        <v>34</v>
      </c>
      <c r="M133" s="11">
        <v>0.06</v>
      </c>
      <c r="N133" s="11"/>
      <c r="O133" s="12"/>
      <c r="P133" s="13">
        <v>0</v>
      </c>
      <c r="Q133" s="13">
        <v>1282600</v>
      </c>
      <c r="R133" s="13">
        <v>919658.97</v>
      </c>
      <c r="S133" s="13">
        <f t="shared" si="6"/>
        <v>362941.03</v>
      </c>
      <c r="T133" s="14">
        <f t="shared" si="7"/>
        <v>867602.80188679241</v>
      </c>
      <c r="U133" s="13">
        <f t="shared" si="8"/>
        <v>0</v>
      </c>
      <c r="V133" s="13">
        <v>919658.97</v>
      </c>
      <c r="W133" s="15"/>
      <c r="X133" s="13"/>
      <c r="Y133" s="13"/>
      <c r="Z133" s="13"/>
      <c r="AA133" s="16" t="s">
        <v>35</v>
      </c>
      <c r="AB133" s="10"/>
    </row>
    <row r="134" spans="1:28" ht="14.25" x14ac:dyDescent="0.15">
      <c r="A134" s="9">
        <v>43709</v>
      </c>
      <c r="B134" s="10" t="s">
        <v>27</v>
      </c>
      <c r="C134" s="10" t="s">
        <v>245</v>
      </c>
      <c r="D134" s="10" t="s">
        <v>246</v>
      </c>
      <c r="E134" s="10" t="s">
        <v>247</v>
      </c>
      <c r="F134" s="10" t="s">
        <v>268</v>
      </c>
      <c r="G134" s="10" t="s">
        <v>268</v>
      </c>
      <c r="H134" s="10" t="s">
        <v>32</v>
      </c>
      <c r="I134" s="10"/>
      <c r="J134" s="10"/>
      <c r="K134" s="10" t="s">
        <v>33</v>
      </c>
      <c r="L134" s="10" t="s">
        <v>34</v>
      </c>
      <c r="M134" s="11">
        <v>0.05</v>
      </c>
      <c r="N134" s="11"/>
      <c r="O134" s="12"/>
      <c r="P134" s="13">
        <v>29352.45</v>
      </c>
      <c r="Q134" s="13"/>
      <c r="R134" s="13">
        <v>45817.2</v>
      </c>
      <c r="S134" s="13">
        <f t="shared" si="6"/>
        <v>-16464.749999999996</v>
      </c>
      <c r="T134" s="14">
        <f t="shared" si="7"/>
        <v>43635.428571428565</v>
      </c>
      <c r="U134" s="13">
        <f t="shared" si="8"/>
        <v>0</v>
      </c>
      <c r="V134" s="13">
        <v>45817.2</v>
      </c>
      <c r="W134" s="15"/>
      <c r="X134" s="13"/>
      <c r="Y134" s="13"/>
      <c r="Z134" s="13"/>
      <c r="AA134" s="16" t="s">
        <v>35</v>
      </c>
      <c r="AB134" s="10"/>
    </row>
    <row r="135" spans="1:28" ht="14.25" x14ac:dyDescent="0.15">
      <c r="A135" s="9">
        <v>43709</v>
      </c>
      <c r="B135" s="10" t="s">
        <v>27</v>
      </c>
      <c r="C135" s="10" t="s">
        <v>245</v>
      </c>
      <c r="D135" s="10" t="s">
        <v>246</v>
      </c>
      <c r="E135" s="10" t="s">
        <v>247</v>
      </c>
      <c r="F135" s="10" t="s">
        <v>269</v>
      </c>
      <c r="G135" s="10" t="s">
        <v>269</v>
      </c>
      <c r="H135" s="10" t="s">
        <v>32</v>
      </c>
      <c r="I135" s="10"/>
      <c r="J135" s="10"/>
      <c r="K135" s="10" t="s">
        <v>33</v>
      </c>
      <c r="L135" s="10" t="s">
        <v>34</v>
      </c>
      <c r="M135" s="11">
        <v>7.4999999999999997E-2</v>
      </c>
      <c r="N135" s="11"/>
      <c r="O135" s="12"/>
      <c r="P135" s="13">
        <v>15315.68</v>
      </c>
      <c r="Q135" s="13">
        <v>580500</v>
      </c>
      <c r="R135" s="13">
        <v>0</v>
      </c>
      <c r="S135" s="13">
        <f t="shared" si="6"/>
        <v>595815.68000000005</v>
      </c>
      <c r="T135" s="14">
        <f t="shared" si="7"/>
        <v>0</v>
      </c>
      <c r="U135" s="13">
        <f t="shared" si="8"/>
        <v>1434.9329126213634</v>
      </c>
      <c r="V135" s="13">
        <v>0</v>
      </c>
      <c r="W135" s="15"/>
      <c r="X135" s="13"/>
      <c r="Y135" s="13"/>
      <c r="Z135" s="13"/>
      <c r="AA135" s="16" t="s">
        <v>45</v>
      </c>
      <c r="AB135" s="10"/>
    </row>
    <row r="136" spans="1:28" ht="14.25" x14ac:dyDescent="0.15">
      <c r="A136" s="9">
        <v>43709</v>
      </c>
      <c r="B136" s="10" t="s">
        <v>27</v>
      </c>
      <c r="C136" s="10" t="s">
        <v>245</v>
      </c>
      <c r="D136" s="10" t="s">
        <v>246</v>
      </c>
      <c r="E136" s="10" t="s">
        <v>247</v>
      </c>
      <c r="F136" s="10" t="s">
        <v>270</v>
      </c>
      <c r="G136" s="10" t="s">
        <v>270</v>
      </c>
      <c r="H136" s="10" t="s">
        <v>32</v>
      </c>
      <c r="I136" s="10"/>
      <c r="J136" s="10"/>
      <c r="K136" s="10" t="s">
        <v>33</v>
      </c>
      <c r="L136" s="10" t="s">
        <v>34</v>
      </c>
      <c r="M136" s="11">
        <v>0.06</v>
      </c>
      <c r="N136" s="11"/>
      <c r="O136" s="12"/>
      <c r="P136" s="13">
        <v>0</v>
      </c>
      <c r="Q136" s="13">
        <v>1590000</v>
      </c>
      <c r="R136" s="13">
        <v>296256.50000000006</v>
      </c>
      <c r="S136" s="13">
        <f t="shared" si="6"/>
        <v>1293743.5</v>
      </c>
      <c r="T136" s="14">
        <f t="shared" si="7"/>
        <v>279487.26415094343</v>
      </c>
      <c r="U136" s="13">
        <f t="shared" si="8"/>
        <v>2721.7837864077737</v>
      </c>
      <c r="V136" s="13">
        <v>296256.50000000006</v>
      </c>
      <c r="W136" s="15"/>
      <c r="X136" s="13"/>
      <c r="Y136" s="13"/>
      <c r="Z136" s="13"/>
      <c r="AA136" s="16" t="s">
        <v>35</v>
      </c>
      <c r="AB136" s="10"/>
    </row>
    <row r="137" spans="1:28" ht="14.25" x14ac:dyDescent="0.15">
      <c r="A137" s="9">
        <v>43709</v>
      </c>
      <c r="B137" s="10" t="s">
        <v>27</v>
      </c>
      <c r="C137" s="10" t="s">
        <v>245</v>
      </c>
      <c r="D137" s="10" t="s">
        <v>246</v>
      </c>
      <c r="E137" s="10" t="s">
        <v>247</v>
      </c>
      <c r="F137" s="10" t="s">
        <v>271</v>
      </c>
      <c r="G137" s="10" t="s">
        <v>271</v>
      </c>
      <c r="H137" s="10" t="s">
        <v>32</v>
      </c>
      <c r="I137" s="10"/>
      <c r="J137" s="10"/>
      <c r="K137" s="10" t="s">
        <v>33</v>
      </c>
      <c r="L137" s="10" t="s">
        <v>34</v>
      </c>
      <c r="M137" s="11">
        <v>0.06</v>
      </c>
      <c r="N137" s="11"/>
      <c r="O137" s="12"/>
      <c r="P137" s="13">
        <v>0</v>
      </c>
      <c r="Q137" s="13">
        <v>1590000</v>
      </c>
      <c r="R137" s="13">
        <v>181942.53999999998</v>
      </c>
      <c r="S137" s="13">
        <f t="shared" si="6"/>
        <v>1408057.46</v>
      </c>
      <c r="T137" s="14">
        <f t="shared" si="7"/>
        <v>171643.90566037732</v>
      </c>
      <c r="U137" s="13">
        <f t="shared" si="8"/>
        <v>0</v>
      </c>
      <c r="V137" s="13">
        <v>181942.53999999998</v>
      </c>
      <c r="W137" s="15"/>
      <c r="X137" s="13"/>
      <c r="Y137" s="13"/>
      <c r="Z137" s="13"/>
      <c r="AA137" s="16" t="s">
        <v>35</v>
      </c>
      <c r="AB137" s="10"/>
    </row>
    <row r="138" spans="1:28" ht="14.25" x14ac:dyDescent="0.15">
      <c r="A138" s="9">
        <v>43709</v>
      </c>
      <c r="B138" s="10" t="s">
        <v>27</v>
      </c>
      <c r="C138" s="10" t="s">
        <v>245</v>
      </c>
      <c r="D138" s="10" t="s">
        <v>246</v>
      </c>
      <c r="E138" s="10" t="s">
        <v>247</v>
      </c>
      <c r="F138" s="10" t="s">
        <v>272</v>
      </c>
      <c r="G138" s="10" t="s">
        <v>272</v>
      </c>
      <c r="H138" s="10" t="s">
        <v>32</v>
      </c>
      <c r="I138" s="10"/>
      <c r="J138" s="10"/>
      <c r="K138" s="10" t="s">
        <v>33</v>
      </c>
      <c r="L138" s="10" t="s">
        <v>44</v>
      </c>
      <c r="M138" s="11">
        <v>0</v>
      </c>
      <c r="N138" s="11"/>
      <c r="O138" s="12"/>
      <c r="P138" s="13">
        <v>58000000</v>
      </c>
      <c r="Q138" s="13">
        <v>44500000</v>
      </c>
      <c r="R138" s="13">
        <v>0</v>
      </c>
      <c r="S138" s="13">
        <f t="shared" si="6"/>
        <v>102500000</v>
      </c>
      <c r="T138" s="14">
        <f t="shared" si="7"/>
        <v>0</v>
      </c>
      <c r="U138" s="13">
        <f t="shared" si="8"/>
        <v>0</v>
      </c>
      <c r="V138" s="13">
        <v>0</v>
      </c>
      <c r="W138" s="15"/>
      <c r="X138" s="13"/>
      <c r="Y138" s="13"/>
      <c r="Z138" s="13"/>
      <c r="AA138" s="16" t="s">
        <v>35</v>
      </c>
      <c r="AB138" s="10"/>
    </row>
    <row r="139" spans="1:28" ht="14.25" x14ac:dyDescent="0.15">
      <c r="A139" s="9">
        <v>43709</v>
      </c>
      <c r="B139" s="10" t="s">
        <v>27</v>
      </c>
      <c r="C139" s="10" t="s">
        <v>245</v>
      </c>
      <c r="D139" s="10" t="s">
        <v>246</v>
      </c>
      <c r="E139" s="10" t="s">
        <v>273</v>
      </c>
      <c r="F139" s="10" t="s">
        <v>248</v>
      </c>
      <c r="G139" s="10" t="s">
        <v>249</v>
      </c>
      <c r="H139" s="10" t="s">
        <v>32</v>
      </c>
      <c r="I139" s="10"/>
      <c r="J139" s="10"/>
      <c r="K139" s="10" t="s">
        <v>33</v>
      </c>
      <c r="L139" s="10" t="s">
        <v>34</v>
      </c>
      <c r="M139" s="11">
        <v>0.03</v>
      </c>
      <c r="N139" s="11"/>
      <c r="O139" s="12"/>
      <c r="P139" s="13">
        <v>16482.93</v>
      </c>
      <c r="Q139" s="13"/>
      <c r="R139" s="13">
        <v>0</v>
      </c>
      <c r="S139" s="13">
        <f t="shared" si="6"/>
        <v>16482.93</v>
      </c>
      <c r="T139" s="14">
        <f t="shared" si="7"/>
        <v>0</v>
      </c>
      <c r="U139" s="13">
        <f t="shared" si="8"/>
        <v>0</v>
      </c>
      <c r="V139" s="13">
        <v>0</v>
      </c>
      <c r="W139" s="15"/>
      <c r="X139" s="13"/>
      <c r="Y139" s="13"/>
      <c r="Z139" s="13"/>
      <c r="AA139" s="16" t="s">
        <v>35</v>
      </c>
      <c r="AB139" s="10"/>
    </row>
    <row r="140" spans="1:28" ht="14.25" x14ac:dyDescent="0.15">
      <c r="A140" s="9">
        <v>43709</v>
      </c>
      <c r="B140" s="10" t="s">
        <v>27</v>
      </c>
      <c r="C140" s="10" t="s">
        <v>245</v>
      </c>
      <c r="D140" s="10" t="s">
        <v>246</v>
      </c>
      <c r="E140" s="10" t="s">
        <v>273</v>
      </c>
      <c r="F140" s="10" t="s">
        <v>274</v>
      </c>
      <c r="G140" s="10" t="s">
        <v>275</v>
      </c>
      <c r="H140" s="10" t="s">
        <v>32</v>
      </c>
      <c r="I140" s="10"/>
      <c r="J140" s="10"/>
      <c r="K140" s="10" t="s">
        <v>33</v>
      </c>
      <c r="L140" s="10" t="s">
        <v>34</v>
      </c>
      <c r="M140" s="11">
        <v>0.03</v>
      </c>
      <c r="N140" s="11"/>
      <c r="O140" s="12"/>
      <c r="P140" s="13">
        <v>40044.99</v>
      </c>
      <c r="Q140" s="13"/>
      <c r="R140" s="13">
        <v>49266.03</v>
      </c>
      <c r="S140" s="13">
        <f t="shared" si="6"/>
        <v>-9221.0400000000009</v>
      </c>
      <c r="T140" s="14">
        <f t="shared" si="7"/>
        <v>47831.097087378635</v>
      </c>
      <c r="U140" s="13">
        <f t="shared" si="8"/>
        <v>0</v>
      </c>
      <c r="V140" s="13">
        <v>49266.03</v>
      </c>
      <c r="W140" s="15"/>
      <c r="X140" s="13"/>
      <c r="Y140" s="13"/>
      <c r="Z140" s="13"/>
      <c r="AA140" s="16" t="s">
        <v>35</v>
      </c>
      <c r="AB140" s="10"/>
    </row>
    <row r="141" spans="1:28" ht="14.25" x14ac:dyDescent="0.15">
      <c r="A141" s="9">
        <v>43709</v>
      </c>
      <c r="B141" s="10" t="s">
        <v>27</v>
      </c>
      <c r="C141" s="10" t="s">
        <v>245</v>
      </c>
      <c r="D141" s="10" t="s">
        <v>246</v>
      </c>
      <c r="E141" s="10" t="s">
        <v>273</v>
      </c>
      <c r="F141" s="10" t="s">
        <v>274</v>
      </c>
      <c r="G141" s="10" t="s">
        <v>274</v>
      </c>
      <c r="H141" s="10" t="s">
        <v>32</v>
      </c>
      <c r="I141" s="10"/>
      <c r="J141" s="10"/>
      <c r="K141" s="10" t="s">
        <v>33</v>
      </c>
      <c r="L141" s="10" t="s">
        <v>34</v>
      </c>
      <c r="M141" s="11">
        <v>0.03</v>
      </c>
      <c r="N141" s="11"/>
      <c r="O141" s="12"/>
      <c r="P141" s="13">
        <v>6512.25</v>
      </c>
      <c r="Q141" s="13"/>
      <c r="R141" s="13">
        <v>93447.91</v>
      </c>
      <c r="S141" s="13">
        <f t="shared" si="6"/>
        <v>-86935.66</v>
      </c>
      <c r="T141" s="14">
        <f t="shared" si="7"/>
        <v>90726.12621359223</v>
      </c>
      <c r="U141" s="13">
        <f t="shared" si="8"/>
        <v>0</v>
      </c>
      <c r="V141" s="13">
        <v>93447.91</v>
      </c>
      <c r="W141" s="15"/>
      <c r="X141" s="13"/>
      <c r="Y141" s="13"/>
      <c r="Z141" s="13"/>
      <c r="AA141" s="16" t="s">
        <v>35</v>
      </c>
      <c r="AB141" s="10"/>
    </row>
    <row r="142" spans="1:28" ht="14.25" x14ac:dyDescent="0.15">
      <c r="A142" s="9">
        <v>43709</v>
      </c>
      <c r="B142" s="10" t="s">
        <v>27</v>
      </c>
      <c r="C142" s="10" t="s">
        <v>245</v>
      </c>
      <c r="D142" s="10" t="s">
        <v>246</v>
      </c>
      <c r="E142" s="10" t="s">
        <v>273</v>
      </c>
      <c r="F142" s="10" t="s">
        <v>254</v>
      </c>
      <c r="G142" s="10" t="s">
        <v>254</v>
      </c>
      <c r="H142" s="10" t="s">
        <v>32</v>
      </c>
      <c r="I142" s="10"/>
      <c r="J142" s="10"/>
      <c r="K142" s="10" t="s">
        <v>33</v>
      </c>
      <c r="L142" s="10" t="s">
        <v>34</v>
      </c>
      <c r="M142" s="11">
        <v>7.4999999999999997E-2</v>
      </c>
      <c r="N142" s="11"/>
      <c r="O142" s="12"/>
      <c r="P142" s="13">
        <v>68259.95</v>
      </c>
      <c r="Q142" s="13"/>
      <c r="R142" s="13">
        <v>0</v>
      </c>
      <c r="S142" s="13">
        <f t="shared" si="6"/>
        <v>68259.95</v>
      </c>
      <c r="T142" s="14">
        <f t="shared" si="7"/>
        <v>0</v>
      </c>
      <c r="U142" s="13">
        <f t="shared" si="8"/>
        <v>0</v>
      </c>
      <c r="V142" s="13">
        <v>0</v>
      </c>
      <c r="W142" s="15"/>
      <c r="X142" s="13"/>
      <c r="Y142" s="13"/>
      <c r="Z142" s="13"/>
      <c r="AA142" s="16" t="s">
        <v>45</v>
      </c>
      <c r="AB142" s="10"/>
    </row>
    <row r="143" spans="1:28" ht="14.25" x14ac:dyDescent="0.15">
      <c r="A143" s="9">
        <v>43709</v>
      </c>
      <c r="B143" s="10" t="s">
        <v>27</v>
      </c>
      <c r="C143" s="10" t="s">
        <v>245</v>
      </c>
      <c r="D143" s="10" t="s">
        <v>246</v>
      </c>
      <c r="E143" s="10" t="s">
        <v>273</v>
      </c>
      <c r="F143" s="10" t="s">
        <v>266</v>
      </c>
      <c r="G143" s="10" t="s">
        <v>266</v>
      </c>
      <c r="H143" s="10" t="s">
        <v>32</v>
      </c>
      <c r="I143" s="10"/>
      <c r="J143" s="10"/>
      <c r="K143" s="10" t="s">
        <v>33</v>
      </c>
      <c r="L143" s="10" t="s">
        <v>34</v>
      </c>
      <c r="M143" s="11">
        <v>7.4999999999999997E-2</v>
      </c>
      <c r="N143" s="11"/>
      <c r="O143" s="12"/>
      <c r="P143" s="13">
        <v>44624.86</v>
      </c>
      <c r="Q143" s="13"/>
      <c r="R143" s="13">
        <v>0</v>
      </c>
      <c r="S143" s="13">
        <f t="shared" si="6"/>
        <v>44624.86</v>
      </c>
      <c r="T143" s="14">
        <f t="shared" si="7"/>
        <v>0</v>
      </c>
      <c r="U143" s="13">
        <f t="shared" si="8"/>
        <v>0</v>
      </c>
      <c r="V143" s="13">
        <v>0</v>
      </c>
      <c r="W143" s="15"/>
      <c r="X143" s="13"/>
      <c r="Y143" s="13"/>
      <c r="Z143" s="13"/>
      <c r="AA143" s="16" t="s">
        <v>45</v>
      </c>
      <c r="AB143" s="10"/>
    </row>
    <row r="144" spans="1:28" ht="14.25" x14ac:dyDescent="0.15">
      <c r="A144" s="9">
        <v>43709</v>
      </c>
      <c r="B144" s="10" t="s">
        <v>27</v>
      </c>
      <c r="C144" s="10" t="s">
        <v>245</v>
      </c>
      <c r="D144" s="10" t="s">
        <v>246</v>
      </c>
      <c r="E144" s="10" t="s">
        <v>276</v>
      </c>
      <c r="F144" s="10" t="s">
        <v>248</v>
      </c>
      <c r="G144" s="10" t="s">
        <v>249</v>
      </c>
      <c r="H144" s="10" t="s">
        <v>32</v>
      </c>
      <c r="I144" s="10"/>
      <c r="J144" s="10"/>
      <c r="K144" s="10" t="s">
        <v>33</v>
      </c>
      <c r="L144" s="10" t="s">
        <v>34</v>
      </c>
      <c r="M144" s="11">
        <v>0.03</v>
      </c>
      <c r="N144" s="11"/>
      <c r="O144" s="12"/>
      <c r="P144" s="13">
        <v>49883.020000000004</v>
      </c>
      <c r="Q144" s="13"/>
      <c r="R144" s="13">
        <v>0</v>
      </c>
      <c r="S144" s="13">
        <f t="shared" si="6"/>
        <v>49883.020000000004</v>
      </c>
      <c r="T144" s="14">
        <f t="shared" si="7"/>
        <v>0</v>
      </c>
      <c r="U144" s="13">
        <f t="shared" si="8"/>
        <v>0</v>
      </c>
      <c r="V144" s="13">
        <v>0</v>
      </c>
      <c r="W144" s="15"/>
      <c r="X144" s="13"/>
      <c r="Y144" s="13"/>
      <c r="Z144" s="13"/>
      <c r="AA144" s="16" t="s">
        <v>35</v>
      </c>
      <c r="AB144" s="10"/>
    </row>
    <row r="145" spans="1:28" ht="14.25" x14ac:dyDescent="0.15">
      <c r="A145" s="9">
        <v>43709</v>
      </c>
      <c r="B145" s="10" t="s">
        <v>27</v>
      </c>
      <c r="C145" s="10" t="s">
        <v>245</v>
      </c>
      <c r="D145" s="10" t="s">
        <v>246</v>
      </c>
      <c r="E145" s="10" t="s">
        <v>276</v>
      </c>
      <c r="F145" s="10" t="s">
        <v>277</v>
      </c>
      <c r="G145" s="10" t="s">
        <v>277</v>
      </c>
      <c r="H145" s="10" t="s">
        <v>32</v>
      </c>
      <c r="I145" s="10"/>
      <c r="J145" s="10"/>
      <c r="K145" s="10" t="s">
        <v>33</v>
      </c>
      <c r="L145" s="10" t="s">
        <v>34</v>
      </c>
      <c r="M145" s="11">
        <v>0.05</v>
      </c>
      <c r="N145" s="11"/>
      <c r="O145" s="12"/>
      <c r="P145" s="13">
        <v>130103.54000000001</v>
      </c>
      <c r="Q145" s="13"/>
      <c r="R145" s="13">
        <v>0</v>
      </c>
      <c r="S145" s="13">
        <f t="shared" si="6"/>
        <v>130103.54000000001</v>
      </c>
      <c r="T145" s="14">
        <f t="shared" si="7"/>
        <v>0</v>
      </c>
      <c r="U145" s="13">
        <f t="shared" si="8"/>
        <v>147748.25581395347</v>
      </c>
      <c r="V145" s="13">
        <v>0</v>
      </c>
      <c r="W145" s="15"/>
      <c r="X145" s="13"/>
      <c r="Y145" s="13"/>
      <c r="Z145" s="13"/>
      <c r="AA145" s="16" t="s">
        <v>35</v>
      </c>
      <c r="AB145" s="10"/>
    </row>
    <row r="146" spans="1:28" ht="14.25" x14ac:dyDescent="0.15">
      <c r="A146" s="9">
        <v>43709</v>
      </c>
      <c r="B146" s="10" t="s">
        <v>27</v>
      </c>
      <c r="C146" s="10" t="s">
        <v>245</v>
      </c>
      <c r="D146" s="10" t="s">
        <v>246</v>
      </c>
      <c r="E146" s="10" t="s">
        <v>276</v>
      </c>
      <c r="F146" s="10" t="s">
        <v>274</v>
      </c>
      <c r="G146" s="10" t="s">
        <v>274</v>
      </c>
      <c r="H146" s="10" t="s">
        <v>32</v>
      </c>
      <c r="I146" s="10"/>
      <c r="J146" s="10"/>
      <c r="K146" s="10" t="s">
        <v>33</v>
      </c>
      <c r="L146" s="10" t="s">
        <v>34</v>
      </c>
      <c r="M146" s="11">
        <v>0.03</v>
      </c>
      <c r="N146" s="11"/>
      <c r="O146" s="12"/>
      <c r="P146" s="13">
        <v>3437.44</v>
      </c>
      <c r="Q146" s="13"/>
      <c r="R146" s="13">
        <v>0</v>
      </c>
      <c r="S146" s="13">
        <f t="shared" si="6"/>
        <v>3437.44</v>
      </c>
      <c r="T146" s="14">
        <f t="shared" si="7"/>
        <v>0</v>
      </c>
      <c r="U146" s="13">
        <f t="shared" si="8"/>
        <v>2960.5119047619082</v>
      </c>
      <c r="V146" s="13">
        <v>0</v>
      </c>
      <c r="W146" s="15"/>
      <c r="X146" s="13"/>
      <c r="Y146" s="13"/>
      <c r="Z146" s="13"/>
      <c r="AA146" s="16" t="s">
        <v>35</v>
      </c>
      <c r="AB146" s="10"/>
    </row>
    <row r="147" spans="1:28" ht="14.25" x14ac:dyDescent="0.15">
      <c r="A147" s="9">
        <v>43709</v>
      </c>
      <c r="B147" s="10" t="s">
        <v>27</v>
      </c>
      <c r="C147" s="10" t="s">
        <v>245</v>
      </c>
      <c r="D147" s="10" t="s">
        <v>246</v>
      </c>
      <c r="E147" s="10" t="s">
        <v>276</v>
      </c>
      <c r="F147" s="10" t="s">
        <v>278</v>
      </c>
      <c r="G147" s="10" t="s">
        <v>278</v>
      </c>
      <c r="H147" s="10" t="s">
        <v>32</v>
      </c>
      <c r="I147" s="10"/>
      <c r="J147" s="10"/>
      <c r="K147" s="10" t="s">
        <v>33</v>
      </c>
      <c r="L147" s="10" t="s">
        <v>34</v>
      </c>
      <c r="M147" s="11">
        <v>0.03</v>
      </c>
      <c r="N147" s="11"/>
      <c r="O147" s="12"/>
      <c r="P147" s="13">
        <v>70502.48</v>
      </c>
      <c r="Q147" s="13"/>
      <c r="R147" s="13">
        <v>0</v>
      </c>
      <c r="S147" s="13">
        <f t="shared" si="6"/>
        <v>70502.48</v>
      </c>
      <c r="T147" s="14">
        <f t="shared" si="7"/>
        <v>0</v>
      </c>
      <c r="U147" s="13">
        <f t="shared" si="8"/>
        <v>12014.579126213619</v>
      </c>
      <c r="V147" s="13">
        <v>0</v>
      </c>
      <c r="W147" s="15"/>
      <c r="X147" s="13"/>
      <c r="Y147" s="13"/>
      <c r="Z147" s="13"/>
      <c r="AA147" s="16" t="s">
        <v>35</v>
      </c>
      <c r="AB147" s="10"/>
    </row>
    <row r="148" spans="1:28" ht="14.25" x14ac:dyDescent="0.15">
      <c r="A148" s="9">
        <v>43709</v>
      </c>
      <c r="B148" s="10" t="s">
        <v>27</v>
      </c>
      <c r="C148" s="10" t="s">
        <v>245</v>
      </c>
      <c r="D148" s="10" t="s">
        <v>246</v>
      </c>
      <c r="E148" s="10" t="s">
        <v>276</v>
      </c>
      <c r="F148" s="10" t="s">
        <v>279</v>
      </c>
      <c r="G148" s="10" t="s">
        <v>279</v>
      </c>
      <c r="H148" s="10" t="s">
        <v>32</v>
      </c>
      <c r="I148" s="10"/>
      <c r="J148" s="10"/>
      <c r="K148" s="10" t="s">
        <v>33</v>
      </c>
      <c r="L148" s="10" t="s">
        <v>34</v>
      </c>
      <c r="M148" s="11">
        <v>0.05</v>
      </c>
      <c r="N148" s="11"/>
      <c r="O148" s="12"/>
      <c r="P148" s="13">
        <v>892.54</v>
      </c>
      <c r="Q148" s="13"/>
      <c r="R148" s="13">
        <v>0</v>
      </c>
      <c r="S148" s="13">
        <f t="shared" si="6"/>
        <v>892.54</v>
      </c>
      <c r="T148" s="14">
        <f t="shared" si="7"/>
        <v>0</v>
      </c>
      <c r="U148" s="13">
        <f t="shared" si="8"/>
        <v>18997.89857142861</v>
      </c>
      <c r="V148" s="13">
        <v>0</v>
      </c>
      <c r="W148" s="15"/>
      <c r="X148" s="13"/>
      <c r="Y148" s="13"/>
      <c r="Z148" s="13"/>
      <c r="AA148" s="16" t="s">
        <v>35</v>
      </c>
      <c r="AB148" s="10"/>
    </row>
    <row r="149" spans="1:28" ht="14.25" x14ac:dyDescent="0.15">
      <c r="A149" s="9">
        <v>43709</v>
      </c>
      <c r="B149" s="10" t="s">
        <v>27</v>
      </c>
      <c r="C149" s="10" t="s">
        <v>245</v>
      </c>
      <c r="D149" s="10" t="s">
        <v>246</v>
      </c>
      <c r="E149" s="10" t="s">
        <v>276</v>
      </c>
      <c r="F149" s="10" t="s">
        <v>279</v>
      </c>
      <c r="G149" s="10" t="s">
        <v>279</v>
      </c>
      <c r="H149" s="10" t="s">
        <v>32</v>
      </c>
      <c r="I149" s="10"/>
      <c r="J149" s="10"/>
      <c r="K149" s="10" t="s">
        <v>33</v>
      </c>
      <c r="L149" s="10" t="s">
        <v>34</v>
      </c>
      <c r="M149" s="11">
        <v>0.05</v>
      </c>
      <c r="N149" s="11"/>
      <c r="O149" s="12"/>
      <c r="P149" s="13">
        <v>156.66</v>
      </c>
      <c r="Q149" s="13"/>
      <c r="R149" s="13">
        <v>0</v>
      </c>
      <c r="S149" s="13">
        <f t="shared" si="6"/>
        <v>156.66</v>
      </c>
      <c r="T149" s="14">
        <f t="shared" si="7"/>
        <v>0</v>
      </c>
      <c r="U149" s="13">
        <f t="shared" si="8"/>
        <v>109440.81761904759</v>
      </c>
      <c r="V149" s="13">
        <v>0</v>
      </c>
      <c r="W149" s="15"/>
      <c r="X149" s="13"/>
      <c r="Y149" s="13"/>
      <c r="Z149" s="13"/>
      <c r="AA149" s="16" t="s">
        <v>280</v>
      </c>
      <c r="AB149" s="10"/>
    </row>
    <row r="150" spans="1:28" ht="14.25" x14ac:dyDescent="0.15">
      <c r="A150" s="9">
        <v>43709</v>
      </c>
      <c r="B150" s="10" t="s">
        <v>27</v>
      </c>
      <c r="C150" s="10" t="s">
        <v>245</v>
      </c>
      <c r="D150" s="10" t="s">
        <v>281</v>
      </c>
      <c r="E150" s="10" t="s">
        <v>247</v>
      </c>
      <c r="F150" s="10" t="s">
        <v>282</v>
      </c>
      <c r="G150" s="10" t="s">
        <v>282</v>
      </c>
      <c r="H150" s="10" t="s">
        <v>32</v>
      </c>
      <c r="I150" s="10"/>
      <c r="J150" s="10"/>
      <c r="K150" s="10" t="s">
        <v>33</v>
      </c>
      <c r="L150" s="10" t="s">
        <v>34</v>
      </c>
      <c r="M150" s="11">
        <v>7.4999999999999997E-2</v>
      </c>
      <c r="N150" s="11"/>
      <c r="O150" s="12"/>
      <c r="P150" s="13">
        <v>26185.7</v>
      </c>
      <c r="Q150" s="13"/>
      <c r="R150" s="13">
        <v>2117725.0000000009</v>
      </c>
      <c r="S150" s="13">
        <f t="shared" si="6"/>
        <v>-2091539.300000001</v>
      </c>
      <c r="T150" s="14">
        <f t="shared" si="7"/>
        <v>1969976.7441860475</v>
      </c>
      <c r="U150" s="13">
        <f t="shared" si="8"/>
        <v>0</v>
      </c>
      <c r="V150" s="13">
        <v>2117725.0000000009</v>
      </c>
      <c r="W150" s="15"/>
      <c r="X150" s="13"/>
      <c r="Y150" s="13"/>
      <c r="Z150" s="13"/>
      <c r="AA150" s="16" t="s">
        <v>45</v>
      </c>
      <c r="AB150" s="10"/>
    </row>
    <row r="151" spans="1:28" ht="14.25" x14ac:dyDescent="0.15">
      <c r="A151" s="9">
        <v>43709</v>
      </c>
      <c r="B151" s="10" t="s">
        <v>27</v>
      </c>
      <c r="C151" s="10" t="s">
        <v>245</v>
      </c>
      <c r="D151" s="10" t="s">
        <v>281</v>
      </c>
      <c r="E151" s="10" t="s">
        <v>247</v>
      </c>
      <c r="F151" s="10" t="s">
        <v>283</v>
      </c>
      <c r="G151" s="10" t="s">
        <v>284</v>
      </c>
      <c r="H151" s="10" t="s">
        <v>32</v>
      </c>
      <c r="I151" s="10"/>
      <c r="J151" s="10"/>
      <c r="K151" s="10" t="s">
        <v>33</v>
      </c>
      <c r="L151" s="10" t="s">
        <v>34</v>
      </c>
      <c r="M151" s="11">
        <v>0.05</v>
      </c>
      <c r="N151" s="11"/>
      <c r="O151" s="12"/>
      <c r="P151" s="13">
        <v>0</v>
      </c>
      <c r="Q151" s="13">
        <v>62170.75</v>
      </c>
      <c r="R151" s="13">
        <v>62170.75</v>
      </c>
      <c r="S151" s="13">
        <f t="shared" si="6"/>
        <v>0</v>
      </c>
      <c r="T151" s="14">
        <f t="shared" si="7"/>
        <v>59210.238095238092</v>
      </c>
      <c r="U151" s="13">
        <f t="shared" si="8"/>
        <v>36959.475714285742</v>
      </c>
      <c r="V151" s="13">
        <v>62170.75</v>
      </c>
      <c r="W151" s="15"/>
      <c r="X151" s="13"/>
      <c r="Y151" s="13"/>
      <c r="Z151" s="13"/>
      <c r="AA151" s="16" t="s">
        <v>35</v>
      </c>
      <c r="AB151" s="10"/>
    </row>
    <row r="152" spans="1:28" ht="14.25" x14ac:dyDescent="0.15">
      <c r="A152" s="9">
        <v>43709</v>
      </c>
      <c r="B152" s="10" t="s">
        <v>27</v>
      </c>
      <c r="C152" s="10" t="s">
        <v>245</v>
      </c>
      <c r="D152" s="10" t="s">
        <v>281</v>
      </c>
      <c r="E152" s="10" t="s">
        <v>247</v>
      </c>
      <c r="F152" s="10" t="s">
        <v>248</v>
      </c>
      <c r="G152" s="10" t="s">
        <v>285</v>
      </c>
      <c r="H152" s="10" t="s">
        <v>32</v>
      </c>
      <c r="I152" s="10"/>
      <c r="J152" s="10"/>
      <c r="K152" s="10" t="s">
        <v>33</v>
      </c>
      <c r="L152" s="10" t="s">
        <v>34</v>
      </c>
      <c r="M152" s="11">
        <v>0.03</v>
      </c>
      <c r="N152" s="11"/>
      <c r="O152" s="12"/>
      <c r="P152" s="13">
        <v>822132.84</v>
      </c>
      <c r="Q152" s="13">
        <v>2060000</v>
      </c>
      <c r="R152" s="13">
        <v>412500.54999999993</v>
      </c>
      <c r="S152" s="13">
        <f t="shared" si="6"/>
        <v>2469632.29</v>
      </c>
      <c r="T152" s="14">
        <f t="shared" si="7"/>
        <v>400485.97087378631</v>
      </c>
      <c r="U152" s="13">
        <f t="shared" si="8"/>
        <v>4587.364528301885</v>
      </c>
      <c r="V152" s="13">
        <v>412500.54999999993</v>
      </c>
      <c r="W152" s="15"/>
      <c r="X152" s="13"/>
      <c r="Y152" s="13"/>
      <c r="Z152" s="13"/>
      <c r="AA152" s="16" t="s">
        <v>35</v>
      </c>
      <c r="AB152" s="10"/>
    </row>
    <row r="153" spans="1:28" ht="14.25" x14ac:dyDescent="0.15">
      <c r="A153" s="9">
        <v>43709</v>
      </c>
      <c r="B153" s="10" t="s">
        <v>27</v>
      </c>
      <c r="C153" s="10" t="s">
        <v>245</v>
      </c>
      <c r="D153" s="10" t="s">
        <v>281</v>
      </c>
      <c r="E153" s="10" t="s">
        <v>247</v>
      </c>
      <c r="F153" s="10" t="s">
        <v>286</v>
      </c>
      <c r="G153" s="10" t="s">
        <v>287</v>
      </c>
      <c r="H153" s="10" t="s">
        <v>32</v>
      </c>
      <c r="I153" s="10"/>
      <c r="J153" s="10"/>
      <c r="K153" s="10" t="s">
        <v>33</v>
      </c>
      <c r="L153" s="10" t="s">
        <v>34</v>
      </c>
      <c r="M153" s="11">
        <v>0.05</v>
      </c>
      <c r="N153" s="11"/>
      <c r="O153" s="12"/>
      <c r="P153" s="13">
        <v>165074.53</v>
      </c>
      <c r="Q153" s="13">
        <v>233881.34</v>
      </c>
      <c r="R153" s="13">
        <v>398955.87</v>
      </c>
      <c r="S153" s="13">
        <f t="shared" si="6"/>
        <v>0</v>
      </c>
      <c r="T153" s="14">
        <f t="shared" si="7"/>
        <v>379957.97142857139</v>
      </c>
      <c r="U153" s="13">
        <f t="shared" si="8"/>
        <v>0</v>
      </c>
      <c r="V153" s="13">
        <v>398955.87</v>
      </c>
      <c r="W153" s="15"/>
      <c r="X153" s="13"/>
      <c r="Y153" s="13"/>
      <c r="Z153" s="13"/>
      <c r="AA153" s="16" t="s">
        <v>35</v>
      </c>
      <c r="AB153" s="10"/>
    </row>
    <row r="154" spans="1:28" ht="14.25" x14ac:dyDescent="0.15">
      <c r="A154" s="9">
        <v>43709</v>
      </c>
      <c r="B154" s="10" t="s">
        <v>27</v>
      </c>
      <c r="C154" s="10" t="s">
        <v>245</v>
      </c>
      <c r="D154" s="10" t="s">
        <v>281</v>
      </c>
      <c r="E154" s="10" t="s">
        <v>247</v>
      </c>
      <c r="F154" s="10" t="s">
        <v>288</v>
      </c>
      <c r="G154" s="10" t="s">
        <v>289</v>
      </c>
      <c r="H154" s="10" t="s">
        <v>32</v>
      </c>
      <c r="I154" s="10"/>
      <c r="J154" s="10"/>
      <c r="K154" s="10" t="s">
        <v>33</v>
      </c>
      <c r="L154" s="10" t="s">
        <v>34</v>
      </c>
      <c r="M154" s="11">
        <v>0.05</v>
      </c>
      <c r="N154" s="11"/>
      <c r="O154" s="12"/>
      <c r="P154" s="13">
        <v>874994.59</v>
      </c>
      <c r="Q154" s="13">
        <v>-87494.590000000142</v>
      </c>
      <c r="R154" s="13">
        <v>2298257.1699999995</v>
      </c>
      <c r="S154" s="13">
        <f t="shared" si="6"/>
        <v>-1510757.1699999997</v>
      </c>
      <c r="T154" s="14">
        <f t="shared" si="7"/>
        <v>2188816.3523809519</v>
      </c>
      <c r="U154" s="13">
        <f t="shared" si="8"/>
        <v>12451.943333333358</v>
      </c>
      <c r="V154" s="13">
        <v>2298257.1699999995</v>
      </c>
      <c r="W154" s="15"/>
      <c r="X154" s="13"/>
      <c r="Y154" s="13"/>
      <c r="Z154" s="13"/>
      <c r="AA154" s="16" t="s">
        <v>35</v>
      </c>
      <c r="AB154" s="10"/>
    </row>
    <row r="155" spans="1:28" ht="14.25" x14ac:dyDescent="0.15">
      <c r="A155" s="9">
        <v>43709</v>
      </c>
      <c r="B155" s="10" t="s">
        <v>27</v>
      </c>
      <c r="C155" s="10" t="s">
        <v>245</v>
      </c>
      <c r="D155" s="10" t="s">
        <v>281</v>
      </c>
      <c r="E155" s="10" t="s">
        <v>247</v>
      </c>
      <c r="F155" s="10" t="s">
        <v>288</v>
      </c>
      <c r="G155" s="10" t="s">
        <v>289</v>
      </c>
      <c r="H155" s="10" t="s">
        <v>32</v>
      </c>
      <c r="I155" s="10"/>
      <c r="J155" s="10"/>
      <c r="K155" s="10" t="s">
        <v>33</v>
      </c>
      <c r="L155" s="10" t="s">
        <v>34</v>
      </c>
      <c r="M155" s="11">
        <v>0.06</v>
      </c>
      <c r="N155" s="11"/>
      <c r="O155" s="12"/>
      <c r="P155" s="13">
        <v>0</v>
      </c>
      <c r="Q155" s="13">
        <v>2710500</v>
      </c>
      <c r="R155" s="13">
        <v>0</v>
      </c>
      <c r="S155" s="13">
        <f t="shared" si="6"/>
        <v>2710500</v>
      </c>
      <c r="T155" s="14">
        <f t="shared" si="7"/>
        <v>0</v>
      </c>
      <c r="U155" s="13">
        <f t="shared" si="8"/>
        <v>0</v>
      </c>
      <c r="V155" s="13">
        <v>0</v>
      </c>
      <c r="W155" s="15"/>
      <c r="X155" s="13"/>
      <c r="Y155" s="13"/>
      <c r="Z155" s="13"/>
      <c r="AA155" s="16" t="s">
        <v>35</v>
      </c>
      <c r="AB155" s="10"/>
    </row>
    <row r="156" spans="1:28" ht="14.25" x14ac:dyDescent="0.15">
      <c r="A156" s="9">
        <v>43709</v>
      </c>
      <c r="B156" s="10" t="s">
        <v>27</v>
      </c>
      <c r="C156" s="10" t="s">
        <v>245</v>
      </c>
      <c r="D156" s="10" t="s">
        <v>281</v>
      </c>
      <c r="E156" s="10" t="s">
        <v>247</v>
      </c>
      <c r="F156" s="10" t="s">
        <v>290</v>
      </c>
      <c r="G156" s="10" t="s">
        <v>291</v>
      </c>
      <c r="H156" s="10" t="s">
        <v>32</v>
      </c>
      <c r="I156" s="10"/>
      <c r="J156" s="10"/>
      <c r="K156" s="10" t="s">
        <v>33</v>
      </c>
      <c r="L156" s="10" t="s">
        <v>34</v>
      </c>
      <c r="M156" s="11">
        <v>0.05</v>
      </c>
      <c r="N156" s="11"/>
      <c r="O156" s="12"/>
      <c r="P156" s="13">
        <v>301330.81</v>
      </c>
      <c r="Q156" s="13">
        <v>714000</v>
      </c>
      <c r="R156" s="13">
        <v>776148.99</v>
      </c>
      <c r="S156" s="13">
        <f t="shared" si="6"/>
        <v>239181.82000000007</v>
      </c>
      <c r="T156" s="14">
        <f t="shared" si="7"/>
        <v>739189.51428571425</v>
      </c>
      <c r="U156" s="13">
        <f t="shared" si="8"/>
        <v>0</v>
      </c>
      <c r="V156" s="13">
        <v>776148.99</v>
      </c>
      <c r="W156" s="15"/>
      <c r="X156" s="13"/>
      <c r="Y156" s="13"/>
      <c r="Z156" s="13"/>
      <c r="AA156" s="16" t="s">
        <v>35</v>
      </c>
      <c r="AB156" s="10"/>
    </row>
    <row r="157" spans="1:28" ht="14.25" x14ac:dyDescent="0.15">
      <c r="A157" s="9">
        <v>43709</v>
      </c>
      <c r="B157" s="10" t="s">
        <v>27</v>
      </c>
      <c r="C157" s="10" t="s">
        <v>245</v>
      </c>
      <c r="D157" s="10" t="s">
        <v>281</v>
      </c>
      <c r="E157" s="10" t="s">
        <v>247</v>
      </c>
      <c r="F157" s="10" t="s">
        <v>292</v>
      </c>
      <c r="G157" s="10" t="s">
        <v>293</v>
      </c>
      <c r="H157" s="10" t="s">
        <v>32</v>
      </c>
      <c r="I157" s="10"/>
      <c r="J157" s="10"/>
      <c r="K157" s="10" t="s">
        <v>33</v>
      </c>
      <c r="L157" s="10" t="s">
        <v>34</v>
      </c>
      <c r="M157" s="11">
        <v>0.06</v>
      </c>
      <c r="N157" s="11"/>
      <c r="O157" s="12"/>
      <c r="P157" s="13">
        <v>0</v>
      </c>
      <c r="Q157" s="13">
        <v>954000</v>
      </c>
      <c r="R157" s="13">
        <v>81043.439999999988</v>
      </c>
      <c r="S157" s="13">
        <f t="shared" si="6"/>
        <v>872956.56</v>
      </c>
      <c r="T157" s="14">
        <f t="shared" si="7"/>
        <v>76456.075471698103</v>
      </c>
      <c r="U157" s="13">
        <f t="shared" si="8"/>
        <v>0</v>
      </c>
      <c r="V157" s="13">
        <v>81043.439999999988</v>
      </c>
      <c r="W157" s="15"/>
      <c r="X157" s="13"/>
      <c r="Y157" s="13"/>
      <c r="Z157" s="13"/>
      <c r="AA157" s="16" t="s">
        <v>35</v>
      </c>
      <c r="AB157" s="10"/>
    </row>
    <row r="158" spans="1:28" ht="14.25" x14ac:dyDescent="0.15">
      <c r="A158" s="9">
        <v>43709</v>
      </c>
      <c r="B158" s="10" t="s">
        <v>27</v>
      </c>
      <c r="C158" s="10" t="s">
        <v>245</v>
      </c>
      <c r="D158" s="10" t="s">
        <v>281</v>
      </c>
      <c r="E158" s="10" t="s">
        <v>247</v>
      </c>
      <c r="F158" s="10" t="s">
        <v>274</v>
      </c>
      <c r="G158" s="10" t="s">
        <v>275</v>
      </c>
      <c r="H158" s="10" t="s">
        <v>32</v>
      </c>
      <c r="I158" s="10"/>
      <c r="J158" s="10"/>
      <c r="K158" s="10" t="s">
        <v>33</v>
      </c>
      <c r="L158" s="10" t="s">
        <v>34</v>
      </c>
      <c r="M158" s="11">
        <v>0.06</v>
      </c>
      <c r="N158" s="11"/>
      <c r="O158" s="12"/>
      <c r="P158" s="13">
        <v>6018.71</v>
      </c>
      <c r="Q158" s="13">
        <v>116600</v>
      </c>
      <c r="R158" s="13">
        <v>0</v>
      </c>
      <c r="S158" s="13">
        <f t="shared" si="6"/>
        <v>122618.71</v>
      </c>
      <c r="T158" s="14">
        <f t="shared" si="7"/>
        <v>0</v>
      </c>
      <c r="U158" s="13">
        <f t="shared" si="8"/>
        <v>0</v>
      </c>
      <c r="V158" s="13">
        <v>0</v>
      </c>
      <c r="W158" s="15"/>
      <c r="X158" s="13"/>
      <c r="Y158" s="13"/>
      <c r="Z158" s="13"/>
      <c r="AA158" s="16" t="s">
        <v>35</v>
      </c>
      <c r="AB158" s="10"/>
    </row>
    <row r="159" spans="1:28" ht="14.25" x14ac:dyDescent="0.15">
      <c r="A159" s="9">
        <v>43709</v>
      </c>
      <c r="B159" s="10" t="s">
        <v>27</v>
      </c>
      <c r="C159" s="10" t="s">
        <v>245</v>
      </c>
      <c r="D159" s="10" t="s">
        <v>281</v>
      </c>
      <c r="E159" s="10" t="s">
        <v>247</v>
      </c>
      <c r="F159" s="10" t="s">
        <v>255</v>
      </c>
      <c r="G159" s="10" t="s">
        <v>294</v>
      </c>
      <c r="H159" s="10" t="s">
        <v>32</v>
      </c>
      <c r="I159" s="10"/>
      <c r="J159" s="10"/>
      <c r="K159" s="10" t="s">
        <v>33</v>
      </c>
      <c r="L159" s="10" t="s">
        <v>34</v>
      </c>
      <c r="M159" s="11">
        <v>0.05</v>
      </c>
      <c r="N159" s="11"/>
      <c r="O159" s="12"/>
      <c r="P159" s="13">
        <v>58554.310000000005</v>
      </c>
      <c r="Q159" s="13">
        <v>42000</v>
      </c>
      <c r="R159" s="13">
        <v>261490.81000000003</v>
      </c>
      <c r="S159" s="13">
        <f t="shared" si="6"/>
        <v>-160936.50000000003</v>
      </c>
      <c r="T159" s="14">
        <f t="shared" si="7"/>
        <v>249038.86666666667</v>
      </c>
      <c r="U159" s="13">
        <f t="shared" si="8"/>
        <v>6715.5847663551394</v>
      </c>
      <c r="V159" s="13">
        <v>261490.81000000003</v>
      </c>
      <c r="W159" s="15"/>
      <c r="X159" s="13"/>
      <c r="Y159" s="13"/>
      <c r="Z159" s="13"/>
      <c r="AA159" s="16" t="s">
        <v>35</v>
      </c>
      <c r="AB159" s="10"/>
    </row>
    <row r="160" spans="1:28" ht="14.25" x14ac:dyDescent="0.15">
      <c r="A160" s="9">
        <v>43709</v>
      </c>
      <c r="B160" s="10" t="s">
        <v>27</v>
      </c>
      <c r="C160" s="10" t="s">
        <v>245</v>
      </c>
      <c r="D160" s="10" t="s">
        <v>281</v>
      </c>
      <c r="E160" s="10" t="s">
        <v>247</v>
      </c>
      <c r="F160" s="10" t="s">
        <v>255</v>
      </c>
      <c r="G160" s="10" t="s">
        <v>294</v>
      </c>
      <c r="H160" s="10" t="s">
        <v>32</v>
      </c>
      <c r="I160" s="10"/>
      <c r="J160" s="10"/>
      <c r="K160" s="10" t="s">
        <v>33</v>
      </c>
      <c r="L160" s="10" t="s">
        <v>34</v>
      </c>
      <c r="M160" s="11">
        <v>0.06</v>
      </c>
      <c r="N160" s="11"/>
      <c r="O160" s="12"/>
      <c r="P160" s="13">
        <v>0</v>
      </c>
      <c r="Q160" s="13">
        <v>498200</v>
      </c>
      <c r="R160" s="13">
        <v>0</v>
      </c>
      <c r="S160" s="13">
        <f t="shared" si="6"/>
        <v>498200</v>
      </c>
      <c r="T160" s="14">
        <f t="shared" si="7"/>
        <v>0</v>
      </c>
      <c r="U160" s="13">
        <f t="shared" si="8"/>
        <v>0</v>
      </c>
      <c r="V160" s="13">
        <v>0</v>
      </c>
      <c r="W160" s="15"/>
      <c r="X160" s="13"/>
      <c r="Y160" s="13"/>
      <c r="Z160" s="13"/>
      <c r="AA160" s="16" t="s">
        <v>35</v>
      </c>
      <c r="AB160" s="10"/>
    </row>
    <row r="161" spans="1:28" ht="14.25" x14ac:dyDescent="0.15">
      <c r="A161" s="9">
        <v>43709</v>
      </c>
      <c r="B161" s="10" t="s">
        <v>27</v>
      </c>
      <c r="C161" s="10" t="s">
        <v>245</v>
      </c>
      <c r="D161" s="10" t="s">
        <v>281</v>
      </c>
      <c r="E161" s="10" t="s">
        <v>247</v>
      </c>
      <c r="F161" s="10" t="s">
        <v>255</v>
      </c>
      <c r="G161" s="10" t="s">
        <v>255</v>
      </c>
      <c r="H161" s="10" t="s">
        <v>32</v>
      </c>
      <c r="I161" s="10"/>
      <c r="J161" s="10"/>
      <c r="K161" s="10" t="s">
        <v>33</v>
      </c>
      <c r="L161" s="10" t="s">
        <v>34</v>
      </c>
      <c r="M161" s="11">
        <v>0.05</v>
      </c>
      <c r="N161" s="11"/>
      <c r="O161" s="12"/>
      <c r="P161" s="13">
        <v>47319.92</v>
      </c>
      <c r="Q161" s="13"/>
      <c r="R161" s="13">
        <v>0</v>
      </c>
      <c r="S161" s="13">
        <f t="shared" si="6"/>
        <v>47319.92</v>
      </c>
      <c r="T161" s="14">
        <f t="shared" si="7"/>
        <v>0</v>
      </c>
      <c r="U161" s="13">
        <f t="shared" si="8"/>
        <v>26991.88380952389</v>
      </c>
      <c r="V161" s="13">
        <v>0</v>
      </c>
      <c r="W161" s="15"/>
      <c r="X161" s="13"/>
      <c r="Y161" s="13"/>
      <c r="Z161" s="13"/>
      <c r="AA161" s="16" t="s">
        <v>35</v>
      </c>
      <c r="AB161" s="10"/>
    </row>
    <row r="162" spans="1:28" ht="14.25" x14ac:dyDescent="0.15">
      <c r="A162" s="9">
        <v>43709</v>
      </c>
      <c r="B162" s="10" t="s">
        <v>27</v>
      </c>
      <c r="C162" s="10" t="s">
        <v>245</v>
      </c>
      <c r="D162" s="10" t="s">
        <v>281</v>
      </c>
      <c r="E162" s="10" t="s">
        <v>247</v>
      </c>
      <c r="F162" s="10" t="s">
        <v>295</v>
      </c>
      <c r="G162" s="10" t="s">
        <v>296</v>
      </c>
      <c r="H162" s="10" t="s">
        <v>32</v>
      </c>
      <c r="I162" s="10"/>
      <c r="J162" s="10"/>
      <c r="K162" s="10" t="s">
        <v>33</v>
      </c>
      <c r="L162" s="10" t="s">
        <v>34</v>
      </c>
      <c r="M162" s="11">
        <v>0.05</v>
      </c>
      <c r="N162" s="11"/>
      <c r="O162" s="12"/>
      <c r="P162" s="13">
        <v>100640.62000000001</v>
      </c>
      <c r="Q162" s="13"/>
      <c r="R162" s="13">
        <v>0</v>
      </c>
      <c r="S162" s="13">
        <f t="shared" si="6"/>
        <v>100640.62000000001</v>
      </c>
      <c r="T162" s="14">
        <f t="shared" si="7"/>
        <v>0</v>
      </c>
      <c r="U162" s="13">
        <f t="shared" si="8"/>
        <v>74616.417735849041</v>
      </c>
      <c r="V162" s="13">
        <v>0</v>
      </c>
      <c r="W162" s="15"/>
      <c r="X162" s="13"/>
      <c r="Y162" s="13"/>
      <c r="Z162" s="13"/>
      <c r="AA162" s="16" t="s">
        <v>35</v>
      </c>
      <c r="AB162" s="10"/>
    </row>
    <row r="163" spans="1:28" ht="14.25" x14ac:dyDescent="0.15">
      <c r="A163" s="9">
        <v>43709</v>
      </c>
      <c r="B163" s="10" t="s">
        <v>27</v>
      </c>
      <c r="C163" s="10" t="s">
        <v>245</v>
      </c>
      <c r="D163" s="10" t="s">
        <v>281</v>
      </c>
      <c r="E163" s="10" t="s">
        <v>247</v>
      </c>
      <c r="F163" s="10" t="s">
        <v>295</v>
      </c>
      <c r="G163" s="10" t="s">
        <v>295</v>
      </c>
      <c r="H163" s="10" t="s">
        <v>32</v>
      </c>
      <c r="I163" s="10"/>
      <c r="J163" s="10"/>
      <c r="K163" s="10" t="s">
        <v>33</v>
      </c>
      <c r="L163" s="10" t="s">
        <v>34</v>
      </c>
      <c r="M163" s="11">
        <v>0.05</v>
      </c>
      <c r="N163" s="11"/>
      <c r="O163" s="12"/>
      <c r="P163" s="13">
        <v>8933.76</v>
      </c>
      <c r="Q163" s="13"/>
      <c r="R163" s="13">
        <v>0</v>
      </c>
      <c r="S163" s="13">
        <f t="shared" si="6"/>
        <v>8933.76</v>
      </c>
      <c r="T163" s="14">
        <f t="shared" si="7"/>
        <v>0</v>
      </c>
      <c r="U163" s="13">
        <f t="shared" si="8"/>
        <v>0</v>
      </c>
      <c r="V163" s="13">
        <v>0</v>
      </c>
      <c r="W163" s="15"/>
      <c r="X163" s="13"/>
      <c r="Y163" s="13"/>
      <c r="Z163" s="13"/>
      <c r="AA163" s="16" t="s">
        <v>35</v>
      </c>
      <c r="AB163" s="10"/>
    </row>
    <row r="164" spans="1:28" ht="14.25" x14ac:dyDescent="0.15">
      <c r="A164" s="9">
        <v>43709</v>
      </c>
      <c r="B164" s="10" t="s">
        <v>27</v>
      </c>
      <c r="C164" s="10" t="s">
        <v>245</v>
      </c>
      <c r="D164" s="10" t="s">
        <v>281</v>
      </c>
      <c r="E164" s="10" t="s">
        <v>247</v>
      </c>
      <c r="F164" s="10" t="s">
        <v>297</v>
      </c>
      <c r="G164" s="10" t="s">
        <v>298</v>
      </c>
      <c r="H164" s="10" t="s">
        <v>32</v>
      </c>
      <c r="I164" s="10"/>
      <c r="J164" s="10"/>
      <c r="K164" s="10" t="s">
        <v>33</v>
      </c>
      <c r="L164" s="10" t="s">
        <v>34</v>
      </c>
      <c r="M164" s="11">
        <v>7.0000000000000007E-2</v>
      </c>
      <c r="N164" s="11"/>
      <c r="O164" s="12"/>
      <c r="P164" s="13">
        <v>831240.74</v>
      </c>
      <c r="Q164" s="13">
        <v>-267500</v>
      </c>
      <c r="R164" s="13">
        <v>102652.51000000001</v>
      </c>
      <c r="S164" s="13">
        <f t="shared" si="6"/>
        <v>461088.23</v>
      </c>
      <c r="T164" s="14">
        <f t="shared" si="7"/>
        <v>95936.92523364487</v>
      </c>
      <c r="U164" s="13">
        <f t="shared" si="8"/>
        <v>88.740000000000009</v>
      </c>
      <c r="V164" s="13">
        <v>102652.51000000001</v>
      </c>
      <c r="W164" s="15"/>
      <c r="X164" s="13"/>
      <c r="Y164" s="13"/>
      <c r="Z164" s="13"/>
      <c r="AA164" s="16" t="s">
        <v>45</v>
      </c>
      <c r="AB164" s="10"/>
    </row>
    <row r="165" spans="1:28" ht="14.25" x14ac:dyDescent="0.15">
      <c r="A165" s="9">
        <v>43709</v>
      </c>
      <c r="B165" s="10" t="s">
        <v>27</v>
      </c>
      <c r="C165" s="10" t="s">
        <v>245</v>
      </c>
      <c r="D165" s="10" t="s">
        <v>281</v>
      </c>
      <c r="E165" s="10" t="s">
        <v>247</v>
      </c>
      <c r="F165" s="10" t="s">
        <v>297</v>
      </c>
      <c r="G165" s="10" t="s">
        <v>298</v>
      </c>
      <c r="H165" s="10" t="s">
        <v>32</v>
      </c>
      <c r="I165" s="10"/>
      <c r="J165" s="10"/>
      <c r="K165" s="10" t="s">
        <v>33</v>
      </c>
      <c r="L165" s="10" t="s">
        <v>34</v>
      </c>
      <c r="M165" s="11">
        <v>0.08</v>
      </c>
      <c r="N165" s="11"/>
      <c r="O165" s="12"/>
      <c r="P165" s="13">
        <v>0</v>
      </c>
      <c r="Q165" s="13">
        <v>2583360</v>
      </c>
      <c r="R165" s="13">
        <v>0</v>
      </c>
      <c r="S165" s="13">
        <f t="shared" si="6"/>
        <v>2583360</v>
      </c>
      <c r="T165" s="14">
        <f t="shared" si="7"/>
        <v>0</v>
      </c>
      <c r="U165" s="13">
        <f t="shared" si="8"/>
        <v>5507.0557142857142</v>
      </c>
      <c r="V165" s="13">
        <v>0</v>
      </c>
      <c r="W165" s="15"/>
      <c r="X165" s="13"/>
      <c r="Y165" s="13"/>
      <c r="Z165" s="13"/>
      <c r="AA165" s="16" t="s">
        <v>45</v>
      </c>
      <c r="AB165" s="10"/>
    </row>
    <row r="166" spans="1:28" ht="14.25" x14ac:dyDescent="0.15">
      <c r="A166" s="9">
        <v>43709</v>
      </c>
      <c r="B166" s="10" t="s">
        <v>27</v>
      </c>
      <c r="C166" s="10" t="s">
        <v>245</v>
      </c>
      <c r="D166" s="10" t="s">
        <v>281</v>
      </c>
      <c r="E166" s="10" t="s">
        <v>247</v>
      </c>
      <c r="F166" s="10" t="s">
        <v>299</v>
      </c>
      <c r="G166" s="10" t="s">
        <v>300</v>
      </c>
      <c r="H166" s="10" t="s">
        <v>32</v>
      </c>
      <c r="I166" s="10"/>
      <c r="J166" s="10"/>
      <c r="K166" s="10" t="s">
        <v>33</v>
      </c>
      <c r="L166" s="10" t="s">
        <v>34</v>
      </c>
      <c r="M166" s="11">
        <v>0.05</v>
      </c>
      <c r="N166" s="11"/>
      <c r="O166" s="12"/>
      <c r="P166" s="13">
        <v>0</v>
      </c>
      <c r="Q166" s="13">
        <v>2394000</v>
      </c>
      <c r="R166" s="13">
        <v>566829.56000000006</v>
      </c>
      <c r="S166" s="13">
        <f t="shared" si="6"/>
        <v>1827170.44</v>
      </c>
      <c r="T166" s="14">
        <f t="shared" si="7"/>
        <v>539837.67619047617</v>
      </c>
      <c r="U166" s="13">
        <f t="shared" si="8"/>
        <v>18631.162641509436</v>
      </c>
      <c r="V166" s="13">
        <v>566829.56000000006</v>
      </c>
      <c r="W166" s="15"/>
      <c r="X166" s="13"/>
      <c r="Y166" s="13"/>
      <c r="Z166" s="13"/>
      <c r="AA166" s="16" t="s">
        <v>35</v>
      </c>
      <c r="AB166" s="10"/>
    </row>
    <row r="167" spans="1:28" ht="14.25" x14ac:dyDescent="0.15">
      <c r="A167" s="9">
        <v>43709</v>
      </c>
      <c r="B167" s="10" t="s">
        <v>27</v>
      </c>
      <c r="C167" s="10" t="s">
        <v>245</v>
      </c>
      <c r="D167" s="10" t="s">
        <v>281</v>
      </c>
      <c r="E167" s="10" t="s">
        <v>247</v>
      </c>
      <c r="F167" s="10" t="s">
        <v>301</v>
      </c>
      <c r="G167" s="10" t="s">
        <v>301</v>
      </c>
      <c r="H167" s="10" t="s">
        <v>32</v>
      </c>
      <c r="I167" s="10"/>
      <c r="J167" s="10"/>
      <c r="K167" s="10" t="s">
        <v>33</v>
      </c>
      <c r="L167" s="10" t="s">
        <v>34</v>
      </c>
      <c r="M167" s="11">
        <v>0.06</v>
      </c>
      <c r="N167" s="11"/>
      <c r="O167" s="12"/>
      <c r="P167" s="13">
        <v>0</v>
      </c>
      <c r="Q167" s="13">
        <v>3826600</v>
      </c>
      <c r="R167" s="13">
        <v>1318223.3799999999</v>
      </c>
      <c r="S167" s="13">
        <f t="shared" si="6"/>
        <v>2508376.62</v>
      </c>
      <c r="T167" s="14">
        <f t="shared" si="7"/>
        <v>1243606.9622641508</v>
      </c>
      <c r="U167" s="13">
        <f t="shared" si="8"/>
        <v>0</v>
      </c>
      <c r="V167" s="13">
        <v>1318223.3799999999</v>
      </c>
      <c r="W167" s="15"/>
      <c r="X167" s="13"/>
      <c r="Y167" s="13"/>
      <c r="Z167" s="13"/>
      <c r="AA167" s="16" t="s">
        <v>35</v>
      </c>
      <c r="AB167" s="10"/>
    </row>
    <row r="168" spans="1:28" ht="14.25" x14ac:dyDescent="0.15">
      <c r="A168" s="9">
        <v>43709</v>
      </c>
      <c r="B168" s="10" t="s">
        <v>27</v>
      </c>
      <c r="C168" s="10" t="s">
        <v>245</v>
      </c>
      <c r="D168" s="10" t="s">
        <v>281</v>
      </c>
      <c r="E168" s="10" t="s">
        <v>247</v>
      </c>
      <c r="F168" s="10" t="s">
        <v>302</v>
      </c>
      <c r="G168" s="10" t="s">
        <v>282</v>
      </c>
      <c r="H168" s="10" t="s">
        <v>32</v>
      </c>
      <c r="I168" s="10"/>
      <c r="J168" s="10"/>
      <c r="K168" s="10" t="s">
        <v>33</v>
      </c>
      <c r="L168" s="10" t="s">
        <v>34</v>
      </c>
      <c r="M168" s="11">
        <v>0.05</v>
      </c>
      <c r="N168" s="11"/>
      <c r="O168" s="12"/>
      <c r="P168" s="13">
        <v>1483857.8000000005</v>
      </c>
      <c r="Q168" s="13">
        <v>3171000.0000000009</v>
      </c>
      <c r="R168" s="13">
        <v>0</v>
      </c>
      <c r="S168" s="13">
        <f t="shared" si="6"/>
        <v>4654857.8000000017</v>
      </c>
      <c r="T168" s="14">
        <f t="shared" si="7"/>
        <v>0</v>
      </c>
      <c r="U168" s="13">
        <f t="shared" si="8"/>
        <v>0</v>
      </c>
      <c r="V168" s="13">
        <v>0</v>
      </c>
      <c r="W168" s="15"/>
      <c r="X168" s="13"/>
      <c r="Y168" s="13"/>
      <c r="Z168" s="13"/>
      <c r="AA168" s="16" t="s">
        <v>35</v>
      </c>
      <c r="AB168" s="10"/>
    </row>
    <row r="169" spans="1:28" ht="14.25" x14ac:dyDescent="0.15">
      <c r="A169" s="9">
        <v>43709</v>
      </c>
      <c r="B169" s="10" t="s">
        <v>27</v>
      </c>
      <c r="C169" s="10" t="s">
        <v>245</v>
      </c>
      <c r="D169" s="10" t="s">
        <v>281</v>
      </c>
      <c r="E169" s="10" t="s">
        <v>247</v>
      </c>
      <c r="F169" s="10" t="s">
        <v>302</v>
      </c>
      <c r="G169" s="10" t="s">
        <v>302</v>
      </c>
      <c r="H169" s="10" t="s">
        <v>32</v>
      </c>
      <c r="I169" s="10"/>
      <c r="J169" s="10"/>
      <c r="K169" s="10" t="s">
        <v>33</v>
      </c>
      <c r="L169" s="10" t="s">
        <v>34</v>
      </c>
      <c r="M169" s="11">
        <v>0.05</v>
      </c>
      <c r="N169" s="11"/>
      <c r="O169" s="12"/>
      <c r="P169" s="13">
        <v>7876.43</v>
      </c>
      <c r="Q169" s="13"/>
      <c r="R169" s="13">
        <v>1863.54</v>
      </c>
      <c r="S169" s="13">
        <f t="shared" si="6"/>
        <v>6012.89</v>
      </c>
      <c r="T169" s="14">
        <f t="shared" si="7"/>
        <v>1774.8</v>
      </c>
      <c r="U169" s="13">
        <f t="shared" si="8"/>
        <v>112171.78867924539</v>
      </c>
      <c r="V169" s="13">
        <v>1863.54</v>
      </c>
      <c r="W169" s="15"/>
      <c r="X169" s="13"/>
      <c r="Y169" s="13"/>
      <c r="Z169" s="13"/>
      <c r="AA169" s="16" t="s">
        <v>35</v>
      </c>
      <c r="AB169" s="10"/>
    </row>
    <row r="170" spans="1:28" ht="14.25" x14ac:dyDescent="0.15">
      <c r="A170" s="9">
        <v>43709</v>
      </c>
      <c r="B170" s="10" t="s">
        <v>27</v>
      </c>
      <c r="C170" s="10" t="s">
        <v>245</v>
      </c>
      <c r="D170" s="10" t="s">
        <v>281</v>
      </c>
      <c r="E170" s="10" t="s">
        <v>247</v>
      </c>
      <c r="F170" s="10" t="s">
        <v>261</v>
      </c>
      <c r="G170" s="10" t="s">
        <v>303</v>
      </c>
      <c r="H170" s="10" t="s">
        <v>32</v>
      </c>
      <c r="I170" s="10"/>
      <c r="J170" s="10"/>
      <c r="K170" s="10" t="s">
        <v>33</v>
      </c>
      <c r="L170" s="10" t="s">
        <v>34</v>
      </c>
      <c r="M170" s="11">
        <v>0.05</v>
      </c>
      <c r="N170" s="11"/>
      <c r="O170" s="12"/>
      <c r="P170" s="13">
        <v>168047.62</v>
      </c>
      <c r="Q170" s="13">
        <v>724500.00000000012</v>
      </c>
      <c r="R170" s="13">
        <v>115648.17</v>
      </c>
      <c r="S170" s="13">
        <f t="shared" si="6"/>
        <v>776899.45000000007</v>
      </c>
      <c r="T170" s="14">
        <f t="shared" si="7"/>
        <v>110141.11428571428</v>
      </c>
      <c r="U170" s="13">
        <f t="shared" si="8"/>
        <v>3024.2422641509474</v>
      </c>
      <c r="V170" s="13">
        <v>115648.17</v>
      </c>
      <c r="W170" s="15"/>
      <c r="X170" s="13"/>
      <c r="Y170" s="13"/>
      <c r="Z170" s="13"/>
      <c r="AA170" s="16" t="s">
        <v>35</v>
      </c>
      <c r="AB170" s="10"/>
    </row>
    <row r="171" spans="1:28" ht="14.25" x14ac:dyDescent="0.15">
      <c r="A171" s="9">
        <v>43709</v>
      </c>
      <c r="B171" s="10" t="s">
        <v>27</v>
      </c>
      <c r="C171" s="10" t="s">
        <v>245</v>
      </c>
      <c r="D171" s="10" t="s">
        <v>281</v>
      </c>
      <c r="E171" s="10" t="s">
        <v>247</v>
      </c>
      <c r="F171" s="10" t="s">
        <v>304</v>
      </c>
      <c r="G171" s="10" t="s">
        <v>305</v>
      </c>
      <c r="H171" s="10" t="s">
        <v>32</v>
      </c>
      <c r="I171" s="10"/>
      <c r="J171" s="10"/>
      <c r="K171" s="10" t="s">
        <v>33</v>
      </c>
      <c r="L171" s="10" t="s">
        <v>34</v>
      </c>
      <c r="M171" s="11">
        <v>0.06</v>
      </c>
      <c r="N171" s="11"/>
      <c r="O171" s="12"/>
      <c r="P171" s="13">
        <v>20149.04</v>
      </c>
      <c r="Q171" s="13">
        <v>63.299999999999301</v>
      </c>
      <c r="R171" s="13">
        <v>329150.54000000004</v>
      </c>
      <c r="S171" s="13">
        <f t="shared" si="6"/>
        <v>-308938.2</v>
      </c>
      <c r="T171" s="14">
        <f t="shared" si="7"/>
        <v>310519.3773584906</v>
      </c>
      <c r="U171" s="13">
        <f t="shared" si="8"/>
        <v>29784.739223300945</v>
      </c>
      <c r="V171" s="13">
        <v>329150.54000000004</v>
      </c>
      <c r="W171" s="15"/>
      <c r="X171" s="13"/>
      <c r="Y171" s="13"/>
      <c r="Z171" s="13"/>
      <c r="AA171" s="16" t="s">
        <v>35</v>
      </c>
      <c r="AB171" s="10"/>
    </row>
    <row r="172" spans="1:28" ht="14.25" x14ac:dyDescent="0.15">
      <c r="A172" s="9">
        <v>43709</v>
      </c>
      <c r="B172" s="10" t="s">
        <v>27</v>
      </c>
      <c r="C172" s="10" t="s">
        <v>245</v>
      </c>
      <c r="D172" s="10" t="s">
        <v>281</v>
      </c>
      <c r="E172" s="10" t="s">
        <v>247</v>
      </c>
      <c r="F172" s="10" t="s">
        <v>304</v>
      </c>
      <c r="G172" s="10" t="s">
        <v>305</v>
      </c>
      <c r="H172" s="10" t="s">
        <v>32</v>
      </c>
      <c r="I172" s="10"/>
      <c r="J172" s="10"/>
      <c r="K172" s="10" t="s">
        <v>33</v>
      </c>
      <c r="L172" s="10" t="s">
        <v>34</v>
      </c>
      <c r="M172" s="11">
        <v>7.0000000000000007E-2</v>
      </c>
      <c r="N172" s="11"/>
      <c r="O172" s="12"/>
      <c r="P172" s="13">
        <v>0</v>
      </c>
      <c r="Q172" s="13">
        <v>845300</v>
      </c>
      <c r="R172" s="13">
        <v>0</v>
      </c>
      <c r="S172" s="13">
        <f t="shared" si="6"/>
        <v>845300</v>
      </c>
      <c r="T172" s="14">
        <f t="shared" si="7"/>
        <v>0</v>
      </c>
      <c r="U172" s="13">
        <f t="shared" si="8"/>
        <v>10853.475849056616</v>
      </c>
      <c r="V172" s="13">
        <v>0</v>
      </c>
      <c r="W172" s="15"/>
      <c r="X172" s="13"/>
      <c r="Y172" s="13"/>
      <c r="Z172" s="13"/>
      <c r="AA172" s="16" t="s">
        <v>35</v>
      </c>
      <c r="AB172" s="10"/>
    </row>
    <row r="173" spans="1:28" ht="14.25" x14ac:dyDescent="0.15">
      <c r="A173" s="9">
        <v>43709</v>
      </c>
      <c r="B173" s="10" t="s">
        <v>27</v>
      </c>
      <c r="C173" s="10" t="s">
        <v>245</v>
      </c>
      <c r="D173" s="10" t="s">
        <v>281</v>
      </c>
      <c r="E173" s="10" t="s">
        <v>247</v>
      </c>
      <c r="F173" s="10" t="s">
        <v>306</v>
      </c>
      <c r="G173" s="10" t="s">
        <v>307</v>
      </c>
      <c r="H173" s="10" t="s">
        <v>32</v>
      </c>
      <c r="I173" s="10"/>
      <c r="J173" s="10"/>
      <c r="K173" s="10" t="s">
        <v>33</v>
      </c>
      <c r="L173" s="10" t="s">
        <v>34</v>
      </c>
      <c r="M173" s="11">
        <v>0.05</v>
      </c>
      <c r="N173" s="11"/>
      <c r="O173" s="12"/>
      <c r="P173" s="13">
        <v>37316.51</v>
      </c>
      <c r="Q173" s="13">
        <v>-37316.51</v>
      </c>
      <c r="R173" s="13">
        <v>0</v>
      </c>
      <c r="S173" s="13">
        <f t="shared" si="6"/>
        <v>0</v>
      </c>
      <c r="T173" s="14">
        <f t="shared" si="7"/>
        <v>0</v>
      </c>
      <c r="U173" s="13">
        <f t="shared" si="8"/>
        <v>0</v>
      </c>
      <c r="V173" s="13">
        <v>0</v>
      </c>
      <c r="W173" s="15"/>
      <c r="X173" s="13"/>
      <c r="Y173" s="13"/>
      <c r="Z173" s="13"/>
      <c r="AA173" s="16" t="s">
        <v>35</v>
      </c>
      <c r="AB173" s="10"/>
    </row>
    <row r="174" spans="1:28" ht="14.25" x14ac:dyDescent="0.15">
      <c r="A174" s="9">
        <v>43709</v>
      </c>
      <c r="B174" s="10" t="s">
        <v>27</v>
      </c>
      <c r="C174" s="10" t="s">
        <v>245</v>
      </c>
      <c r="D174" s="10" t="s">
        <v>281</v>
      </c>
      <c r="E174" s="10" t="s">
        <v>247</v>
      </c>
      <c r="F174" s="10" t="s">
        <v>308</v>
      </c>
      <c r="G174" s="10" t="s">
        <v>309</v>
      </c>
      <c r="H174" s="10" t="s">
        <v>32</v>
      </c>
      <c r="I174" s="10"/>
      <c r="J174" s="10"/>
      <c r="K174" s="10" t="s">
        <v>33</v>
      </c>
      <c r="L174" s="10" t="s">
        <v>34</v>
      </c>
      <c r="M174" s="11">
        <v>0.06</v>
      </c>
      <c r="N174" s="11"/>
      <c r="O174" s="12"/>
      <c r="P174" s="13">
        <v>23159.3500000001</v>
      </c>
      <c r="Q174" s="13">
        <v>5001800</v>
      </c>
      <c r="R174" s="13">
        <v>1981701.5999999992</v>
      </c>
      <c r="S174" s="13">
        <f t="shared" si="6"/>
        <v>3043257.7500000014</v>
      </c>
      <c r="T174" s="14">
        <f t="shared" si="7"/>
        <v>1869529.8113207538</v>
      </c>
      <c r="U174" s="13">
        <f t="shared" si="8"/>
        <v>0</v>
      </c>
      <c r="V174" s="13">
        <v>1981701.5999999992</v>
      </c>
      <c r="W174" s="15"/>
      <c r="X174" s="13"/>
      <c r="Y174" s="13"/>
      <c r="Z174" s="13"/>
      <c r="AA174" s="16" t="s">
        <v>35</v>
      </c>
      <c r="AB174" s="10"/>
    </row>
    <row r="175" spans="1:28" ht="14.25" x14ac:dyDescent="0.15">
      <c r="A175" s="9">
        <v>43709</v>
      </c>
      <c r="B175" s="10" t="s">
        <v>27</v>
      </c>
      <c r="C175" s="10" t="s">
        <v>245</v>
      </c>
      <c r="D175" s="10" t="s">
        <v>281</v>
      </c>
      <c r="E175" s="10" t="s">
        <v>247</v>
      </c>
      <c r="F175" s="10" t="s">
        <v>310</v>
      </c>
      <c r="G175" s="10" t="s">
        <v>311</v>
      </c>
      <c r="H175" s="10" t="s">
        <v>32</v>
      </c>
      <c r="I175" s="10"/>
      <c r="J175" s="10"/>
      <c r="K175" s="10" t="s">
        <v>33</v>
      </c>
      <c r="L175" s="10" t="s">
        <v>34</v>
      </c>
      <c r="M175" s="11">
        <v>0.06</v>
      </c>
      <c r="N175" s="11"/>
      <c r="O175" s="12"/>
      <c r="P175" s="13">
        <v>0</v>
      </c>
      <c r="Q175" s="13">
        <v>159000</v>
      </c>
      <c r="R175" s="13">
        <v>53428.28</v>
      </c>
      <c r="S175" s="13">
        <f t="shared" si="6"/>
        <v>105571.72</v>
      </c>
      <c r="T175" s="14">
        <f t="shared" si="7"/>
        <v>50404.037735849051</v>
      </c>
      <c r="U175" s="13">
        <f t="shared" si="8"/>
        <v>1832.7656603773612</v>
      </c>
      <c r="V175" s="13">
        <v>53428.28</v>
      </c>
      <c r="W175" s="15"/>
      <c r="X175" s="13"/>
      <c r="Y175" s="13"/>
      <c r="Z175" s="13"/>
      <c r="AA175" s="16" t="s">
        <v>35</v>
      </c>
      <c r="AB175" s="10"/>
    </row>
    <row r="176" spans="1:28" ht="14.25" x14ac:dyDescent="0.15">
      <c r="A176" s="9">
        <v>43709</v>
      </c>
      <c r="B176" s="10" t="s">
        <v>27</v>
      </c>
      <c r="C176" s="10" t="s">
        <v>245</v>
      </c>
      <c r="D176" s="10" t="s">
        <v>281</v>
      </c>
      <c r="E176" s="10" t="s">
        <v>247</v>
      </c>
      <c r="F176" s="10" t="s">
        <v>312</v>
      </c>
      <c r="G176" s="10" t="s">
        <v>313</v>
      </c>
      <c r="H176" s="10" t="s">
        <v>32</v>
      </c>
      <c r="I176" s="10"/>
      <c r="J176" s="10"/>
      <c r="K176" s="10" t="s">
        <v>33</v>
      </c>
      <c r="L176" s="10" t="s">
        <v>34</v>
      </c>
      <c r="M176" s="11">
        <v>0.03</v>
      </c>
      <c r="N176" s="11"/>
      <c r="O176" s="12"/>
      <c r="P176" s="13">
        <v>237616.68</v>
      </c>
      <c r="Q176" s="13">
        <v>453200</v>
      </c>
      <c r="R176" s="13">
        <v>1022609.3800000001</v>
      </c>
      <c r="S176" s="13">
        <f t="shared" si="6"/>
        <v>-331792.70000000019</v>
      </c>
      <c r="T176" s="14">
        <f t="shared" si="7"/>
        <v>992824.64077669918</v>
      </c>
      <c r="U176" s="13">
        <f t="shared" si="8"/>
        <v>54686.536923076957</v>
      </c>
      <c r="V176" s="13">
        <v>1022609.3800000001</v>
      </c>
      <c r="W176" s="15"/>
      <c r="X176" s="13"/>
      <c r="Y176" s="13"/>
      <c r="Z176" s="13"/>
      <c r="AA176" s="16" t="s">
        <v>35</v>
      </c>
      <c r="AB176" s="10"/>
    </row>
    <row r="177" spans="1:28" ht="14.25" x14ac:dyDescent="0.15">
      <c r="A177" s="9">
        <v>43709</v>
      </c>
      <c r="B177" s="10" t="s">
        <v>27</v>
      </c>
      <c r="C177" s="10" t="s">
        <v>245</v>
      </c>
      <c r="D177" s="10" t="s">
        <v>281</v>
      </c>
      <c r="E177" s="10" t="s">
        <v>247</v>
      </c>
      <c r="F177" s="10" t="s">
        <v>314</v>
      </c>
      <c r="G177" s="10" t="s">
        <v>315</v>
      </c>
      <c r="H177" s="10" t="s">
        <v>32</v>
      </c>
      <c r="I177" s="10"/>
      <c r="J177" s="10"/>
      <c r="K177" s="10" t="s">
        <v>33</v>
      </c>
      <c r="L177" s="10" t="s">
        <v>34</v>
      </c>
      <c r="M177" s="11">
        <v>0.06</v>
      </c>
      <c r="N177" s="11"/>
      <c r="O177" s="12"/>
      <c r="P177" s="13">
        <v>21913.14</v>
      </c>
      <c r="Q177" s="13">
        <v>222600</v>
      </c>
      <c r="R177" s="13">
        <v>191744.74000000002</v>
      </c>
      <c r="S177" s="13">
        <f t="shared" si="6"/>
        <v>52768.399999999994</v>
      </c>
      <c r="T177" s="14">
        <f t="shared" si="7"/>
        <v>180891.2641509434</v>
      </c>
      <c r="U177" s="13">
        <f t="shared" si="8"/>
        <v>0</v>
      </c>
      <c r="V177" s="13">
        <v>191744.74000000002</v>
      </c>
      <c r="W177" s="15"/>
      <c r="X177" s="13"/>
      <c r="Y177" s="13"/>
      <c r="Z177" s="13"/>
      <c r="AA177" s="16" t="s">
        <v>35</v>
      </c>
      <c r="AB177" s="10"/>
    </row>
    <row r="178" spans="1:28" ht="14.25" x14ac:dyDescent="0.15">
      <c r="A178" s="9">
        <v>43709</v>
      </c>
      <c r="B178" s="10" t="s">
        <v>27</v>
      </c>
      <c r="C178" s="10" t="s">
        <v>245</v>
      </c>
      <c r="D178" s="10" t="s">
        <v>281</v>
      </c>
      <c r="E178" s="10" t="s">
        <v>247</v>
      </c>
      <c r="F178" s="10" t="s">
        <v>316</v>
      </c>
      <c r="G178" s="10" t="s">
        <v>317</v>
      </c>
      <c r="H178" s="10" t="s">
        <v>32</v>
      </c>
      <c r="I178" s="10"/>
      <c r="J178" s="10"/>
      <c r="K178" s="10" t="s">
        <v>33</v>
      </c>
      <c r="L178" s="10" t="s">
        <v>34</v>
      </c>
      <c r="M178" s="11">
        <v>0.03</v>
      </c>
      <c r="N178" s="11"/>
      <c r="O178" s="12"/>
      <c r="P178" s="13">
        <v>0</v>
      </c>
      <c r="Q178" s="13">
        <v>607700</v>
      </c>
      <c r="R178" s="13">
        <v>0</v>
      </c>
      <c r="S178" s="13">
        <f t="shared" si="6"/>
        <v>607700</v>
      </c>
      <c r="T178" s="14">
        <f t="shared" si="7"/>
        <v>0</v>
      </c>
      <c r="U178" s="13">
        <f t="shared" si="8"/>
        <v>609.28095238095375</v>
      </c>
      <c r="V178" s="13">
        <v>0</v>
      </c>
      <c r="W178" s="15"/>
      <c r="X178" s="13"/>
      <c r="Y178" s="13"/>
      <c r="Z178" s="13"/>
      <c r="AA178" s="16" t="s">
        <v>35</v>
      </c>
      <c r="AB178" s="10"/>
    </row>
    <row r="179" spans="1:28" ht="14.25" x14ac:dyDescent="0.15">
      <c r="A179" s="9">
        <v>43709</v>
      </c>
      <c r="B179" s="10" t="s">
        <v>27</v>
      </c>
      <c r="C179" s="10" t="s">
        <v>245</v>
      </c>
      <c r="D179" s="10" t="s">
        <v>281</v>
      </c>
      <c r="E179" s="10" t="s">
        <v>247</v>
      </c>
      <c r="F179" s="10" t="s">
        <v>318</v>
      </c>
      <c r="G179" s="10" t="s">
        <v>319</v>
      </c>
      <c r="H179" s="10" t="s">
        <v>32</v>
      </c>
      <c r="I179" s="10"/>
      <c r="J179" s="10"/>
      <c r="K179" s="10" t="s">
        <v>33</v>
      </c>
      <c r="L179" s="10" t="s">
        <v>34</v>
      </c>
      <c r="M179" s="11">
        <v>0.05</v>
      </c>
      <c r="N179" s="11"/>
      <c r="O179" s="12"/>
      <c r="P179" s="13">
        <v>1569.82</v>
      </c>
      <c r="Q179" s="13"/>
      <c r="R179" s="13">
        <v>0</v>
      </c>
      <c r="S179" s="13">
        <f t="shared" si="6"/>
        <v>1569.82</v>
      </c>
      <c r="T179" s="14">
        <f t="shared" si="7"/>
        <v>0</v>
      </c>
      <c r="U179" s="13">
        <f t="shared" si="8"/>
        <v>0</v>
      </c>
      <c r="V179" s="13">
        <v>0</v>
      </c>
      <c r="W179" s="15"/>
      <c r="X179" s="13"/>
      <c r="Y179" s="13"/>
      <c r="Z179" s="13"/>
      <c r="AA179" s="16" t="s">
        <v>35</v>
      </c>
      <c r="AB179" s="10"/>
    </row>
    <row r="180" spans="1:28" ht="14.25" x14ac:dyDescent="0.15">
      <c r="A180" s="9">
        <v>43709</v>
      </c>
      <c r="B180" s="10" t="s">
        <v>27</v>
      </c>
      <c r="C180" s="10" t="s">
        <v>245</v>
      </c>
      <c r="D180" s="10" t="s">
        <v>281</v>
      </c>
      <c r="E180" s="10" t="s">
        <v>247</v>
      </c>
      <c r="F180" s="10" t="s">
        <v>320</v>
      </c>
      <c r="G180" s="10" t="s">
        <v>321</v>
      </c>
      <c r="H180" s="10" t="s">
        <v>32</v>
      </c>
      <c r="I180" s="10"/>
      <c r="J180" s="10"/>
      <c r="K180" s="10" t="s">
        <v>33</v>
      </c>
      <c r="L180" s="10" t="s">
        <v>34</v>
      </c>
      <c r="M180" s="11">
        <v>0.06</v>
      </c>
      <c r="N180" s="11"/>
      <c r="O180" s="12"/>
      <c r="P180" s="13">
        <v>32378.86</v>
      </c>
      <c r="Q180" s="13"/>
      <c r="R180" s="13">
        <v>32378.86</v>
      </c>
      <c r="S180" s="13">
        <f t="shared" si="6"/>
        <v>0</v>
      </c>
      <c r="T180" s="14">
        <f t="shared" si="7"/>
        <v>30546.094339622639</v>
      </c>
      <c r="U180" s="13">
        <f t="shared" si="8"/>
        <v>3941.6869811320794</v>
      </c>
      <c r="V180" s="13">
        <v>32378.86</v>
      </c>
      <c r="W180" s="15"/>
      <c r="X180" s="13"/>
      <c r="Y180" s="13"/>
      <c r="Z180" s="13"/>
      <c r="AA180" s="16" t="s">
        <v>35</v>
      </c>
      <c r="AB180" s="10"/>
    </row>
    <row r="181" spans="1:28" ht="14.25" x14ac:dyDescent="0.15">
      <c r="A181" s="9">
        <v>43709</v>
      </c>
      <c r="B181" s="10" t="s">
        <v>27</v>
      </c>
      <c r="C181" s="10" t="s">
        <v>245</v>
      </c>
      <c r="D181" s="10" t="s">
        <v>281</v>
      </c>
      <c r="E181" s="10" t="s">
        <v>247</v>
      </c>
      <c r="F181" s="10" t="s">
        <v>322</v>
      </c>
      <c r="G181" s="10" t="s">
        <v>322</v>
      </c>
      <c r="H181" s="10" t="s">
        <v>32</v>
      </c>
      <c r="I181" s="10"/>
      <c r="J181" s="10"/>
      <c r="K181" s="10" t="s">
        <v>33</v>
      </c>
      <c r="L181" s="10" t="s">
        <v>34</v>
      </c>
      <c r="M181" s="11">
        <v>0.04</v>
      </c>
      <c r="N181" s="11"/>
      <c r="O181" s="12"/>
      <c r="P181" s="13">
        <v>13038.01</v>
      </c>
      <c r="Q181" s="13"/>
      <c r="R181" s="13">
        <v>1421849.96</v>
      </c>
      <c r="S181" s="13">
        <f t="shared" si="6"/>
        <v>-1408811.95</v>
      </c>
      <c r="T181" s="14">
        <f t="shared" si="7"/>
        <v>1367163.423076923</v>
      </c>
      <c r="U181" s="13">
        <f t="shared" si="8"/>
        <v>0</v>
      </c>
      <c r="V181" s="13">
        <v>1421849.96</v>
      </c>
      <c r="W181" s="15"/>
      <c r="X181" s="13"/>
      <c r="Y181" s="13"/>
      <c r="Z181" s="13"/>
      <c r="AA181" s="16" t="s">
        <v>45</v>
      </c>
      <c r="AB181" s="10"/>
    </row>
    <row r="182" spans="1:28" ht="14.25" x14ac:dyDescent="0.15">
      <c r="A182" s="9">
        <v>43709</v>
      </c>
      <c r="B182" s="10" t="s">
        <v>27</v>
      </c>
      <c r="C182" s="10" t="s">
        <v>245</v>
      </c>
      <c r="D182" s="10" t="s">
        <v>281</v>
      </c>
      <c r="E182" s="10" t="s">
        <v>247</v>
      </c>
      <c r="F182" s="10" t="s">
        <v>322</v>
      </c>
      <c r="G182" s="10" t="s">
        <v>322</v>
      </c>
      <c r="H182" s="10" t="s">
        <v>32</v>
      </c>
      <c r="I182" s="10"/>
      <c r="J182" s="10"/>
      <c r="K182" s="10" t="s">
        <v>33</v>
      </c>
      <c r="L182" s="10" t="s">
        <v>34</v>
      </c>
      <c r="M182" s="11">
        <v>7.0000000000000007E-2</v>
      </c>
      <c r="N182" s="11"/>
      <c r="O182" s="12"/>
      <c r="P182" s="13">
        <v>288600.21000000002</v>
      </c>
      <c r="Q182" s="13"/>
      <c r="R182" s="13">
        <v>0</v>
      </c>
      <c r="S182" s="13">
        <f t="shared" si="6"/>
        <v>288600.21000000002</v>
      </c>
      <c r="T182" s="14">
        <f t="shared" si="7"/>
        <v>0</v>
      </c>
      <c r="U182" s="13">
        <f t="shared" si="8"/>
        <v>21698.59909090912</v>
      </c>
      <c r="V182" s="13">
        <v>0</v>
      </c>
      <c r="W182" s="15"/>
      <c r="X182" s="13"/>
      <c r="Y182" s="13"/>
      <c r="Z182" s="13"/>
      <c r="AA182" s="16" t="s">
        <v>45</v>
      </c>
      <c r="AB182" s="10"/>
    </row>
    <row r="183" spans="1:28" ht="14.25" x14ac:dyDescent="0.15">
      <c r="A183" s="9">
        <v>43709</v>
      </c>
      <c r="B183" s="10" t="s">
        <v>27</v>
      </c>
      <c r="C183" s="10" t="s">
        <v>245</v>
      </c>
      <c r="D183" s="10" t="s">
        <v>281</v>
      </c>
      <c r="E183" s="10" t="s">
        <v>247</v>
      </c>
      <c r="F183" s="10" t="s">
        <v>323</v>
      </c>
      <c r="G183" s="10" t="s">
        <v>324</v>
      </c>
      <c r="H183" s="10" t="s">
        <v>32</v>
      </c>
      <c r="I183" s="10"/>
      <c r="J183" s="10"/>
      <c r="K183" s="10" t="s">
        <v>33</v>
      </c>
      <c r="L183" s="10" t="s">
        <v>34</v>
      </c>
      <c r="M183" s="11">
        <v>0.05</v>
      </c>
      <c r="N183" s="11"/>
      <c r="O183" s="12"/>
      <c r="P183" s="13">
        <v>0</v>
      </c>
      <c r="Q183" s="13">
        <v>105000</v>
      </c>
      <c r="R183" s="13">
        <v>12794.9</v>
      </c>
      <c r="S183" s="13">
        <f t="shared" si="6"/>
        <v>92205.1</v>
      </c>
      <c r="T183" s="14">
        <f t="shared" si="7"/>
        <v>12185.619047619046</v>
      </c>
      <c r="U183" s="13">
        <f t="shared" si="8"/>
        <v>985.56470588235243</v>
      </c>
      <c r="V183" s="13">
        <v>12794.9</v>
      </c>
      <c r="W183" s="15"/>
      <c r="X183" s="13"/>
      <c r="Y183" s="13"/>
      <c r="Z183" s="13"/>
      <c r="AA183" s="16" t="s">
        <v>35</v>
      </c>
      <c r="AB183" s="10"/>
    </row>
    <row r="184" spans="1:28" ht="14.25" x14ac:dyDescent="0.15">
      <c r="A184" s="9">
        <v>43709</v>
      </c>
      <c r="B184" s="10" t="s">
        <v>27</v>
      </c>
      <c r="C184" s="10" t="s">
        <v>245</v>
      </c>
      <c r="D184" s="10" t="s">
        <v>281</v>
      </c>
      <c r="E184" s="10" t="s">
        <v>273</v>
      </c>
      <c r="F184" s="10" t="s">
        <v>322</v>
      </c>
      <c r="G184" s="10" t="s">
        <v>322</v>
      </c>
      <c r="H184" s="10" t="s">
        <v>32</v>
      </c>
      <c r="I184" s="10"/>
      <c r="J184" s="10"/>
      <c r="K184" s="10" t="s">
        <v>33</v>
      </c>
      <c r="L184" s="10" t="s">
        <v>34</v>
      </c>
      <c r="M184" s="11">
        <v>7.0000000000000007E-2</v>
      </c>
      <c r="N184" s="11"/>
      <c r="O184" s="12"/>
      <c r="P184" s="13">
        <v>29434.95</v>
      </c>
      <c r="Q184" s="13"/>
      <c r="R184" s="13">
        <v>0</v>
      </c>
      <c r="S184" s="13">
        <f t="shared" si="6"/>
        <v>29434.95</v>
      </c>
      <c r="T184" s="14">
        <f t="shared" si="7"/>
        <v>0</v>
      </c>
      <c r="U184" s="13">
        <f t="shared" si="8"/>
        <v>0</v>
      </c>
      <c r="V184" s="13">
        <v>0</v>
      </c>
      <c r="W184" s="15"/>
      <c r="X184" s="13"/>
      <c r="Y184" s="13"/>
      <c r="Z184" s="13"/>
      <c r="AA184" s="16" t="s">
        <v>35</v>
      </c>
      <c r="AB184" s="10"/>
    </row>
    <row r="185" spans="1:28" ht="14.25" x14ac:dyDescent="0.15">
      <c r="A185" s="9">
        <v>43709</v>
      </c>
      <c r="B185" s="10" t="s">
        <v>27</v>
      </c>
      <c r="C185" s="10" t="s">
        <v>245</v>
      </c>
      <c r="D185" s="10" t="s">
        <v>246</v>
      </c>
      <c r="E185" s="10" t="s">
        <v>273</v>
      </c>
      <c r="F185" s="10" t="s">
        <v>325</v>
      </c>
      <c r="G185" s="10" t="s">
        <v>325</v>
      </c>
      <c r="H185" s="10" t="s">
        <v>32</v>
      </c>
      <c r="I185" s="10"/>
      <c r="J185" s="10"/>
      <c r="K185" s="10" t="s">
        <v>33</v>
      </c>
      <c r="L185" s="10" t="s">
        <v>7052</v>
      </c>
      <c r="M185" s="11">
        <v>0.06</v>
      </c>
      <c r="N185" s="11"/>
      <c r="O185" s="12"/>
      <c r="P185" s="13"/>
      <c r="Q185" s="13"/>
      <c r="R185" s="13">
        <v>69636.47</v>
      </c>
      <c r="S185" s="13">
        <f t="shared" si="6"/>
        <v>-69636.47</v>
      </c>
      <c r="T185" s="14">
        <f t="shared" si="7"/>
        <v>65694.783018867922</v>
      </c>
      <c r="U185" s="13">
        <f t="shared" si="8"/>
        <v>0</v>
      </c>
      <c r="V185" s="13">
        <v>69636.47</v>
      </c>
      <c r="W185" s="15"/>
      <c r="X185" s="13"/>
      <c r="Y185" s="13"/>
      <c r="Z185" s="13"/>
      <c r="AA185" s="16" t="s">
        <v>7051</v>
      </c>
      <c r="AB185" s="10"/>
    </row>
    <row r="186" spans="1:28" ht="14.25" x14ac:dyDescent="0.15">
      <c r="A186" s="9">
        <v>43709</v>
      </c>
      <c r="B186" s="10" t="s">
        <v>326</v>
      </c>
      <c r="C186" s="10" t="s">
        <v>63</v>
      </c>
      <c r="D186" s="10" t="s">
        <v>68</v>
      </c>
      <c r="E186" s="10" t="s">
        <v>69</v>
      </c>
      <c r="F186" s="10" t="s">
        <v>327</v>
      </c>
      <c r="G186" s="10" t="s">
        <v>328</v>
      </c>
      <c r="H186" s="10" t="s">
        <v>32</v>
      </c>
      <c r="I186" s="10"/>
      <c r="J186" s="10"/>
      <c r="K186" s="10" t="s">
        <v>33</v>
      </c>
      <c r="L186" s="10" t="s">
        <v>34</v>
      </c>
      <c r="M186" s="11">
        <v>0.03</v>
      </c>
      <c r="N186" s="11"/>
      <c r="O186" s="12"/>
      <c r="P186" s="13">
        <v>78.56</v>
      </c>
      <c r="Q186" s="13"/>
      <c r="R186" s="13">
        <v>0</v>
      </c>
      <c r="S186" s="13">
        <f t="shared" si="6"/>
        <v>78.56</v>
      </c>
      <c r="T186" s="14">
        <f t="shared" si="7"/>
        <v>0</v>
      </c>
      <c r="U186" s="13">
        <f t="shared" si="8"/>
        <v>0</v>
      </c>
      <c r="V186" s="13">
        <v>0</v>
      </c>
      <c r="W186" s="15"/>
      <c r="X186" s="13"/>
      <c r="Y186" s="13"/>
      <c r="Z186" s="13"/>
      <c r="AA186" s="16" t="s">
        <v>35</v>
      </c>
      <c r="AB186" s="10"/>
    </row>
    <row r="187" spans="1:28" ht="14.25" x14ac:dyDescent="0.15">
      <c r="A187" s="9">
        <v>43709</v>
      </c>
      <c r="B187" s="10" t="s">
        <v>27</v>
      </c>
      <c r="C187" s="10" t="s">
        <v>28</v>
      </c>
      <c r="D187" s="10" t="s">
        <v>29</v>
      </c>
      <c r="E187" s="10" t="s">
        <v>30</v>
      </c>
      <c r="F187" s="10" t="s">
        <v>2617</v>
      </c>
      <c r="G187" s="10" t="s">
        <v>2617</v>
      </c>
      <c r="H187" s="10" t="s">
        <v>2618</v>
      </c>
      <c r="I187" s="10" t="s">
        <v>2619</v>
      </c>
      <c r="J187" s="10"/>
      <c r="K187" s="10" t="s">
        <v>33</v>
      </c>
      <c r="L187" s="10" t="s">
        <v>34</v>
      </c>
      <c r="M187" s="11">
        <v>0.1</v>
      </c>
      <c r="N187" s="16" t="s">
        <v>2620</v>
      </c>
      <c r="O187" s="10"/>
      <c r="P187" s="13">
        <v>114106.22</v>
      </c>
      <c r="Q187" s="13">
        <v>440000</v>
      </c>
      <c r="R187" s="13">
        <v>238684.5900000002</v>
      </c>
      <c r="S187" s="13">
        <f t="shared" si="6"/>
        <v>315421.62999999977</v>
      </c>
      <c r="T187" s="14">
        <f t="shared" si="7"/>
        <v>216985.99090909108</v>
      </c>
      <c r="U187" s="13">
        <f t="shared" si="8"/>
        <v>250.21165048543662</v>
      </c>
      <c r="V187" s="13">
        <v>232802.08565998316</v>
      </c>
      <c r="W187" s="15"/>
      <c r="X187" s="13"/>
      <c r="Y187" s="13"/>
      <c r="Z187" s="10"/>
      <c r="AA187" s="11" t="s">
        <v>45</v>
      </c>
      <c r="AB187" s="11">
        <v>0</v>
      </c>
    </row>
    <row r="188" spans="1:28" ht="14.25" x14ac:dyDescent="0.15">
      <c r="A188" s="9">
        <v>43709</v>
      </c>
      <c r="B188" s="10" t="s">
        <v>27</v>
      </c>
      <c r="C188" s="10" t="s">
        <v>28</v>
      </c>
      <c r="D188" s="10" t="s">
        <v>29</v>
      </c>
      <c r="E188" s="10" t="s">
        <v>30</v>
      </c>
      <c r="F188" s="10" t="s">
        <v>2621</v>
      </c>
      <c r="G188" s="10" t="s">
        <v>2621</v>
      </c>
      <c r="H188" s="10" t="s">
        <v>2618</v>
      </c>
      <c r="I188" s="10" t="s">
        <v>2622</v>
      </c>
      <c r="J188" s="10"/>
      <c r="K188" s="10" t="s">
        <v>2623</v>
      </c>
      <c r="L188" s="10" t="s">
        <v>34</v>
      </c>
      <c r="M188" s="11">
        <v>0.02</v>
      </c>
      <c r="N188" s="16" t="s">
        <v>2624</v>
      </c>
      <c r="O188" s="10"/>
      <c r="P188" s="13">
        <v>12373.2</v>
      </c>
      <c r="Q188" s="13">
        <v>142800</v>
      </c>
      <c r="R188" s="13">
        <v>50263.8</v>
      </c>
      <c r="S188" s="13">
        <f t="shared" si="6"/>
        <v>104909.40000000001</v>
      </c>
      <c r="T188" s="14">
        <f t="shared" si="7"/>
        <v>49278.23529411765</v>
      </c>
      <c r="U188" s="13">
        <f t="shared" si="8"/>
        <v>0</v>
      </c>
      <c r="V188" s="13">
        <v>49025.022826971159</v>
      </c>
      <c r="W188" s="15"/>
      <c r="X188" s="13"/>
      <c r="Y188" s="13"/>
      <c r="Z188" s="10"/>
      <c r="AA188" s="11" t="s">
        <v>45</v>
      </c>
      <c r="AB188" s="11">
        <v>0</v>
      </c>
    </row>
    <row r="189" spans="1:28" ht="14.25" x14ac:dyDescent="0.15">
      <c r="A189" s="9">
        <v>43709</v>
      </c>
      <c r="B189" s="10" t="s">
        <v>27</v>
      </c>
      <c r="C189" s="10" t="s">
        <v>28</v>
      </c>
      <c r="D189" s="10" t="s">
        <v>29</v>
      </c>
      <c r="E189" s="10" t="s">
        <v>30</v>
      </c>
      <c r="F189" s="10" t="s">
        <v>2625</v>
      </c>
      <c r="G189" s="10" t="s">
        <v>2625</v>
      </c>
      <c r="H189" s="10" t="s">
        <v>2618</v>
      </c>
      <c r="I189" s="10" t="s">
        <v>2626</v>
      </c>
      <c r="J189" s="10"/>
      <c r="K189" s="10" t="s">
        <v>2623</v>
      </c>
      <c r="L189" s="10" t="s">
        <v>44</v>
      </c>
      <c r="M189" s="11">
        <v>0</v>
      </c>
      <c r="N189" s="16" t="s">
        <v>2627</v>
      </c>
      <c r="O189" s="10"/>
      <c r="P189" s="13">
        <v>256068.74</v>
      </c>
      <c r="Q189" s="13">
        <v>1000000</v>
      </c>
      <c r="R189" s="13">
        <v>727833.69</v>
      </c>
      <c r="S189" s="13">
        <f t="shared" si="6"/>
        <v>528235.05000000005</v>
      </c>
      <c r="T189" s="14">
        <f t="shared" si="7"/>
        <v>727833.69</v>
      </c>
      <c r="U189" s="13">
        <f t="shared" si="8"/>
        <v>1242.4086274509827</v>
      </c>
      <c r="V189" s="13">
        <v>709895.85479984886</v>
      </c>
      <c r="W189" s="15"/>
      <c r="X189" s="13"/>
      <c r="Y189" s="13"/>
      <c r="Z189" s="10"/>
      <c r="AA189" s="11" t="s">
        <v>45</v>
      </c>
      <c r="AB189" s="11">
        <v>0</v>
      </c>
    </row>
    <row r="190" spans="1:28" ht="14.25" x14ac:dyDescent="0.15">
      <c r="A190" s="9">
        <v>43709</v>
      </c>
      <c r="B190" s="10" t="s">
        <v>27</v>
      </c>
      <c r="C190" s="10" t="s">
        <v>28</v>
      </c>
      <c r="D190" s="10" t="s">
        <v>29</v>
      </c>
      <c r="E190" s="10" t="s">
        <v>30</v>
      </c>
      <c r="F190" s="10" t="s">
        <v>2625</v>
      </c>
      <c r="G190" s="10" t="s">
        <v>2625</v>
      </c>
      <c r="H190" s="10" t="s">
        <v>2618</v>
      </c>
      <c r="I190" s="10" t="s">
        <v>2628</v>
      </c>
      <c r="J190" s="10"/>
      <c r="K190" s="10" t="s">
        <v>2623</v>
      </c>
      <c r="L190" s="10" t="s">
        <v>44</v>
      </c>
      <c r="M190" s="11">
        <v>0</v>
      </c>
      <c r="N190" s="16" t="s">
        <v>2629</v>
      </c>
      <c r="O190" s="10"/>
      <c r="P190" s="13">
        <v>14286.46</v>
      </c>
      <c r="Q190" s="13">
        <v>500000</v>
      </c>
      <c r="R190" s="13">
        <v>202369.76</v>
      </c>
      <c r="S190" s="13">
        <f t="shared" si="6"/>
        <v>311916.7</v>
      </c>
      <c r="T190" s="14">
        <f t="shared" si="7"/>
        <v>202369.76</v>
      </c>
      <c r="U190" s="13">
        <f t="shared" si="8"/>
        <v>743.67538461538425</v>
      </c>
      <c r="V190" s="13">
        <v>197382.25330135555</v>
      </c>
      <c r="W190" s="15"/>
      <c r="X190" s="13"/>
      <c r="Y190" s="13"/>
      <c r="Z190" s="10"/>
      <c r="AA190" s="11" t="s">
        <v>45</v>
      </c>
      <c r="AB190" s="11">
        <v>0</v>
      </c>
    </row>
    <row r="191" spans="1:28" ht="14.25" x14ac:dyDescent="0.15">
      <c r="A191" s="9">
        <v>43709</v>
      </c>
      <c r="B191" s="10" t="s">
        <v>27</v>
      </c>
      <c r="C191" s="10" t="s">
        <v>28</v>
      </c>
      <c r="D191" s="10" t="s">
        <v>29</v>
      </c>
      <c r="E191" s="10" t="s">
        <v>30</v>
      </c>
      <c r="F191" s="10" t="s">
        <v>2630</v>
      </c>
      <c r="G191" s="10" t="s">
        <v>2630</v>
      </c>
      <c r="H191" s="10" t="s">
        <v>2618</v>
      </c>
      <c r="I191" s="10" t="s">
        <v>2631</v>
      </c>
      <c r="J191" s="10"/>
      <c r="K191" s="10" t="s">
        <v>33</v>
      </c>
      <c r="L191" s="10" t="s">
        <v>34</v>
      </c>
      <c r="M191" s="11">
        <v>0.08</v>
      </c>
      <c r="N191" s="16" t="s">
        <v>2632</v>
      </c>
      <c r="O191" s="10"/>
      <c r="P191" s="13">
        <v>31346.1</v>
      </c>
      <c r="Q191" s="13">
        <v>-31346.1</v>
      </c>
      <c r="R191" s="13">
        <v>0</v>
      </c>
      <c r="S191" s="13">
        <f t="shared" si="6"/>
        <v>0</v>
      </c>
      <c r="T191" s="14">
        <f t="shared" si="7"/>
        <v>0</v>
      </c>
      <c r="U191" s="13">
        <f t="shared" si="8"/>
        <v>0</v>
      </c>
      <c r="V191" s="13">
        <v>0</v>
      </c>
      <c r="W191" s="15"/>
      <c r="X191" s="13"/>
      <c r="Y191" s="13"/>
      <c r="Z191" s="10"/>
      <c r="AA191" s="11" t="s">
        <v>45</v>
      </c>
      <c r="AB191" s="11">
        <v>0</v>
      </c>
    </row>
    <row r="192" spans="1:28" ht="14.25" x14ac:dyDescent="0.15">
      <c r="A192" s="9">
        <v>43709</v>
      </c>
      <c r="B192" s="10" t="s">
        <v>27</v>
      </c>
      <c r="C192" s="10" t="s">
        <v>28</v>
      </c>
      <c r="D192" s="10" t="s">
        <v>29</v>
      </c>
      <c r="E192" s="10" t="s">
        <v>30</v>
      </c>
      <c r="F192" s="10" t="s">
        <v>2633</v>
      </c>
      <c r="G192" s="10" t="s">
        <v>2634</v>
      </c>
      <c r="H192" s="10" t="s">
        <v>2618</v>
      </c>
      <c r="I192" s="10" t="s">
        <v>2635</v>
      </c>
      <c r="J192" s="10"/>
      <c r="K192" s="10" t="s">
        <v>2623</v>
      </c>
      <c r="L192" s="10" t="s">
        <v>34</v>
      </c>
      <c r="M192" s="11">
        <v>0.03</v>
      </c>
      <c r="N192" s="16" t="s">
        <v>2636</v>
      </c>
      <c r="O192" s="10"/>
      <c r="P192" s="13">
        <v>182887.2</v>
      </c>
      <c r="Q192" s="13">
        <v>-171528.8</v>
      </c>
      <c r="R192" s="13">
        <v>8590.5999999999985</v>
      </c>
      <c r="S192" s="13">
        <f t="shared" si="6"/>
        <v>2767.8000000000247</v>
      </c>
      <c r="T192" s="14">
        <f t="shared" si="7"/>
        <v>8340.3883495145619</v>
      </c>
      <c r="U192" s="13">
        <f t="shared" si="8"/>
        <v>0</v>
      </c>
      <c r="V192" s="13">
        <v>8378.8802497498873</v>
      </c>
      <c r="W192" s="15"/>
      <c r="X192" s="13"/>
      <c r="Y192" s="13"/>
      <c r="Z192" s="10"/>
      <c r="AA192" s="11" t="s">
        <v>45</v>
      </c>
      <c r="AB192" s="11">
        <v>0</v>
      </c>
    </row>
    <row r="193" spans="1:28" ht="14.25" x14ac:dyDescent="0.15">
      <c r="A193" s="9">
        <v>43709</v>
      </c>
      <c r="B193" s="10" t="s">
        <v>27</v>
      </c>
      <c r="C193" s="10" t="s">
        <v>36</v>
      </c>
      <c r="D193" s="10" t="s">
        <v>37</v>
      </c>
      <c r="E193" s="10" t="s">
        <v>38</v>
      </c>
      <c r="F193" s="10" t="s">
        <v>2637</v>
      </c>
      <c r="G193" s="10" t="s">
        <v>2637</v>
      </c>
      <c r="H193" s="10" t="s">
        <v>2618</v>
      </c>
      <c r="I193" s="10" t="s">
        <v>2638</v>
      </c>
      <c r="J193" s="10"/>
      <c r="K193" s="10" t="s">
        <v>2623</v>
      </c>
      <c r="L193" s="10" t="s">
        <v>44</v>
      </c>
      <c r="M193" s="11">
        <v>0</v>
      </c>
      <c r="N193" s="16" t="s">
        <v>2639</v>
      </c>
      <c r="O193" s="10"/>
      <c r="P193" s="13">
        <v>12542.13</v>
      </c>
      <c r="Q193" s="13">
        <v>70000</v>
      </c>
      <c r="R193" s="13">
        <v>61350.799999999988</v>
      </c>
      <c r="S193" s="13">
        <f t="shared" si="6"/>
        <v>21191.330000000016</v>
      </c>
      <c r="T193" s="14">
        <f t="shared" si="7"/>
        <v>61350.799999999988</v>
      </c>
      <c r="U193" s="13">
        <f t="shared" si="8"/>
        <v>76.935384615384692</v>
      </c>
      <c r="V193" s="13">
        <v>59838.778016245116</v>
      </c>
      <c r="W193" s="15"/>
      <c r="X193" s="13"/>
      <c r="Y193" s="13"/>
      <c r="Z193" s="10"/>
      <c r="AA193" s="11" t="s">
        <v>45</v>
      </c>
      <c r="AB193" s="11">
        <v>0</v>
      </c>
    </row>
    <row r="194" spans="1:28" ht="14.25" x14ac:dyDescent="0.15">
      <c r="A194" s="9">
        <v>43709</v>
      </c>
      <c r="B194" s="10" t="s">
        <v>27</v>
      </c>
      <c r="C194" s="10" t="s">
        <v>36</v>
      </c>
      <c r="D194" s="10" t="s">
        <v>37</v>
      </c>
      <c r="E194" s="10" t="s">
        <v>58</v>
      </c>
      <c r="F194" s="10" t="s">
        <v>2640</v>
      </c>
      <c r="G194" s="10" t="s">
        <v>2640</v>
      </c>
      <c r="H194" s="10" t="s">
        <v>2618</v>
      </c>
      <c r="I194" s="10" t="s">
        <v>2641</v>
      </c>
      <c r="J194" s="10"/>
      <c r="K194" s="10" t="s">
        <v>2623</v>
      </c>
      <c r="L194" s="10" t="s">
        <v>34</v>
      </c>
      <c r="M194" s="11">
        <v>0.02</v>
      </c>
      <c r="N194" s="16" t="s">
        <v>2642</v>
      </c>
      <c r="O194" s="10"/>
      <c r="P194" s="13">
        <v>87970.08</v>
      </c>
      <c r="Q194" s="13">
        <v>82620</v>
      </c>
      <c r="R194" s="13">
        <v>63362.840000000033</v>
      </c>
      <c r="S194" s="13">
        <f t="shared" si="6"/>
        <v>107227.23999999999</v>
      </c>
      <c r="T194" s="14">
        <f t="shared" si="7"/>
        <v>62120.43137254905</v>
      </c>
      <c r="U194" s="13">
        <f t="shared" si="8"/>
        <v>2839.6794174757379</v>
      </c>
      <c r="V194" s="13">
        <v>61801.230256799579</v>
      </c>
      <c r="W194" s="15"/>
      <c r="X194" s="13"/>
      <c r="Y194" s="13"/>
      <c r="Z194" s="10"/>
      <c r="AA194" s="11" t="s">
        <v>35</v>
      </c>
      <c r="AB194" s="11">
        <v>0</v>
      </c>
    </row>
    <row r="195" spans="1:28" ht="14.25" x14ac:dyDescent="0.15">
      <c r="A195" s="9">
        <v>43709</v>
      </c>
      <c r="B195" s="10" t="s">
        <v>27</v>
      </c>
      <c r="C195" s="10" t="s">
        <v>36</v>
      </c>
      <c r="D195" s="10" t="s">
        <v>37</v>
      </c>
      <c r="E195" s="10" t="s">
        <v>58</v>
      </c>
      <c r="F195" s="10" t="s">
        <v>2643</v>
      </c>
      <c r="G195" s="10" t="s">
        <v>2643</v>
      </c>
      <c r="H195" s="10" t="s">
        <v>2618</v>
      </c>
      <c r="I195" s="10" t="s">
        <v>2644</v>
      </c>
      <c r="J195" s="10"/>
      <c r="K195" s="10" t="s">
        <v>33</v>
      </c>
      <c r="L195" s="10" t="s">
        <v>34</v>
      </c>
      <c r="M195" s="11">
        <v>0.04</v>
      </c>
      <c r="N195" s="16" t="s">
        <v>2645</v>
      </c>
      <c r="O195" s="10"/>
      <c r="P195" s="13">
        <v>2456.4299999999998</v>
      </c>
      <c r="Q195" s="13">
        <v>18000</v>
      </c>
      <c r="R195" s="13">
        <v>19335.559999999998</v>
      </c>
      <c r="S195" s="13">
        <f t="shared" ref="S195:S258" si="9">P195+Q195-R195</f>
        <v>1120.8700000000026</v>
      </c>
      <c r="T195" s="14">
        <f t="shared" ref="T195:T258" si="10">IF(L195="返货",R195/(1+M195),IF(L195="返现",R195,IF(L195="折扣",R195*M195,IF(L195="无",R195))))</f>
        <v>18591.884615384613</v>
      </c>
      <c r="U195" s="13">
        <f t="shared" ref="U195:U258" si="11">R200-T200</f>
        <v>5005.1443137254973</v>
      </c>
      <c r="V195" s="13">
        <v>18859.025190540116</v>
      </c>
      <c r="W195" s="15"/>
      <c r="X195" s="13"/>
      <c r="Y195" s="13"/>
      <c r="Z195" s="10"/>
      <c r="AA195" s="11" t="s">
        <v>45</v>
      </c>
      <c r="AB195" s="11">
        <v>0</v>
      </c>
    </row>
    <row r="196" spans="1:28" ht="14.25" x14ac:dyDescent="0.15">
      <c r="A196" s="9">
        <v>43709</v>
      </c>
      <c r="B196" s="10" t="s">
        <v>27</v>
      </c>
      <c r="C196" s="10" t="s">
        <v>36</v>
      </c>
      <c r="D196" s="10" t="s">
        <v>37</v>
      </c>
      <c r="E196" s="10" t="s">
        <v>46</v>
      </c>
      <c r="F196" s="10" t="s">
        <v>2646</v>
      </c>
      <c r="G196" s="10" t="s">
        <v>2646</v>
      </c>
      <c r="H196" s="10" t="s">
        <v>2618</v>
      </c>
      <c r="I196" s="10" t="s">
        <v>2647</v>
      </c>
      <c r="J196" s="10"/>
      <c r="K196" s="10" t="s">
        <v>2623</v>
      </c>
      <c r="L196" s="10" t="s">
        <v>44</v>
      </c>
      <c r="M196" s="11">
        <v>0</v>
      </c>
      <c r="N196" s="16" t="s">
        <v>2648</v>
      </c>
      <c r="O196" s="10"/>
      <c r="P196" s="13">
        <v>62714.84</v>
      </c>
      <c r="Q196" s="13">
        <v>70000</v>
      </c>
      <c r="R196" s="13">
        <v>70372.049999999988</v>
      </c>
      <c r="S196" s="13">
        <f t="shared" si="9"/>
        <v>62342.790000000008</v>
      </c>
      <c r="T196" s="14">
        <f t="shared" si="10"/>
        <v>70372.049999999988</v>
      </c>
      <c r="U196" s="13">
        <f t="shared" si="11"/>
        <v>293.72941176470704</v>
      </c>
      <c r="V196" s="13">
        <v>68637.694675507126</v>
      </c>
      <c r="W196" s="15"/>
      <c r="X196" s="13"/>
      <c r="Y196" s="13"/>
      <c r="Z196" s="10"/>
      <c r="AA196" s="11" t="s">
        <v>45</v>
      </c>
      <c r="AB196" s="11">
        <v>0</v>
      </c>
    </row>
    <row r="197" spans="1:28" ht="14.25" x14ac:dyDescent="0.15">
      <c r="A197" s="9">
        <v>43709</v>
      </c>
      <c r="B197" s="10" t="s">
        <v>27</v>
      </c>
      <c r="C197" s="10" t="s">
        <v>36</v>
      </c>
      <c r="D197" s="10" t="s">
        <v>37</v>
      </c>
      <c r="E197" s="10" t="s">
        <v>46</v>
      </c>
      <c r="F197" s="10" t="s">
        <v>2646</v>
      </c>
      <c r="G197" s="10" t="s">
        <v>2646</v>
      </c>
      <c r="H197" s="10" t="s">
        <v>2618</v>
      </c>
      <c r="I197" s="10" t="s">
        <v>2649</v>
      </c>
      <c r="J197" s="10"/>
      <c r="K197" s="10" t="s">
        <v>2623</v>
      </c>
      <c r="L197" s="10" t="s">
        <v>44</v>
      </c>
      <c r="M197" s="11">
        <v>0</v>
      </c>
      <c r="N197" s="16" t="s">
        <v>2650</v>
      </c>
      <c r="O197" s="10"/>
      <c r="P197" s="13">
        <v>67199.75</v>
      </c>
      <c r="Q197" s="13">
        <v>70000</v>
      </c>
      <c r="R197" s="13">
        <v>58029.790000000008</v>
      </c>
      <c r="S197" s="13">
        <f t="shared" si="9"/>
        <v>79169.959999999992</v>
      </c>
      <c r="T197" s="14">
        <f t="shared" si="10"/>
        <v>58029.790000000008</v>
      </c>
      <c r="U197" s="13">
        <f t="shared" si="11"/>
        <v>0</v>
      </c>
      <c r="V197" s="13">
        <v>56599.616013798062</v>
      </c>
      <c r="W197" s="15"/>
      <c r="X197" s="13"/>
      <c r="Y197" s="13"/>
      <c r="Z197" s="10"/>
      <c r="AA197" s="11" t="s">
        <v>45</v>
      </c>
      <c r="AB197" s="11">
        <v>0</v>
      </c>
    </row>
    <row r="198" spans="1:28" ht="14.25" x14ac:dyDescent="0.15">
      <c r="A198" s="9">
        <v>43709</v>
      </c>
      <c r="B198" s="10" t="s">
        <v>27</v>
      </c>
      <c r="C198" s="10" t="s">
        <v>36</v>
      </c>
      <c r="D198" s="10" t="s">
        <v>37</v>
      </c>
      <c r="E198" s="10" t="s">
        <v>46</v>
      </c>
      <c r="F198" s="10" t="s">
        <v>2651</v>
      </c>
      <c r="G198" s="10" t="s">
        <v>2651</v>
      </c>
      <c r="H198" s="10" t="s">
        <v>2618</v>
      </c>
      <c r="I198" s="10" t="s">
        <v>2652</v>
      </c>
      <c r="J198" s="10"/>
      <c r="K198" s="10" t="s">
        <v>33</v>
      </c>
      <c r="L198" s="10" t="s">
        <v>34</v>
      </c>
      <c r="M198" s="11">
        <v>0.04</v>
      </c>
      <c r="N198" s="16" t="s">
        <v>2653</v>
      </c>
      <c r="O198" s="10"/>
      <c r="P198" s="13">
        <v>0</v>
      </c>
      <c r="Q198" s="13">
        <v>22800</v>
      </c>
      <c r="R198" s="13">
        <v>2000.32</v>
      </c>
      <c r="S198" s="13">
        <f t="shared" si="9"/>
        <v>20799.68</v>
      </c>
      <c r="T198" s="14">
        <f t="shared" si="10"/>
        <v>1923.3846153846152</v>
      </c>
      <c r="U198" s="13">
        <f t="shared" si="11"/>
        <v>11060.593062200933</v>
      </c>
      <c r="V198" s="13">
        <v>1951.0210859753329</v>
      </c>
      <c r="W198" s="15"/>
      <c r="X198" s="13"/>
      <c r="Y198" s="13"/>
      <c r="Z198" s="10"/>
      <c r="AA198" s="11" t="s">
        <v>35</v>
      </c>
      <c r="AB198" s="11">
        <v>0</v>
      </c>
    </row>
    <row r="199" spans="1:28" ht="14.25" x14ac:dyDescent="0.15">
      <c r="A199" s="9">
        <v>43709</v>
      </c>
      <c r="B199" s="10" t="s">
        <v>27</v>
      </c>
      <c r="C199" s="10" t="s">
        <v>36</v>
      </c>
      <c r="D199" s="10" t="s">
        <v>37</v>
      </c>
      <c r="E199" s="10" t="s">
        <v>56</v>
      </c>
      <c r="F199" s="10" t="s">
        <v>2654</v>
      </c>
      <c r="G199" s="10" t="s">
        <v>2654</v>
      </c>
      <c r="H199" s="10" t="s">
        <v>2618</v>
      </c>
      <c r="I199" s="10" t="s">
        <v>2655</v>
      </c>
      <c r="J199" s="10"/>
      <c r="K199" s="10" t="s">
        <v>2623</v>
      </c>
      <c r="L199" s="10" t="s">
        <v>34</v>
      </c>
      <c r="M199" s="11">
        <v>0.03</v>
      </c>
      <c r="N199" s="16" t="s">
        <v>2656</v>
      </c>
      <c r="O199" s="10"/>
      <c r="P199" s="13">
        <v>44976.68</v>
      </c>
      <c r="Q199" s="13">
        <v>123600</v>
      </c>
      <c r="R199" s="13">
        <v>97495.66</v>
      </c>
      <c r="S199" s="13">
        <f t="shared" si="9"/>
        <v>71081.01999999999</v>
      </c>
      <c r="T199" s="14">
        <f t="shared" si="10"/>
        <v>94655.980582524266</v>
      </c>
      <c r="U199" s="13">
        <f t="shared" si="11"/>
        <v>3334.3277511961642</v>
      </c>
      <c r="V199" s="13">
        <v>95092.829372841268</v>
      </c>
      <c r="W199" s="15"/>
      <c r="X199" s="13"/>
      <c r="Y199" s="13"/>
      <c r="Z199" s="10"/>
      <c r="AA199" s="11" t="s">
        <v>45</v>
      </c>
      <c r="AB199" s="11">
        <v>0</v>
      </c>
    </row>
    <row r="200" spans="1:28" ht="14.25" x14ac:dyDescent="0.15">
      <c r="A200" s="9">
        <v>43709</v>
      </c>
      <c r="B200" s="10" t="s">
        <v>27</v>
      </c>
      <c r="C200" s="10" t="s">
        <v>36</v>
      </c>
      <c r="D200" s="10" t="s">
        <v>37</v>
      </c>
      <c r="E200" s="10" t="s">
        <v>56</v>
      </c>
      <c r="F200" s="10" t="s">
        <v>2657</v>
      </c>
      <c r="G200" s="10" t="s">
        <v>2657</v>
      </c>
      <c r="H200" s="10" t="s">
        <v>2618</v>
      </c>
      <c r="I200" s="10" t="s">
        <v>2658</v>
      </c>
      <c r="J200" s="10"/>
      <c r="K200" s="10" t="s">
        <v>2623</v>
      </c>
      <c r="L200" s="10" t="s">
        <v>34</v>
      </c>
      <c r="M200" s="11">
        <v>0.02</v>
      </c>
      <c r="N200" s="16" t="s">
        <v>2659</v>
      </c>
      <c r="O200" s="10"/>
      <c r="P200" s="13">
        <v>163285.32</v>
      </c>
      <c r="Q200" s="13">
        <v>408000</v>
      </c>
      <c r="R200" s="13">
        <v>255262.36</v>
      </c>
      <c r="S200" s="13">
        <f t="shared" si="9"/>
        <v>316022.96000000008</v>
      </c>
      <c r="T200" s="14">
        <f t="shared" si="10"/>
        <v>250257.21568627449</v>
      </c>
      <c r="U200" s="13">
        <f t="shared" si="11"/>
        <v>1137.2899521531072</v>
      </c>
      <c r="V200" s="13">
        <v>248971.2880018329</v>
      </c>
      <c r="W200" s="15"/>
      <c r="X200" s="13"/>
      <c r="Y200" s="13"/>
      <c r="Z200" s="10"/>
      <c r="AA200" s="11" t="s">
        <v>35</v>
      </c>
      <c r="AB200" s="11">
        <v>0</v>
      </c>
    </row>
    <row r="201" spans="1:28" ht="14.25" x14ac:dyDescent="0.15">
      <c r="A201" s="9">
        <v>43709</v>
      </c>
      <c r="B201" s="10" t="s">
        <v>27</v>
      </c>
      <c r="C201" s="10" t="s">
        <v>36</v>
      </c>
      <c r="D201" s="10" t="s">
        <v>49</v>
      </c>
      <c r="E201" s="10" t="s">
        <v>38</v>
      </c>
      <c r="F201" s="10" t="s">
        <v>2660</v>
      </c>
      <c r="G201" s="10" t="s">
        <v>2660</v>
      </c>
      <c r="H201" s="10" t="s">
        <v>2618</v>
      </c>
      <c r="I201" s="10" t="s">
        <v>2661</v>
      </c>
      <c r="J201" s="10"/>
      <c r="K201" s="10" t="s">
        <v>2623</v>
      </c>
      <c r="L201" s="10" t="s">
        <v>34</v>
      </c>
      <c r="M201" s="11">
        <v>0.02</v>
      </c>
      <c r="N201" s="16" t="s">
        <v>2662</v>
      </c>
      <c r="O201" s="10"/>
      <c r="P201" s="13">
        <v>12740.3</v>
      </c>
      <c r="Q201" s="13">
        <v>10200</v>
      </c>
      <c r="R201" s="13">
        <v>14980.200000000003</v>
      </c>
      <c r="S201" s="13">
        <f t="shared" si="9"/>
        <v>7960.0999999999967</v>
      </c>
      <c r="T201" s="14">
        <f t="shared" si="10"/>
        <v>14686.470588235296</v>
      </c>
      <c r="U201" s="13">
        <f t="shared" si="11"/>
        <v>0</v>
      </c>
      <c r="V201" s="13">
        <v>14611.00527521981</v>
      </c>
      <c r="W201" s="15"/>
      <c r="X201" s="13"/>
      <c r="Y201" s="13"/>
      <c r="Z201" s="10"/>
      <c r="AA201" s="11" t="s">
        <v>45</v>
      </c>
      <c r="AB201" s="11">
        <v>0</v>
      </c>
    </row>
    <row r="202" spans="1:28" ht="14.25" x14ac:dyDescent="0.15">
      <c r="A202" s="9">
        <v>43709</v>
      </c>
      <c r="B202" s="10" t="s">
        <v>27</v>
      </c>
      <c r="C202" s="10" t="s">
        <v>36</v>
      </c>
      <c r="D202" s="10" t="s">
        <v>49</v>
      </c>
      <c r="E202" s="10" t="s">
        <v>38</v>
      </c>
      <c r="F202" s="10" t="s">
        <v>2663</v>
      </c>
      <c r="G202" s="10" t="s">
        <v>2663</v>
      </c>
      <c r="H202" s="10" t="s">
        <v>2618</v>
      </c>
      <c r="I202" s="10" t="s">
        <v>2664</v>
      </c>
      <c r="J202" s="10"/>
      <c r="K202" s="10" t="s">
        <v>2623</v>
      </c>
      <c r="L202" s="10" t="s">
        <v>44</v>
      </c>
      <c r="M202" s="11">
        <v>0</v>
      </c>
      <c r="N202" s="16" t="s">
        <v>2665</v>
      </c>
      <c r="O202" s="10"/>
      <c r="P202" s="13">
        <v>4262.3</v>
      </c>
      <c r="Q202" s="13">
        <v>10000</v>
      </c>
      <c r="R202" s="13">
        <v>7886.8000000000011</v>
      </c>
      <c r="S202" s="13">
        <f t="shared" si="9"/>
        <v>6375.4999999999982</v>
      </c>
      <c r="T202" s="14">
        <f t="shared" si="10"/>
        <v>7886.8000000000011</v>
      </c>
      <c r="U202" s="13">
        <f t="shared" si="11"/>
        <v>0</v>
      </c>
      <c r="V202" s="13">
        <v>7692.4257623131589</v>
      </c>
      <c r="W202" s="15"/>
      <c r="X202" s="13"/>
      <c r="Y202" s="13"/>
      <c r="Z202" s="10"/>
      <c r="AA202" s="11" t="s">
        <v>45</v>
      </c>
      <c r="AB202" s="11">
        <v>0</v>
      </c>
    </row>
    <row r="203" spans="1:28" ht="14.25" x14ac:dyDescent="0.15">
      <c r="A203" s="9">
        <v>43709</v>
      </c>
      <c r="B203" s="10" t="s">
        <v>27</v>
      </c>
      <c r="C203" s="10" t="s">
        <v>36</v>
      </c>
      <c r="D203" s="10" t="s">
        <v>49</v>
      </c>
      <c r="E203" s="10" t="s">
        <v>58</v>
      </c>
      <c r="F203" s="10" t="s">
        <v>2666</v>
      </c>
      <c r="G203" s="10" t="s">
        <v>2666</v>
      </c>
      <c r="H203" s="10" t="s">
        <v>2618</v>
      </c>
      <c r="I203" s="10" t="s">
        <v>2667</v>
      </c>
      <c r="J203" s="10"/>
      <c r="K203" s="10" t="s">
        <v>2623</v>
      </c>
      <c r="L203" s="10" t="s">
        <v>34</v>
      </c>
      <c r="M203" s="11">
        <v>4.4999999999999998E-2</v>
      </c>
      <c r="N203" s="16" t="s">
        <v>2668</v>
      </c>
      <c r="O203" s="10"/>
      <c r="P203" s="13">
        <v>113181.35</v>
      </c>
      <c r="Q203" s="13">
        <v>340000</v>
      </c>
      <c r="R203" s="13">
        <v>256851.55000000002</v>
      </c>
      <c r="S203" s="13">
        <f t="shared" si="9"/>
        <v>196329.79999999996</v>
      </c>
      <c r="T203" s="14">
        <f t="shared" si="10"/>
        <v>245790.95693779908</v>
      </c>
      <c r="U203" s="13">
        <f t="shared" si="11"/>
        <v>0</v>
      </c>
      <c r="V203" s="13">
        <v>250521.31159786813</v>
      </c>
      <c r="W203" s="15"/>
      <c r="X203" s="13"/>
      <c r="Y203" s="13"/>
      <c r="Z203" s="10"/>
      <c r="AA203" s="11" t="s">
        <v>45</v>
      </c>
      <c r="AB203" s="11">
        <v>0</v>
      </c>
    </row>
    <row r="204" spans="1:28" ht="14.25" x14ac:dyDescent="0.15">
      <c r="A204" s="9">
        <v>43709</v>
      </c>
      <c r="B204" s="10" t="s">
        <v>27</v>
      </c>
      <c r="C204" s="10" t="s">
        <v>36</v>
      </c>
      <c r="D204" s="10" t="s">
        <v>49</v>
      </c>
      <c r="E204" s="10" t="s">
        <v>58</v>
      </c>
      <c r="F204" s="10" t="s">
        <v>2666</v>
      </c>
      <c r="G204" s="10" t="s">
        <v>2666</v>
      </c>
      <c r="H204" s="10" t="s">
        <v>2618</v>
      </c>
      <c r="I204" s="10" t="s">
        <v>2669</v>
      </c>
      <c r="J204" s="10"/>
      <c r="K204" s="10" t="s">
        <v>2623</v>
      </c>
      <c r="L204" s="10" t="s">
        <v>34</v>
      </c>
      <c r="M204" s="11">
        <v>4.4999999999999998E-2</v>
      </c>
      <c r="N204" s="16" t="s">
        <v>2670</v>
      </c>
      <c r="O204" s="10"/>
      <c r="P204" s="13">
        <v>52102.34</v>
      </c>
      <c r="Q204" s="13">
        <v>30630.35</v>
      </c>
      <c r="R204" s="13">
        <v>77430.5</v>
      </c>
      <c r="S204" s="13">
        <f t="shared" si="9"/>
        <v>5302.1900000000023</v>
      </c>
      <c r="T204" s="14">
        <f t="shared" si="10"/>
        <v>74096.172248803836</v>
      </c>
      <c r="U204" s="13">
        <f t="shared" si="11"/>
        <v>0</v>
      </c>
      <c r="V204" s="13">
        <v>75522.185549118658</v>
      </c>
      <c r="W204" s="15"/>
      <c r="X204" s="13"/>
      <c r="Y204" s="13"/>
      <c r="Z204" s="10"/>
      <c r="AA204" s="11" t="s">
        <v>45</v>
      </c>
      <c r="AB204" s="11">
        <v>0</v>
      </c>
    </row>
    <row r="205" spans="1:28" ht="14.25" x14ac:dyDescent="0.15">
      <c r="A205" s="9">
        <v>43709</v>
      </c>
      <c r="B205" s="10" t="s">
        <v>27</v>
      </c>
      <c r="C205" s="10" t="s">
        <v>36</v>
      </c>
      <c r="D205" s="10" t="s">
        <v>49</v>
      </c>
      <c r="E205" s="10" t="s">
        <v>58</v>
      </c>
      <c r="F205" s="10" t="s">
        <v>2666</v>
      </c>
      <c r="G205" s="10" t="s">
        <v>2666</v>
      </c>
      <c r="H205" s="10" t="s">
        <v>2618</v>
      </c>
      <c r="I205" s="10" t="s">
        <v>2671</v>
      </c>
      <c r="J205" s="10"/>
      <c r="K205" s="10" t="s">
        <v>2623</v>
      </c>
      <c r="L205" s="10" t="s">
        <v>34</v>
      </c>
      <c r="M205" s="11">
        <v>4.4999999999999998E-2</v>
      </c>
      <c r="N205" s="16" t="s">
        <v>2672</v>
      </c>
      <c r="O205" s="10"/>
      <c r="P205" s="13">
        <v>3395</v>
      </c>
      <c r="Q205" s="13">
        <v>40000</v>
      </c>
      <c r="R205" s="13">
        <v>26410.399999999994</v>
      </c>
      <c r="S205" s="13">
        <f t="shared" si="9"/>
        <v>16984.600000000006</v>
      </c>
      <c r="T205" s="14">
        <f t="shared" si="10"/>
        <v>25273.110047846887</v>
      </c>
      <c r="U205" s="13">
        <f t="shared" si="11"/>
        <v>0</v>
      </c>
      <c r="V205" s="13">
        <v>25759.502124181592</v>
      </c>
      <c r="W205" s="15"/>
      <c r="X205" s="13"/>
      <c r="Y205" s="13"/>
      <c r="Z205" s="10"/>
      <c r="AA205" s="11" t="s">
        <v>45</v>
      </c>
      <c r="AB205" s="11">
        <v>0</v>
      </c>
    </row>
    <row r="206" spans="1:28" ht="14.25" x14ac:dyDescent="0.15">
      <c r="A206" s="9">
        <v>43709</v>
      </c>
      <c r="B206" s="10" t="s">
        <v>27</v>
      </c>
      <c r="C206" s="10" t="s">
        <v>36</v>
      </c>
      <c r="D206" s="10" t="s">
        <v>49</v>
      </c>
      <c r="E206" s="10" t="s">
        <v>46</v>
      </c>
      <c r="F206" s="10" t="s">
        <v>2673</v>
      </c>
      <c r="G206" s="10" t="s">
        <v>2673</v>
      </c>
      <c r="H206" s="10" t="s">
        <v>2618</v>
      </c>
      <c r="I206" s="10"/>
      <c r="J206" s="10"/>
      <c r="K206" s="10" t="s">
        <v>2623</v>
      </c>
      <c r="L206" s="10" t="s">
        <v>34</v>
      </c>
      <c r="M206" s="11">
        <v>0.04</v>
      </c>
      <c r="N206" s="16" t="s">
        <v>2674</v>
      </c>
      <c r="O206" s="10"/>
      <c r="P206" s="13">
        <v>2945.69</v>
      </c>
      <c r="Q206" s="13">
        <v>-2945.69</v>
      </c>
      <c r="R206" s="13">
        <v>0</v>
      </c>
      <c r="S206" s="13">
        <f t="shared" si="9"/>
        <v>0</v>
      </c>
      <c r="T206" s="14">
        <f t="shared" si="10"/>
        <v>0</v>
      </c>
      <c r="U206" s="13">
        <f t="shared" si="11"/>
        <v>0</v>
      </c>
      <c r="V206" s="13">
        <v>0</v>
      </c>
      <c r="W206" s="15"/>
      <c r="X206" s="13"/>
      <c r="Y206" s="13"/>
      <c r="Z206" s="10"/>
      <c r="AA206" s="11" t="s">
        <v>45</v>
      </c>
      <c r="AB206" s="11">
        <v>0</v>
      </c>
    </row>
    <row r="207" spans="1:28" ht="14.25" x14ac:dyDescent="0.15">
      <c r="A207" s="9">
        <v>43709</v>
      </c>
      <c r="B207" s="10" t="s">
        <v>27</v>
      </c>
      <c r="C207" s="10" t="s">
        <v>36</v>
      </c>
      <c r="D207" s="10" t="s">
        <v>49</v>
      </c>
      <c r="E207" s="10" t="s">
        <v>46</v>
      </c>
      <c r="F207" s="10" t="s">
        <v>2673</v>
      </c>
      <c r="G207" s="10" t="s">
        <v>2673</v>
      </c>
      <c r="H207" s="10" t="s">
        <v>2618</v>
      </c>
      <c r="I207" s="10" t="s">
        <v>2675</v>
      </c>
      <c r="J207" s="10"/>
      <c r="K207" s="10" t="s">
        <v>33</v>
      </c>
      <c r="L207" s="10" t="s">
        <v>34</v>
      </c>
      <c r="M207" s="11">
        <v>0.1</v>
      </c>
      <c r="N207" s="16" t="s">
        <v>2676</v>
      </c>
      <c r="O207" s="10"/>
      <c r="P207" s="13">
        <v>0</v>
      </c>
      <c r="Q207" s="13">
        <v>-8287.0300000000007</v>
      </c>
      <c r="R207" s="13">
        <v>0</v>
      </c>
      <c r="S207" s="13">
        <f t="shared" si="9"/>
        <v>-8287.0300000000007</v>
      </c>
      <c r="T207" s="14">
        <f t="shared" si="10"/>
        <v>0</v>
      </c>
      <c r="U207" s="13">
        <f t="shared" si="11"/>
        <v>0</v>
      </c>
      <c r="V207" s="13">
        <v>0</v>
      </c>
      <c r="W207" s="15"/>
      <c r="X207" s="13"/>
      <c r="Y207" s="13"/>
      <c r="Z207" s="10"/>
      <c r="AA207" s="11" t="s">
        <v>45</v>
      </c>
      <c r="AB207" s="11">
        <v>0</v>
      </c>
    </row>
    <row r="208" spans="1:28" ht="14.25" x14ac:dyDescent="0.15">
      <c r="A208" s="9">
        <v>43709</v>
      </c>
      <c r="B208" s="10" t="s">
        <v>27</v>
      </c>
      <c r="C208" s="10" t="s">
        <v>36</v>
      </c>
      <c r="D208" s="10" t="s">
        <v>49</v>
      </c>
      <c r="E208" s="10" t="s">
        <v>46</v>
      </c>
      <c r="F208" s="10" t="s">
        <v>2673</v>
      </c>
      <c r="G208" s="10" t="s">
        <v>2673</v>
      </c>
      <c r="H208" s="10" t="s">
        <v>2618</v>
      </c>
      <c r="I208" s="10" t="s">
        <v>2677</v>
      </c>
      <c r="J208" s="10"/>
      <c r="K208" s="10" t="s">
        <v>33</v>
      </c>
      <c r="L208" s="10" t="s">
        <v>34</v>
      </c>
      <c r="M208" s="11">
        <v>0.1</v>
      </c>
      <c r="N208" s="16" t="s">
        <v>2678</v>
      </c>
      <c r="O208" s="10"/>
      <c r="P208" s="13">
        <v>0</v>
      </c>
      <c r="Q208" s="13">
        <v>-15994.77</v>
      </c>
      <c r="R208" s="13">
        <v>0</v>
      </c>
      <c r="S208" s="13">
        <f t="shared" si="9"/>
        <v>-15994.77</v>
      </c>
      <c r="T208" s="14">
        <f t="shared" si="10"/>
        <v>0</v>
      </c>
      <c r="U208" s="13">
        <f t="shared" si="11"/>
        <v>0</v>
      </c>
      <c r="V208" s="13">
        <v>0</v>
      </c>
      <c r="W208" s="15"/>
      <c r="X208" s="13"/>
      <c r="Y208" s="13"/>
      <c r="Z208" s="10"/>
      <c r="AA208" s="11" t="s">
        <v>45</v>
      </c>
      <c r="AB208" s="11">
        <v>0</v>
      </c>
    </row>
    <row r="209" spans="1:28" ht="14.25" x14ac:dyDescent="0.15">
      <c r="A209" s="9">
        <v>43709</v>
      </c>
      <c r="B209" s="10" t="s">
        <v>27</v>
      </c>
      <c r="C209" s="10" t="s">
        <v>36</v>
      </c>
      <c r="D209" s="10" t="s">
        <v>49</v>
      </c>
      <c r="E209" s="10" t="s">
        <v>46</v>
      </c>
      <c r="F209" s="10" t="s">
        <v>2673</v>
      </c>
      <c r="G209" s="10" t="s">
        <v>2673</v>
      </c>
      <c r="H209" s="10" t="s">
        <v>2618</v>
      </c>
      <c r="I209" s="10" t="s">
        <v>2679</v>
      </c>
      <c r="J209" s="10"/>
      <c r="K209" s="10" t="s">
        <v>33</v>
      </c>
      <c r="L209" s="10" t="s">
        <v>34</v>
      </c>
      <c r="M209" s="11">
        <v>0.04</v>
      </c>
      <c r="N209" s="16" t="s">
        <v>2680</v>
      </c>
      <c r="O209" s="10"/>
      <c r="P209" s="13">
        <v>3029.67</v>
      </c>
      <c r="Q209" s="13">
        <v>-3029.67</v>
      </c>
      <c r="R209" s="13">
        <v>0</v>
      </c>
      <c r="S209" s="13">
        <f t="shared" si="9"/>
        <v>0</v>
      </c>
      <c r="T209" s="14">
        <f t="shared" si="10"/>
        <v>0</v>
      </c>
      <c r="U209" s="13">
        <f t="shared" si="11"/>
        <v>0</v>
      </c>
      <c r="V209" s="13">
        <v>0</v>
      </c>
      <c r="W209" s="15"/>
      <c r="X209" s="13"/>
      <c r="Y209" s="13"/>
      <c r="Z209" s="10"/>
      <c r="AA209" s="11" t="s">
        <v>45</v>
      </c>
      <c r="AB209" s="11">
        <v>0</v>
      </c>
    </row>
    <row r="210" spans="1:28" ht="14.25" x14ac:dyDescent="0.15">
      <c r="A210" s="9">
        <v>43709</v>
      </c>
      <c r="B210" s="10" t="s">
        <v>27</v>
      </c>
      <c r="C210" s="10" t="s">
        <v>36</v>
      </c>
      <c r="D210" s="10" t="s">
        <v>57</v>
      </c>
      <c r="E210" s="10" t="s">
        <v>38</v>
      </c>
      <c r="F210" s="10" t="s">
        <v>2681</v>
      </c>
      <c r="G210" s="10" t="s">
        <v>2681</v>
      </c>
      <c r="H210" s="10" t="s">
        <v>2618</v>
      </c>
      <c r="I210" s="10" t="s">
        <v>2682</v>
      </c>
      <c r="J210" s="10"/>
      <c r="K210" s="10" t="s">
        <v>2623</v>
      </c>
      <c r="L210" s="10" t="s">
        <v>44</v>
      </c>
      <c r="M210" s="11">
        <v>0</v>
      </c>
      <c r="N210" s="16" t="s">
        <v>2683</v>
      </c>
      <c r="O210" s="10"/>
      <c r="P210" s="13">
        <v>155520.49</v>
      </c>
      <c r="Q210" s="13">
        <v>500000</v>
      </c>
      <c r="R210" s="13">
        <v>146372.1</v>
      </c>
      <c r="S210" s="13">
        <f t="shared" si="9"/>
        <v>509148.39</v>
      </c>
      <c r="T210" s="14">
        <f t="shared" si="10"/>
        <v>146372.1</v>
      </c>
      <c r="U210" s="13">
        <f t="shared" si="11"/>
        <v>0</v>
      </c>
      <c r="V210" s="13">
        <v>142764.68439974106</v>
      </c>
      <c r="W210" s="15"/>
      <c r="X210" s="13"/>
      <c r="Y210" s="13"/>
      <c r="Z210" s="10"/>
      <c r="AA210" s="11" t="s">
        <v>45</v>
      </c>
      <c r="AB210" s="11">
        <v>0</v>
      </c>
    </row>
    <row r="211" spans="1:28" ht="14.25" x14ac:dyDescent="0.15">
      <c r="A211" s="9">
        <v>43709</v>
      </c>
      <c r="B211" s="10" t="s">
        <v>27</v>
      </c>
      <c r="C211" s="10" t="s">
        <v>36</v>
      </c>
      <c r="D211" s="10" t="s">
        <v>57</v>
      </c>
      <c r="E211" s="10" t="s">
        <v>58</v>
      </c>
      <c r="F211" s="10" t="s">
        <v>2684</v>
      </c>
      <c r="G211" s="10" t="s">
        <v>2684</v>
      </c>
      <c r="H211" s="10" t="s">
        <v>2618</v>
      </c>
      <c r="I211" s="10" t="s">
        <v>2685</v>
      </c>
      <c r="J211" s="10"/>
      <c r="K211" s="10" t="s">
        <v>2623</v>
      </c>
      <c r="L211" s="10" t="s">
        <v>44</v>
      </c>
      <c r="M211" s="11">
        <v>0</v>
      </c>
      <c r="N211" s="16" t="s">
        <v>2686</v>
      </c>
      <c r="O211" s="10"/>
      <c r="P211" s="13">
        <v>52482.8</v>
      </c>
      <c r="Q211" s="13">
        <v>98703.22</v>
      </c>
      <c r="R211" s="13">
        <v>101472.90000000002</v>
      </c>
      <c r="S211" s="13">
        <f t="shared" si="9"/>
        <v>49713.119999999995</v>
      </c>
      <c r="T211" s="14">
        <f t="shared" si="10"/>
        <v>101472.90000000002</v>
      </c>
      <c r="U211" s="13">
        <f t="shared" si="11"/>
        <v>655.32901960784511</v>
      </c>
      <c r="V211" s="13">
        <v>98972.048249813233</v>
      </c>
      <c r="W211" s="15"/>
      <c r="X211" s="13"/>
      <c r="Y211" s="13"/>
      <c r="Z211" s="10"/>
      <c r="AA211" s="11" t="s">
        <v>45</v>
      </c>
      <c r="AB211" s="11">
        <v>0</v>
      </c>
    </row>
    <row r="212" spans="1:28" ht="14.25" x14ac:dyDescent="0.15">
      <c r="A212" s="9">
        <v>43709</v>
      </c>
      <c r="B212" s="10" t="s">
        <v>27</v>
      </c>
      <c r="C212" s="10" t="s">
        <v>36</v>
      </c>
      <c r="D212" s="10" t="s">
        <v>57</v>
      </c>
      <c r="E212" s="10" t="s">
        <v>58</v>
      </c>
      <c r="F212" s="10" t="s">
        <v>2687</v>
      </c>
      <c r="G212" s="10" t="s">
        <v>2687</v>
      </c>
      <c r="H212" s="10" t="s">
        <v>2618</v>
      </c>
      <c r="I212" s="10" t="s">
        <v>2688</v>
      </c>
      <c r="J212" s="10"/>
      <c r="K212" s="10" t="s">
        <v>2623</v>
      </c>
      <c r="L212" s="10" t="s">
        <v>44</v>
      </c>
      <c r="M212" s="11">
        <v>0</v>
      </c>
      <c r="N212" s="16" t="s">
        <v>2689</v>
      </c>
      <c r="O212" s="10"/>
      <c r="P212" s="13">
        <v>314011.36</v>
      </c>
      <c r="Q212" s="13">
        <v>496000</v>
      </c>
      <c r="R212" s="13">
        <v>556885</v>
      </c>
      <c r="S212" s="13">
        <f t="shared" si="9"/>
        <v>253126.36</v>
      </c>
      <c r="T212" s="14">
        <f t="shared" si="10"/>
        <v>556885</v>
      </c>
      <c r="U212" s="13">
        <f t="shared" si="11"/>
        <v>1335.6078431372589</v>
      </c>
      <c r="V212" s="13">
        <v>543160.2830863928</v>
      </c>
      <c r="W212" s="15"/>
      <c r="X212" s="13"/>
      <c r="Y212" s="13"/>
      <c r="Z212" s="10"/>
      <c r="AA212" s="11" t="s">
        <v>45</v>
      </c>
      <c r="AB212" s="11">
        <v>0</v>
      </c>
    </row>
    <row r="213" spans="1:28" ht="14.25" x14ac:dyDescent="0.15">
      <c r="A213" s="9">
        <v>43709</v>
      </c>
      <c r="B213" s="10" t="s">
        <v>27</v>
      </c>
      <c r="C213" s="10" t="s">
        <v>36</v>
      </c>
      <c r="D213" s="10" t="s">
        <v>57</v>
      </c>
      <c r="E213" s="10" t="s">
        <v>58</v>
      </c>
      <c r="F213" s="10" t="s">
        <v>2687</v>
      </c>
      <c r="G213" s="10" t="s">
        <v>2687</v>
      </c>
      <c r="H213" s="10" t="s">
        <v>2618</v>
      </c>
      <c r="I213" s="10" t="s">
        <v>2690</v>
      </c>
      <c r="J213" s="10"/>
      <c r="K213" s="10" t="s">
        <v>33</v>
      </c>
      <c r="L213" s="10" t="s">
        <v>44</v>
      </c>
      <c r="M213" s="11">
        <v>0</v>
      </c>
      <c r="N213" s="16" t="s">
        <v>2691</v>
      </c>
      <c r="O213" s="10"/>
      <c r="P213" s="13">
        <v>9194.7800000000007</v>
      </c>
      <c r="Q213" s="13">
        <v>-9194.7800000000007</v>
      </c>
      <c r="R213" s="13">
        <v>0</v>
      </c>
      <c r="S213" s="13">
        <f t="shared" si="9"/>
        <v>0</v>
      </c>
      <c r="T213" s="14">
        <f t="shared" si="10"/>
        <v>0</v>
      </c>
      <c r="U213" s="13">
        <f t="shared" si="11"/>
        <v>0</v>
      </c>
      <c r="V213" s="13">
        <v>0</v>
      </c>
      <c r="W213" s="15"/>
      <c r="X213" s="13"/>
      <c r="Y213" s="13"/>
      <c r="Z213" s="10"/>
      <c r="AA213" s="11" t="s">
        <v>45</v>
      </c>
      <c r="AB213" s="11">
        <v>0</v>
      </c>
    </row>
    <row r="214" spans="1:28" ht="14.25" x14ac:dyDescent="0.15">
      <c r="A214" s="9">
        <v>43709</v>
      </c>
      <c r="B214" s="10" t="s">
        <v>27</v>
      </c>
      <c r="C214" s="10" t="s">
        <v>36</v>
      </c>
      <c r="D214" s="10" t="s">
        <v>57</v>
      </c>
      <c r="E214" s="10" t="s">
        <v>58</v>
      </c>
      <c r="F214" s="10" t="s">
        <v>2687</v>
      </c>
      <c r="G214" s="10" t="s">
        <v>2687</v>
      </c>
      <c r="H214" s="10" t="s">
        <v>2618</v>
      </c>
      <c r="I214" s="10" t="s">
        <v>2692</v>
      </c>
      <c r="J214" s="10"/>
      <c r="K214" s="10" t="s">
        <v>2623</v>
      </c>
      <c r="L214" s="10" t="s">
        <v>44</v>
      </c>
      <c r="M214" s="11">
        <v>0</v>
      </c>
      <c r="N214" s="16" t="s">
        <v>2693</v>
      </c>
      <c r="O214" s="10"/>
      <c r="P214" s="13">
        <v>69987.259999999995</v>
      </c>
      <c r="Q214" s="13">
        <v>102000</v>
      </c>
      <c r="R214" s="13">
        <v>113593.77999999998</v>
      </c>
      <c r="S214" s="13">
        <f t="shared" si="9"/>
        <v>58393.480000000025</v>
      </c>
      <c r="T214" s="14">
        <f t="shared" si="10"/>
        <v>113593.77999999998</v>
      </c>
      <c r="U214" s="13">
        <f t="shared" si="11"/>
        <v>58.930588235294181</v>
      </c>
      <c r="V214" s="13">
        <v>110794.20293535186</v>
      </c>
      <c r="W214" s="15"/>
      <c r="X214" s="13"/>
      <c r="Y214" s="13"/>
      <c r="Z214" s="10"/>
      <c r="AA214" s="11" t="s">
        <v>45</v>
      </c>
      <c r="AB214" s="11">
        <v>0</v>
      </c>
    </row>
    <row r="215" spans="1:28" ht="14.25" x14ac:dyDescent="0.15">
      <c r="A215" s="9">
        <v>43709</v>
      </c>
      <c r="B215" s="10" t="s">
        <v>27</v>
      </c>
      <c r="C215" s="10" t="s">
        <v>36</v>
      </c>
      <c r="D215" s="10" t="s">
        <v>57</v>
      </c>
      <c r="E215" s="10" t="s">
        <v>58</v>
      </c>
      <c r="F215" s="10" t="s">
        <v>2687</v>
      </c>
      <c r="G215" s="10" t="s">
        <v>2687</v>
      </c>
      <c r="H215" s="10" t="s">
        <v>2618</v>
      </c>
      <c r="I215" s="10" t="s">
        <v>2694</v>
      </c>
      <c r="J215" s="10"/>
      <c r="K215" s="10" t="s">
        <v>33</v>
      </c>
      <c r="L215" s="10" t="s">
        <v>44</v>
      </c>
      <c r="M215" s="11">
        <v>0</v>
      </c>
      <c r="N215" s="16" t="s">
        <v>2695</v>
      </c>
      <c r="O215" s="10"/>
      <c r="P215" s="13">
        <v>0</v>
      </c>
      <c r="Q215" s="13">
        <v>49194.78</v>
      </c>
      <c r="R215" s="13">
        <v>27264.029999999995</v>
      </c>
      <c r="S215" s="13">
        <f t="shared" si="9"/>
        <v>21930.750000000004</v>
      </c>
      <c r="T215" s="14">
        <f t="shared" si="10"/>
        <v>27264.029999999995</v>
      </c>
      <c r="U215" s="13">
        <f t="shared" si="11"/>
        <v>496.04392156862741</v>
      </c>
      <c r="V215" s="13">
        <v>26592.093974296138</v>
      </c>
      <c r="W215" s="15"/>
      <c r="X215" s="13"/>
      <c r="Y215" s="13"/>
      <c r="Z215" s="10"/>
      <c r="AA215" s="11" t="s">
        <v>45</v>
      </c>
      <c r="AB215" s="11">
        <v>0</v>
      </c>
    </row>
    <row r="216" spans="1:28" ht="14.25" x14ac:dyDescent="0.15">
      <c r="A216" s="9">
        <v>43709</v>
      </c>
      <c r="B216" s="10" t="s">
        <v>27</v>
      </c>
      <c r="C216" s="10" t="s">
        <v>36</v>
      </c>
      <c r="D216" s="10" t="s">
        <v>60</v>
      </c>
      <c r="E216" s="10" t="s">
        <v>38</v>
      </c>
      <c r="F216" s="10" t="s">
        <v>2696</v>
      </c>
      <c r="G216" s="10" t="s">
        <v>2696</v>
      </c>
      <c r="H216" s="10" t="s">
        <v>2618</v>
      </c>
      <c r="I216" s="10" t="s">
        <v>2697</v>
      </c>
      <c r="J216" s="10"/>
      <c r="K216" s="10" t="s">
        <v>2623</v>
      </c>
      <c r="L216" s="10" t="s">
        <v>34</v>
      </c>
      <c r="M216" s="11">
        <v>0.02</v>
      </c>
      <c r="N216" s="16" t="s">
        <v>2698</v>
      </c>
      <c r="O216" s="10"/>
      <c r="P216" s="13">
        <v>14905.14</v>
      </c>
      <c r="Q216" s="13">
        <v>51000</v>
      </c>
      <c r="R216" s="13">
        <v>33421.78</v>
      </c>
      <c r="S216" s="13">
        <f t="shared" si="9"/>
        <v>32483.360000000001</v>
      </c>
      <c r="T216" s="14">
        <f t="shared" si="10"/>
        <v>32766.450980392154</v>
      </c>
      <c r="U216" s="13">
        <f t="shared" si="11"/>
        <v>484.40705882352995</v>
      </c>
      <c r="V216" s="13">
        <v>32598.083062124391</v>
      </c>
      <c r="W216" s="15"/>
      <c r="X216" s="13"/>
      <c r="Y216" s="13"/>
      <c r="Z216" s="10"/>
      <c r="AA216" s="11" t="s">
        <v>35</v>
      </c>
      <c r="AB216" s="11">
        <v>0</v>
      </c>
    </row>
    <row r="217" spans="1:28" ht="14.25" x14ac:dyDescent="0.15">
      <c r="A217" s="9">
        <v>43709</v>
      </c>
      <c r="B217" s="10" t="s">
        <v>27</v>
      </c>
      <c r="C217" s="10" t="s">
        <v>36</v>
      </c>
      <c r="D217" s="10" t="s">
        <v>60</v>
      </c>
      <c r="E217" s="10" t="s">
        <v>38</v>
      </c>
      <c r="F217" s="10" t="s">
        <v>2699</v>
      </c>
      <c r="G217" s="10" t="s">
        <v>2700</v>
      </c>
      <c r="H217" s="10" t="s">
        <v>2618</v>
      </c>
      <c r="I217" s="10" t="s">
        <v>2701</v>
      </c>
      <c r="J217" s="10"/>
      <c r="K217" s="10" t="s">
        <v>2623</v>
      </c>
      <c r="L217" s="10" t="s">
        <v>34</v>
      </c>
      <c r="M217" s="11">
        <v>0.02</v>
      </c>
      <c r="N217" s="16" t="s">
        <v>2702</v>
      </c>
      <c r="O217" s="10"/>
      <c r="P217" s="13">
        <v>0</v>
      </c>
      <c r="Q217" s="13">
        <v>140760</v>
      </c>
      <c r="R217" s="13">
        <v>68116.000000000015</v>
      </c>
      <c r="S217" s="13">
        <f t="shared" si="9"/>
        <v>72643.999999999985</v>
      </c>
      <c r="T217" s="14">
        <f t="shared" si="10"/>
        <v>66780.392156862756</v>
      </c>
      <c r="U217" s="13">
        <f t="shared" si="11"/>
        <v>25669.188932038844</v>
      </c>
      <c r="V217" s="13">
        <v>66437.246186758028</v>
      </c>
      <c r="W217" s="15"/>
      <c r="X217" s="13"/>
      <c r="Y217" s="13"/>
      <c r="Z217" s="10"/>
      <c r="AA217" s="11" t="s">
        <v>35</v>
      </c>
      <c r="AB217" s="11">
        <v>0</v>
      </c>
    </row>
    <row r="218" spans="1:28" ht="14.25" x14ac:dyDescent="0.15">
      <c r="A218" s="9">
        <v>43709</v>
      </c>
      <c r="B218" s="10" t="s">
        <v>27</v>
      </c>
      <c r="C218" s="10" t="s">
        <v>36</v>
      </c>
      <c r="D218" s="10" t="s">
        <v>60</v>
      </c>
      <c r="E218" s="10" t="s">
        <v>38</v>
      </c>
      <c r="F218" s="10" t="s">
        <v>2699</v>
      </c>
      <c r="G218" s="10" t="s">
        <v>2700</v>
      </c>
      <c r="H218" s="10" t="s">
        <v>2618</v>
      </c>
      <c r="I218" s="10" t="s">
        <v>2701</v>
      </c>
      <c r="J218" s="10"/>
      <c r="K218" s="10" t="s">
        <v>2623</v>
      </c>
      <c r="L218" s="10" t="s">
        <v>34</v>
      </c>
      <c r="M218" s="11">
        <v>0.02</v>
      </c>
      <c r="N218" s="16" t="s">
        <v>2702</v>
      </c>
      <c r="O218" s="10"/>
      <c r="P218" s="13">
        <v>2938.1</v>
      </c>
      <c r="Q218" s="13">
        <v>2040</v>
      </c>
      <c r="R218" s="13">
        <v>0</v>
      </c>
      <c r="S218" s="13">
        <f t="shared" si="9"/>
        <v>4978.1000000000004</v>
      </c>
      <c r="T218" s="14">
        <f t="shared" si="10"/>
        <v>0</v>
      </c>
      <c r="U218" s="13">
        <f t="shared" si="11"/>
        <v>3210.3908737864112</v>
      </c>
      <c r="V218" s="13">
        <v>0</v>
      </c>
      <c r="W218" s="15"/>
      <c r="X218" s="13"/>
      <c r="Y218" s="13"/>
      <c r="Z218" s="10"/>
      <c r="AA218" s="11" t="s">
        <v>45</v>
      </c>
      <c r="AB218" s="11">
        <v>0</v>
      </c>
    </row>
    <row r="219" spans="1:28" ht="14.25" x14ac:dyDescent="0.15">
      <c r="A219" s="9">
        <v>43709</v>
      </c>
      <c r="B219" s="10" t="s">
        <v>27</v>
      </c>
      <c r="C219" s="10" t="s">
        <v>36</v>
      </c>
      <c r="D219" s="10" t="s">
        <v>60</v>
      </c>
      <c r="E219" s="10" t="s">
        <v>41</v>
      </c>
      <c r="F219" s="10" t="s">
        <v>2703</v>
      </c>
      <c r="G219" s="10" t="s">
        <v>2703</v>
      </c>
      <c r="H219" s="10" t="s">
        <v>2618</v>
      </c>
      <c r="I219" s="10" t="s">
        <v>2704</v>
      </c>
      <c r="J219" s="10"/>
      <c r="K219" s="10" t="s">
        <v>2623</v>
      </c>
      <c r="L219" s="10" t="s">
        <v>34</v>
      </c>
      <c r="M219" s="11">
        <v>0.02</v>
      </c>
      <c r="N219" s="16" t="s">
        <v>2705</v>
      </c>
      <c r="O219" s="10"/>
      <c r="P219" s="13">
        <v>0</v>
      </c>
      <c r="Q219" s="13">
        <v>3005.46</v>
      </c>
      <c r="R219" s="13">
        <v>3005.46</v>
      </c>
      <c r="S219" s="13">
        <f t="shared" si="9"/>
        <v>0</v>
      </c>
      <c r="T219" s="14">
        <f t="shared" si="10"/>
        <v>2946.5294117647059</v>
      </c>
      <c r="U219" s="13">
        <f t="shared" si="11"/>
        <v>0</v>
      </c>
      <c r="V219" s="13">
        <v>2931.3888943046236</v>
      </c>
      <c r="W219" s="15"/>
      <c r="X219" s="13"/>
      <c r="Y219" s="13"/>
      <c r="Z219" s="10"/>
      <c r="AA219" s="11" t="s">
        <v>45</v>
      </c>
      <c r="AB219" s="11">
        <v>0</v>
      </c>
    </row>
    <row r="220" spans="1:28" ht="14.25" x14ac:dyDescent="0.15">
      <c r="A220" s="9">
        <v>43709</v>
      </c>
      <c r="B220" s="10" t="s">
        <v>27</v>
      </c>
      <c r="C220" s="10" t="s">
        <v>36</v>
      </c>
      <c r="D220" s="10" t="s">
        <v>60</v>
      </c>
      <c r="E220" s="10" t="s">
        <v>41</v>
      </c>
      <c r="F220" s="10" t="s">
        <v>2706</v>
      </c>
      <c r="G220" s="10" t="s">
        <v>2706</v>
      </c>
      <c r="H220" s="10" t="s">
        <v>2618</v>
      </c>
      <c r="I220" s="10" t="s">
        <v>2707</v>
      </c>
      <c r="J220" s="10"/>
      <c r="K220" s="10" t="s">
        <v>2623</v>
      </c>
      <c r="L220" s="10" t="s">
        <v>34</v>
      </c>
      <c r="M220" s="11">
        <v>0.02</v>
      </c>
      <c r="N220" s="16" t="s">
        <v>2708</v>
      </c>
      <c r="O220" s="10"/>
      <c r="P220" s="13">
        <v>7893</v>
      </c>
      <c r="Q220" s="13">
        <v>40800</v>
      </c>
      <c r="R220" s="13">
        <v>25298.240000000005</v>
      </c>
      <c r="S220" s="13">
        <f t="shared" si="9"/>
        <v>23394.759999999995</v>
      </c>
      <c r="T220" s="14">
        <f t="shared" si="10"/>
        <v>24802.196078431378</v>
      </c>
      <c r="U220" s="13">
        <f t="shared" si="11"/>
        <v>0</v>
      </c>
      <c r="V220" s="13">
        <v>24674.751878731713</v>
      </c>
      <c r="W220" s="15"/>
      <c r="X220" s="13"/>
      <c r="Y220" s="13"/>
      <c r="Z220" s="10"/>
      <c r="AA220" s="11" t="s">
        <v>45</v>
      </c>
      <c r="AB220" s="11">
        <v>0</v>
      </c>
    </row>
    <row r="221" spans="1:28" ht="14.25" x14ac:dyDescent="0.15">
      <c r="A221" s="9">
        <v>43709</v>
      </c>
      <c r="B221" s="10" t="s">
        <v>27</v>
      </c>
      <c r="C221" s="10" t="s">
        <v>36</v>
      </c>
      <c r="D221" s="10" t="s">
        <v>60</v>
      </c>
      <c r="E221" s="10" t="s">
        <v>41</v>
      </c>
      <c r="F221" s="10" t="s">
        <v>2709</v>
      </c>
      <c r="G221" s="10" t="s">
        <v>2709</v>
      </c>
      <c r="H221" s="10" t="s">
        <v>2618</v>
      </c>
      <c r="I221" s="10" t="s">
        <v>2710</v>
      </c>
      <c r="J221" s="10"/>
      <c r="K221" s="10" t="s">
        <v>2623</v>
      </c>
      <c r="L221" s="10" t="s">
        <v>34</v>
      </c>
      <c r="M221" s="11">
        <v>0.02</v>
      </c>
      <c r="N221" s="16" t="s">
        <v>2711</v>
      </c>
      <c r="O221" s="10"/>
      <c r="P221" s="13">
        <v>17644.8</v>
      </c>
      <c r="Q221" s="13">
        <v>20400</v>
      </c>
      <c r="R221" s="13">
        <v>24704.759999999995</v>
      </c>
      <c r="S221" s="13">
        <f t="shared" si="9"/>
        <v>13340.040000000008</v>
      </c>
      <c r="T221" s="14">
        <f t="shared" si="10"/>
        <v>24220.352941176465</v>
      </c>
      <c r="U221" s="13">
        <f t="shared" si="11"/>
        <v>529.99215686274692</v>
      </c>
      <c r="V221" s="13">
        <v>24095.898498220264</v>
      </c>
      <c r="W221" s="15"/>
      <c r="X221" s="13"/>
      <c r="Y221" s="13"/>
      <c r="Z221" s="10"/>
      <c r="AA221" s="11" t="s">
        <v>35</v>
      </c>
      <c r="AB221" s="11">
        <v>0</v>
      </c>
    </row>
    <row r="222" spans="1:28" ht="14.25" x14ac:dyDescent="0.15">
      <c r="A222" s="9">
        <v>43709</v>
      </c>
      <c r="B222" s="10" t="s">
        <v>27</v>
      </c>
      <c r="C222" s="10" t="s">
        <v>63</v>
      </c>
      <c r="D222" s="10" t="s">
        <v>2712</v>
      </c>
      <c r="E222" s="10" t="s">
        <v>2713</v>
      </c>
      <c r="F222" s="10" t="s">
        <v>2714</v>
      </c>
      <c r="G222" s="10" t="s">
        <v>2714</v>
      </c>
      <c r="H222" s="10" t="s">
        <v>2618</v>
      </c>
      <c r="I222" s="10" t="s">
        <v>2715</v>
      </c>
      <c r="J222" s="10"/>
      <c r="K222" s="10" t="s">
        <v>33</v>
      </c>
      <c r="L222" s="10" t="s">
        <v>34</v>
      </c>
      <c r="M222" s="11">
        <v>0.03</v>
      </c>
      <c r="N222" s="16" t="s">
        <v>2716</v>
      </c>
      <c r="O222" s="10"/>
      <c r="P222" s="13">
        <v>0</v>
      </c>
      <c r="Q222" s="13">
        <v>123600</v>
      </c>
      <c r="R222" s="13">
        <v>881308.82000000007</v>
      </c>
      <c r="S222" s="13">
        <f t="shared" si="9"/>
        <v>-757708.82000000007</v>
      </c>
      <c r="T222" s="14">
        <f t="shared" si="10"/>
        <v>855639.63106796122</v>
      </c>
      <c r="U222" s="13">
        <f t="shared" si="11"/>
        <v>0</v>
      </c>
      <c r="V222" s="13">
        <v>859588.51137619955</v>
      </c>
      <c r="W222" s="15"/>
      <c r="X222" s="13"/>
      <c r="Y222" s="13"/>
      <c r="Z222" s="10"/>
      <c r="AA222" s="11" t="s">
        <v>45</v>
      </c>
      <c r="AB222" s="11">
        <v>0</v>
      </c>
    </row>
    <row r="223" spans="1:28" ht="14.25" x14ac:dyDescent="0.15">
      <c r="A223" s="9">
        <v>43709</v>
      </c>
      <c r="B223" s="10" t="s">
        <v>27</v>
      </c>
      <c r="C223" s="10" t="s">
        <v>63</v>
      </c>
      <c r="D223" s="10" t="s">
        <v>2712</v>
      </c>
      <c r="E223" s="10" t="s">
        <v>2713</v>
      </c>
      <c r="F223" s="10" t="s">
        <v>2717</v>
      </c>
      <c r="G223" s="10" t="s">
        <v>2717</v>
      </c>
      <c r="H223" s="10" t="s">
        <v>2618</v>
      </c>
      <c r="I223" s="10" t="s">
        <v>2718</v>
      </c>
      <c r="J223" s="10"/>
      <c r="K223" s="10" t="s">
        <v>33</v>
      </c>
      <c r="L223" s="10" t="s">
        <v>34</v>
      </c>
      <c r="M223" s="11">
        <v>0.03</v>
      </c>
      <c r="N223" s="16" t="s">
        <v>2719</v>
      </c>
      <c r="O223" s="10"/>
      <c r="P223" s="13">
        <v>0</v>
      </c>
      <c r="Q223" s="13">
        <v>103000</v>
      </c>
      <c r="R223" s="13">
        <v>110223.42</v>
      </c>
      <c r="S223" s="13">
        <f t="shared" si="9"/>
        <v>-7223.4199999999983</v>
      </c>
      <c r="T223" s="14">
        <f t="shared" si="10"/>
        <v>107013.02912621359</v>
      </c>
      <c r="U223" s="13">
        <f t="shared" si="11"/>
        <v>0</v>
      </c>
      <c r="V223" s="13">
        <v>107506.90718900738</v>
      </c>
      <c r="W223" s="15"/>
      <c r="X223" s="13"/>
      <c r="Y223" s="13"/>
      <c r="Z223" s="10"/>
      <c r="AA223" s="11" t="s">
        <v>45</v>
      </c>
      <c r="AB223" s="11">
        <v>0</v>
      </c>
    </row>
    <row r="224" spans="1:28" ht="14.25" x14ac:dyDescent="0.15">
      <c r="A224" s="9">
        <v>43709</v>
      </c>
      <c r="B224" s="10" t="s">
        <v>27</v>
      </c>
      <c r="C224" s="10" t="s">
        <v>63</v>
      </c>
      <c r="D224" s="10" t="s">
        <v>2712</v>
      </c>
      <c r="E224" s="10" t="s">
        <v>2713</v>
      </c>
      <c r="F224" s="10" t="s">
        <v>2720</v>
      </c>
      <c r="G224" s="10" t="s">
        <v>2720</v>
      </c>
      <c r="H224" s="10" t="s">
        <v>2618</v>
      </c>
      <c r="I224" s="10" t="s">
        <v>2715</v>
      </c>
      <c r="J224" s="10"/>
      <c r="K224" s="10" t="s">
        <v>33</v>
      </c>
      <c r="L224" s="10" t="s">
        <v>34</v>
      </c>
      <c r="M224" s="11">
        <v>0.03</v>
      </c>
      <c r="N224" s="16" t="s">
        <v>2716</v>
      </c>
      <c r="O224" s="10"/>
      <c r="P224" s="13">
        <v>0</v>
      </c>
      <c r="Q224" s="13">
        <v>906400</v>
      </c>
      <c r="R224" s="13">
        <v>0</v>
      </c>
      <c r="S224" s="13">
        <f t="shared" si="9"/>
        <v>906400</v>
      </c>
      <c r="T224" s="14">
        <f t="shared" si="10"/>
        <v>0</v>
      </c>
      <c r="U224" s="13">
        <f t="shared" si="11"/>
        <v>392.79941176470675</v>
      </c>
      <c r="V224" s="13">
        <v>0</v>
      </c>
      <c r="W224" s="15"/>
      <c r="X224" s="13"/>
      <c r="Y224" s="13"/>
      <c r="Z224" s="10"/>
      <c r="AA224" s="11" t="s">
        <v>45</v>
      </c>
      <c r="AB224" s="11">
        <v>0</v>
      </c>
    </row>
    <row r="225" spans="1:28" ht="14.25" x14ac:dyDescent="0.15">
      <c r="A225" s="9">
        <v>43709</v>
      </c>
      <c r="B225" s="10" t="s">
        <v>27</v>
      </c>
      <c r="C225" s="10" t="s">
        <v>63</v>
      </c>
      <c r="D225" s="10" t="s">
        <v>2712</v>
      </c>
      <c r="E225" s="10" t="s">
        <v>2713</v>
      </c>
      <c r="F225" s="10" t="s">
        <v>2720</v>
      </c>
      <c r="G225" s="10" t="s">
        <v>2720</v>
      </c>
      <c r="H225" s="10" t="s">
        <v>2618</v>
      </c>
      <c r="I225" s="10" t="s">
        <v>2718</v>
      </c>
      <c r="J225" s="10"/>
      <c r="K225" s="10" t="s">
        <v>33</v>
      </c>
      <c r="L225" s="10" t="s">
        <v>34</v>
      </c>
      <c r="M225" s="11">
        <v>0.03</v>
      </c>
      <c r="N225" s="16" t="s">
        <v>2719</v>
      </c>
      <c r="O225" s="10"/>
      <c r="P225" s="13">
        <v>0</v>
      </c>
      <c r="Q225" s="13">
        <v>103000</v>
      </c>
      <c r="R225" s="13">
        <v>0</v>
      </c>
      <c r="S225" s="13">
        <f t="shared" si="9"/>
        <v>103000</v>
      </c>
      <c r="T225" s="14">
        <f t="shared" si="10"/>
        <v>0</v>
      </c>
      <c r="U225" s="13">
        <f t="shared" si="11"/>
        <v>6947.6456862745108</v>
      </c>
      <c r="V225" s="13">
        <v>0</v>
      </c>
      <c r="W225" s="15"/>
      <c r="X225" s="13"/>
      <c r="Y225" s="13"/>
      <c r="Z225" s="10"/>
      <c r="AA225" s="11" t="s">
        <v>45</v>
      </c>
      <c r="AB225" s="11">
        <v>0</v>
      </c>
    </row>
    <row r="226" spans="1:28" ht="14.25" x14ac:dyDescent="0.15">
      <c r="A226" s="9">
        <v>43709</v>
      </c>
      <c r="B226" s="10" t="s">
        <v>27</v>
      </c>
      <c r="C226" s="10" t="s">
        <v>63</v>
      </c>
      <c r="D226" s="10" t="s">
        <v>64</v>
      </c>
      <c r="E226" s="10" t="s">
        <v>2713</v>
      </c>
      <c r="F226" s="10" t="s">
        <v>2721</v>
      </c>
      <c r="G226" s="10" t="s">
        <v>2721</v>
      </c>
      <c r="H226" s="10" t="s">
        <v>2618</v>
      </c>
      <c r="I226" s="10" t="s">
        <v>2722</v>
      </c>
      <c r="J226" s="10"/>
      <c r="K226" s="10" t="s">
        <v>2623</v>
      </c>
      <c r="L226" s="10" t="s">
        <v>34</v>
      </c>
      <c r="M226" s="11">
        <v>0.02</v>
      </c>
      <c r="N226" s="16" t="s">
        <v>2723</v>
      </c>
      <c r="O226" s="10"/>
      <c r="P226" s="13">
        <v>8897.7000000000007</v>
      </c>
      <c r="Q226" s="13">
        <v>40800</v>
      </c>
      <c r="R226" s="13">
        <v>27029.600000000002</v>
      </c>
      <c r="S226" s="13">
        <f t="shared" si="9"/>
        <v>22668.099999999995</v>
      </c>
      <c r="T226" s="14">
        <f t="shared" si="10"/>
        <v>26499.607843137255</v>
      </c>
      <c r="U226" s="13">
        <f t="shared" si="11"/>
        <v>0</v>
      </c>
      <c r="V226" s="13">
        <v>26363.441622079899</v>
      </c>
      <c r="W226" s="15"/>
      <c r="X226" s="13"/>
      <c r="Y226" s="13"/>
      <c r="Z226" s="10"/>
      <c r="AA226" s="11" t="s">
        <v>45</v>
      </c>
      <c r="AB226" s="11">
        <v>0</v>
      </c>
    </row>
    <row r="227" spans="1:28" ht="14.25" x14ac:dyDescent="0.15">
      <c r="A227" s="9">
        <v>43709</v>
      </c>
      <c r="B227" s="10" t="s">
        <v>27</v>
      </c>
      <c r="C227" s="10" t="s">
        <v>63</v>
      </c>
      <c r="D227" s="10" t="s">
        <v>64</v>
      </c>
      <c r="E227" s="10" t="s">
        <v>2713</v>
      </c>
      <c r="F227" s="10" t="s">
        <v>2724</v>
      </c>
      <c r="G227" s="10" t="s">
        <v>2724</v>
      </c>
      <c r="H227" s="10" t="s">
        <v>2618</v>
      </c>
      <c r="I227" s="10" t="s">
        <v>2725</v>
      </c>
      <c r="J227" s="10"/>
      <c r="K227" s="10" t="s">
        <v>2623</v>
      </c>
      <c r="L227" s="10" t="s">
        <v>44</v>
      </c>
      <c r="M227" s="11">
        <v>0</v>
      </c>
      <c r="N227" s="16" t="s">
        <v>2726</v>
      </c>
      <c r="O227" s="10"/>
      <c r="P227" s="13">
        <v>0</v>
      </c>
      <c r="Q227" s="13">
        <v>20000</v>
      </c>
      <c r="R227" s="13">
        <v>8051.8</v>
      </c>
      <c r="S227" s="13">
        <f t="shared" si="9"/>
        <v>11948.2</v>
      </c>
      <c r="T227" s="14">
        <f t="shared" si="10"/>
        <v>8051.8</v>
      </c>
      <c r="U227" s="13">
        <f t="shared" si="11"/>
        <v>251.15294117647136</v>
      </c>
      <c r="V227" s="13">
        <v>7853.3592525476861</v>
      </c>
      <c r="W227" s="15"/>
      <c r="X227" s="13"/>
      <c r="Y227" s="13"/>
      <c r="Z227" s="10"/>
      <c r="AA227" s="11" t="s">
        <v>45</v>
      </c>
      <c r="AB227" s="11">
        <v>0</v>
      </c>
    </row>
    <row r="228" spans="1:28" ht="14.25" x14ac:dyDescent="0.15">
      <c r="A228" s="9">
        <v>43709</v>
      </c>
      <c r="B228" s="10" t="s">
        <v>27</v>
      </c>
      <c r="C228" s="10" t="s">
        <v>63</v>
      </c>
      <c r="D228" s="10" t="s">
        <v>64</v>
      </c>
      <c r="E228" s="10" t="s">
        <v>2713</v>
      </c>
      <c r="F228" s="10" t="s">
        <v>2727</v>
      </c>
      <c r="G228" s="10" t="s">
        <v>2727</v>
      </c>
      <c r="H228" s="10" t="s">
        <v>2618</v>
      </c>
      <c r="I228" s="10" t="s">
        <v>2728</v>
      </c>
      <c r="J228" s="10"/>
      <c r="K228" s="10" t="s">
        <v>33</v>
      </c>
      <c r="L228" s="10" t="s">
        <v>34</v>
      </c>
      <c r="M228" s="11">
        <v>0.04</v>
      </c>
      <c r="N228" s="16" t="s">
        <v>2729</v>
      </c>
      <c r="O228" s="10"/>
      <c r="P228" s="13">
        <v>99176.54</v>
      </c>
      <c r="Q228" s="13">
        <v>197600</v>
      </c>
      <c r="R228" s="13">
        <v>0</v>
      </c>
      <c r="S228" s="13">
        <f t="shared" si="9"/>
        <v>296776.53999999998</v>
      </c>
      <c r="T228" s="14">
        <f t="shared" si="10"/>
        <v>0</v>
      </c>
      <c r="U228" s="13">
        <f t="shared" si="11"/>
        <v>376.35294117647209</v>
      </c>
      <c r="V228" s="13">
        <v>0</v>
      </c>
      <c r="W228" s="15"/>
      <c r="X228" s="13"/>
      <c r="Y228" s="13"/>
      <c r="Z228" s="10"/>
      <c r="AA228" s="11" t="s">
        <v>45</v>
      </c>
      <c r="AB228" s="11">
        <v>0</v>
      </c>
    </row>
    <row r="229" spans="1:28" ht="14.25" x14ac:dyDescent="0.15">
      <c r="A229" s="9">
        <v>43709</v>
      </c>
      <c r="B229" s="10" t="s">
        <v>27</v>
      </c>
      <c r="C229" s="10" t="s">
        <v>63</v>
      </c>
      <c r="D229" s="10" t="s">
        <v>64</v>
      </c>
      <c r="E229" s="10" t="s">
        <v>2713</v>
      </c>
      <c r="F229" s="10" t="s">
        <v>2730</v>
      </c>
      <c r="G229" s="10" t="s">
        <v>2730</v>
      </c>
      <c r="H229" s="10" t="s">
        <v>2618</v>
      </c>
      <c r="I229" s="10" t="s">
        <v>2731</v>
      </c>
      <c r="J229" s="10"/>
      <c r="K229" s="10" t="s">
        <v>2623</v>
      </c>
      <c r="L229" s="10" t="s">
        <v>34</v>
      </c>
      <c r="M229" s="11">
        <v>0.02</v>
      </c>
      <c r="N229" s="16" t="s">
        <v>2732</v>
      </c>
      <c r="O229" s="10"/>
      <c r="P229" s="13">
        <v>4828.7700000000004</v>
      </c>
      <c r="Q229" s="13">
        <v>20400</v>
      </c>
      <c r="R229" s="13">
        <v>20032.769999999997</v>
      </c>
      <c r="S229" s="13">
        <f t="shared" si="9"/>
        <v>5196.0000000000036</v>
      </c>
      <c r="T229" s="14">
        <f t="shared" si="10"/>
        <v>19639.97058823529</v>
      </c>
      <c r="U229" s="13">
        <f t="shared" si="11"/>
        <v>0</v>
      </c>
      <c r="V229" s="13">
        <v>19539.052091912326</v>
      </c>
      <c r="W229" s="15"/>
      <c r="X229" s="13"/>
      <c r="Y229" s="13"/>
      <c r="Z229" s="10"/>
      <c r="AA229" s="11" t="s">
        <v>45</v>
      </c>
      <c r="AB229" s="11">
        <v>0</v>
      </c>
    </row>
    <row r="230" spans="1:28" ht="14.25" x14ac:dyDescent="0.15">
      <c r="A230" s="9">
        <v>43709</v>
      </c>
      <c r="B230" s="10" t="s">
        <v>27</v>
      </c>
      <c r="C230" s="10" t="s">
        <v>63</v>
      </c>
      <c r="D230" s="10" t="s">
        <v>64</v>
      </c>
      <c r="E230" s="10" t="s">
        <v>72</v>
      </c>
      <c r="F230" s="10" t="s">
        <v>2733</v>
      </c>
      <c r="G230" s="10" t="s">
        <v>2734</v>
      </c>
      <c r="H230" s="10" t="s">
        <v>2618</v>
      </c>
      <c r="I230" s="10" t="s">
        <v>2735</v>
      </c>
      <c r="J230" s="10"/>
      <c r="K230" s="10" t="s">
        <v>2623</v>
      </c>
      <c r="L230" s="10" t="s">
        <v>34</v>
      </c>
      <c r="M230" s="11">
        <v>0.02</v>
      </c>
      <c r="N230" s="16" t="s">
        <v>2736</v>
      </c>
      <c r="O230" s="10"/>
      <c r="P230" s="13">
        <v>101102.58</v>
      </c>
      <c r="Q230" s="13">
        <v>253227.35</v>
      </c>
      <c r="R230" s="13">
        <v>354329.92999999993</v>
      </c>
      <c r="S230" s="13">
        <f t="shared" si="9"/>
        <v>0</v>
      </c>
      <c r="T230" s="14">
        <f t="shared" si="10"/>
        <v>347382.28431372542</v>
      </c>
      <c r="U230" s="13">
        <f t="shared" si="11"/>
        <v>0</v>
      </c>
      <c r="V230" s="13">
        <v>345597.28684518655</v>
      </c>
      <c r="W230" s="15"/>
      <c r="X230" s="13"/>
      <c r="Y230" s="13"/>
      <c r="Z230" s="10"/>
      <c r="AA230" s="11" t="s">
        <v>35</v>
      </c>
      <c r="AB230" s="11">
        <v>0</v>
      </c>
    </row>
    <row r="231" spans="1:28" ht="14.25" x14ac:dyDescent="0.15">
      <c r="A231" s="9">
        <v>43709</v>
      </c>
      <c r="B231" s="10" t="s">
        <v>27</v>
      </c>
      <c r="C231" s="10" t="s">
        <v>63</v>
      </c>
      <c r="D231" s="10" t="s">
        <v>64</v>
      </c>
      <c r="E231" s="10" t="s">
        <v>72</v>
      </c>
      <c r="F231" s="10" t="s">
        <v>2733</v>
      </c>
      <c r="G231" s="10" t="s">
        <v>2734</v>
      </c>
      <c r="H231" s="10" t="s">
        <v>2618</v>
      </c>
      <c r="I231" s="10" t="s">
        <v>2737</v>
      </c>
      <c r="J231" s="10"/>
      <c r="K231" s="10" t="s">
        <v>2623</v>
      </c>
      <c r="L231" s="10" t="s">
        <v>34</v>
      </c>
      <c r="M231" s="11">
        <v>0.02</v>
      </c>
      <c r="N231" s="16" t="s">
        <v>2738</v>
      </c>
      <c r="O231" s="10"/>
      <c r="P231" s="13">
        <v>33771.839999999997</v>
      </c>
      <c r="Q231" s="13">
        <v>-33771.839999999997</v>
      </c>
      <c r="R231" s="13">
        <v>0</v>
      </c>
      <c r="S231" s="13">
        <f t="shared" si="9"/>
        <v>0</v>
      </c>
      <c r="T231" s="14">
        <f t="shared" si="10"/>
        <v>0</v>
      </c>
      <c r="U231" s="13">
        <f t="shared" si="11"/>
        <v>2688.6739215686393</v>
      </c>
      <c r="V231" s="13">
        <v>0</v>
      </c>
      <c r="W231" s="15"/>
      <c r="X231" s="13"/>
      <c r="Y231" s="13"/>
      <c r="Z231" s="10"/>
      <c r="AA231" s="11" t="s">
        <v>35</v>
      </c>
      <c r="AB231" s="11">
        <v>0</v>
      </c>
    </row>
    <row r="232" spans="1:28" ht="14.25" x14ac:dyDescent="0.15">
      <c r="A232" s="9">
        <v>43709</v>
      </c>
      <c r="B232" s="10" t="s">
        <v>27</v>
      </c>
      <c r="C232" s="10" t="s">
        <v>63</v>
      </c>
      <c r="D232" s="10" t="s">
        <v>64</v>
      </c>
      <c r="E232" s="10" t="s">
        <v>72</v>
      </c>
      <c r="F232" s="10" t="s">
        <v>2733</v>
      </c>
      <c r="G232" s="10" t="s">
        <v>2734</v>
      </c>
      <c r="H232" s="10" t="s">
        <v>2618</v>
      </c>
      <c r="I232" s="10" t="s">
        <v>2739</v>
      </c>
      <c r="J232" s="10"/>
      <c r="K232" s="10" t="s">
        <v>2623</v>
      </c>
      <c r="L232" s="10" t="s">
        <v>34</v>
      </c>
      <c r="M232" s="11">
        <v>0.02</v>
      </c>
      <c r="N232" s="16" t="s">
        <v>2740</v>
      </c>
      <c r="O232" s="10"/>
      <c r="P232" s="13">
        <v>9970.7999999999993</v>
      </c>
      <c r="Q232" s="13">
        <v>2838</v>
      </c>
      <c r="R232" s="13">
        <v>12808.800000000001</v>
      </c>
      <c r="S232" s="13">
        <f t="shared" si="9"/>
        <v>0</v>
      </c>
      <c r="T232" s="14">
        <f t="shared" si="10"/>
        <v>12557.64705882353</v>
      </c>
      <c r="U232" s="13">
        <f t="shared" si="11"/>
        <v>12546.634074074071</v>
      </c>
      <c r="V232" s="13">
        <v>12493.120543733427</v>
      </c>
      <c r="W232" s="15"/>
      <c r="X232" s="13"/>
      <c r="Y232" s="13"/>
      <c r="Z232" s="10"/>
      <c r="AA232" s="11" t="s">
        <v>35</v>
      </c>
      <c r="AB232" s="11">
        <v>0</v>
      </c>
    </row>
    <row r="233" spans="1:28" ht="14.25" x14ac:dyDescent="0.15">
      <c r="A233" s="9">
        <v>43709</v>
      </c>
      <c r="B233" s="10" t="s">
        <v>27</v>
      </c>
      <c r="C233" s="10" t="s">
        <v>63</v>
      </c>
      <c r="D233" s="10" t="s">
        <v>64</v>
      </c>
      <c r="E233" s="10" t="s">
        <v>72</v>
      </c>
      <c r="F233" s="10" t="s">
        <v>2733</v>
      </c>
      <c r="G233" s="10" t="s">
        <v>2734</v>
      </c>
      <c r="H233" s="10" t="s">
        <v>2618</v>
      </c>
      <c r="I233" s="10" t="s">
        <v>2741</v>
      </c>
      <c r="J233" s="10"/>
      <c r="K233" s="10" t="s">
        <v>2623</v>
      </c>
      <c r="L233" s="10" t="s">
        <v>34</v>
      </c>
      <c r="M233" s="11">
        <v>0.02</v>
      </c>
      <c r="N233" s="16" t="s">
        <v>2742</v>
      </c>
      <c r="O233" s="10"/>
      <c r="P233" s="13">
        <v>9695.2999999999993</v>
      </c>
      <c r="Q233" s="13">
        <v>9498.7000000000007</v>
      </c>
      <c r="R233" s="13">
        <v>19194</v>
      </c>
      <c r="S233" s="13">
        <f t="shared" si="9"/>
        <v>0</v>
      </c>
      <c r="T233" s="14">
        <f t="shared" si="10"/>
        <v>18817.647058823528</v>
      </c>
      <c r="U233" s="13">
        <f t="shared" si="11"/>
        <v>2843.8755555555545</v>
      </c>
      <c r="V233" s="13">
        <v>18720.954009463756</v>
      </c>
      <c r="W233" s="15"/>
      <c r="X233" s="13"/>
      <c r="Y233" s="13"/>
      <c r="Z233" s="10"/>
      <c r="AA233" s="11" t="s">
        <v>35</v>
      </c>
      <c r="AB233" s="11">
        <v>0</v>
      </c>
    </row>
    <row r="234" spans="1:28" ht="14.25" x14ac:dyDescent="0.15">
      <c r="A234" s="9">
        <v>43709</v>
      </c>
      <c r="B234" s="10" t="s">
        <v>27</v>
      </c>
      <c r="C234" s="10" t="s">
        <v>63</v>
      </c>
      <c r="D234" s="10" t="s">
        <v>64</v>
      </c>
      <c r="E234" s="10" t="s">
        <v>72</v>
      </c>
      <c r="F234" s="10" t="s">
        <v>2733</v>
      </c>
      <c r="G234" s="10" t="s">
        <v>2734</v>
      </c>
      <c r="H234" s="10" t="s">
        <v>2618</v>
      </c>
      <c r="I234" s="10" t="s">
        <v>2743</v>
      </c>
      <c r="J234" s="10"/>
      <c r="K234" s="10" t="s">
        <v>33</v>
      </c>
      <c r="L234" s="10" t="s">
        <v>34</v>
      </c>
      <c r="M234" s="11">
        <v>0.04</v>
      </c>
      <c r="N234" s="16" t="s">
        <v>2744</v>
      </c>
      <c r="O234" s="10"/>
      <c r="P234" s="13">
        <v>2889.83</v>
      </c>
      <c r="Q234" s="13">
        <v>-2889.83</v>
      </c>
      <c r="R234" s="13">
        <v>0</v>
      </c>
      <c r="S234" s="13">
        <f t="shared" si="9"/>
        <v>0</v>
      </c>
      <c r="T234" s="14">
        <f t="shared" si="10"/>
        <v>0</v>
      </c>
      <c r="U234" s="13">
        <f t="shared" si="11"/>
        <v>3089.3481481481504</v>
      </c>
      <c r="V234" s="13">
        <v>0</v>
      </c>
      <c r="W234" s="15"/>
      <c r="X234" s="13"/>
      <c r="Y234" s="13"/>
      <c r="Z234" s="10"/>
      <c r="AA234" s="11" t="s">
        <v>35</v>
      </c>
      <c r="AB234" s="11">
        <v>0</v>
      </c>
    </row>
    <row r="235" spans="1:28" ht="14.25" x14ac:dyDescent="0.15">
      <c r="A235" s="9">
        <v>43709</v>
      </c>
      <c r="B235" s="10" t="s">
        <v>27</v>
      </c>
      <c r="C235" s="10" t="s">
        <v>63</v>
      </c>
      <c r="D235" s="10" t="s">
        <v>64</v>
      </c>
      <c r="E235" s="10" t="s">
        <v>72</v>
      </c>
      <c r="F235" s="10" t="s">
        <v>2733</v>
      </c>
      <c r="G235" s="10" t="s">
        <v>2734</v>
      </c>
      <c r="H235" s="10" t="s">
        <v>2618</v>
      </c>
      <c r="I235" s="10" t="s">
        <v>2745</v>
      </c>
      <c r="J235" s="10"/>
      <c r="K235" s="10" t="s">
        <v>2623</v>
      </c>
      <c r="L235" s="10" t="s">
        <v>34</v>
      </c>
      <c r="M235" s="11">
        <v>0.02</v>
      </c>
      <c r="N235" s="16" t="s">
        <v>2746</v>
      </c>
      <c r="O235" s="10"/>
      <c r="P235" s="13">
        <v>10068</v>
      </c>
      <c r="Q235" s="13">
        <v>-10068</v>
      </c>
      <c r="R235" s="13">
        <v>0</v>
      </c>
      <c r="S235" s="13">
        <f t="shared" si="9"/>
        <v>0</v>
      </c>
      <c r="T235" s="14">
        <f t="shared" si="10"/>
        <v>0</v>
      </c>
      <c r="U235" s="13">
        <f t="shared" si="11"/>
        <v>18175.052941176458</v>
      </c>
      <c r="V235" s="13">
        <v>0</v>
      </c>
      <c r="W235" s="15"/>
      <c r="X235" s="13"/>
      <c r="Y235" s="13"/>
      <c r="Z235" s="10"/>
      <c r="AA235" s="11" t="s">
        <v>35</v>
      </c>
      <c r="AB235" s="11">
        <v>0</v>
      </c>
    </row>
    <row r="236" spans="1:28" ht="14.25" x14ac:dyDescent="0.15">
      <c r="A236" s="9">
        <v>43709</v>
      </c>
      <c r="B236" s="10" t="s">
        <v>27</v>
      </c>
      <c r="C236" s="10" t="s">
        <v>63</v>
      </c>
      <c r="D236" s="10" t="s">
        <v>64</v>
      </c>
      <c r="E236" s="10" t="s">
        <v>72</v>
      </c>
      <c r="F236" s="10" t="s">
        <v>2733</v>
      </c>
      <c r="G236" s="10" t="s">
        <v>2734</v>
      </c>
      <c r="H236" s="10" t="s">
        <v>2618</v>
      </c>
      <c r="I236" s="10" t="s">
        <v>2747</v>
      </c>
      <c r="J236" s="10"/>
      <c r="K236" s="10" t="s">
        <v>2623</v>
      </c>
      <c r="L236" s="10" t="s">
        <v>34</v>
      </c>
      <c r="M236" s="11">
        <v>0.02</v>
      </c>
      <c r="N236" s="16" t="s">
        <v>2748</v>
      </c>
      <c r="O236" s="10"/>
      <c r="P236" s="13">
        <v>71403.220000000103</v>
      </c>
      <c r="Q236" s="13">
        <v>65719.149999999994</v>
      </c>
      <c r="R236" s="13">
        <v>137122.37</v>
      </c>
      <c r="S236" s="13">
        <f t="shared" si="9"/>
        <v>0</v>
      </c>
      <c r="T236" s="14">
        <f t="shared" si="10"/>
        <v>134433.69607843136</v>
      </c>
      <c r="U236" s="13">
        <f t="shared" si="11"/>
        <v>46657.639805825194</v>
      </c>
      <c r="V236" s="13">
        <v>133742.9187474561</v>
      </c>
      <c r="W236" s="15"/>
      <c r="X236" s="13"/>
      <c r="Y236" s="13"/>
      <c r="Z236" s="10"/>
      <c r="AA236" s="11" t="s">
        <v>35</v>
      </c>
      <c r="AB236" s="11">
        <v>0</v>
      </c>
    </row>
    <row r="237" spans="1:28" ht="14.25" x14ac:dyDescent="0.15">
      <c r="A237" s="9">
        <v>43709</v>
      </c>
      <c r="B237" s="10" t="s">
        <v>27</v>
      </c>
      <c r="C237" s="10" t="s">
        <v>63</v>
      </c>
      <c r="D237" s="10" t="s">
        <v>68</v>
      </c>
      <c r="E237" s="10" t="s">
        <v>72</v>
      </c>
      <c r="F237" s="10" t="s">
        <v>2749</v>
      </c>
      <c r="G237" s="10" t="s">
        <v>2749</v>
      </c>
      <c r="H237" s="10" t="s">
        <v>2618</v>
      </c>
      <c r="I237" s="10" t="s">
        <v>2750</v>
      </c>
      <c r="J237" s="10"/>
      <c r="K237" s="10" t="s">
        <v>33</v>
      </c>
      <c r="L237" s="10" t="s">
        <v>34</v>
      </c>
      <c r="M237" s="11">
        <v>0.08</v>
      </c>
      <c r="N237" s="16" t="s">
        <v>2751</v>
      </c>
      <c r="O237" s="10"/>
      <c r="P237" s="13">
        <v>181635.21</v>
      </c>
      <c r="Q237" s="13">
        <v>198725.54</v>
      </c>
      <c r="R237" s="13">
        <v>169379.56</v>
      </c>
      <c r="S237" s="13">
        <f t="shared" si="9"/>
        <v>210981.19</v>
      </c>
      <c r="T237" s="14">
        <f t="shared" si="10"/>
        <v>156832.92592592593</v>
      </c>
      <c r="U237" s="13">
        <f t="shared" si="11"/>
        <v>0</v>
      </c>
      <c r="V237" s="13">
        <v>165205.11372841548</v>
      </c>
      <c r="W237" s="15"/>
      <c r="X237" s="13"/>
      <c r="Y237" s="13"/>
      <c r="Z237" s="10"/>
      <c r="AA237" s="11" t="s">
        <v>45</v>
      </c>
      <c r="AB237" s="11">
        <v>0</v>
      </c>
    </row>
    <row r="238" spans="1:28" ht="14.25" x14ac:dyDescent="0.15">
      <c r="A238" s="9">
        <v>43709</v>
      </c>
      <c r="B238" s="10" t="s">
        <v>27</v>
      </c>
      <c r="C238" s="10" t="s">
        <v>63</v>
      </c>
      <c r="D238" s="10" t="s">
        <v>68</v>
      </c>
      <c r="E238" s="10" t="s">
        <v>72</v>
      </c>
      <c r="F238" s="10" t="s">
        <v>2749</v>
      </c>
      <c r="G238" s="10" t="s">
        <v>2749</v>
      </c>
      <c r="H238" s="10" t="s">
        <v>2618</v>
      </c>
      <c r="I238" s="10" t="s">
        <v>2752</v>
      </c>
      <c r="J238" s="10"/>
      <c r="K238" s="10" t="s">
        <v>33</v>
      </c>
      <c r="L238" s="10" t="s">
        <v>34</v>
      </c>
      <c r="M238" s="11">
        <v>0.08</v>
      </c>
      <c r="N238" s="16" t="s">
        <v>2753</v>
      </c>
      <c r="O238" s="10"/>
      <c r="P238" s="13">
        <v>188290.6</v>
      </c>
      <c r="Q238" s="13">
        <v>-149898.28</v>
      </c>
      <c r="R238" s="13">
        <v>38392.32</v>
      </c>
      <c r="S238" s="13">
        <f t="shared" si="9"/>
        <v>0</v>
      </c>
      <c r="T238" s="14">
        <f t="shared" si="10"/>
        <v>35548.444444444445</v>
      </c>
      <c r="U238" s="13">
        <f t="shared" si="11"/>
        <v>0</v>
      </c>
      <c r="V238" s="13">
        <v>37446.121550308198</v>
      </c>
      <c r="W238" s="15"/>
      <c r="X238" s="13"/>
      <c r="Y238" s="13"/>
      <c r="Z238" s="10"/>
      <c r="AA238" s="11" t="s">
        <v>45</v>
      </c>
      <c r="AB238" s="11">
        <v>0</v>
      </c>
    </row>
    <row r="239" spans="1:28" ht="14.25" x14ac:dyDescent="0.15">
      <c r="A239" s="9">
        <v>43709</v>
      </c>
      <c r="B239" s="10" t="s">
        <v>27</v>
      </c>
      <c r="C239" s="10" t="s">
        <v>63</v>
      </c>
      <c r="D239" s="10" t="s">
        <v>68</v>
      </c>
      <c r="E239" s="10" t="s">
        <v>72</v>
      </c>
      <c r="F239" s="10" t="s">
        <v>2749</v>
      </c>
      <c r="G239" s="10" t="s">
        <v>2749</v>
      </c>
      <c r="H239" s="10" t="s">
        <v>2618</v>
      </c>
      <c r="I239" s="10" t="s">
        <v>2754</v>
      </c>
      <c r="J239" s="10"/>
      <c r="K239" s="10" t="s">
        <v>33</v>
      </c>
      <c r="L239" s="10" t="s">
        <v>34</v>
      </c>
      <c r="M239" s="11">
        <v>0.08</v>
      </c>
      <c r="N239" s="16" t="s">
        <v>2755</v>
      </c>
      <c r="O239" s="10"/>
      <c r="P239" s="13">
        <v>90533.96</v>
      </c>
      <c r="Q239" s="13">
        <v>-48827.76</v>
      </c>
      <c r="R239" s="13">
        <v>41706.200000000004</v>
      </c>
      <c r="S239" s="13">
        <f t="shared" si="9"/>
        <v>0</v>
      </c>
      <c r="T239" s="14">
        <f t="shared" si="10"/>
        <v>38616.851851851854</v>
      </c>
      <c r="U239" s="13">
        <f t="shared" si="11"/>
        <v>1076.2835294117685</v>
      </c>
      <c r="V239" s="13">
        <v>40678.329275268181</v>
      </c>
      <c r="W239" s="15"/>
      <c r="X239" s="13"/>
      <c r="Y239" s="13"/>
      <c r="Z239" s="10"/>
      <c r="AA239" s="11" t="s">
        <v>45</v>
      </c>
      <c r="AB239" s="11">
        <v>0</v>
      </c>
    </row>
    <row r="240" spans="1:28" ht="14.25" x14ac:dyDescent="0.15">
      <c r="A240" s="9">
        <v>43709</v>
      </c>
      <c r="B240" s="10" t="s">
        <v>27</v>
      </c>
      <c r="C240" s="10" t="s">
        <v>63</v>
      </c>
      <c r="D240" s="10" t="s">
        <v>74</v>
      </c>
      <c r="E240" s="10" t="s">
        <v>65</v>
      </c>
      <c r="F240" s="10" t="s">
        <v>2756</v>
      </c>
      <c r="G240" s="10" t="s">
        <v>2757</v>
      </c>
      <c r="H240" s="10" t="s">
        <v>2618</v>
      </c>
      <c r="I240" s="10" t="s">
        <v>2758</v>
      </c>
      <c r="J240" s="10"/>
      <c r="K240" s="10" t="s">
        <v>2623</v>
      </c>
      <c r="L240" s="10" t="s">
        <v>34</v>
      </c>
      <c r="M240" s="11">
        <v>0.02</v>
      </c>
      <c r="N240" s="16" t="s">
        <v>2759</v>
      </c>
      <c r="O240" s="10"/>
      <c r="P240" s="13">
        <v>1424371.44</v>
      </c>
      <c r="Q240" s="13">
        <v>1581000</v>
      </c>
      <c r="R240" s="13">
        <v>926927.70000000019</v>
      </c>
      <c r="S240" s="13">
        <f t="shared" si="9"/>
        <v>2078443.7399999998</v>
      </c>
      <c r="T240" s="14">
        <f t="shared" si="10"/>
        <v>908752.64705882373</v>
      </c>
      <c r="U240" s="13">
        <f t="shared" si="11"/>
        <v>0</v>
      </c>
      <c r="V240" s="13">
        <v>904083.09064280614</v>
      </c>
      <c r="W240" s="15"/>
      <c r="X240" s="13"/>
      <c r="Y240" s="13"/>
      <c r="Z240" s="10"/>
      <c r="AA240" s="11" t="s">
        <v>45</v>
      </c>
      <c r="AB240" s="11">
        <v>0</v>
      </c>
    </row>
    <row r="241" spans="1:28" ht="14.25" x14ac:dyDescent="0.15">
      <c r="A241" s="9">
        <v>43709</v>
      </c>
      <c r="B241" s="10" t="s">
        <v>27</v>
      </c>
      <c r="C241" s="10" t="s">
        <v>63</v>
      </c>
      <c r="D241" s="10" t="s">
        <v>74</v>
      </c>
      <c r="E241" s="10" t="s">
        <v>84</v>
      </c>
      <c r="F241" s="10" t="s">
        <v>2760</v>
      </c>
      <c r="G241" s="10" t="s">
        <v>2760</v>
      </c>
      <c r="H241" s="10" t="s">
        <v>2618</v>
      </c>
      <c r="I241" s="10" t="s">
        <v>2761</v>
      </c>
      <c r="J241" s="10"/>
      <c r="K241" s="10" t="s">
        <v>2623</v>
      </c>
      <c r="L241" s="10" t="s">
        <v>34</v>
      </c>
      <c r="M241" s="11">
        <v>0.03</v>
      </c>
      <c r="N241" s="16" t="s">
        <v>2762</v>
      </c>
      <c r="O241" s="10"/>
      <c r="P241" s="13">
        <v>41924.200000000099</v>
      </c>
      <c r="Q241" s="13">
        <v>2987000</v>
      </c>
      <c r="R241" s="13">
        <v>1601912.2999999996</v>
      </c>
      <c r="S241" s="13">
        <f t="shared" si="9"/>
        <v>1427011.9000000006</v>
      </c>
      <c r="T241" s="14">
        <f t="shared" si="10"/>
        <v>1555254.6601941744</v>
      </c>
      <c r="U241" s="13">
        <f t="shared" si="11"/>
        <v>8881.8823529412039</v>
      </c>
      <c r="V241" s="13">
        <v>1562432.3484158749</v>
      </c>
      <c r="W241" s="15"/>
      <c r="X241" s="13"/>
      <c r="Y241" s="13"/>
      <c r="Z241" s="10"/>
      <c r="AA241" s="11" t="s">
        <v>35</v>
      </c>
      <c r="AB241" s="11">
        <v>0</v>
      </c>
    </row>
    <row r="242" spans="1:28" ht="14.25" x14ac:dyDescent="0.15">
      <c r="A242" s="9">
        <v>43709</v>
      </c>
      <c r="B242" s="10" t="s">
        <v>27</v>
      </c>
      <c r="C242" s="10" t="s">
        <v>63</v>
      </c>
      <c r="D242" s="10" t="s">
        <v>74</v>
      </c>
      <c r="E242" s="10" t="s">
        <v>2713</v>
      </c>
      <c r="F242" s="10" t="s">
        <v>2763</v>
      </c>
      <c r="G242" s="10" t="s">
        <v>2763</v>
      </c>
      <c r="H242" s="10" t="s">
        <v>2618</v>
      </c>
      <c r="I242" s="10" t="s">
        <v>2764</v>
      </c>
      <c r="J242" s="10"/>
      <c r="K242" s="10" t="s">
        <v>2623</v>
      </c>
      <c r="L242" s="10" t="s">
        <v>44</v>
      </c>
      <c r="M242" s="11">
        <v>0</v>
      </c>
      <c r="N242" s="16" t="s">
        <v>2765</v>
      </c>
      <c r="O242" s="10"/>
      <c r="P242" s="13">
        <v>590200.30000000005</v>
      </c>
      <c r="Q242" s="13">
        <v>-50000</v>
      </c>
      <c r="R242" s="13">
        <v>429444.3000000001</v>
      </c>
      <c r="S242" s="13">
        <f t="shared" si="9"/>
        <v>110755.99999999994</v>
      </c>
      <c r="T242" s="14">
        <f t="shared" si="10"/>
        <v>429444.3000000001</v>
      </c>
      <c r="U242" s="13">
        <f t="shared" si="11"/>
        <v>0</v>
      </c>
      <c r="V242" s="13">
        <v>418860.42460802116</v>
      </c>
      <c r="W242" s="15"/>
      <c r="X242" s="13"/>
      <c r="Y242" s="13"/>
      <c r="Z242" s="10"/>
      <c r="AA242" s="11" t="s">
        <v>45</v>
      </c>
      <c r="AB242" s="11">
        <v>0</v>
      </c>
    </row>
    <row r="243" spans="1:28" ht="14.25" x14ac:dyDescent="0.15">
      <c r="A243" s="9">
        <v>43709</v>
      </c>
      <c r="B243" s="10" t="s">
        <v>27</v>
      </c>
      <c r="C243" s="10" t="s">
        <v>63</v>
      </c>
      <c r="D243" s="10" t="s">
        <v>74</v>
      </c>
      <c r="E243" s="10" t="s">
        <v>2713</v>
      </c>
      <c r="F243" s="10" t="s">
        <v>2763</v>
      </c>
      <c r="G243" s="10" t="s">
        <v>2763</v>
      </c>
      <c r="H243" s="10" t="s">
        <v>2618</v>
      </c>
      <c r="I243" s="10" t="s">
        <v>2766</v>
      </c>
      <c r="J243" s="10"/>
      <c r="K243" s="10" t="s">
        <v>2623</v>
      </c>
      <c r="L243" s="10" t="s">
        <v>44</v>
      </c>
      <c r="M243" s="11">
        <v>0</v>
      </c>
      <c r="N243" s="16" t="s">
        <v>2767</v>
      </c>
      <c r="O243" s="10"/>
      <c r="P243" s="13">
        <v>9798.5999999999894</v>
      </c>
      <c r="Q243" s="13">
        <v>50000</v>
      </c>
      <c r="R243" s="13">
        <v>49559.599999999991</v>
      </c>
      <c r="S243" s="13">
        <f t="shared" si="9"/>
        <v>10239</v>
      </c>
      <c r="T243" s="14">
        <f t="shared" si="10"/>
        <v>49559.599999999991</v>
      </c>
      <c r="U243" s="13">
        <f t="shared" si="11"/>
        <v>0</v>
      </c>
      <c r="V243" s="13">
        <v>48338.178197739908</v>
      </c>
      <c r="W243" s="15"/>
      <c r="X243" s="13"/>
      <c r="Y243" s="13"/>
      <c r="Z243" s="10"/>
      <c r="AA243" s="11" t="s">
        <v>45</v>
      </c>
      <c r="AB243" s="11">
        <v>0</v>
      </c>
    </row>
    <row r="244" spans="1:28" ht="14.25" x14ac:dyDescent="0.15">
      <c r="A244" s="9">
        <v>43709</v>
      </c>
      <c r="B244" s="10" t="s">
        <v>27</v>
      </c>
      <c r="C244" s="10" t="s">
        <v>63</v>
      </c>
      <c r="D244" s="10" t="s">
        <v>74</v>
      </c>
      <c r="E244" s="10" t="s">
        <v>2713</v>
      </c>
      <c r="F244" s="10" t="s">
        <v>2663</v>
      </c>
      <c r="G244" s="10" t="s">
        <v>2768</v>
      </c>
      <c r="H244" s="10" t="s">
        <v>2618</v>
      </c>
      <c r="I244" s="10" t="s">
        <v>2769</v>
      </c>
      <c r="J244" s="10"/>
      <c r="K244" s="10" t="s">
        <v>2623</v>
      </c>
      <c r="L244" s="10" t="s">
        <v>34</v>
      </c>
      <c r="M244" s="11">
        <v>0.02</v>
      </c>
      <c r="N244" s="16" t="s">
        <v>2770</v>
      </c>
      <c r="O244" s="10"/>
      <c r="P244" s="13">
        <v>7884.57</v>
      </c>
      <c r="Q244" s="13">
        <v>51000</v>
      </c>
      <c r="R244" s="13">
        <v>54890.460000000006</v>
      </c>
      <c r="S244" s="13">
        <f t="shared" si="9"/>
        <v>3994.1099999999933</v>
      </c>
      <c r="T244" s="14">
        <f t="shared" si="10"/>
        <v>53814.176470588238</v>
      </c>
      <c r="U244" s="13">
        <f t="shared" si="11"/>
        <v>0</v>
      </c>
      <c r="V244" s="13">
        <v>53537.656414416488</v>
      </c>
      <c r="W244" s="15"/>
      <c r="X244" s="13"/>
      <c r="Y244" s="13"/>
      <c r="Z244" s="10"/>
      <c r="AA244" s="11" t="s">
        <v>45</v>
      </c>
      <c r="AB244" s="11">
        <v>0</v>
      </c>
    </row>
    <row r="245" spans="1:28" ht="14.25" x14ac:dyDescent="0.15">
      <c r="A245" s="9">
        <v>43709</v>
      </c>
      <c r="B245" s="10" t="s">
        <v>27</v>
      </c>
      <c r="C245" s="10" t="s">
        <v>63</v>
      </c>
      <c r="D245" s="10" t="s">
        <v>74</v>
      </c>
      <c r="E245" s="10" t="s">
        <v>2713</v>
      </c>
      <c r="F245" s="10" t="s">
        <v>2771</v>
      </c>
      <c r="G245" s="10" t="s">
        <v>2771</v>
      </c>
      <c r="H245" s="10" t="s">
        <v>2618</v>
      </c>
      <c r="I245" s="10" t="s">
        <v>2772</v>
      </c>
      <c r="J245" s="10"/>
      <c r="K245" s="10" t="s">
        <v>2623</v>
      </c>
      <c r="L245" s="10" t="s">
        <v>44</v>
      </c>
      <c r="M245" s="11">
        <v>0</v>
      </c>
      <c r="N245" s="16" t="s">
        <v>2773</v>
      </c>
      <c r="O245" s="10"/>
      <c r="P245" s="13">
        <v>9107.2099999999991</v>
      </c>
      <c r="Q245" s="13">
        <v>10000</v>
      </c>
      <c r="R245" s="13">
        <v>9033.75</v>
      </c>
      <c r="S245" s="13">
        <f t="shared" si="9"/>
        <v>10073.459999999999</v>
      </c>
      <c r="T245" s="14">
        <f t="shared" si="10"/>
        <v>9033.75</v>
      </c>
      <c r="U245" s="13">
        <f t="shared" si="11"/>
        <v>531.43529411764757</v>
      </c>
      <c r="V245" s="13">
        <v>8811.1085903403782</v>
      </c>
      <c r="W245" s="15"/>
      <c r="X245" s="13"/>
      <c r="Y245" s="13"/>
      <c r="Z245" s="10"/>
      <c r="AA245" s="11" t="s">
        <v>45</v>
      </c>
      <c r="AB245" s="11">
        <v>0</v>
      </c>
    </row>
    <row r="246" spans="1:28" ht="14.25" x14ac:dyDescent="0.15">
      <c r="A246" s="9">
        <v>43709</v>
      </c>
      <c r="B246" s="10" t="s">
        <v>27</v>
      </c>
      <c r="C246" s="10" t="s">
        <v>63</v>
      </c>
      <c r="D246" s="10" t="s">
        <v>74</v>
      </c>
      <c r="E246" s="10" t="s">
        <v>72</v>
      </c>
      <c r="F246" s="10" t="s">
        <v>2774</v>
      </c>
      <c r="G246" s="10" t="s">
        <v>2774</v>
      </c>
      <c r="H246" s="10" t="s">
        <v>2618</v>
      </c>
      <c r="I246" s="10" t="s">
        <v>2775</v>
      </c>
      <c r="J246" s="10"/>
      <c r="K246" s="10" t="s">
        <v>2623</v>
      </c>
      <c r="L246" s="10" t="s">
        <v>34</v>
      </c>
      <c r="M246" s="11">
        <v>0.02</v>
      </c>
      <c r="N246" s="16" t="s">
        <v>2776</v>
      </c>
      <c r="O246" s="10"/>
      <c r="P246" s="13">
        <v>0</v>
      </c>
      <c r="Q246" s="13">
        <v>550000</v>
      </c>
      <c r="R246" s="13">
        <v>452975.99999999994</v>
      </c>
      <c r="S246" s="13">
        <f t="shared" si="9"/>
        <v>97024.000000000058</v>
      </c>
      <c r="T246" s="14">
        <f t="shared" si="10"/>
        <v>444094.11764705874</v>
      </c>
      <c r="U246" s="13">
        <f t="shared" si="11"/>
        <v>76.923076923076906</v>
      </c>
      <c r="V246" s="13">
        <v>441812.17377257755</v>
      </c>
      <c r="W246" s="15"/>
      <c r="X246" s="13"/>
      <c r="Y246" s="13"/>
      <c r="Z246" s="10"/>
      <c r="AA246" s="11" t="s">
        <v>35</v>
      </c>
      <c r="AB246" s="11">
        <v>0</v>
      </c>
    </row>
    <row r="247" spans="1:28" ht="14.25" x14ac:dyDescent="0.15">
      <c r="A247" s="9">
        <v>43709</v>
      </c>
      <c r="B247" s="10" t="s">
        <v>27</v>
      </c>
      <c r="C247" s="10" t="s">
        <v>93</v>
      </c>
      <c r="D247" s="10" t="s">
        <v>94</v>
      </c>
      <c r="E247" s="10" t="s">
        <v>2777</v>
      </c>
      <c r="F247" s="10" t="s">
        <v>2778</v>
      </c>
      <c r="G247" s="10" t="s">
        <v>2778</v>
      </c>
      <c r="H247" s="10" t="s">
        <v>2618</v>
      </c>
      <c r="I247" s="10" t="s">
        <v>2779</v>
      </c>
      <c r="J247" s="10"/>
      <c r="K247" s="10" t="s">
        <v>33</v>
      </c>
      <c r="L247" s="10" t="s">
        <v>34</v>
      </c>
      <c r="M247" s="11">
        <v>0.08</v>
      </c>
      <c r="N247" s="16" t="s">
        <v>2780</v>
      </c>
      <c r="O247" s="10"/>
      <c r="P247" s="13">
        <v>0</v>
      </c>
      <c r="Q247" s="13">
        <v>-37892.79</v>
      </c>
      <c r="R247" s="13">
        <v>0</v>
      </c>
      <c r="S247" s="13">
        <f t="shared" si="9"/>
        <v>-37892.79</v>
      </c>
      <c r="T247" s="14">
        <f t="shared" si="10"/>
        <v>0</v>
      </c>
      <c r="U247" s="13">
        <f t="shared" si="11"/>
        <v>3741.4088461538486</v>
      </c>
      <c r="V247" s="13">
        <v>0</v>
      </c>
      <c r="W247" s="15"/>
      <c r="X247" s="13"/>
      <c r="Y247" s="13"/>
      <c r="Z247" s="10"/>
      <c r="AA247" s="11" t="s">
        <v>45</v>
      </c>
      <c r="AB247" s="11">
        <v>0</v>
      </c>
    </row>
    <row r="248" spans="1:28" ht="14.25" x14ac:dyDescent="0.15">
      <c r="A248" s="9">
        <v>43709</v>
      </c>
      <c r="B248" s="10" t="s">
        <v>27</v>
      </c>
      <c r="C248" s="10" t="s">
        <v>93</v>
      </c>
      <c r="D248" s="10" t="s">
        <v>94</v>
      </c>
      <c r="E248" s="10" t="s">
        <v>2777</v>
      </c>
      <c r="F248" s="10" t="s">
        <v>2781</v>
      </c>
      <c r="G248" s="10" t="s">
        <v>2781</v>
      </c>
      <c r="H248" s="10" t="s">
        <v>2618</v>
      </c>
      <c r="I248" s="10" t="s">
        <v>2782</v>
      </c>
      <c r="J248" s="10"/>
      <c r="K248" s="10" t="s">
        <v>33</v>
      </c>
      <c r="L248" s="10" t="s">
        <v>44</v>
      </c>
      <c r="M248" s="11">
        <v>0</v>
      </c>
      <c r="N248" s="16" t="s">
        <v>2783</v>
      </c>
      <c r="O248" s="10"/>
      <c r="P248" s="13">
        <v>0</v>
      </c>
      <c r="Q248" s="13">
        <v>1500</v>
      </c>
      <c r="R248" s="13">
        <v>1500</v>
      </c>
      <c r="S248" s="13">
        <f t="shared" si="9"/>
        <v>0</v>
      </c>
      <c r="T248" s="14">
        <f t="shared" si="10"/>
        <v>1500</v>
      </c>
      <c r="U248" s="13">
        <f t="shared" si="11"/>
        <v>4875.2401960784337</v>
      </c>
      <c r="V248" s="13">
        <v>1463.031729404795</v>
      </c>
      <c r="W248" s="15"/>
      <c r="X248" s="13"/>
      <c r="Y248" s="13"/>
      <c r="Z248" s="10"/>
      <c r="AA248" s="11" t="s">
        <v>45</v>
      </c>
      <c r="AB248" s="11">
        <v>0</v>
      </c>
    </row>
    <row r="249" spans="1:28" ht="14.25" x14ac:dyDescent="0.15">
      <c r="A249" s="9">
        <v>43709</v>
      </c>
      <c r="B249" s="10" t="s">
        <v>27</v>
      </c>
      <c r="C249" s="10" t="s">
        <v>93</v>
      </c>
      <c r="D249" s="10" t="s">
        <v>94</v>
      </c>
      <c r="E249" s="10" t="s">
        <v>97</v>
      </c>
      <c r="F249" s="10" t="s">
        <v>2784</v>
      </c>
      <c r="G249" s="10" t="s">
        <v>2784</v>
      </c>
      <c r="H249" s="10" t="s">
        <v>2618</v>
      </c>
      <c r="I249" s="10" t="s">
        <v>2785</v>
      </c>
      <c r="J249" s="10"/>
      <c r="K249" s="10" t="s">
        <v>33</v>
      </c>
      <c r="L249" s="10" t="s">
        <v>44</v>
      </c>
      <c r="M249" s="11">
        <v>0</v>
      </c>
      <c r="N249" s="16" t="s">
        <v>2786</v>
      </c>
      <c r="O249" s="10"/>
      <c r="P249" s="13">
        <v>0</v>
      </c>
      <c r="Q249" s="13">
        <v>1000</v>
      </c>
      <c r="R249" s="13">
        <v>1000</v>
      </c>
      <c r="S249" s="13">
        <f t="shared" si="9"/>
        <v>0</v>
      </c>
      <c r="T249" s="14">
        <f t="shared" si="10"/>
        <v>1000</v>
      </c>
      <c r="U249" s="13">
        <f t="shared" si="11"/>
        <v>1340.1538461538439</v>
      </c>
      <c r="V249" s="13">
        <v>975.35448626986329</v>
      </c>
      <c r="W249" s="15"/>
      <c r="X249" s="13"/>
      <c r="Y249" s="13"/>
      <c r="Z249" s="10"/>
      <c r="AA249" s="11" t="s">
        <v>45</v>
      </c>
      <c r="AB249" s="11">
        <v>0</v>
      </c>
    </row>
    <row r="250" spans="1:28" ht="14.25" x14ac:dyDescent="0.15">
      <c r="A250" s="9">
        <v>43709</v>
      </c>
      <c r="B250" s="10" t="s">
        <v>27</v>
      </c>
      <c r="C250" s="10" t="s">
        <v>93</v>
      </c>
      <c r="D250" s="10" t="s">
        <v>94</v>
      </c>
      <c r="E250" s="10" t="s">
        <v>97</v>
      </c>
      <c r="F250" s="10" t="s">
        <v>2787</v>
      </c>
      <c r="G250" s="10" t="s">
        <v>2787</v>
      </c>
      <c r="H250" s="10" t="s">
        <v>2618</v>
      </c>
      <c r="I250" s="10" t="s">
        <v>2788</v>
      </c>
      <c r="J250" s="10"/>
      <c r="K250" s="10" t="s">
        <v>2623</v>
      </c>
      <c r="L250" s="10" t="s">
        <v>34</v>
      </c>
      <c r="M250" s="11">
        <v>0.02</v>
      </c>
      <c r="N250" s="16" t="s">
        <v>2789</v>
      </c>
      <c r="O250" s="10"/>
      <c r="P250" s="13">
        <v>16482.18</v>
      </c>
      <c r="Q250" s="13">
        <v>20400</v>
      </c>
      <c r="R250" s="13">
        <v>27103.200000000008</v>
      </c>
      <c r="S250" s="13">
        <f t="shared" si="9"/>
        <v>9778.9799999999923</v>
      </c>
      <c r="T250" s="14">
        <f t="shared" si="10"/>
        <v>26571.76470588236</v>
      </c>
      <c r="U250" s="13">
        <f t="shared" si="11"/>
        <v>0</v>
      </c>
      <c r="V250" s="13">
        <v>26435.227712269367</v>
      </c>
      <c r="W250" s="15"/>
      <c r="X250" s="13"/>
      <c r="Y250" s="13"/>
      <c r="Z250" s="10"/>
      <c r="AA250" s="11" t="s">
        <v>45</v>
      </c>
      <c r="AB250" s="11">
        <v>0</v>
      </c>
    </row>
    <row r="251" spans="1:28" ht="14.25" x14ac:dyDescent="0.15">
      <c r="A251" s="9">
        <v>43709</v>
      </c>
      <c r="B251" s="10" t="s">
        <v>27</v>
      </c>
      <c r="C251" s="10" t="s">
        <v>93</v>
      </c>
      <c r="D251" s="10" t="s">
        <v>94</v>
      </c>
      <c r="E251" s="10" t="s">
        <v>97</v>
      </c>
      <c r="F251" s="10" t="s">
        <v>98</v>
      </c>
      <c r="G251" s="10" t="s">
        <v>98</v>
      </c>
      <c r="H251" s="10" t="s">
        <v>2618</v>
      </c>
      <c r="I251" s="10" t="s">
        <v>2790</v>
      </c>
      <c r="J251" s="10"/>
      <c r="K251" s="10" t="s">
        <v>33</v>
      </c>
      <c r="L251" s="10" t="s">
        <v>34</v>
      </c>
      <c r="M251" s="11">
        <v>0.04</v>
      </c>
      <c r="N251" s="16" t="s">
        <v>2791</v>
      </c>
      <c r="O251" s="10"/>
      <c r="P251" s="13">
        <v>0</v>
      </c>
      <c r="Q251" s="13">
        <v>2000</v>
      </c>
      <c r="R251" s="13">
        <v>2000</v>
      </c>
      <c r="S251" s="13">
        <f t="shared" si="9"/>
        <v>0</v>
      </c>
      <c r="T251" s="14">
        <f t="shared" si="10"/>
        <v>1923.0769230769231</v>
      </c>
      <c r="U251" s="13">
        <f t="shared" si="11"/>
        <v>100.90384615384619</v>
      </c>
      <c r="V251" s="13">
        <v>1950.7089725397266</v>
      </c>
      <c r="W251" s="15"/>
      <c r="X251" s="13"/>
      <c r="Y251" s="13"/>
      <c r="Z251" s="10"/>
      <c r="AA251" s="11" t="s">
        <v>35</v>
      </c>
      <c r="AB251" s="11">
        <v>0</v>
      </c>
    </row>
    <row r="252" spans="1:28" ht="14.25" x14ac:dyDescent="0.15">
      <c r="A252" s="9">
        <v>43709</v>
      </c>
      <c r="B252" s="10" t="s">
        <v>27</v>
      </c>
      <c r="C252" s="10" t="s">
        <v>93</v>
      </c>
      <c r="D252" s="10" t="s">
        <v>94</v>
      </c>
      <c r="E252" s="10" t="s">
        <v>112</v>
      </c>
      <c r="F252" s="10" t="s">
        <v>2792</v>
      </c>
      <c r="G252" s="10" t="s">
        <v>2793</v>
      </c>
      <c r="H252" s="10" t="s">
        <v>2618</v>
      </c>
      <c r="I252" s="10" t="s">
        <v>2794</v>
      </c>
      <c r="J252" s="10"/>
      <c r="K252" s="10" t="s">
        <v>2623</v>
      </c>
      <c r="L252" s="10" t="s">
        <v>34</v>
      </c>
      <c r="M252" s="11">
        <v>0.04</v>
      </c>
      <c r="N252" s="16" t="s">
        <v>2795</v>
      </c>
      <c r="O252" s="10"/>
      <c r="P252" s="13">
        <v>35501.230000000003</v>
      </c>
      <c r="Q252" s="13">
        <v>93600</v>
      </c>
      <c r="R252" s="13">
        <v>97276.63</v>
      </c>
      <c r="S252" s="13">
        <f t="shared" si="9"/>
        <v>31824.600000000006</v>
      </c>
      <c r="T252" s="14">
        <f t="shared" si="10"/>
        <v>93535.221153846156</v>
      </c>
      <c r="U252" s="13">
        <f t="shared" si="11"/>
        <v>17.329411764705924</v>
      </c>
      <c r="V252" s="13">
        <v>94879.197479713577</v>
      </c>
      <c r="W252" s="15"/>
      <c r="X252" s="13"/>
      <c r="Y252" s="13"/>
      <c r="Z252" s="10"/>
      <c r="AA252" s="11" t="s">
        <v>45</v>
      </c>
      <c r="AB252" s="11">
        <v>0</v>
      </c>
    </row>
    <row r="253" spans="1:28" ht="14.25" x14ac:dyDescent="0.15">
      <c r="A253" s="9">
        <v>43709</v>
      </c>
      <c r="B253" s="10" t="s">
        <v>27</v>
      </c>
      <c r="C253" s="10" t="s">
        <v>93</v>
      </c>
      <c r="D253" s="10" t="s">
        <v>101</v>
      </c>
      <c r="E253" s="10" t="s">
        <v>107</v>
      </c>
      <c r="F253" s="10" t="s">
        <v>2796</v>
      </c>
      <c r="G253" s="10" t="s">
        <v>2796</v>
      </c>
      <c r="H253" s="10" t="s">
        <v>2618</v>
      </c>
      <c r="I253" s="10" t="s">
        <v>2797</v>
      </c>
      <c r="J253" s="10"/>
      <c r="K253" s="10" t="s">
        <v>2623</v>
      </c>
      <c r="L253" s="10" t="s">
        <v>34</v>
      </c>
      <c r="M253" s="11">
        <v>0.02</v>
      </c>
      <c r="N253" s="16" t="s">
        <v>2798</v>
      </c>
      <c r="O253" s="10"/>
      <c r="P253" s="13">
        <v>302782.74</v>
      </c>
      <c r="Q253" s="13">
        <v>102000</v>
      </c>
      <c r="R253" s="13">
        <v>248637.25</v>
      </c>
      <c r="S253" s="13">
        <f t="shared" si="9"/>
        <v>156145.49</v>
      </c>
      <c r="T253" s="14">
        <f t="shared" si="10"/>
        <v>243762.00980392157</v>
      </c>
      <c r="U253" s="13">
        <f t="shared" si="11"/>
        <v>0</v>
      </c>
      <c r="V253" s="13">
        <v>242509.45724130157</v>
      </c>
      <c r="W253" s="15"/>
      <c r="X253" s="13"/>
      <c r="Y253" s="13"/>
      <c r="Z253" s="10"/>
      <c r="AA253" s="11" t="s">
        <v>35</v>
      </c>
      <c r="AB253" s="11">
        <v>0</v>
      </c>
    </row>
    <row r="254" spans="1:28" ht="14.25" x14ac:dyDescent="0.15">
      <c r="A254" s="9">
        <v>43709</v>
      </c>
      <c r="B254" s="10" t="s">
        <v>27</v>
      </c>
      <c r="C254" s="10" t="s">
        <v>93</v>
      </c>
      <c r="D254" s="10" t="s">
        <v>101</v>
      </c>
      <c r="E254" s="10" t="s">
        <v>2799</v>
      </c>
      <c r="F254" s="10" t="s">
        <v>2800</v>
      </c>
      <c r="G254" s="10" t="s">
        <v>2801</v>
      </c>
      <c r="H254" s="10" t="s">
        <v>2618</v>
      </c>
      <c r="I254" s="10" t="s">
        <v>2802</v>
      </c>
      <c r="J254" s="10"/>
      <c r="K254" s="10" t="s">
        <v>2623</v>
      </c>
      <c r="L254" s="10" t="s">
        <v>34</v>
      </c>
      <c r="M254" s="11">
        <v>0.04</v>
      </c>
      <c r="N254" s="16" t="s">
        <v>2803</v>
      </c>
      <c r="O254" s="10"/>
      <c r="P254" s="13">
        <v>7654</v>
      </c>
      <c r="Q254" s="13">
        <v>40000</v>
      </c>
      <c r="R254" s="13">
        <v>34844</v>
      </c>
      <c r="S254" s="13">
        <f t="shared" si="9"/>
        <v>12810</v>
      </c>
      <c r="T254" s="14">
        <f t="shared" si="10"/>
        <v>33503.846153846156</v>
      </c>
      <c r="U254" s="13">
        <f t="shared" si="11"/>
        <v>590.08431372549239</v>
      </c>
      <c r="V254" s="13">
        <v>33985.251719587119</v>
      </c>
      <c r="W254" s="15"/>
      <c r="X254" s="13"/>
      <c r="Y254" s="13"/>
      <c r="Z254" s="10"/>
      <c r="AA254" s="11" t="s">
        <v>45</v>
      </c>
      <c r="AB254" s="11">
        <v>0</v>
      </c>
    </row>
    <row r="255" spans="1:28" ht="14.25" x14ac:dyDescent="0.15">
      <c r="A255" s="9">
        <v>43709</v>
      </c>
      <c r="B255" s="10" t="s">
        <v>27</v>
      </c>
      <c r="C255" s="10" t="s">
        <v>93</v>
      </c>
      <c r="D255" s="10" t="s">
        <v>101</v>
      </c>
      <c r="E255" s="10" t="s">
        <v>2799</v>
      </c>
      <c r="F255" s="10" t="s">
        <v>2800</v>
      </c>
      <c r="G255" s="10" t="s">
        <v>2801</v>
      </c>
      <c r="H255" s="10" t="s">
        <v>2618</v>
      </c>
      <c r="I255" s="10" t="s">
        <v>2804</v>
      </c>
      <c r="J255" s="10"/>
      <c r="K255" s="10" t="s">
        <v>2623</v>
      </c>
      <c r="L255" s="10" t="s">
        <v>34</v>
      </c>
      <c r="M255" s="11">
        <v>0.04</v>
      </c>
      <c r="N255" s="16" t="s">
        <v>2805</v>
      </c>
      <c r="O255" s="10"/>
      <c r="P255" s="13">
        <v>2623.5</v>
      </c>
      <c r="Q255" s="13">
        <v>-2623.5</v>
      </c>
      <c r="R255" s="13">
        <v>0</v>
      </c>
      <c r="S255" s="13">
        <f t="shared" si="9"/>
        <v>0</v>
      </c>
      <c r="T255" s="14">
        <f t="shared" si="10"/>
        <v>0</v>
      </c>
      <c r="U255" s="13">
        <f t="shared" si="11"/>
        <v>1391.6820000000007</v>
      </c>
      <c r="V255" s="13">
        <v>0</v>
      </c>
      <c r="W255" s="15"/>
      <c r="X255" s="13"/>
      <c r="Y255" s="13"/>
      <c r="Z255" s="10"/>
      <c r="AA255" s="11" t="s">
        <v>45</v>
      </c>
      <c r="AB255" s="11">
        <v>0</v>
      </c>
    </row>
    <row r="256" spans="1:28" ht="14.25" x14ac:dyDescent="0.15">
      <c r="A256" s="9">
        <v>43709</v>
      </c>
      <c r="B256" s="10" t="s">
        <v>27</v>
      </c>
      <c r="C256" s="10" t="s">
        <v>93</v>
      </c>
      <c r="D256" s="10" t="s">
        <v>101</v>
      </c>
      <c r="E256" s="10" t="s">
        <v>2799</v>
      </c>
      <c r="F256" s="10" t="s">
        <v>2800</v>
      </c>
      <c r="G256" s="10" t="s">
        <v>2801</v>
      </c>
      <c r="H256" s="10" t="s">
        <v>2618</v>
      </c>
      <c r="I256" s="10" t="s">
        <v>2806</v>
      </c>
      <c r="J256" s="10"/>
      <c r="K256" s="10" t="s">
        <v>2623</v>
      </c>
      <c r="L256" s="10" t="s">
        <v>34</v>
      </c>
      <c r="M256" s="11">
        <v>0.04</v>
      </c>
      <c r="N256" s="16" t="s">
        <v>2807</v>
      </c>
      <c r="O256" s="10"/>
      <c r="P256" s="13">
        <v>0</v>
      </c>
      <c r="Q256" s="13">
        <v>2623.5</v>
      </c>
      <c r="R256" s="13">
        <v>2623.5</v>
      </c>
      <c r="S256" s="13">
        <f t="shared" si="9"/>
        <v>0</v>
      </c>
      <c r="T256" s="14">
        <f t="shared" si="10"/>
        <v>2522.5961538461538</v>
      </c>
      <c r="U256" s="13">
        <f t="shared" si="11"/>
        <v>544.9970588235301</v>
      </c>
      <c r="V256" s="13">
        <v>2558.8424947289864</v>
      </c>
      <c r="W256" s="15"/>
      <c r="X256" s="13"/>
      <c r="Y256" s="13"/>
      <c r="Z256" s="10"/>
      <c r="AA256" s="11" t="s">
        <v>45</v>
      </c>
      <c r="AB256" s="11">
        <v>0</v>
      </c>
    </row>
    <row r="257" spans="1:28" ht="14.25" x14ac:dyDescent="0.15">
      <c r="A257" s="9">
        <v>43709</v>
      </c>
      <c r="B257" s="10" t="s">
        <v>27</v>
      </c>
      <c r="C257" s="10" t="s">
        <v>93</v>
      </c>
      <c r="D257" s="10" t="s">
        <v>101</v>
      </c>
      <c r="E257" s="10" t="s">
        <v>102</v>
      </c>
      <c r="F257" s="10" t="s">
        <v>103</v>
      </c>
      <c r="G257" s="10" t="s">
        <v>103</v>
      </c>
      <c r="H257" s="10" t="s">
        <v>2618</v>
      </c>
      <c r="I257" s="10" t="s">
        <v>2808</v>
      </c>
      <c r="J257" s="10"/>
      <c r="K257" s="10" t="s">
        <v>33</v>
      </c>
      <c r="L257" s="10" t="s">
        <v>34</v>
      </c>
      <c r="M257" s="11">
        <v>0.02</v>
      </c>
      <c r="N257" s="16" t="s">
        <v>2809</v>
      </c>
      <c r="O257" s="10"/>
      <c r="P257" s="13">
        <v>0</v>
      </c>
      <c r="Q257" s="13">
        <v>52000</v>
      </c>
      <c r="R257" s="13">
        <v>883.8</v>
      </c>
      <c r="S257" s="13">
        <f t="shared" si="9"/>
        <v>51116.2</v>
      </c>
      <c r="T257" s="14">
        <f t="shared" si="10"/>
        <v>866.47058823529403</v>
      </c>
      <c r="U257" s="13">
        <f t="shared" si="11"/>
        <v>0</v>
      </c>
      <c r="V257" s="13">
        <v>862.01829496530513</v>
      </c>
      <c r="W257" s="15"/>
      <c r="X257" s="13"/>
      <c r="Y257" s="13"/>
      <c r="Z257" s="10"/>
      <c r="AA257" s="11" t="s">
        <v>35</v>
      </c>
      <c r="AB257" s="11">
        <v>0</v>
      </c>
    </row>
    <row r="258" spans="1:28" ht="14.25" x14ac:dyDescent="0.15">
      <c r="A258" s="9">
        <v>43709</v>
      </c>
      <c r="B258" s="10" t="s">
        <v>27</v>
      </c>
      <c r="C258" s="10" t="s">
        <v>93</v>
      </c>
      <c r="D258" s="10" t="s">
        <v>104</v>
      </c>
      <c r="E258" s="10" t="s">
        <v>105</v>
      </c>
      <c r="F258" s="10" t="s">
        <v>106</v>
      </c>
      <c r="G258" s="10" t="s">
        <v>106</v>
      </c>
      <c r="H258" s="10" t="s">
        <v>2618</v>
      </c>
      <c r="I258" s="10" t="s">
        <v>2810</v>
      </c>
      <c r="J258" s="10"/>
      <c r="K258" s="10" t="s">
        <v>2623</v>
      </c>
      <c r="L258" s="10" t="s">
        <v>44</v>
      </c>
      <c r="M258" s="11">
        <v>0</v>
      </c>
      <c r="N258" s="16" t="s">
        <v>2811</v>
      </c>
      <c r="O258" s="10"/>
      <c r="P258" s="13">
        <v>926402.85000000196</v>
      </c>
      <c r="Q258" s="13">
        <v>6400000</v>
      </c>
      <c r="R258" s="13">
        <v>5487175.0799999991</v>
      </c>
      <c r="S258" s="13">
        <f t="shared" si="9"/>
        <v>1839227.7700000023</v>
      </c>
      <c r="T258" s="14">
        <f t="shared" si="10"/>
        <v>5487175.0799999991</v>
      </c>
      <c r="U258" s="13">
        <f t="shared" si="11"/>
        <v>0</v>
      </c>
      <c r="V258" s="13">
        <v>5351940.8312261952</v>
      </c>
      <c r="W258" s="15"/>
      <c r="X258" s="13"/>
      <c r="Y258" s="13"/>
      <c r="Z258" s="10"/>
      <c r="AA258" s="11" t="s">
        <v>35</v>
      </c>
      <c r="AB258" s="11">
        <v>0</v>
      </c>
    </row>
    <row r="259" spans="1:28" ht="14.25" x14ac:dyDescent="0.15">
      <c r="A259" s="9">
        <v>43709</v>
      </c>
      <c r="B259" s="10" t="s">
        <v>27</v>
      </c>
      <c r="C259" s="10" t="s">
        <v>93</v>
      </c>
      <c r="D259" s="10" t="s">
        <v>104</v>
      </c>
      <c r="E259" s="10" t="s">
        <v>95</v>
      </c>
      <c r="F259" s="10" t="s">
        <v>2812</v>
      </c>
      <c r="G259" s="10" t="s">
        <v>2812</v>
      </c>
      <c r="H259" s="10" t="s">
        <v>2618</v>
      </c>
      <c r="I259" s="10" t="s">
        <v>2813</v>
      </c>
      <c r="J259" s="10"/>
      <c r="K259" s="10" t="s">
        <v>2623</v>
      </c>
      <c r="L259" s="10" t="s">
        <v>34</v>
      </c>
      <c r="M259" s="11">
        <v>0.02</v>
      </c>
      <c r="N259" s="16" t="s">
        <v>2814</v>
      </c>
      <c r="O259" s="10"/>
      <c r="P259" s="13">
        <v>8835.9</v>
      </c>
      <c r="Q259" s="13">
        <v>40400</v>
      </c>
      <c r="R259" s="13">
        <v>30094.299999999996</v>
      </c>
      <c r="S259" s="13">
        <f t="shared" ref="S259:S322" si="12">P259+Q259-R259</f>
        <v>19141.600000000006</v>
      </c>
      <c r="T259" s="14">
        <f t="shared" ref="T259:T322" si="13">IF(L259="返货",R259/(1+M259),IF(L259="返现",R259,IF(L259="折扣",R259*M259,IF(L259="无",R259))))</f>
        <v>29504.215686274503</v>
      </c>
      <c r="U259" s="13">
        <f t="shared" ref="U259:U322" si="14">R264-T264</f>
        <v>0</v>
      </c>
      <c r="V259" s="13">
        <v>29352.610516151144</v>
      </c>
      <c r="W259" s="15"/>
      <c r="X259" s="13"/>
      <c r="Y259" s="13"/>
      <c r="Z259" s="10"/>
      <c r="AA259" s="11" t="s">
        <v>45</v>
      </c>
      <c r="AB259" s="11">
        <v>0</v>
      </c>
    </row>
    <row r="260" spans="1:28" ht="14.25" x14ac:dyDescent="0.15">
      <c r="A260" s="9">
        <v>43709</v>
      </c>
      <c r="B260" s="10" t="s">
        <v>27</v>
      </c>
      <c r="C260" s="10" t="s">
        <v>93</v>
      </c>
      <c r="D260" s="10" t="s">
        <v>104</v>
      </c>
      <c r="E260" s="10" t="s">
        <v>95</v>
      </c>
      <c r="F260" s="10" t="s">
        <v>2815</v>
      </c>
      <c r="G260" s="10" t="s">
        <v>2815</v>
      </c>
      <c r="H260" s="10" t="s">
        <v>2618</v>
      </c>
      <c r="I260" s="10" t="s">
        <v>2816</v>
      </c>
      <c r="J260" s="10"/>
      <c r="K260" s="10" t="s">
        <v>2623</v>
      </c>
      <c r="L260" s="10" t="s">
        <v>114</v>
      </c>
      <c r="M260" s="11">
        <v>0.98</v>
      </c>
      <c r="N260" s="16" t="s">
        <v>2817</v>
      </c>
      <c r="O260" s="10"/>
      <c r="P260" s="13">
        <v>10756.9</v>
      </c>
      <c r="Q260" s="13">
        <v>81600</v>
      </c>
      <c r="R260" s="13">
        <v>69584.100000000006</v>
      </c>
      <c r="S260" s="13">
        <f t="shared" si="12"/>
        <v>22772.799999999988</v>
      </c>
      <c r="T260" s="14">
        <f t="shared" si="13"/>
        <v>68192.418000000005</v>
      </c>
      <c r="U260" s="13">
        <f t="shared" si="14"/>
        <v>0</v>
      </c>
      <c r="V260" s="13">
        <v>67869.164108050798</v>
      </c>
      <c r="W260" s="15"/>
      <c r="X260" s="13"/>
      <c r="Y260" s="13"/>
      <c r="Z260" s="10"/>
      <c r="AA260" s="11" t="s">
        <v>45</v>
      </c>
      <c r="AB260" s="11">
        <v>0</v>
      </c>
    </row>
    <row r="261" spans="1:28" ht="14.25" x14ac:dyDescent="0.15">
      <c r="A261" s="9">
        <v>43709</v>
      </c>
      <c r="B261" s="10" t="s">
        <v>27</v>
      </c>
      <c r="C261" s="10" t="s">
        <v>93</v>
      </c>
      <c r="D261" s="10" t="s">
        <v>104</v>
      </c>
      <c r="E261" s="10" t="s">
        <v>97</v>
      </c>
      <c r="F261" s="10" t="s">
        <v>2818</v>
      </c>
      <c r="G261" s="10" t="s">
        <v>2818</v>
      </c>
      <c r="H261" s="10" t="s">
        <v>2618</v>
      </c>
      <c r="I261" s="10" t="s">
        <v>2819</v>
      </c>
      <c r="J261" s="10"/>
      <c r="K261" s="10" t="s">
        <v>2623</v>
      </c>
      <c r="L261" s="10" t="s">
        <v>34</v>
      </c>
      <c r="M261" s="11">
        <v>0.02</v>
      </c>
      <c r="N261" s="16" t="s">
        <v>2820</v>
      </c>
      <c r="O261" s="10"/>
      <c r="P261" s="13">
        <v>91881.5</v>
      </c>
      <c r="Q261" s="13">
        <v>102000</v>
      </c>
      <c r="R261" s="13">
        <v>27794.85</v>
      </c>
      <c r="S261" s="13">
        <f t="shared" si="12"/>
        <v>166086.65</v>
      </c>
      <c r="T261" s="14">
        <f t="shared" si="13"/>
        <v>27249.852941176468</v>
      </c>
      <c r="U261" s="13">
        <f t="shared" si="14"/>
        <v>41361.803333333461</v>
      </c>
      <c r="V261" s="13">
        <v>27109.831642697911</v>
      </c>
      <c r="W261" s="15"/>
      <c r="X261" s="13"/>
      <c r="Y261" s="13"/>
      <c r="Z261" s="10"/>
      <c r="AA261" s="11" t="s">
        <v>45</v>
      </c>
      <c r="AB261" s="11">
        <v>0</v>
      </c>
    </row>
    <row r="262" spans="1:28" ht="14.25" x14ac:dyDescent="0.15">
      <c r="A262" s="9">
        <v>43709</v>
      </c>
      <c r="B262" s="10" t="s">
        <v>27</v>
      </c>
      <c r="C262" s="10" t="s">
        <v>93</v>
      </c>
      <c r="D262" s="10" t="s">
        <v>104</v>
      </c>
      <c r="E262" s="10" t="s">
        <v>2799</v>
      </c>
      <c r="F262" s="10" t="s">
        <v>2821</v>
      </c>
      <c r="G262" s="10" t="s">
        <v>2821</v>
      </c>
      <c r="H262" s="10" t="s">
        <v>2618</v>
      </c>
      <c r="I262" s="10" t="s">
        <v>2822</v>
      </c>
      <c r="J262" s="10"/>
      <c r="K262" s="10" t="s">
        <v>2623</v>
      </c>
      <c r="L262" s="10" t="s">
        <v>34</v>
      </c>
      <c r="M262" s="11">
        <v>0</v>
      </c>
      <c r="N262" s="16" t="s">
        <v>2823</v>
      </c>
      <c r="O262" s="10"/>
      <c r="P262" s="13">
        <v>44599.4</v>
      </c>
      <c r="Q262" s="13">
        <v>20000</v>
      </c>
      <c r="R262" s="13">
        <v>28366.799999999992</v>
      </c>
      <c r="S262" s="13">
        <f t="shared" si="12"/>
        <v>36232.600000000006</v>
      </c>
      <c r="T262" s="14">
        <f t="shared" si="13"/>
        <v>28366.799999999992</v>
      </c>
      <c r="U262" s="13">
        <f t="shared" si="14"/>
        <v>503.76000000000022</v>
      </c>
      <c r="V262" s="13">
        <v>27667.685641119951</v>
      </c>
      <c r="W262" s="15"/>
      <c r="X262" s="13"/>
      <c r="Y262" s="13"/>
      <c r="Z262" s="10"/>
      <c r="AA262" s="11" t="s">
        <v>45</v>
      </c>
      <c r="AB262" s="11">
        <v>0</v>
      </c>
    </row>
    <row r="263" spans="1:28" ht="14.25" x14ac:dyDescent="0.15">
      <c r="A263" s="9">
        <v>43709</v>
      </c>
      <c r="B263" s="10" t="s">
        <v>27</v>
      </c>
      <c r="C263" s="10" t="s">
        <v>93</v>
      </c>
      <c r="D263" s="10" t="s">
        <v>104</v>
      </c>
      <c r="E263" s="10" t="s">
        <v>99</v>
      </c>
      <c r="F263" s="10" t="s">
        <v>2824</v>
      </c>
      <c r="G263" s="10" t="s">
        <v>2824</v>
      </c>
      <c r="H263" s="10" t="s">
        <v>2618</v>
      </c>
      <c r="I263" s="10" t="s">
        <v>2825</v>
      </c>
      <c r="J263" s="10"/>
      <c r="K263" s="10" t="s">
        <v>2623</v>
      </c>
      <c r="L263" s="10" t="s">
        <v>44</v>
      </c>
      <c r="M263" s="11">
        <v>0</v>
      </c>
      <c r="N263" s="16" t="s">
        <v>2826</v>
      </c>
      <c r="O263" s="10"/>
      <c r="P263" s="13">
        <v>505417.03</v>
      </c>
      <c r="Q263" s="13">
        <v>500000</v>
      </c>
      <c r="R263" s="13">
        <v>566898.35</v>
      </c>
      <c r="S263" s="13">
        <f t="shared" si="12"/>
        <v>438518.68000000005</v>
      </c>
      <c r="T263" s="14">
        <f t="shared" si="13"/>
        <v>566898.35</v>
      </c>
      <c r="U263" s="13">
        <f t="shared" si="14"/>
        <v>172.73199999999997</v>
      </c>
      <c r="V263" s="13">
        <v>552926.84893148311</v>
      </c>
      <c r="W263" s="15"/>
      <c r="X263" s="13"/>
      <c r="Y263" s="13"/>
      <c r="Z263" s="10"/>
      <c r="AA263" s="11" t="s">
        <v>45</v>
      </c>
      <c r="AB263" s="11">
        <v>0</v>
      </c>
    </row>
    <row r="264" spans="1:28" ht="14.25" x14ac:dyDescent="0.15">
      <c r="A264" s="9">
        <v>43709</v>
      </c>
      <c r="B264" s="10" t="s">
        <v>27</v>
      </c>
      <c r="C264" s="10" t="s">
        <v>93</v>
      </c>
      <c r="D264" s="10" t="s">
        <v>104</v>
      </c>
      <c r="E264" s="10" t="s">
        <v>99</v>
      </c>
      <c r="F264" s="10" t="s">
        <v>2824</v>
      </c>
      <c r="G264" s="10" t="s">
        <v>2827</v>
      </c>
      <c r="H264" s="10" t="s">
        <v>2618</v>
      </c>
      <c r="I264" s="10" t="s">
        <v>2828</v>
      </c>
      <c r="J264" s="10"/>
      <c r="K264" s="10" t="s">
        <v>2623</v>
      </c>
      <c r="L264" s="10" t="s">
        <v>44</v>
      </c>
      <c r="M264" s="11">
        <v>0</v>
      </c>
      <c r="N264" s="16" t="s">
        <v>2829</v>
      </c>
      <c r="O264" s="10"/>
      <c r="P264" s="13">
        <v>985167.55</v>
      </c>
      <c r="Q264" s="13">
        <v>8000000</v>
      </c>
      <c r="R264" s="13">
        <v>6786683.3599999975</v>
      </c>
      <c r="S264" s="13">
        <f t="shared" si="12"/>
        <v>2198484.1900000032</v>
      </c>
      <c r="T264" s="14">
        <f t="shared" si="13"/>
        <v>6786683.3599999975</v>
      </c>
      <c r="U264" s="13">
        <f t="shared" si="14"/>
        <v>279.45200000000023</v>
      </c>
      <c r="V264" s="13">
        <v>6619422.0620690277</v>
      </c>
      <c r="W264" s="15"/>
      <c r="X264" s="13"/>
      <c r="Y264" s="13"/>
      <c r="Z264" s="10"/>
      <c r="AA264" s="11" t="s">
        <v>45</v>
      </c>
      <c r="AB264" s="11">
        <v>0</v>
      </c>
    </row>
    <row r="265" spans="1:28" ht="14.25" x14ac:dyDescent="0.15">
      <c r="A265" s="9">
        <v>43709</v>
      </c>
      <c r="B265" s="10" t="s">
        <v>27</v>
      </c>
      <c r="C265" s="10" t="s">
        <v>93</v>
      </c>
      <c r="D265" s="10" t="s">
        <v>104</v>
      </c>
      <c r="E265" s="10" t="s">
        <v>99</v>
      </c>
      <c r="F265" s="10" t="s">
        <v>2830</v>
      </c>
      <c r="G265" s="10" t="s">
        <v>2830</v>
      </c>
      <c r="H265" s="10" t="s">
        <v>2618</v>
      </c>
      <c r="I265" s="10" t="s">
        <v>2831</v>
      </c>
      <c r="J265" s="10"/>
      <c r="K265" s="10" t="s">
        <v>2623</v>
      </c>
      <c r="L265" s="10" t="s">
        <v>44</v>
      </c>
      <c r="M265" s="11">
        <v>0</v>
      </c>
      <c r="N265" s="16" t="s">
        <v>2832</v>
      </c>
      <c r="O265" s="10"/>
      <c r="P265" s="13">
        <v>21570.080000000002</v>
      </c>
      <c r="Q265" s="13">
        <v>20000</v>
      </c>
      <c r="R265" s="13">
        <v>30098.069999999989</v>
      </c>
      <c r="S265" s="13">
        <f t="shared" si="12"/>
        <v>11472.010000000013</v>
      </c>
      <c r="T265" s="14">
        <f t="shared" si="13"/>
        <v>30098.069999999989</v>
      </c>
      <c r="U265" s="13">
        <f t="shared" si="14"/>
        <v>644.20000000000073</v>
      </c>
      <c r="V265" s="13">
        <v>29356.287602564375</v>
      </c>
      <c r="W265" s="15"/>
      <c r="X265" s="13"/>
      <c r="Y265" s="13"/>
      <c r="Z265" s="10"/>
      <c r="AA265" s="11" t="s">
        <v>45</v>
      </c>
      <c r="AB265" s="11">
        <v>0</v>
      </c>
    </row>
    <row r="266" spans="1:28" ht="14.25" x14ac:dyDescent="0.15">
      <c r="A266" s="9">
        <v>43709</v>
      </c>
      <c r="B266" s="10" t="s">
        <v>27</v>
      </c>
      <c r="C266" s="10" t="s">
        <v>93</v>
      </c>
      <c r="D266" s="10" t="s">
        <v>104</v>
      </c>
      <c r="E266" s="10" t="s">
        <v>2833</v>
      </c>
      <c r="F266" s="10" t="s">
        <v>2834</v>
      </c>
      <c r="G266" s="10" t="s">
        <v>2834</v>
      </c>
      <c r="H266" s="10" t="s">
        <v>2618</v>
      </c>
      <c r="I266" s="10" t="s">
        <v>2835</v>
      </c>
      <c r="J266" s="10"/>
      <c r="K266" s="10" t="s">
        <v>2623</v>
      </c>
      <c r="L266" s="10" t="s">
        <v>34</v>
      </c>
      <c r="M266" s="11">
        <v>0.02</v>
      </c>
      <c r="N266" s="16" t="s">
        <v>2836</v>
      </c>
      <c r="O266" s="10"/>
      <c r="P266" s="13">
        <v>1046338.9</v>
      </c>
      <c r="Q266" s="13">
        <v>4080000</v>
      </c>
      <c r="R266" s="13">
        <v>2109451.9700000002</v>
      </c>
      <c r="S266" s="13">
        <f t="shared" si="12"/>
        <v>3016886.93</v>
      </c>
      <c r="T266" s="14">
        <f t="shared" si="13"/>
        <v>2068090.1666666667</v>
      </c>
      <c r="U266" s="13">
        <f t="shared" si="14"/>
        <v>4674.9864000000089</v>
      </c>
      <c r="V266" s="13">
        <v>2057463.4425103012</v>
      </c>
      <c r="W266" s="15"/>
      <c r="X266" s="13"/>
      <c r="Y266" s="13"/>
      <c r="Z266" s="10"/>
      <c r="AA266" s="11" t="s">
        <v>45</v>
      </c>
      <c r="AB266" s="11">
        <v>0</v>
      </c>
    </row>
    <row r="267" spans="1:28" ht="14.25" x14ac:dyDescent="0.15">
      <c r="A267" s="9">
        <v>43709</v>
      </c>
      <c r="B267" s="10" t="s">
        <v>27</v>
      </c>
      <c r="C267" s="10" t="s">
        <v>93</v>
      </c>
      <c r="D267" s="10" t="s">
        <v>104</v>
      </c>
      <c r="E267" s="10" t="s">
        <v>112</v>
      </c>
      <c r="F267" s="10" t="s">
        <v>2837</v>
      </c>
      <c r="G267" s="10" t="s">
        <v>2837</v>
      </c>
      <c r="H267" s="10" t="s">
        <v>2618</v>
      </c>
      <c r="I267" s="10" t="s">
        <v>2838</v>
      </c>
      <c r="J267" s="10"/>
      <c r="K267" s="10" t="s">
        <v>2623</v>
      </c>
      <c r="L267" s="10" t="s">
        <v>114</v>
      </c>
      <c r="M267" s="11">
        <v>0.96</v>
      </c>
      <c r="N267" s="16" t="s">
        <v>2839</v>
      </c>
      <c r="O267" s="10"/>
      <c r="P267" s="13">
        <v>15283.7</v>
      </c>
      <c r="Q267" s="13">
        <v>20000</v>
      </c>
      <c r="R267" s="13">
        <v>12594.000000000004</v>
      </c>
      <c r="S267" s="13">
        <f t="shared" si="12"/>
        <v>22689.699999999993</v>
      </c>
      <c r="T267" s="14">
        <f t="shared" si="13"/>
        <v>12090.240000000003</v>
      </c>
      <c r="U267" s="13">
        <f t="shared" si="14"/>
        <v>3600.9839999999967</v>
      </c>
      <c r="V267" s="13">
        <v>12283.614400082663</v>
      </c>
      <c r="W267" s="15"/>
      <c r="X267" s="13"/>
      <c r="Y267" s="13"/>
      <c r="Z267" s="10"/>
      <c r="AA267" s="11" t="s">
        <v>45</v>
      </c>
      <c r="AB267" s="11">
        <v>0</v>
      </c>
    </row>
    <row r="268" spans="1:28" ht="14.25" x14ac:dyDescent="0.15">
      <c r="A268" s="9">
        <v>43709</v>
      </c>
      <c r="B268" s="10" t="s">
        <v>27</v>
      </c>
      <c r="C268" s="10" t="s">
        <v>93</v>
      </c>
      <c r="D268" s="10" t="s">
        <v>104</v>
      </c>
      <c r="E268" s="10" t="s">
        <v>112</v>
      </c>
      <c r="F268" s="10" t="s">
        <v>2837</v>
      </c>
      <c r="G268" s="10" t="s">
        <v>2837</v>
      </c>
      <c r="H268" s="10" t="s">
        <v>2618</v>
      </c>
      <c r="I268" s="10" t="s">
        <v>2840</v>
      </c>
      <c r="J268" s="10"/>
      <c r="K268" s="10" t="s">
        <v>2623</v>
      </c>
      <c r="L268" s="10" t="s">
        <v>114</v>
      </c>
      <c r="M268" s="11">
        <v>0.96</v>
      </c>
      <c r="N268" s="16" t="s">
        <v>2841</v>
      </c>
      <c r="O268" s="10"/>
      <c r="P268" s="13">
        <v>3419.33</v>
      </c>
      <c r="Q268" s="13">
        <v>10300</v>
      </c>
      <c r="R268" s="13">
        <v>4318.3</v>
      </c>
      <c r="S268" s="13">
        <f t="shared" si="12"/>
        <v>9401.0299999999988</v>
      </c>
      <c r="T268" s="14">
        <f t="shared" si="13"/>
        <v>4145.5680000000002</v>
      </c>
      <c r="U268" s="13">
        <f t="shared" si="14"/>
        <v>1198.1320000000014</v>
      </c>
      <c r="V268" s="13">
        <v>4211.8732780591508</v>
      </c>
      <c r="W268" s="15"/>
      <c r="X268" s="13"/>
      <c r="Y268" s="13"/>
      <c r="Z268" s="10"/>
      <c r="AA268" s="11" t="s">
        <v>45</v>
      </c>
      <c r="AB268" s="11">
        <v>0</v>
      </c>
    </row>
    <row r="269" spans="1:28" ht="14.25" x14ac:dyDescent="0.15">
      <c r="A269" s="9">
        <v>43709</v>
      </c>
      <c r="B269" s="10" t="s">
        <v>27</v>
      </c>
      <c r="C269" s="10" t="s">
        <v>93</v>
      </c>
      <c r="D269" s="10" t="s">
        <v>104</v>
      </c>
      <c r="E269" s="10" t="s">
        <v>112</v>
      </c>
      <c r="F269" s="10" t="s">
        <v>2837</v>
      </c>
      <c r="G269" s="10" t="s">
        <v>2837</v>
      </c>
      <c r="H269" s="10" t="s">
        <v>2618</v>
      </c>
      <c r="I269" s="10" t="s">
        <v>2842</v>
      </c>
      <c r="J269" s="10"/>
      <c r="K269" s="10" t="s">
        <v>2623</v>
      </c>
      <c r="L269" s="10" t="s">
        <v>114</v>
      </c>
      <c r="M269" s="11">
        <v>0.96</v>
      </c>
      <c r="N269" s="16" t="s">
        <v>2843</v>
      </c>
      <c r="O269" s="10"/>
      <c r="P269" s="13">
        <v>6973.8</v>
      </c>
      <c r="Q269" s="13">
        <v>10200</v>
      </c>
      <c r="R269" s="13">
        <v>6986.2999999999993</v>
      </c>
      <c r="S269" s="13">
        <f t="shared" si="12"/>
        <v>10187.5</v>
      </c>
      <c r="T269" s="14">
        <f t="shared" si="13"/>
        <v>6706.847999999999</v>
      </c>
      <c r="U269" s="13">
        <f t="shared" si="14"/>
        <v>1374.5360000000001</v>
      </c>
      <c r="V269" s="13">
        <v>6814.1190474271452</v>
      </c>
      <c r="W269" s="15"/>
      <c r="X269" s="13"/>
      <c r="Y269" s="13"/>
      <c r="Z269" s="10"/>
      <c r="AA269" s="11" t="s">
        <v>45</v>
      </c>
      <c r="AB269" s="11">
        <v>0</v>
      </c>
    </row>
    <row r="270" spans="1:28" ht="14.25" x14ac:dyDescent="0.15">
      <c r="A270" s="9">
        <v>43709</v>
      </c>
      <c r="B270" s="10" t="s">
        <v>27</v>
      </c>
      <c r="C270" s="10" t="s">
        <v>93</v>
      </c>
      <c r="D270" s="10" t="s">
        <v>104</v>
      </c>
      <c r="E270" s="10" t="s">
        <v>112</v>
      </c>
      <c r="F270" s="10" t="s">
        <v>2837</v>
      </c>
      <c r="G270" s="10" t="s">
        <v>2837</v>
      </c>
      <c r="H270" s="10" t="s">
        <v>2618</v>
      </c>
      <c r="I270" s="10" t="s">
        <v>2844</v>
      </c>
      <c r="J270" s="10"/>
      <c r="K270" s="10" t="s">
        <v>2623</v>
      </c>
      <c r="L270" s="10" t="s">
        <v>114</v>
      </c>
      <c r="M270" s="11">
        <v>0.96</v>
      </c>
      <c r="N270" s="16" t="s">
        <v>2845</v>
      </c>
      <c r="O270" s="10"/>
      <c r="P270" s="13">
        <v>74811</v>
      </c>
      <c r="Q270" s="13">
        <v>105000</v>
      </c>
      <c r="R270" s="13">
        <v>16105</v>
      </c>
      <c r="S270" s="13">
        <f t="shared" si="12"/>
        <v>163706</v>
      </c>
      <c r="T270" s="14">
        <f t="shared" si="13"/>
        <v>15460.8</v>
      </c>
      <c r="U270" s="13">
        <f t="shared" si="14"/>
        <v>1740.8479999999981</v>
      </c>
      <c r="V270" s="13">
        <v>15708.084001376148</v>
      </c>
      <c r="W270" s="15"/>
      <c r="X270" s="13"/>
      <c r="Y270" s="13"/>
      <c r="Z270" s="10"/>
      <c r="AA270" s="11" t="s">
        <v>45</v>
      </c>
      <c r="AB270" s="11">
        <v>0</v>
      </c>
    </row>
    <row r="271" spans="1:28" ht="14.25" x14ac:dyDescent="0.15">
      <c r="A271" s="9">
        <v>43709</v>
      </c>
      <c r="B271" s="10" t="s">
        <v>27</v>
      </c>
      <c r="C271" s="10" t="s">
        <v>93</v>
      </c>
      <c r="D271" s="10" t="s">
        <v>104</v>
      </c>
      <c r="E271" s="10" t="s">
        <v>112</v>
      </c>
      <c r="F271" s="10" t="s">
        <v>2837</v>
      </c>
      <c r="G271" s="10" t="s">
        <v>2837</v>
      </c>
      <c r="H271" s="10" t="s">
        <v>2618</v>
      </c>
      <c r="I271" s="10" t="s">
        <v>2846</v>
      </c>
      <c r="J271" s="10"/>
      <c r="K271" s="10" t="s">
        <v>2623</v>
      </c>
      <c r="L271" s="10" t="s">
        <v>114</v>
      </c>
      <c r="M271" s="11">
        <v>0.96</v>
      </c>
      <c r="N271" s="16" t="s">
        <v>2847</v>
      </c>
      <c r="O271" s="10"/>
      <c r="P271" s="13">
        <v>53242.41</v>
      </c>
      <c r="Q271" s="13">
        <v>200000</v>
      </c>
      <c r="R271" s="13">
        <v>116874.66000000002</v>
      </c>
      <c r="S271" s="13">
        <f t="shared" si="12"/>
        <v>136367.75</v>
      </c>
      <c r="T271" s="14">
        <f t="shared" si="13"/>
        <v>112199.67360000001</v>
      </c>
      <c r="U271" s="13">
        <f t="shared" si="14"/>
        <v>0</v>
      </c>
      <c r="V271" s="13">
        <v>113994.22396226496</v>
      </c>
      <c r="W271" s="15"/>
      <c r="X271" s="13"/>
      <c r="Y271" s="13"/>
      <c r="Z271" s="10"/>
      <c r="AA271" s="11" t="s">
        <v>45</v>
      </c>
      <c r="AB271" s="11">
        <v>0</v>
      </c>
    </row>
    <row r="272" spans="1:28" ht="14.25" x14ac:dyDescent="0.15">
      <c r="A272" s="9">
        <v>43709</v>
      </c>
      <c r="B272" s="10" t="s">
        <v>27</v>
      </c>
      <c r="C272" s="10" t="s">
        <v>93</v>
      </c>
      <c r="D272" s="10" t="s">
        <v>104</v>
      </c>
      <c r="E272" s="10" t="s">
        <v>112</v>
      </c>
      <c r="F272" s="10" t="s">
        <v>2837</v>
      </c>
      <c r="G272" s="10" t="s">
        <v>2837</v>
      </c>
      <c r="H272" s="10" t="s">
        <v>2618</v>
      </c>
      <c r="I272" s="10" t="s">
        <v>2848</v>
      </c>
      <c r="J272" s="10"/>
      <c r="K272" s="10" t="s">
        <v>2623</v>
      </c>
      <c r="L272" s="10" t="s">
        <v>114</v>
      </c>
      <c r="M272" s="11">
        <v>0.96</v>
      </c>
      <c r="N272" s="16" t="s">
        <v>2849</v>
      </c>
      <c r="O272" s="10"/>
      <c r="P272" s="13">
        <v>112680.2</v>
      </c>
      <c r="Q272" s="13">
        <v>102000</v>
      </c>
      <c r="R272" s="13">
        <v>90024.599999999991</v>
      </c>
      <c r="S272" s="13">
        <f t="shared" si="12"/>
        <v>124655.60000000002</v>
      </c>
      <c r="T272" s="14">
        <f t="shared" si="13"/>
        <v>86423.615999999995</v>
      </c>
      <c r="U272" s="13">
        <f t="shared" si="14"/>
        <v>0</v>
      </c>
      <c r="V272" s="13">
        <v>87805.897484649933</v>
      </c>
      <c r="W272" s="15"/>
      <c r="X272" s="13"/>
      <c r="Y272" s="13"/>
      <c r="Z272" s="10"/>
      <c r="AA272" s="11" t="s">
        <v>45</v>
      </c>
      <c r="AB272" s="11">
        <v>0</v>
      </c>
    </row>
    <row r="273" spans="1:28" ht="14.25" x14ac:dyDescent="0.15">
      <c r="A273" s="9">
        <v>43709</v>
      </c>
      <c r="B273" s="10" t="s">
        <v>27</v>
      </c>
      <c r="C273" s="10" t="s">
        <v>93</v>
      </c>
      <c r="D273" s="10" t="s">
        <v>104</v>
      </c>
      <c r="E273" s="10" t="s">
        <v>112</v>
      </c>
      <c r="F273" s="10" t="s">
        <v>2837</v>
      </c>
      <c r="G273" s="10" t="s">
        <v>2837</v>
      </c>
      <c r="H273" s="10" t="s">
        <v>2618</v>
      </c>
      <c r="I273" s="10" t="s">
        <v>2850</v>
      </c>
      <c r="J273" s="10"/>
      <c r="K273" s="10" t="s">
        <v>2623</v>
      </c>
      <c r="L273" s="10" t="s">
        <v>114</v>
      </c>
      <c r="M273" s="11">
        <v>0.96</v>
      </c>
      <c r="N273" s="16" t="s">
        <v>2851</v>
      </c>
      <c r="O273" s="10"/>
      <c r="P273" s="13">
        <v>9386.65</v>
      </c>
      <c r="Q273" s="13">
        <v>41200</v>
      </c>
      <c r="R273" s="13">
        <v>29953.299999999996</v>
      </c>
      <c r="S273" s="13">
        <f t="shared" si="12"/>
        <v>20633.350000000006</v>
      </c>
      <c r="T273" s="14">
        <f t="shared" si="13"/>
        <v>28755.167999999994</v>
      </c>
      <c r="U273" s="13">
        <f t="shared" si="14"/>
        <v>0</v>
      </c>
      <c r="V273" s="13">
        <v>29215.085533587091</v>
      </c>
      <c r="W273" s="15"/>
      <c r="X273" s="13"/>
      <c r="Y273" s="13"/>
      <c r="Z273" s="10"/>
      <c r="AA273" s="11" t="s">
        <v>45</v>
      </c>
      <c r="AB273" s="11">
        <v>0</v>
      </c>
    </row>
    <row r="274" spans="1:28" ht="14.25" x14ac:dyDescent="0.15">
      <c r="A274" s="9">
        <v>43709</v>
      </c>
      <c r="B274" s="10" t="s">
        <v>27</v>
      </c>
      <c r="C274" s="10" t="s">
        <v>93</v>
      </c>
      <c r="D274" s="10" t="s">
        <v>104</v>
      </c>
      <c r="E274" s="10" t="s">
        <v>112</v>
      </c>
      <c r="F274" s="10" t="s">
        <v>2837</v>
      </c>
      <c r="G274" s="10" t="s">
        <v>2837</v>
      </c>
      <c r="H274" s="10" t="s">
        <v>2618</v>
      </c>
      <c r="I274" s="10" t="s">
        <v>2852</v>
      </c>
      <c r="J274" s="10"/>
      <c r="K274" s="10" t="s">
        <v>2623</v>
      </c>
      <c r="L274" s="10" t="s">
        <v>114</v>
      </c>
      <c r="M274" s="11">
        <v>0.96</v>
      </c>
      <c r="N274" s="16" t="s">
        <v>2853</v>
      </c>
      <c r="O274" s="10"/>
      <c r="P274" s="13">
        <v>0</v>
      </c>
      <c r="Q274" s="13">
        <v>51000</v>
      </c>
      <c r="R274" s="13">
        <v>34363.400000000009</v>
      </c>
      <c r="S274" s="13">
        <f t="shared" si="12"/>
        <v>16636.599999999991</v>
      </c>
      <c r="T274" s="14">
        <f t="shared" si="13"/>
        <v>32988.864000000009</v>
      </c>
      <c r="U274" s="13">
        <f t="shared" si="14"/>
        <v>0</v>
      </c>
      <c r="V274" s="13">
        <v>33516.496353485833</v>
      </c>
      <c r="W274" s="15"/>
      <c r="X274" s="13"/>
      <c r="Y274" s="13"/>
      <c r="Z274" s="10"/>
      <c r="AA274" s="11" t="s">
        <v>45</v>
      </c>
      <c r="AB274" s="11">
        <v>0</v>
      </c>
    </row>
    <row r="275" spans="1:28" ht="14.25" x14ac:dyDescent="0.15">
      <c r="A275" s="9">
        <v>43709</v>
      </c>
      <c r="B275" s="10" t="s">
        <v>27</v>
      </c>
      <c r="C275" s="10" t="s">
        <v>93</v>
      </c>
      <c r="D275" s="10" t="s">
        <v>104</v>
      </c>
      <c r="E275" s="10" t="s">
        <v>112</v>
      </c>
      <c r="F275" s="10" t="s">
        <v>2837</v>
      </c>
      <c r="G275" s="10" t="s">
        <v>2837</v>
      </c>
      <c r="H275" s="10" t="s">
        <v>2618</v>
      </c>
      <c r="I275" s="10" t="s">
        <v>2854</v>
      </c>
      <c r="J275" s="10"/>
      <c r="K275" s="10" t="s">
        <v>2623</v>
      </c>
      <c r="L275" s="10" t="s">
        <v>114</v>
      </c>
      <c r="M275" s="11">
        <v>0.96</v>
      </c>
      <c r="N275" s="16" t="s">
        <v>2855</v>
      </c>
      <c r="O275" s="10"/>
      <c r="P275" s="13">
        <v>976.69999999999698</v>
      </c>
      <c r="Q275" s="13">
        <v>60000</v>
      </c>
      <c r="R275" s="13">
        <v>43521.2</v>
      </c>
      <c r="S275" s="13">
        <f t="shared" si="12"/>
        <v>17455.5</v>
      </c>
      <c r="T275" s="14">
        <f t="shared" si="13"/>
        <v>41780.351999999999</v>
      </c>
      <c r="U275" s="13">
        <f t="shared" si="14"/>
        <v>0</v>
      </c>
      <c r="V275" s="13">
        <v>42448.597667847971</v>
      </c>
      <c r="W275" s="15"/>
      <c r="X275" s="13"/>
      <c r="Y275" s="13"/>
      <c r="Z275" s="10"/>
      <c r="AA275" s="11" t="s">
        <v>45</v>
      </c>
      <c r="AB275" s="11">
        <v>0</v>
      </c>
    </row>
    <row r="276" spans="1:28" ht="14.25" x14ac:dyDescent="0.15">
      <c r="A276" s="9">
        <v>43709</v>
      </c>
      <c r="B276" s="10" t="s">
        <v>27</v>
      </c>
      <c r="C276" s="10" t="s">
        <v>93</v>
      </c>
      <c r="D276" s="10" t="s">
        <v>104</v>
      </c>
      <c r="E276" s="10" t="s">
        <v>112</v>
      </c>
      <c r="F276" s="10" t="s">
        <v>2856</v>
      </c>
      <c r="G276" s="10" t="s">
        <v>2856</v>
      </c>
      <c r="H276" s="10" t="s">
        <v>2618</v>
      </c>
      <c r="I276" s="10" t="s">
        <v>2857</v>
      </c>
      <c r="J276" s="10"/>
      <c r="K276" s="10" t="s">
        <v>2623</v>
      </c>
      <c r="L276" s="10" t="s">
        <v>114</v>
      </c>
      <c r="M276" s="11">
        <v>0.96</v>
      </c>
      <c r="N276" s="16" t="s">
        <v>2858</v>
      </c>
      <c r="O276" s="10"/>
      <c r="P276" s="13">
        <v>6845</v>
      </c>
      <c r="Q276" s="13">
        <v>-6845</v>
      </c>
      <c r="R276" s="13">
        <v>0</v>
      </c>
      <c r="S276" s="13">
        <f t="shared" si="12"/>
        <v>0</v>
      </c>
      <c r="T276" s="14">
        <f t="shared" si="13"/>
        <v>0</v>
      </c>
      <c r="U276" s="13">
        <f t="shared" si="14"/>
        <v>0</v>
      </c>
      <c r="V276" s="13">
        <v>0</v>
      </c>
      <c r="W276" s="15"/>
      <c r="X276" s="13"/>
      <c r="Y276" s="13"/>
      <c r="Z276" s="10"/>
      <c r="AA276" s="11" t="s">
        <v>45</v>
      </c>
      <c r="AB276" s="11">
        <v>0</v>
      </c>
    </row>
    <row r="277" spans="1:28" ht="14.25" x14ac:dyDescent="0.15">
      <c r="A277" s="9">
        <v>43709</v>
      </c>
      <c r="B277" s="10" t="s">
        <v>27</v>
      </c>
      <c r="C277" s="10" t="s">
        <v>93</v>
      </c>
      <c r="D277" s="10" t="s">
        <v>104</v>
      </c>
      <c r="E277" s="10" t="s">
        <v>112</v>
      </c>
      <c r="F277" s="10" t="s">
        <v>2856</v>
      </c>
      <c r="G277" s="10" t="s">
        <v>2856</v>
      </c>
      <c r="H277" s="10" t="s">
        <v>2618</v>
      </c>
      <c r="I277" s="10" t="s">
        <v>2859</v>
      </c>
      <c r="J277" s="10"/>
      <c r="K277" s="10" t="s">
        <v>2623</v>
      </c>
      <c r="L277" s="10" t="s">
        <v>114</v>
      </c>
      <c r="M277" s="11">
        <v>0.96</v>
      </c>
      <c r="N277" s="16" t="s">
        <v>2860</v>
      </c>
      <c r="O277" s="10"/>
      <c r="P277" s="13">
        <v>108508.59</v>
      </c>
      <c r="Q277" s="13">
        <v>-108508.59</v>
      </c>
      <c r="R277" s="13">
        <v>0</v>
      </c>
      <c r="S277" s="13">
        <f t="shared" si="12"/>
        <v>0</v>
      </c>
      <c r="T277" s="14">
        <f t="shared" si="13"/>
        <v>0</v>
      </c>
      <c r="U277" s="13">
        <f t="shared" si="14"/>
        <v>0</v>
      </c>
      <c r="V277" s="13">
        <v>0</v>
      </c>
      <c r="W277" s="15"/>
      <c r="X277" s="13"/>
      <c r="Y277" s="13"/>
      <c r="Z277" s="10"/>
      <c r="AA277" s="11" t="s">
        <v>45</v>
      </c>
      <c r="AB277" s="11">
        <v>0</v>
      </c>
    </row>
    <row r="278" spans="1:28" ht="14.25" x14ac:dyDescent="0.15">
      <c r="A278" s="9">
        <v>43709</v>
      </c>
      <c r="B278" s="10" t="s">
        <v>27</v>
      </c>
      <c r="C278" s="10" t="s">
        <v>93</v>
      </c>
      <c r="D278" s="10" t="s">
        <v>104</v>
      </c>
      <c r="E278" s="10" t="s">
        <v>112</v>
      </c>
      <c r="F278" s="10" t="s">
        <v>2856</v>
      </c>
      <c r="G278" s="10" t="s">
        <v>2856</v>
      </c>
      <c r="H278" s="10" t="s">
        <v>2618</v>
      </c>
      <c r="I278" s="10" t="s">
        <v>2861</v>
      </c>
      <c r="J278" s="10"/>
      <c r="K278" s="10" t="s">
        <v>2623</v>
      </c>
      <c r="L278" s="10" t="s">
        <v>114</v>
      </c>
      <c r="M278" s="11">
        <v>0.96</v>
      </c>
      <c r="N278" s="16" t="s">
        <v>2862</v>
      </c>
      <c r="O278" s="10"/>
      <c r="P278" s="13">
        <v>63730.81</v>
      </c>
      <c r="Q278" s="13">
        <v>-63730.81</v>
      </c>
      <c r="R278" s="13">
        <v>0</v>
      </c>
      <c r="S278" s="13">
        <f t="shared" si="12"/>
        <v>0</v>
      </c>
      <c r="T278" s="14">
        <f t="shared" si="13"/>
        <v>0</v>
      </c>
      <c r="U278" s="13">
        <f t="shared" si="14"/>
        <v>0</v>
      </c>
      <c r="V278" s="13">
        <v>0</v>
      </c>
      <c r="W278" s="15"/>
      <c r="X278" s="13"/>
      <c r="Y278" s="13"/>
      <c r="Z278" s="10"/>
      <c r="AA278" s="11" t="s">
        <v>45</v>
      </c>
      <c r="AB278" s="11">
        <v>0</v>
      </c>
    </row>
    <row r="279" spans="1:28" ht="14.25" x14ac:dyDescent="0.15">
      <c r="A279" s="9">
        <v>43709</v>
      </c>
      <c r="B279" s="10" t="s">
        <v>27</v>
      </c>
      <c r="C279" s="10" t="s">
        <v>93</v>
      </c>
      <c r="D279" s="10" t="s">
        <v>104</v>
      </c>
      <c r="E279" s="10" t="s">
        <v>112</v>
      </c>
      <c r="F279" s="10" t="s">
        <v>2856</v>
      </c>
      <c r="G279" s="10" t="s">
        <v>2856</v>
      </c>
      <c r="H279" s="10" t="s">
        <v>2618</v>
      </c>
      <c r="I279" s="10" t="s">
        <v>2863</v>
      </c>
      <c r="J279" s="10"/>
      <c r="K279" s="10" t="s">
        <v>2623</v>
      </c>
      <c r="L279" s="10" t="s">
        <v>114</v>
      </c>
      <c r="M279" s="11">
        <v>0.96</v>
      </c>
      <c r="N279" s="16" t="s">
        <v>2864</v>
      </c>
      <c r="O279" s="10"/>
      <c r="P279" s="13">
        <v>123234.89</v>
      </c>
      <c r="Q279" s="13">
        <v>-123234.89</v>
      </c>
      <c r="R279" s="13">
        <v>0</v>
      </c>
      <c r="S279" s="13">
        <f t="shared" si="12"/>
        <v>0</v>
      </c>
      <c r="T279" s="14">
        <f t="shared" si="13"/>
        <v>0</v>
      </c>
      <c r="U279" s="13">
        <f t="shared" si="14"/>
        <v>0</v>
      </c>
      <c r="V279" s="13">
        <v>0</v>
      </c>
      <c r="W279" s="15"/>
      <c r="X279" s="13"/>
      <c r="Y279" s="13"/>
      <c r="Z279" s="10"/>
      <c r="AA279" s="11" t="s">
        <v>45</v>
      </c>
      <c r="AB279" s="11">
        <v>0</v>
      </c>
    </row>
    <row r="280" spans="1:28" ht="14.25" x14ac:dyDescent="0.15">
      <c r="A280" s="9">
        <v>43709</v>
      </c>
      <c r="B280" s="10" t="s">
        <v>27</v>
      </c>
      <c r="C280" s="10" t="s">
        <v>93</v>
      </c>
      <c r="D280" s="10" t="s">
        <v>104</v>
      </c>
      <c r="E280" s="10" t="s">
        <v>112</v>
      </c>
      <c r="F280" s="10" t="s">
        <v>2856</v>
      </c>
      <c r="G280" s="10" t="s">
        <v>2856</v>
      </c>
      <c r="H280" s="10" t="s">
        <v>2618</v>
      </c>
      <c r="I280" s="10" t="s">
        <v>2865</v>
      </c>
      <c r="J280" s="10"/>
      <c r="K280" s="10" t="s">
        <v>2623</v>
      </c>
      <c r="L280" s="10" t="s">
        <v>114</v>
      </c>
      <c r="M280" s="11">
        <v>0.96</v>
      </c>
      <c r="N280" s="16" t="s">
        <v>2866</v>
      </c>
      <c r="O280" s="10"/>
      <c r="P280" s="13">
        <v>0</v>
      </c>
      <c r="Q280" s="13">
        <v>-6083.4</v>
      </c>
      <c r="R280" s="13">
        <v>0</v>
      </c>
      <c r="S280" s="13">
        <f t="shared" si="12"/>
        <v>-6083.4</v>
      </c>
      <c r="T280" s="14">
        <f t="shared" si="13"/>
        <v>0</v>
      </c>
      <c r="U280" s="13">
        <f t="shared" si="14"/>
        <v>0</v>
      </c>
      <c r="V280" s="13">
        <v>0</v>
      </c>
      <c r="W280" s="15"/>
      <c r="X280" s="13"/>
      <c r="Y280" s="13"/>
      <c r="Z280" s="10"/>
      <c r="AA280" s="11" t="s">
        <v>45</v>
      </c>
      <c r="AB280" s="11">
        <v>0</v>
      </c>
    </row>
    <row r="281" spans="1:28" ht="14.25" x14ac:dyDescent="0.15">
      <c r="A281" s="9">
        <v>43709</v>
      </c>
      <c r="B281" s="10" t="s">
        <v>27</v>
      </c>
      <c r="C281" s="10" t="s">
        <v>93</v>
      </c>
      <c r="D281" s="10" t="s">
        <v>104</v>
      </c>
      <c r="E281" s="10" t="s">
        <v>112</v>
      </c>
      <c r="F281" s="10" t="s">
        <v>2856</v>
      </c>
      <c r="G281" s="10" t="s">
        <v>2856</v>
      </c>
      <c r="H281" s="10" t="s">
        <v>2618</v>
      </c>
      <c r="I281" s="10" t="s">
        <v>2867</v>
      </c>
      <c r="J281" s="10"/>
      <c r="K281" s="10" t="s">
        <v>2623</v>
      </c>
      <c r="L281" s="10" t="s">
        <v>114</v>
      </c>
      <c r="M281" s="11">
        <v>0.96</v>
      </c>
      <c r="N281" s="16" t="s">
        <v>2868</v>
      </c>
      <c r="O281" s="10"/>
      <c r="P281" s="13">
        <v>0</v>
      </c>
      <c r="Q281" s="13">
        <v>-6415.59</v>
      </c>
      <c r="R281" s="13">
        <v>0</v>
      </c>
      <c r="S281" s="13">
        <f t="shared" si="12"/>
        <v>-6415.59</v>
      </c>
      <c r="T281" s="14">
        <f t="shared" si="13"/>
        <v>0</v>
      </c>
      <c r="U281" s="13">
        <f t="shared" si="14"/>
        <v>0</v>
      </c>
      <c r="V281" s="13">
        <v>0</v>
      </c>
      <c r="W281" s="15"/>
      <c r="X281" s="13"/>
      <c r="Y281" s="13"/>
      <c r="Z281" s="10"/>
      <c r="AA281" s="11" t="s">
        <v>45</v>
      </c>
      <c r="AB281" s="11">
        <v>0</v>
      </c>
    </row>
    <row r="282" spans="1:28" ht="14.25" x14ac:dyDescent="0.15">
      <c r="A282" s="9">
        <v>43709</v>
      </c>
      <c r="B282" s="10" t="s">
        <v>27</v>
      </c>
      <c r="C282" s="10" t="s">
        <v>93</v>
      </c>
      <c r="D282" s="10" t="s">
        <v>104</v>
      </c>
      <c r="E282" s="10" t="s">
        <v>112</v>
      </c>
      <c r="F282" s="10" t="s">
        <v>2856</v>
      </c>
      <c r="G282" s="10" t="s">
        <v>2856</v>
      </c>
      <c r="H282" s="10" t="s">
        <v>2618</v>
      </c>
      <c r="I282" s="10" t="s">
        <v>2869</v>
      </c>
      <c r="J282" s="10"/>
      <c r="K282" s="10" t="s">
        <v>2623</v>
      </c>
      <c r="L282" s="10" t="s">
        <v>114</v>
      </c>
      <c r="M282" s="11">
        <v>0.96</v>
      </c>
      <c r="N282" s="16" t="s">
        <v>2870</v>
      </c>
      <c r="O282" s="10"/>
      <c r="P282" s="13">
        <v>1010.3</v>
      </c>
      <c r="Q282" s="13">
        <v>-1010.3</v>
      </c>
      <c r="R282" s="13">
        <v>0</v>
      </c>
      <c r="S282" s="13">
        <f t="shared" si="12"/>
        <v>0</v>
      </c>
      <c r="T282" s="14">
        <f t="shared" si="13"/>
        <v>0</v>
      </c>
      <c r="U282" s="13">
        <f t="shared" si="14"/>
        <v>0</v>
      </c>
      <c r="V282" s="13">
        <v>0</v>
      </c>
      <c r="W282" s="15"/>
      <c r="X282" s="13"/>
      <c r="Y282" s="13"/>
      <c r="Z282" s="10"/>
      <c r="AA282" s="11" t="s">
        <v>45</v>
      </c>
      <c r="AB282" s="11">
        <v>0</v>
      </c>
    </row>
    <row r="283" spans="1:28" ht="14.25" x14ac:dyDescent="0.15">
      <c r="A283" s="9">
        <v>43709</v>
      </c>
      <c r="B283" s="10" t="s">
        <v>27</v>
      </c>
      <c r="C283" s="10" t="s">
        <v>93</v>
      </c>
      <c r="D283" s="10" t="s">
        <v>104</v>
      </c>
      <c r="E283" s="10" t="s">
        <v>112</v>
      </c>
      <c r="F283" s="10" t="s">
        <v>2856</v>
      </c>
      <c r="G283" s="10" t="s">
        <v>2856</v>
      </c>
      <c r="H283" s="10" t="s">
        <v>2618</v>
      </c>
      <c r="I283" s="10" t="s">
        <v>2871</v>
      </c>
      <c r="J283" s="10"/>
      <c r="K283" s="10" t="s">
        <v>2623</v>
      </c>
      <c r="L283" s="10" t="s">
        <v>114</v>
      </c>
      <c r="M283" s="11">
        <v>0.96</v>
      </c>
      <c r="N283" s="16" t="s">
        <v>2872</v>
      </c>
      <c r="O283" s="10"/>
      <c r="P283" s="13">
        <v>6274</v>
      </c>
      <c r="Q283" s="13">
        <v>-6274</v>
      </c>
      <c r="R283" s="13">
        <v>0</v>
      </c>
      <c r="S283" s="13">
        <f t="shared" si="12"/>
        <v>0</v>
      </c>
      <c r="T283" s="14">
        <f t="shared" si="13"/>
        <v>0</v>
      </c>
      <c r="U283" s="13">
        <f t="shared" si="14"/>
        <v>869.71627450980304</v>
      </c>
      <c r="V283" s="13">
        <v>0</v>
      </c>
      <c r="W283" s="15"/>
      <c r="X283" s="13"/>
      <c r="Y283" s="13"/>
      <c r="Z283" s="10"/>
      <c r="AA283" s="11" t="s">
        <v>45</v>
      </c>
      <c r="AB283" s="11">
        <v>0</v>
      </c>
    </row>
    <row r="284" spans="1:28" ht="14.25" x14ac:dyDescent="0.15">
      <c r="A284" s="9">
        <v>43709</v>
      </c>
      <c r="B284" s="10" t="s">
        <v>27</v>
      </c>
      <c r="C284" s="10" t="s">
        <v>93</v>
      </c>
      <c r="D284" s="10" t="s">
        <v>104</v>
      </c>
      <c r="E284" s="10" t="s">
        <v>112</v>
      </c>
      <c r="F284" s="10" t="s">
        <v>2856</v>
      </c>
      <c r="G284" s="10" t="s">
        <v>2856</v>
      </c>
      <c r="H284" s="10" t="s">
        <v>2618</v>
      </c>
      <c r="I284" s="10" t="s">
        <v>2873</v>
      </c>
      <c r="J284" s="10"/>
      <c r="K284" s="10" t="s">
        <v>2623</v>
      </c>
      <c r="L284" s="10" t="s">
        <v>114</v>
      </c>
      <c r="M284" s="11">
        <v>0.96</v>
      </c>
      <c r="N284" s="16" t="s">
        <v>2874</v>
      </c>
      <c r="O284" s="10"/>
      <c r="P284" s="13">
        <v>12610</v>
      </c>
      <c r="Q284" s="13">
        <v>-12610</v>
      </c>
      <c r="R284" s="13">
        <v>0</v>
      </c>
      <c r="S284" s="13">
        <f t="shared" si="12"/>
        <v>0</v>
      </c>
      <c r="T284" s="14">
        <f t="shared" si="13"/>
        <v>0</v>
      </c>
      <c r="U284" s="13">
        <f t="shared" si="14"/>
        <v>127.28058823529409</v>
      </c>
      <c r="V284" s="13">
        <v>0</v>
      </c>
      <c r="W284" s="15"/>
      <c r="X284" s="13"/>
      <c r="Y284" s="13"/>
      <c r="Z284" s="10"/>
      <c r="AA284" s="11" t="s">
        <v>45</v>
      </c>
      <c r="AB284" s="11">
        <v>0</v>
      </c>
    </row>
    <row r="285" spans="1:28" ht="14.25" x14ac:dyDescent="0.15">
      <c r="A285" s="9">
        <v>43709</v>
      </c>
      <c r="B285" s="10" t="s">
        <v>27</v>
      </c>
      <c r="C285" s="10" t="s">
        <v>93</v>
      </c>
      <c r="D285" s="10" t="s">
        <v>104</v>
      </c>
      <c r="E285" s="10" t="s">
        <v>112</v>
      </c>
      <c r="F285" s="10" t="s">
        <v>2856</v>
      </c>
      <c r="G285" s="10" t="s">
        <v>2856</v>
      </c>
      <c r="H285" s="10" t="s">
        <v>2618</v>
      </c>
      <c r="I285" s="10" t="s">
        <v>2875</v>
      </c>
      <c r="J285" s="10"/>
      <c r="K285" s="10" t="s">
        <v>2623</v>
      </c>
      <c r="L285" s="10" t="s">
        <v>114</v>
      </c>
      <c r="M285" s="11">
        <v>0.96</v>
      </c>
      <c r="N285" s="16" t="s">
        <v>2876</v>
      </c>
      <c r="O285" s="10"/>
      <c r="P285" s="13">
        <v>0</v>
      </c>
      <c r="Q285" s="13">
        <v>-9416.4</v>
      </c>
      <c r="R285" s="13">
        <v>0</v>
      </c>
      <c r="S285" s="13">
        <f t="shared" si="12"/>
        <v>-9416.4</v>
      </c>
      <c r="T285" s="14">
        <f t="shared" si="13"/>
        <v>0</v>
      </c>
      <c r="U285" s="13">
        <f t="shared" si="14"/>
        <v>1744.8274509803887</v>
      </c>
      <c r="V285" s="13">
        <v>0</v>
      </c>
      <c r="W285" s="15"/>
      <c r="X285" s="13"/>
      <c r="Y285" s="13"/>
      <c r="Z285" s="10"/>
      <c r="AA285" s="11" t="s">
        <v>45</v>
      </c>
      <c r="AB285" s="11">
        <v>0</v>
      </c>
    </row>
    <row r="286" spans="1:28" ht="14.25" x14ac:dyDescent="0.15">
      <c r="A286" s="9">
        <v>43709</v>
      </c>
      <c r="B286" s="10" t="s">
        <v>27</v>
      </c>
      <c r="C286" s="10" t="s">
        <v>93</v>
      </c>
      <c r="D286" s="10" t="s">
        <v>104</v>
      </c>
      <c r="E286" s="10" t="s">
        <v>112</v>
      </c>
      <c r="F286" s="10" t="s">
        <v>2856</v>
      </c>
      <c r="G286" s="10" t="s">
        <v>2856</v>
      </c>
      <c r="H286" s="10" t="s">
        <v>2618</v>
      </c>
      <c r="I286" s="10" t="s">
        <v>2877</v>
      </c>
      <c r="J286" s="10"/>
      <c r="K286" s="10" t="s">
        <v>2623</v>
      </c>
      <c r="L286" s="10" t="s">
        <v>114</v>
      </c>
      <c r="M286" s="11">
        <v>0.96</v>
      </c>
      <c r="N286" s="16" t="s">
        <v>2878</v>
      </c>
      <c r="O286" s="10"/>
      <c r="P286" s="13">
        <v>14744.5</v>
      </c>
      <c r="Q286" s="13">
        <v>-14744.5</v>
      </c>
      <c r="R286" s="13">
        <v>0</v>
      </c>
      <c r="S286" s="13">
        <f t="shared" si="12"/>
        <v>0</v>
      </c>
      <c r="T286" s="14">
        <f t="shared" si="13"/>
        <v>0</v>
      </c>
      <c r="U286" s="13">
        <f t="shared" si="14"/>
        <v>16777.688039215747</v>
      </c>
      <c r="V286" s="13">
        <v>0</v>
      </c>
      <c r="W286" s="15"/>
      <c r="X286" s="13"/>
      <c r="Y286" s="13"/>
      <c r="Z286" s="10"/>
      <c r="AA286" s="11" t="s">
        <v>45</v>
      </c>
      <c r="AB286" s="11">
        <v>0</v>
      </c>
    </row>
    <row r="287" spans="1:28" ht="14.25" x14ac:dyDescent="0.15">
      <c r="A287" s="9">
        <v>43709</v>
      </c>
      <c r="B287" s="10" t="s">
        <v>27</v>
      </c>
      <c r="C287" s="10" t="s">
        <v>93</v>
      </c>
      <c r="D287" s="10" t="s">
        <v>104</v>
      </c>
      <c r="E287" s="10" t="s">
        <v>112</v>
      </c>
      <c r="F287" s="10" t="s">
        <v>2879</v>
      </c>
      <c r="G287" s="10" t="s">
        <v>2879</v>
      </c>
      <c r="H287" s="10" t="s">
        <v>2618</v>
      </c>
      <c r="I287" s="10" t="s">
        <v>2880</v>
      </c>
      <c r="J287" s="10"/>
      <c r="K287" s="10" t="s">
        <v>2623</v>
      </c>
      <c r="L287" s="10" t="s">
        <v>114</v>
      </c>
      <c r="M287" s="11">
        <v>0.98</v>
      </c>
      <c r="N287" s="16" t="s">
        <v>2881</v>
      </c>
      <c r="O287" s="10"/>
      <c r="P287" s="13">
        <v>22990.1</v>
      </c>
      <c r="Q287" s="13">
        <v>-22990.1</v>
      </c>
      <c r="R287" s="13">
        <v>0</v>
      </c>
      <c r="S287" s="13">
        <f t="shared" si="12"/>
        <v>0</v>
      </c>
      <c r="T287" s="14">
        <f t="shared" si="13"/>
        <v>0</v>
      </c>
      <c r="U287" s="13">
        <f t="shared" si="14"/>
        <v>0</v>
      </c>
      <c r="V287" s="13">
        <v>0</v>
      </c>
      <c r="W287" s="15"/>
      <c r="X287" s="13"/>
      <c r="Y287" s="13"/>
      <c r="Z287" s="10"/>
      <c r="AA287" s="11" t="s">
        <v>45</v>
      </c>
      <c r="AB287" s="11">
        <v>0</v>
      </c>
    </row>
    <row r="288" spans="1:28" ht="14.25" x14ac:dyDescent="0.15">
      <c r="A288" s="9">
        <v>43709</v>
      </c>
      <c r="B288" s="10" t="s">
        <v>27</v>
      </c>
      <c r="C288" s="10" t="s">
        <v>93</v>
      </c>
      <c r="D288" s="10" t="s">
        <v>104</v>
      </c>
      <c r="E288" s="10" t="s">
        <v>102</v>
      </c>
      <c r="F288" s="10" t="s">
        <v>2882</v>
      </c>
      <c r="G288" s="10" t="s">
        <v>2883</v>
      </c>
      <c r="H288" s="10" t="s">
        <v>2618</v>
      </c>
      <c r="I288" s="10" t="s">
        <v>2884</v>
      </c>
      <c r="J288" s="10"/>
      <c r="K288" s="10" t="s">
        <v>2623</v>
      </c>
      <c r="L288" s="10" t="s">
        <v>34</v>
      </c>
      <c r="M288" s="11">
        <v>0.02</v>
      </c>
      <c r="N288" s="16" t="s">
        <v>2885</v>
      </c>
      <c r="O288" s="10"/>
      <c r="P288" s="13">
        <v>47556.7</v>
      </c>
      <c r="Q288" s="13">
        <v>51000</v>
      </c>
      <c r="R288" s="13">
        <v>44355.530000000013</v>
      </c>
      <c r="S288" s="13">
        <f t="shared" si="12"/>
        <v>54201.169999999984</v>
      </c>
      <c r="T288" s="14">
        <f t="shared" si="13"/>
        <v>43485.81372549021</v>
      </c>
      <c r="U288" s="13">
        <f t="shared" si="14"/>
        <v>7085.209803921578</v>
      </c>
      <c r="V288" s="13">
        <v>43262.365176377527</v>
      </c>
      <c r="W288" s="15"/>
      <c r="X288" s="13"/>
      <c r="Y288" s="13"/>
      <c r="Z288" s="10"/>
      <c r="AA288" s="11" t="s">
        <v>45</v>
      </c>
      <c r="AB288" s="11">
        <v>0</v>
      </c>
    </row>
    <row r="289" spans="1:28" ht="14.25" x14ac:dyDescent="0.15">
      <c r="A289" s="9">
        <v>43709</v>
      </c>
      <c r="B289" s="10" t="s">
        <v>27</v>
      </c>
      <c r="C289" s="10" t="s">
        <v>93</v>
      </c>
      <c r="D289" s="10" t="s">
        <v>104</v>
      </c>
      <c r="E289" s="10" t="s">
        <v>102</v>
      </c>
      <c r="F289" s="10" t="s">
        <v>2886</v>
      </c>
      <c r="G289" s="10" t="s">
        <v>2886</v>
      </c>
      <c r="H289" s="10" t="s">
        <v>2618</v>
      </c>
      <c r="I289" s="10" t="s">
        <v>2887</v>
      </c>
      <c r="J289" s="10"/>
      <c r="K289" s="10" t="s">
        <v>2623</v>
      </c>
      <c r="L289" s="10" t="s">
        <v>34</v>
      </c>
      <c r="M289" s="11">
        <v>0.02</v>
      </c>
      <c r="N289" s="16" t="s">
        <v>2888</v>
      </c>
      <c r="O289" s="10"/>
      <c r="P289" s="13">
        <v>0</v>
      </c>
      <c r="Q289" s="13">
        <v>51000</v>
      </c>
      <c r="R289" s="13">
        <v>6491.31</v>
      </c>
      <c r="S289" s="13">
        <f t="shared" si="12"/>
        <v>44508.69</v>
      </c>
      <c r="T289" s="14">
        <f t="shared" si="13"/>
        <v>6364.0294117647063</v>
      </c>
      <c r="U289" s="13">
        <f t="shared" si="14"/>
        <v>0</v>
      </c>
      <c r="V289" s="13">
        <v>6331.3283302684267</v>
      </c>
      <c r="W289" s="15"/>
      <c r="X289" s="13"/>
      <c r="Y289" s="13"/>
      <c r="Z289" s="10"/>
      <c r="AA289" s="11" t="s">
        <v>45</v>
      </c>
      <c r="AB289" s="11">
        <v>0</v>
      </c>
    </row>
    <row r="290" spans="1:28" ht="14.25" x14ac:dyDescent="0.15">
      <c r="A290" s="9">
        <v>43709</v>
      </c>
      <c r="B290" s="10" t="s">
        <v>27</v>
      </c>
      <c r="C290" s="10" t="s">
        <v>93</v>
      </c>
      <c r="D290" s="10" t="s">
        <v>115</v>
      </c>
      <c r="E290" s="10" t="s">
        <v>107</v>
      </c>
      <c r="F290" s="10" t="s">
        <v>2889</v>
      </c>
      <c r="G290" s="10" t="s">
        <v>2889</v>
      </c>
      <c r="H290" s="10" t="s">
        <v>2618</v>
      </c>
      <c r="I290" s="10" t="s">
        <v>2890</v>
      </c>
      <c r="J290" s="10"/>
      <c r="K290" s="10" t="s">
        <v>2623</v>
      </c>
      <c r="L290" s="10" t="s">
        <v>34</v>
      </c>
      <c r="M290" s="11">
        <v>0.02</v>
      </c>
      <c r="N290" s="16" t="s">
        <v>2891</v>
      </c>
      <c r="O290" s="10"/>
      <c r="P290" s="13">
        <v>13061.36</v>
      </c>
      <c r="Q290" s="13">
        <v>132600</v>
      </c>
      <c r="R290" s="13">
        <v>88986.200000000012</v>
      </c>
      <c r="S290" s="13">
        <f t="shared" si="12"/>
        <v>56675.159999999974</v>
      </c>
      <c r="T290" s="14">
        <f t="shared" si="13"/>
        <v>87241.372549019623</v>
      </c>
      <c r="U290" s="13">
        <f t="shared" si="14"/>
        <v>2504.4725490196142</v>
      </c>
      <c r="V290" s="13">
        <v>86793.089386107327</v>
      </c>
      <c r="W290" s="15"/>
      <c r="X290" s="13"/>
      <c r="Y290" s="13"/>
      <c r="Z290" s="10"/>
      <c r="AA290" s="11" t="s">
        <v>35</v>
      </c>
      <c r="AB290" s="11">
        <v>0</v>
      </c>
    </row>
    <row r="291" spans="1:28" ht="14.25" x14ac:dyDescent="0.15">
      <c r="A291" s="9">
        <v>43709</v>
      </c>
      <c r="B291" s="10" t="s">
        <v>27</v>
      </c>
      <c r="C291" s="10" t="s">
        <v>93</v>
      </c>
      <c r="D291" s="10" t="s">
        <v>115</v>
      </c>
      <c r="E291" s="10" t="s">
        <v>2892</v>
      </c>
      <c r="F291" s="10" t="s">
        <v>2893</v>
      </c>
      <c r="G291" s="10" t="s">
        <v>2893</v>
      </c>
      <c r="H291" s="10" t="s">
        <v>2618</v>
      </c>
      <c r="I291" s="10" t="s">
        <v>2894</v>
      </c>
      <c r="J291" s="10"/>
      <c r="K291" s="10" t="s">
        <v>2623</v>
      </c>
      <c r="L291" s="10" t="s">
        <v>34</v>
      </c>
      <c r="M291" s="11">
        <v>0.02</v>
      </c>
      <c r="N291" s="16" t="s">
        <v>2895</v>
      </c>
      <c r="O291" s="10"/>
      <c r="P291" s="13">
        <v>503756.44999999902</v>
      </c>
      <c r="Q291" s="13">
        <v>3060000</v>
      </c>
      <c r="R291" s="13">
        <v>855662.09000000032</v>
      </c>
      <c r="S291" s="13">
        <f t="shared" si="12"/>
        <v>2708094.3599999989</v>
      </c>
      <c r="T291" s="14">
        <f t="shared" si="13"/>
        <v>838884.40196078457</v>
      </c>
      <c r="U291" s="13">
        <f t="shared" si="14"/>
        <v>589.37450980392168</v>
      </c>
      <c r="V291" s="13">
        <v>834573.85821254784</v>
      </c>
      <c r="W291" s="15"/>
      <c r="X291" s="13"/>
      <c r="Y291" s="13"/>
      <c r="Z291" s="10"/>
      <c r="AA291" s="11" t="s">
        <v>45</v>
      </c>
      <c r="AB291" s="11">
        <v>0</v>
      </c>
    </row>
    <row r="292" spans="1:28" ht="14.25" x14ac:dyDescent="0.15">
      <c r="A292" s="9">
        <v>43709</v>
      </c>
      <c r="B292" s="10" t="s">
        <v>27</v>
      </c>
      <c r="C292" s="10" t="s">
        <v>93</v>
      </c>
      <c r="D292" s="10" t="s">
        <v>115</v>
      </c>
      <c r="E292" s="10" t="s">
        <v>97</v>
      </c>
      <c r="F292" s="10" t="s">
        <v>2896</v>
      </c>
      <c r="G292" s="10" t="s">
        <v>2896</v>
      </c>
      <c r="H292" s="10" t="s">
        <v>2618</v>
      </c>
      <c r="I292" s="10" t="s">
        <v>2897</v>
      </c>
      <c r="J292" s="10"/>
      <c r="K292" s="10" t="s">
        <v>2623</v>
      </c>
      <c r="L292" s="10" t="s">
        <v>44</v>
      </c>
      <c r="M292" s="11">
        <v>0</v>
      </c>
      <c r="N292" s="16" t="s">
        <v>2898</v>
      </c>
      <c r="O292" s="10"/>
      <c r="P292" s="13">
        <v>31616.400000000001</v>
      </c>
      <c r="Q292" s="13">
        <v>150000</v>
      </c>
      <c r="R292" s="13">
        <v>46975.000000000007</v>
      </c>
      <c r="S292" s="13">
        <f t="shared" si="12"/>
        <v>134641.4</v>
      </c>
      <c r="T292" s="14">
        <f t="shared" si="13"/>
        <v>46975.000000000007</v>
      </c>
      <c r="U292" s="13">
        <f t="shared" si="14"/>
        <v>1089.6760784313738</v>
      </c>
      <c r="V292" s="13">
        <v>45817.276992526837</v>
      </c>
      <c r="W292" s="15"/>
      <c r="X292" s="13"/>
      <c r="Y292" s="13"/>
      <c r="Z292" s="10"/>
      <c r="AA292" s="11" t="s">
        <v>45</v>
      </c>
      <c r="AB292" s="11">
        <v>0</v>
      </c>
    </row>
    <row r="293" spans="1:28" ht="14.25" x14ac:dyDescent="0.15">
      <c r="A293" s="9">
        <v>43709</v>
      </c>
      <c r="B293" s="10" t="s">
        <v>27</v>
      </c>
      <c r="C293" s="10" t="s">
        <v>93</v>
      </c>
      <c r="D293" s="10" t="s">
        <v>115</v>
      </c>
      <c r="E293" s="10" t="s">
        <v>2833</v>
      </c>
      <c r="F293" s="10" t="s">
        <v>127</v>
      </c>
      <c r="G293" s="10" t="s">
        <v>127</v>
      </c>
      <c r="H293" s="10" t="s">
        <v>2618</v>
      </c>
      <c r="I293" s="10" t="s">
        <v>2899</v>
      </c>
      <c r="J293" s="10"/>
      <c r="K293" s="10" t="s">
        <v>2623</v>
      </c>
      <c r="L293" s="10" t="s">
        <v>34</v>
      </c>
      <c r="M293" s="11">
        <v>0.02</v>
      </c>
      <c r="N293" s="16" t="s">
        <v>2900</v>
      </c>
      <c r="O293" s="10"/>
      <c r="P293" s="13">
        <v>291295.83</v>
      </c>
      <c r="Q293" s="13">
        <v>100000</v>
      </c>
      <c r="R293" s="13">
        <v>361345.70000000007</v>
      </c>
      <c r="S293" s="13">
        <f t="shared" si="12"/>
        <v>29950.129999999946</v>
      </c>
      <c r="T293" s="14">
        <f t="shared" si="13"/>
        <v>354260.49019607849</v>
      </c>
      <c r="U293" s="13">
        <f t="shared" si="14"/>
        <v>1250.06941747573</v>
      </c>
      <c r="V293" s="13">
        <v>352440.1495893242</v>
      </c>
      <c r="W293" s="15"/>
      <c r="X293" s="13"/>
      <c r="Y293" s="13"/>
      <c r="Z293" s="10"/>
      <c r="AA293" s="11" t="s">
        <v>45</v>
      </c>
      <c r="AB293" s="11">
        <v>0</v>
      </c>
    </row>
    <row r="294" spans="1:28" ht="14.25" x14ac:dyDescent="0.15">
      <c r="A294" s="9">
        <v>43709</v>
      </c>
      <c r="B294" s="10" t="s">
        <v>27</v>
      </c>
      <c r="C294" s="10" t="s">
        <v>93</v>
      </c>
      <c r="D294" s="10" t="s">
        <v>115</v>
      </c>
      <c r="E294" s="10" t="s">
        <v>102</v>
      </c>
      <c r="F294" s="10" t="s">
        <v>118</v>
      </c>
      <c r="G294" s="10" t="s">
        <v>118</v>
      </c>
      <c r="H294" s="10" t="s">
        <v>2618</v>
      </c>
      <c r="I294" s="10" t="s">
        <v>2901</v>
      </c>
      <c r="J294" s="10"/>
      <c r="K294" s="10" t="s">
        <v>2623</v>
      </c>
      <c r="L294" s="10" t="s">
        <v>44</v>
      </c>
      <c r="M294" s="11">
        <v>0</v>
      </c>
      <c r="N294" s="16" t="s">
        <v>2902</v>
      </c>
      <c r="O294" s="10"/>
      <c r="P294" s="13">
        <v>17050.5</v>
      </c>
      <c r="Q294" s="13">
        <v>70000</v>
      </c>
      <c r="R294" s="13">
        <v>60155.400000000016</v>
      </c>
      <c r="S294" s="13">
        <f t="shared" si="12"/>
        <v>26895.099999999984</v>
      </c>
      <c r="T294" s="14">
        <f t="shared" si="13"/>
        <v>60155.400000000016</v>
      </c>
      <c r="U294" s="13">
        <f t="shared" si="14"/>
        <v>0</v>
      </c>
      <c r="V294" s="13">
        <v>58672.839263358153</v>
      </c>
      <c r="W294" s="15"/>
      <c r="X294" s="13"/>
      <c r="Y294" s="13"/>
      <c r="Z294" s="10"/>
      <c r="AA294" s="11" t="s">
        <v>35</v>
      </c>
      <c r="AB294" s="11">
        <v>0</v>
      </c>
    </row>
    <row r="295" spans="1:28" ht="14.25" x14ac:dyDescent="0.15">
      <c r="A295" s="9">
        <v>43709</v>
      </c>
      <c r="B295" s="10" t="s">
        <v>27</v>
      </c>
      <c r="C295" s="10" t="s">
        <v>119</v>
      </c>
      <c r="D295" s="10" t="s">
        <v>120</v>
      </c>
      <c r="E295" s="10" t="s">
        <v>121</v>
      </c>
      <c r="F295" s="10" t="s">
        <v>2903</v>
      </c>
      <c r="G295" s="10" t="s">
        <v>2904</v>
      </c>
      <c r="H295" s="10" t="s">
        <v>2618</v>
      </c>
      <c r="I295" s="10" t="s">
        <v>2905</v>
      </c>
      <c r="J295" s="10"/>
      <c r="K295" s="10" t="s">
        <v>2623</v>
      </c>
      <c r="L295" s="10" t="s">
        <v>34</v>
      </c>
      <c r="M295" s="11">
        <v>0.02</v>
      </c>
      <c r="N295" s="16" t="s">
        <v>2906</v>
      </c>
      <c r="O295" s="10"/>
      <c r="P295" s="13">
        <v>36986.300000000003</v>
      </c>
      <c r="Q295" s="13">
        <v>153000</v>
      </c>
      <c r="R295" s="13">
        <v>127728.09999999999</v>
      </c>
      <c r="S295" s="13">
        <f t="shared" si="12"/>
        <v>62258.2</v>
      </c>
      <c r="T295" s="14">
        <f t="shared" si="13"/>
        <v>125223.62745098038</v>
      </c>
      <c r="U295" s="13">
        <f t="shared" si="14"/>
        <v>0</v>
      </c>
      <c r="V295" s="13">
        <v>124580.17535772572</v>
      </c>
      <c r="W295" s="15"/>
      <c r="X295" s="13"/>
      <c r="Y295" s="13"/>
      <c r="Z295" s="10"/>
      <c r="AA295" s="11" t="s">
        <v>35</v>
      </c>
      <c r="AB295" s="11">
        <v>0</v>
      </c>
    </row>
    <row r="296" spans="1:28" ht="14.25" x14ac:dyDescent="0.15">
      <c r="A296" s="9">
        <v>43709</v>
      </c>
      <c r="B296" s="10" t="s">
        <v>27</v>
      </c>
      <c r="C296" s="10" t="s">
        <v>119</v>
      </c>
      <c r="D296" s="10" t="s">
        <v>120</v>
      </c>
      <c r="E296" s="10" t="s">
        <v>123</v>
      </c>
      <c r="F296" s="10" t="s">
        <v>2907</v>
      </c>
      <c r="G296" s="10" t="s">
        <v>2908</v>
      </c>
      <c r="H296" s="10" t="s">
        <v>2618</v>
      </c>
      <c r="I296" s="10" t="s">
        <v>2909</v>
      </c>
      <c r="J296" s="10"/>
      <c r="K296" s="10" t="s">
        <v>2623</v>
      </c>
      <c r="L296" s="10" t="s">
        <v>34</v>
      </c>
      <c r="M296" s="11">
        <v>0.02</v>
      </c>
      <c r="N296" s="16" t="s">
        <v>2910</v>
      </c>
      <c r="O296" s="10"/>
      <c r="P296" s="13">
        <v>16091.7</v>
      </c>
      <c r="Q296" s="13">
        <v>30600</v>
      </c>
      <c r="R296" s="13">
        <v>30058.1</v>
      </c>
      <c r="S296" s="13">
        <f t="shared" si="12"/>
        <v>16633.599999999999</v>
      </c>
      <c r="T296" s="14">
        <f t="shared" si="13"/>
        <v>29468.725490196077</v>
      </c>
      <c r="U296" s="13">
        <f t="shared" si="14"/>
        <v>0</v>
      </c>
      <c r="V296" s="13">
        <v>29317.302683748178</v>
      </c>
      <c r="W296" s="15"/>
      <c r="X296" s="13"/>
      <c r="Y296" s="13"/>
      <c r="Z296" s="10"/>
      <c r="AA296" s="11" t="s">
        <v>45</v>
      </c>
      <c r="AB296" s="11">
        <v>0</v>
      </c>
    </row>
    <row r="297" spans="1:28" ht="14.25" x14ac:dyDescent="0.15">
      <c r="A297" s="9">
        <v>43709</v>
      </c>
      <c r="B297" s="10" t="s">
        <v>27</v>
      </c>
      <c r="C297" s="10" t="s">
        <v>119</v>
      </c>
      <c r="D297" s="10" t="s">
        <v>120</v>
      </c>
      <c r="E297" s="10" t="s">
        <v>129</v>
      </c>
      <c r="F297" s="10" t="s">
        <v>2911</v>
      </c>
      <c r="G297" s="10" t="s">
        <v>2912</v>
      </c>
      <c r="H297" s="10" t="s">
        <v>2618</v>
      </c>
      <c r="I297" s="10" t="s">
        <v>2913</v>
      </c>
      <c r="J297" s="10"/>
      <c r="K297" s="10" t="s">
        <v>2623</v>
      </c>
      <c r="L297" s="10" t="s">
        <v>34</v>
      </c>
      <c r="M297" s="11">
        <v>0.02</v>
      </c>
      <c r="N297" s="16" t="s">
        <v>2914</v>
      </c>
      <c r="O297" s="10"/>
      <c r="P297" s="13">
        <v>20842.830000000002</v>
      </c>
      <c r="Q297" s="13">
        <v>102000</v>
      </c>
      <c r="R297" s="13">
        <v>55573.480000000025</v>
      </c>
      <c r="S297" s="13">
        <f t="shared" si="12"/>
        <v>67269.349999999977</v>
      </c>
      <c r="T297" s="14">
        <f t="shared" si="13"/>
        <v>54483.803921568651</v>
      </c>
      <c r="U297" s="13">
        <f t="shared" si="14"/>
        <v>11.594117647058852</v>
      </c>
      <c r="V297" s="13">
        <v>54203.843035628546</v>
      </c>
      <c r="W297" s="15"/>
      <c r="X297" s="13"/>
      <c r="Y297" s="13"/>
      <c r="Z297" s="10"/>
      <c r="AA297" s="11" t="s">
        <v>45</v>
      </c>
      <c r="AB297" s="11">
        <v>0</v>
      </c>
    </row>
    <row r="298" spans="1:28" ht="14.25" x14ac:dyDescent="0.15">
      <c r="A298" s="9">
        <v>43709</v>
      </c>
      <c r="B298" s="10" t="s">
        <v>27</v>
      </c>
      <c r="C298" s="10" t="s">
        <v>119</v>
      </c>
      <c r="D298" s="10" t="s">
        <v>120</v>
      </c>
      <c r="E298" s="10" t="s">
        <v>129</v>
      </c>
      <c r="F298" s="10" t="s">
        <v>2915</v>
      </c>
      <c r="G298" s="10" t="s">
        <v>2915</v>
      </c>
      <c r="H298" s="10" t="s">
        <v>2618</v>
      </c>
      <c r="I298" s="10" t="s">
        <v>2916</v>
      </c>
      <c r="J298" s="10"/>
      <c r="K298" s="10" t="s">
        <v>2623</v>
      </c>
      <c r="L298" s="10" t="s">
        <v>34</v>
      </c>
      <c r="M298" s="11">
        <v>0.03</v>
      </c>
      <c r="N298" s="16" t="s">
        <v>2917</v>
      </c>
      <c r="O298" s="10"/>
      <c r="P298" s="13">
        <v>38710.720000000001</v>
      </c>
      <c r="Q298" s="13">
        <v>50988.3</v>
      </c>
      <c r="R298" s="13">
        <v>42919.049999999988</v>
      </c>
      <c r="S298" s="13">
        <f t="shared" si="12"/>
        <v>46779.970000000016</v>
      </c>
      <c r="T298" s="14">
        <f t="shared" si="13"/>
        <v>41668.980582524258</v>
      </c>
      <c r="U298" s="13">
        <f t="shared" si="14"/>
        <v>1416.1137254901987</v>
      </c>
      <c r="V298" s="13">
        <v>41861.287963940566</v>
      </c>
      <c r="W298" s="15"/>
      <c r="X298" s="13"/>
      <c r="Y298" s="13"/>
      <c r="Z298" s="10"/>
      <c r="AA298" s="11" t="s">
        <v>45</v>
      </c>
      <c r="AB298" s="11">
        <v>0</v>
      </c>
    </row>
    <row r="299" spans="1:28" ht="14.25" x14ac:dyDescent="0.15">
      <c r="A299" s="9">
        <v>43709</v>
      </c>
      <c r="B299" s="10" t="s">
        <v>27</v>
      </c>
      <c r="C299" s="10" t="s">
        <v>119</v>
      </c>
      <c r="D299" s="10" t="s">
        <v>120</v>
      </c>
      <c r="E299" s="10" t="s">
        <v>129</v>
      </c>
      <c r="F299" s="10" t="s">
        <v>2915</v>
      </c>
      <c r="G299" s="10" t="s">
        <v>2915</v>
      </c>
      <c r="H299" s="10" t="s">
        <v>2618</v>
      </c>
      <c r="I299" s="10" t="s">
        <v>2918</v>
      </c>
      <c r="J299" s="10"/>
      <c r="K299" s="10" t="s">
        <v>2623</v>
      </c>
      <c r="L299" s="10" t="s">
        <v>34</v>
      </c>
      <c r="M299" s="11">
        <v>0.03</v>
      </c>
      <c r="N299" s="16" t="s">
        <v>2919</v>
      </c>
      <c r="O299" s="10"/>
      <c r="P299" s="13">
        <v>0</v>
      </c>
      <c r="Q299" s="13">
        <v>11.6999999999971</v>
      </c>
      <c r="R299" s="13">
        <v>0</v>
      </c>
      <c r="S299" s="13">
        <f t="shared" si="12"/>
        <v>11.6999999999971</v>
      </c>
      <c r="T299" s="14">
        <f t="shared" si="13"/>
        <v>0</v>
      </c>
      <c r="U299" s="13">
        <f t="shared" si="14"/>
        <v>1454.2431372549036</v>
      </c>
      <c r="V299" s="13">
        <v>0</v>
      </c>
      <c r="W299" s="15"/>
      <c r="X299" s="13"/>
      <c r="Y299" s="13"/>
      <c r="Z299" s="10"/>
      <c r="AA299" s="11" t="s">
        <v>45</v>
      </c>
      <c r="AB299" s="11">
        <v>0</v>
      </c>
    </row>
    <row r="300" spans="1:28" ht="14.25" x14ac:dyDescent="0.15">
      <c r="A300" s="9">
        <v>43709</v>
      </c>
      <c r="B300" s="10" t="s">
        <v>27</v>
      </c>
      <c r="C300" s="10" t="s">
        <v>119</v>
      </c>
      <c r="D300" s="10" t="s">
        <v>120</v>
      </c>
      <c r="E300" s="10" t="s">
        <v>131</v>
      </c>
      <c r="F300" s="10" t="s">
        <v>135</v>
      </c>
      <c r="G300" s="10" t="s">
        <v>135</v>
      </c>
      <c r="H300" s="10" t="s">
        <v>2618</v>
      </c>
      <c r="I300" s="10" t="s">
        <v>2920</v>
      </c>
      <c r="J300" s="10"/>
      <c r="K300" s="10" t="s">
        <v>2623</v>
      </c>
      <c r="L300" s="10" t="s">
        <v>34</v>
      </c>
      <c r="M300" s="11">
        <v>0.02</v>
      </c>
      <c r="N300" s="16" t="s">
        <v>2921</v>
      </c>
      <c r="O300" s="10"/>
      <c r="P300" s="13">
        <v>14830.6</v>
      </c>
      <c r="Q300" s="13">
        <v>-14830.6</v>
      </c>
      <c r="R300" s="13">
        <v>0</v>
      </c>
      <c r="S300" s="13">
        <f t="shared" si="12"/>
        <v>0</v>
      </c>
      <c r="T300" s="14">
        <f t="shared" si="13"/>
        <v>0</v>
      </c>
      <c r="U300" s="13">
        <f t="shared" si="14"/>
        <v>1861.8298039215733</v>
      </c>
      <c r="V300" s="13">
        <v>0</v>
      </c>
      <c r="W300" s="15"/>
      <c r="X300" s="13"/>
      <c r="Y300" s="13"/>
      <c r="Z300" s="10"/>
      <c r="AA300" s="11" t="s">
        <v>35</v>
      </c>
      <c r="AB300" s="11">
        <v>0</v>
      </c>
    </row>
    <row r="301" spans="1:28" ht="14.25" x14ac:dyDescent="0.15">
      <c r="A301" s="9">
        <v>43709</v>
      </c>
      <c r="B301" s="10" t="s">
        <v>27</v>
      </c>
      <c r="C301" s="10" t="s">
        <v>119</v>
      </c>
      <c r="D301" s="10" t="s">
        <v>120</v>
      </c>
      <c r="E301" s="10" t="s">
        <v>144</v>
      </c>
      <c r="F301" s="10" t="s">
        <v>2922</v>
      </c>
      <c r="G301" s="10" t="s">
        <v>2922</v>
      </c>
      <c r="H301" s="10" t="s">
        <v>2618</v>
      </c>
      <c r="I301" s="10" t="s">
        <v>2923</v>
      </c>
      <c r="J301" s="10"/>
      <c r="K301" s="10" t="s">
        <v>2623</v>
      </c>
      <c r="L301" s="10" t="s">
        <v>34</v>
      </c>
      <c r="M301" s="11">
        <v>0.02</v>
      </c>
      <c r="N301" s="16" t="s">
        <v>2924</v>
      </c>
      <c r="O301" s="10"/>
      <c r="P301" s="13">
        <v>3441.8</v>
      </c>
      <c r="Q301" s="13">
        <v>-3441.8</v>
      </c>
      <c r="R301" s="13">
        <v>0</v>
      </c>
      <c r="S301" s="13">
        <f t="shared" si="12"/>
        <v>0</v>
      </c>
      <c r="T301" s="14">
        <f t="shared" si="13"/>
        <v>0</v>
      </c>
      <c r="U301" s="13">
        <f t="shared" si="14"/>
        <v>3061.4234862385347</v>
      </c>
      <c r="V301" s="13">
        <v>0</v>
      </c>
      <c r="W301" s="15"/>
      <c r="X301" s="13"/>
      <c r="Y301" s="13"/>
      <c r="Z301" s="10"/>
      <c r="AA301" s="11" t="s">
        <v>45</v>
      </c>
      <c r="AB301" s="11">
        <v>0</v>
      </c>
    </row>
    <row r="302" spans="1:28" ht="14.25" x14ac:dyDescent="0.15">
      <c r="A302" s="9">
        <v>43709</v>
      </c>
      <c r="B302" s="10" t="s">
        <v>27</v>
      </c>
      <c r="C302" s="10" t="s">
        <v>119</v>
      </c>
      <c r="D302" s="10" t="s">
        <v>120</v>
      </c>
      <c r="E302" s="10" t="s">
        <v>144</v>
      </c>
      <c r="F302" s="10" t="s">
        <v>2925</v>
      </c>
      <c r="G302" s="10" t="s">
        <v>2925</v>
      </c>
      <c r="H302" s="10" t="s">
        <v>2618</v>
      </c>
      <c r="I302" s="10" t="s">
        <v>2926</v>
      </c>
      <c r="J302" s="10"/>
      <c r="K302" s="10" t="s">
        <v>2623</v>
      </c>
      <c r="L302" s="10" t="s">
        <v>34</v>
      </c>
      <c r="M302" s="11">
        <v>0.02</v>
      </c>
      <c r="N302" s="16" t="s">
        <v>2927</v>
      </c>
      <c r="O302" s="10"/>
      <c r="P302" s="13">
        <v>10027.799999999999</v>
      </c>
      <c r="Q302" s="13">
        <v>-9436.5</v>
      </c>
      <c r="R302" s="13">
        <v>591.29999999999995</v>
      </c>
      <c r="S302" s="13">
        <f t="shared" si="12"/>
        <v>0</v>
      </c>
      <c r="T302" s="14">
        <f t="shared" si="13"/>
        <v>579.7058823529411</v>
      </c>
      <c r="U302" s="13">
        <f t="shared" si="14"/>
        <v>408.18823529411748</v>
      </c>
      <c r="V302" s="13">
        <v>576.7271077313701</v>
      </c>
      <c r="W302" s="15"/>
      <c r="X302" s="13"/>
      <c r="Y302" s="13"/>
      <c r="Z302" s="10"/>
      <c r="AA302" s="11" t="s">
        <v>45</v>
      </c>
      <c r="AB302" s="11">
        <v>0</v>
      </c>
    </row>
    <row r="303" spans="1:28" ht="14.25" x14ac:dyDescent="0.15">
      <c r="A303" s="9">
        <v>43709</v>
      </c>
      <c r="B303" s="10" t="s">
        <v>27</v>
      </c>
      <c r="C303" s="10" t="s">
        <v>119</v>
      </c>
      <c r="D303" s="10" t="s">
        <v>120</v>
      </c>
      <c r="E303" s="10" t="s">
        <v>144</v>
      </c>
      <c r="F303" s="10" t="s">
        <v>2928</v>
      </c>
      <c r="G303" s="10" t="s">
        <v>2929</v>
      </c>
      <c r="H303" s="10" t="s">
        <v>2618</v>
      </c>
      <c r="I303" s="10" t="s">
        <v>2930</v>
      </c>
      <c r="J303" s="10"/>
      <c r="K303" s="10" t="s">
        <v>2623</v>
      </c>
      <c r="L303" s="10" t="s">
        <v>34</v>
      </c>
      <c r="M303" s="11">
        <v>0.02</v>
      </c>
      <c r="N303" s="16" t="s">
        <v>2931</v>
      </c>
      <c r="O303" s="10"/>
      <c r="P303" s="13">
        <v>33991.199999999997</v>
      </c>
      <c r="Q303" s="13">
        <v>102000</v>
      </c>
      <c r="R303" s="13">
        <v>72221.8</v>
      </c>
      <c r="S303" s="13">
        <f t="shared" si="12"/>
        <v>63769.400000000009</v>
      </c>
      <c r="T303" s="14">
        <f t="shared" si="13"/>
        <v>70805.686274509804</v>
      </c>
      <c r="U303" s="13">
        <f t="shared" si="14"/>
        <v>1114.6427184466011</v>
      </c>
      <c r="V303" s="13">
        <v>70441.856636484823</v>
      </c>
      <c r="W303" s="15"/>
      <c r="X303" s="13"/>
      <c r="Y303" s="13"/>
      <c r="Z303" s="10"/>
      <c r="AA303" s="11" t="s">
        <v>35</v>
      </c>
      <c r="AB303" s="11">
        <v>0</v>
      </c>
    </row>
    <row r="304" spans="1:28" ht="14.25" x14ac:dyDescent="0.15">
      <c r="A304" s="9">
        <v>43709</v>
      </c>
      <c r="B304" s="10" t="s">
        <v>27</v>
      </c>
      <c r="C304" s="10" t="s">
        <v>119</v>
      </c>
      <c r="D304" s="10" t="s">
        <v>136</v>
      </c>
      <c r="E304" s="10" t="s">
        <v>121</v>
      </c>
      <c r="F304" s="10" t="s">
        <v>2932</v>
      </c>
      <c r="G304" s="10" t="s">
        <v>2932</v>
      </c>
      <c r="H304" s="10" t="s">
        <v>2618</v>
      </c>
      <c r="I304" s="10" t="s">
        <v>2933</v>
      </c>
      <c r="J304" s="10"/>
      <c r="K304" s="10" t="s">
        <v>2623</v>
      </c>
      <c r="L304" s="10" t="s">
        <v>34</v>
      </c>
      <c r="M304" s="11">
        <v>0.02</v>
      </c>
      <c r="N304" s="16" t="s">
        <v>2934</v>
      </c>
      <c r="O304" s="10"/>
      <c r="P304" s="13">
        <v>55514.7</v>
      </c>
      <c r="Q304" s="13">
        <v>100000</v>
      </c>
      <c r="R304" s="13">
        <v>74166.400000000009</v>
      </c>
      <c r="S304" s="13">
        <f t="shared" si="12"/>
        <v>81348.3</v>
      </c>
      <c r="T304" s="14">
        <f t="shared" si="13"/>
        <v>72712.156862745105</v>
      </c>
      <c r="U304" s="13">
        <f t="shared" si="14"/>
        <v>823.35728155339893</v>
      </c>
      <c r="V304" s="13">
        <v>72338.530970485197</v>
      </c>
      <c r="W304" s="15"/>
      <c r="X304" s="13"/>
      <c r="Y304" s="13"/>
      <c r="Z304" s="10"/>
      <c r="AA304" s="11" t="s">
        <v>45</v>
      </c>
      <c r="AB304" s="11">
        <v>0</v>
      </c>
    </row>
    <row r="305" spans="1:28" ht="14.25" x14ac:dyDescent="0.15">
      <c r="A305" s="9">
        <v>43709</v>
      </c>
      <c r="B305" s="10" t="s">
        <v>27</v>
      </c>
      <c r="C305" s="10" t="s">
        <v>119</v>
      </c>
      <c r="D305" s="10" t="s">
        <v>136</v>
      </c>
      <c r="E305" s="10" t="s">
        <v>121</v>
      </c>
      <c r="F305" s="10" t="s">
        <v>2932</v>
      </c>
      <c r="G305" s="10" t="s">
        <v>2932</v>
      </c>
      <c r="H305" s="10" t="s">
        <v>2618</v>
      </c>
      <c r="I305" s="10" t="s">
        <v>2935</v>
      </c>
      <c r="J305" s="10"/>
      <c r="K305" s="10" t="s">
        <v>2623</v>
      </c>
      <c r="L305" s="10" t="s">
        <v>34</v>
      </c>
      <c r="M305" s="11">
        <v>0.02</v>
      </c>
      <c r="N305" s="16" t="s">
        <v>2936</v>
      </c>
      <c r="O305" s="10"/>
      <c r="P305" s="13">
        <v>40396.449999999997</v>
      </c>
      <c r="Q305" s="13">
        <v>100000</v>
      </c>
      <c r="R305" s="13">
        <v>94953.319999999992</v>
      </c>
      <c r="S305" s="13">
        <f t="shared" si="12"/>
        <v>45443.130000000019</v>
      </c>
      <c r="T305" s="14">
        <f t="shared" si="13"/>
        <v>93091.490196078419</v>
      </c>
      <c r="U305" s="13">
        <f t="shared" si="14"/>
        <v>5420.6137254902278</v>
      </c>
      <c r="V305" s="13">
        <v>92613.146648217924</v>
      </c>
      <c r="W305" s="15"/>
      <c r="X305" s="13"/>
      <c r="Y305" s="13"/>
      <c r="Z305" s="10"/>
      <c r="AA305" s="11" t="s">
        <v>45</v>
      </c>
      <c r="AB305" s="11">
        <v>0</v>
      </c>
    </row>
    <row r="306" spans="1:28" ht="14.25" x14ac:dyDescent="0.15">
      <c r="A306" s="9">
        <v>43709</v>
      </c>
      <c r="B306" s="10" t="s">
        <v>27</v>
      </c>
      <c r="C306" s="10" t="s">
        <v>119</v>
      </c>
      <c r="D306" s="10" t="s">
        <v>136</v>
      </c>
      <c r="E306" s="10" t="s">
        <v>129</v>
      </c>
      <c r="F306" s="10" t="s">
        <v>2937</v>
      </c>
      <c r="G306" s="10" t="s">
        <v>2938</v>
      </c>
      <c r="H306" s="10" t="s">
        <v>2618</v>
      </c>
      <c r="I306" s="10" t="s">
        <v>2939</v>
      </c>
      <c r="J306" s="10"/>
      <c r="K306" s="10" t="s">
        <v>33</v>
      </c>
      <c r="L306" s="10" t="s">
        <v>34</v>
      </c>
      <c r="M306" s="11">
        <v>0.09</v>
      </c>
      <c r="N306" s="16" t="s">
        <v>2940</v>
      </c>
      <c r="O306" s="10"/>
      <c r="P306" s="13">
        <v>3535.3</v>
      </c>
      <c r="Q306" s="13">
        <v>45000</v>
      </c>
      <c r="R306" s="13">
        <v>37077.239999999991</v>
      </c>
      <c r="S306" s="13">
        <f t="shared" si="12"/>
        <v>11458.060000000012</v>
      </c>
      <c r="T306" s="14">
        <f t="shared" si="13"/>
        <v>34015.816513761456</v>
      </c>
      <c r="U306" s="13">
        <f t="shared" si="14"/>
        <v>2406.0096078431379</v>
      </c>
      <c r="V306" s="13">
        <v>36163.45237250442</v>
      </c>
      <c r="W306" s="15"/>
      <c r="X306" s="13"/>
      <c r="Y306" s="13"/>
      <c r="Z306" s="10"/>
      <c r="AA306" s="11" t="s">
        <v>45</v>
      </c>
      <c r="AB306" s="11">
        <v>0</v>
      </c>
    </row>
    <row r="307" spans="1:28" ht="14.25" x14ac:dyDescent="0.15">
      <c r="A307" s="9">
        <v>43709</v>
      </c>
      <c r="B307" s="10" t="s">
        <v>27</v>
      </c>
      <c r="C307" s="10" t="s">
        <v>119</v>
      </c>
      <c r="D307" s="10" t="s">
        <v>136</v>
      </c>
      <c r="E307" s="10" t="s">
        <v>129</v>
      </c>
      <c r="F307" s="10" t="s">
        <v>2941</v>
      </c>
      <c r="G307" s="10" t="s">
        <v>2941</v>
      </c>
      <c r="H307" s="10" t="s">
        <v>2618</v>
      </c>
      <c r="I307" s="10" t="s">
        <v>2942</v>
      </c>
      <c r="J307" s="10"/>
      <c r="K307" s="10" t="s">
        <v>2623</v>
      </c>
      <c r="L307" s="10" t="s">
        <v>34</v>
      </c>
      <c r="M307" s="11">
        <v>0.02</v>
      </c>
      <c r="N307" s="16" t="s">
        <v>2943</v>
      </c>
      <c r="O307" s="10"/>
      <c r="P307" s="13">
        <v>3093</v>
      </c>
      <c r="Q307" s="13">
        <v>36178.53</v>
      </c>
      <c r="R307" s="13">
        <v>20817.600000000002</v>
      </c>
      <c r="S307" s="13">
        <f t="shared" si="12"/>
        <v>18453.929999999997</v>
      </c>
      <c r="T307" s="14">
        <f t="shared" si="13"/>
        <v>20409.411764705885</v>
      </c>
      <c r="U307" s="13">
        <f t="shared" si="14"/>
        <v>0</v>
      </c>
      <c r="V307" s="13">
        <v>20304.539553371509</v>
      </c>
      <c r="W307" s="15"/>
      <c r="X307" s="13"/>
      <c r="Y307" s="13"/>
      <c r="Z307" s="10"/>
      <c r="AA307" s="11" t="s">
        <v>35</v>
      </c>
      <c r="AB307" s="11">
        <v>0</v>
      </c>
    </row>
    <row r="308" spans="1:28" ht="14.25" x14ac:dyDescent="0.15">
      <c r="A308" s="9">
        <v>43709</v>
      </c>
      <c r="B308" s="10" t="s">
        <v>27</v>
      </c>
      <c r="C308" s="10" t="s">
        <v>119</v>
      </c>
      <c r="D308" s="10" t="s">
        <v>136</v>
      </c>
      <c r="E308" s="10" t="s">
        <v>129</v>
      </c>
      <c r="F308" s="10" t="s">
        <v>2944</v>
      </c>
      <c r="G308" s="10" t="s">
        <v>2944</v>
      </c>
      <c r="H308" s="10" t="s">
        <v>2618</v>
      </c>
      <c r="I308" s="10" t="s">
        <v>2945</v>
      </c>
      <c r="J308" s="10"/>
      <c r="K308" s="10" t="s">
        <v>2623</v>
      </c>
      <c r="L308" s="10" t="s">
        <v>34</v>
      </c>
      <c r="M308" s="11">
        <v>0.03</v>
      </c>
      <c r="N308" s="16" t="s">
        <v>2946</v>
      </c>
      <c r="O308" s="10"/>
      <c r="P308" s="13">
        <v>72388.600000000006</v>
      </c>
      <c r="Q308" s="13">
        <v>-34119.199999999997</v>
      </c>
      <c r="R308" s="13">
        <v>38269.399999999994</v>
      </c>
      <c r="S308" s="13">
        <f t="shared" si="12"/>
        <v>0</v>
      </c>
      <c r="T308" s="14">
        <f t="shared" si="13"/>
        <v>37154.757281553393</v>
      </c>
      <c r="U308" s="13">
        <f t="shared" si="14"/>
        <v>6572.970588235301</v>
      </c>
      <c r="V308" s="13">
        <v>37326.230976855899</v>
      </c>
      <c r="W308" s="15"/>
      <c r="X308" s="13"/>
      <c r="Y308" s="13"/>
      <c r="Z308" s="10"/>
      <c r="AA308" s="11" t="s">
        <v>35</v>
      </c>
      <c r="AB308" s="11">
        <v>0</v>
      </c>
    </row>
    <row r="309" spans="1:28" ht="14.25" x14ac:dyDescent="0.15">
      <c r="A309" s="9">
        <v>43709</v>
      </c>
      <c r="B309" s="10" t="s">
        <v>27</v>
      </c>
      <c r="C309" s="10" t="s">
        <v>119</v>
      </c>
      <c r="D309" s="10" t="s">
        <v>136</v>
      </c>
      <c r="E309" s="10" t="s">
        <v>129</v>
      </c>
      <c r="F309" s="10" t="s">
        <v>2944</v>
      </c>
      <c r="G309" s="10" t="s">
        <v>2944</v>
      </c>
      <c r="H309" s="10" t="s">
        <v>2618</v>
      </c>
      <c r="I309" s="10" t="s">
        <v>2947</v>
      </c>
      <c r="J309" s="10"/>
      <c r="K309" s="10" t="s">
        <v>2623</v>
      </c>
      <c r="L309" s="10" t="s">
        <v>34</v>
      </c>
      <c r="M309" s="11">
        <v>0.03</v>
      </c>
      <c r="N309" s="16" t="s">
        <v>2948</v>
      </c>
      <c r="O309" s="10"/>
      <c r="P309" s="13">
        <v>93851.87</v>
      </c>
      <c r="Q309" s="13">
        <v>-65606.070000000007</v>
      </c>
      <c r="R309" s="13">
        <v>28268.6</v>
      </c>
      <c r="S309" s="13">
        <f t="shared" si="12"/>
        <v>-22.800000000010186</v>
      </c>
      <c r="T309" s="14">
        <f t="shared" si="13"/>
        <v>27445.2427184466</v>
      </c>
      <c r="U309" s="13">
        <f t="shared" si="14"/>
        <v>9454.0607843137113</v>
      </c>
      <c r="V309" s="13">
        <v>27571.905830568256</v>
      </c>
      <c r="W309" s="15"/>
      <c r="X309" s="13"/>
      <c r="Y309" s="13"/>
      <c r="Z309" s="10"/>
      <c r="AA309" s="11" t="s">
        <v>35</v>
      </c>
      <c r="AB309" s="11">
        <v>0</v>
      </c>
    </row>
    <row r="310" spans="1:28" ht="14.25" x14ac:dyDescent="0.15">
      <c r="A310" s="9">
        <v>43709</v>
      </c>
      <c r="B310" s="10" t="s">
        <v>27</v>
      </c>
      <c r="C310" s="10" t="s">
        <v>119</v>
      </c>
      <c r="D310" s="10" t="s">
        <v>136</v>
      </c>
      <c r="E310" s="10" t="s">
        <v>129</v>
      </c>
      <c r="F310" s="10" t="s">
        <v>2949</v>
      </c>
      <c r="G310" s="10" t="s">
        <v>2949</v>
      </c>
      <c r="H310" s="10" t="s">
        <v>2618</v>
      </c>
      <c r="I310" s="10" t="s">
        <v>2950</v>
      </c>
      <c r="J310" s="10"/>
      <c r="K310" s="10" t="s">
        <v>2623</v>
      </c>
      <c r="L310" s="10" t="s">
        <v>34</v>
      </c>
      <c r="M310" s="11">
        <v>0.02</v>
      </c>
      <c r="N310" s="16" t="s">
        <v>2951</v>
      </c>
      <c r="O310" s="10"/>
      <c r="P310" s="13">
        <v>91254</v>
      </c>
      <c r="Q310" s="13">
        <v>306000</v>
      </c>
      <c r="R310" s="13">
        <v>276451.29999999993</v>
      </c>
      <c r="S310" s="13">
        <f t="shared" si="12"/>
        <v>120802.70000000007</v>
      </c>
      <c r="T310" s="14">
        <f t="shared" si="13"/>
        <v>271030.6862745097</v>
      </c>
      <c r="U310" s="13">
        <f t="shared" si="14"/>
        <v>4391.8125490196107</v>
      </c>
      <c r="V310" s="13">
        <v>269638.01569013577</v>
      </c>
      <c r="W310" s="15"/>
      <c r="X310" s="13"/>
      <c r="Y310" s="13"/>
      <c r="Z310" s="10"/>
      <c r="AA310" s="11" t="s">
        <v>35</v>
      </c>
      <c r="AB310" s="11">
        <v>0</v>
      </c>
    </row>
    <row r="311" spans="1:28" ht="14.25" x14ac:dyDescent="0.15">
      <c r="A311" s="9">
        <v>43709</v>
      </c>
      <c r="B311" s="10" t="s">
        <v>27</v>
      </c>
      <c r="C311" s="10" t="s">
        <v>119</v>
      </c>
      <c r="D311" s="10" t="s">
        <v>136</v>
      </c>
      <c r="E311" s="10" t="s">
        <v>131</v>
      </c>
      <c r="F311" s="10" t="s">
        <v>2952</v>
      </c>
      <c r="G311" s="10" t="s">
        <v>2952</v>
      </c>
      <c r="H311" s="10" t="s">
        <v>2618</v>
      </c>
      <c r="I311" s="10" t="s">
        <v>2953</v>
      </c>
      <c r="J311" s="10"/>
      <c r="K311" s="10" t="s">
        <v>2623</v>
      </c>
      <c r="L311" s="10" t="s">
        <v>34</v>
      </c>
      <c r="M311" s="11">
        <v>0.02</v>
      </c>
      <c r="N311" s="16" t="s">
        <v>2954</v>
      </c>
      <c r="O311" s="10"/>
      <c r="P311" s="13">
        <v>17851.810000000001</v>
      </c>
      <c r="Q311" s="13">
        <v>204000</v>
      </c>
      <c r="R311" s="13">
        <v>122706.49000000002</v>
      </c>
      <c r="S311" s="13">
        <f t="shared" si="12"/>
        <v>99145.319999999978</v>
      </c>
      <c r="T311" s="14">
        <f t="shared" si="13"/>
        <v>120300.48039215688</v>
      </c>
      <c r="U311" s="13">
        <f t="shared" si="14"/>
        <v>5539.5766019417497</v>
      </c>
      <c r="V311" s="13">
        <v>119682.32551592814</v>
      </c>
      <c r="W311" s="15"/>
      <c r="X311" s="13"/>
      <c r="Y311" s="13"/>
      <c r="Z311" s="10"/>
      <c r="AA311" s="11" t="s">
        <v>45</v>
      </c>
      <c r="AB311" s="11">
        <v>0</v>
      </c>
    </row>
    <row r="312" spans="1:28" ht="14.25" x14ac:dyDescent="0.15">
      <c r="A312" s="9">
        <v>43709</v>
      </c>
      <c r="B312" s="10" t="s">
        <v>27</v>
      </c>
      <c r="C312" s="10" t="s">
        <v>119</v>
      </c>
      <c r="D312" s="10" t="s">
        <v>136</v>
      </c>
      <c r="E312" s="10" t="s">
        <v>144</v>
      </c>
      <c r="F312" s="10" t="s">
        <v>2955</v>
      </c>
      <c r="G312" s="10" t="s">
        <v>2955</v>
      </c>
      <c r="H312" s="10" t="s">
        <v>2618</v>
      </c>
      <c r="I312" s="10" t="s">
        <v>2956</v>
      </c>
      <c r="J312" s="10"/>
      <c r="K312" s="10" t="s">
        <v>2623</v>
      </c>
      <c r="L312" s="10" t="s">
        <v>44</v>
      </c>
      <c r="M312" s="11">
        <v>0</v>
      </c>
      <c r="N312" s="16" t="s">
        <v>2957</v>
      </c>
      <c r="O312" s="10"/>
      <c r="P312" s="13">
        <v>65682.03</v>
      </c>
      <c r="Q312" s="13">
        <v>300000</v>
      </c>
      <c r="R312" s="13">
        <v>209507.66999999993</v>
      </c>
      <c r="S312" s="13">
        <f t="shared" si="12"/>
        <v>156174.3600000001</v>
      </c>
      <c r="T312" s="14">
        <f t="shared" si="13"/>
        <v>209507.66999999993</v>
      </c>
      <c r="U312" s="13">
        <f t="shared" si="14"/>
        <v>81.373076923076951</v>
      </c>
      <c r="V312" s="13">
        <v>204344.24584244599</v>
      </c>
      <c r="W312" s="15"/>
      <c r="X312" s="13"/>
      <c r="Y312" s="13"/>
      <c r="Z312" s="10"/>
      <c r="AA312" s="11" t="s">
        <v>45</v>
      </c>
      <c r="AB312" s="11">
        <v>0</v>
      </c>
    </row>
    <row r="313" spans="1:28" ht="14.25" x14ac:dyDescent="0.15">
      <c r="A313" s="9">
        <v>43709</v>
      </c>
      <c r="B313" s="10" t="s">
        <v>27</v>
      </c>
      <c r="C313" s="10" t="s">
        <v>119</v>
      </c>
      <c r="D313" s="10" t="s">
        <v>136</v>
      </c>
      <c r="E313" s="10" t="s">
        <v>144</v>
      </c>
      <c r="F313" s="10" t="s">
        <v>2958</v>
      </c>
      <c r="G313" s="10" t="s">
        <v>2958</v>
      </c>
      <c r="H313" s="10" t="s">
        <v>2618</v>
      </c>
      <c r="I313" s="10" t="s">
        <v>2959</v>
      </c>
      <c r="J313" s="10"/>
      <c r="K313" s="10" t="s">
        <v>2623</v>
      </c>
      <c r="L313" s="10" t="s">
        <v>34</v>
      </c>
      <c r="M313" s="11">
        <v>0.02</v>
      </c>
      <c r="N313" s="16" t="s">
        <v>2960</v>
      </c>
      <c r="O313" s="10"/>
      <c r="P313" s="13">
        <v>458374.1</v>
      </c>
      <c r="Q313" s="13">
        <v>612000</v>
      </c>
      <c r="R313" s="13">
        <v>335221.49999999994</v>
      </c>
      <c r="S313" s="13">
        <f t="shared" si="12"/>
        <v>735152.60000000009</v>
      </c>
      <c r="T313" s="14">
        <f t="shared" si="13"/>
        <v>328648.52941176464</v>
      </c>
      <c r="U313" s="13">
        <f t="shared" si="14"/>
        <v>215.68132075471704</v>
      </c>
      <c r="V313" s="13">
        <v>326959.79391911294</v>
      </c>
      <c r="W313" s="15"/>
      <c r="X313" s="13"/>
      <c r="Y313" s="13"/>
      <c r="Z313" s="10"/>
      <c r="AA313" s="11" t="s">
        <v>35</v>
      </c>
      <c r="AB313" s="11">
        <v>0</v>
      </c>
    </row>
    <row r="314" spans="1:28" ht="14.25" x14ac:dyDescent="0.15">
      <c r="A314" s="9">
        <v>43709</v>
      </c>
      <c r="B314" s="10" t="s">
        <v>27</v>
      </c>
      <c r="C314" s="10" t="s">
        <v>119</v>
      </c>
      <c r="D314" s="10" t="s">
        <v>149</v>
      </c>
      <c r="E314" s="10" t="s">
        <v>129</v>
      </c>
      <c r="F314" s="10" t="s">
        <v>2961</v>
      </c>
      <c r="G314" s="10" t="s">
        <v>2961</v>
      </c>
      <c r="H314" s="10" t="s">
        <v>2618</v>
      </c>
      <c r="I314" s="10" t="s">
        <v>2962</v>
      </c>
      <c r="J314" s="10"/>
      <c r="K314" s="10" t="s">
        <v>2623</v>
      </c>
      <c r="L314" s="10" t="s">
        <v>34</v>
      </c>
      <c r="M314" s="11">
        <v>0.02</v>
      </c>
      <c r="N314" s="16" t="s">
        <v>2963</v>
      </c>
      <c r="O314" s="10"/>
      <c r="P314" s="13">
        <v>223579.65</v>
      </c>
      <c r="Q314" s="13">
        <v>510000</v>
      </c>
      <c r="R314" s="13">
        <v>482157.10000000009</v>
      </c>
      <c r="S314" s="13">
        <f t="shared" si="12"/>
        <v>251422.54999999993</v>
      </c>
      <c r="T314" s="14">
        <f t="shared" si="13"/>
        <v>472703.03921568638</v>
      </c>
      <c r="U314" s="13">
        <f t="shared" si="14"/>
        <v>0</v>
      </c>
      <c r="V314" s="13">
        <v>470274.09057186719</v>
      </c>
      <c r="W314" s="15"/>
      <c r="X314" s="13"/>
      <c r="Y314" s="13"/>
      <c r="Z314" s="10"/>
      <c r="AA314" s="11" t="s">
        <v>35</v>
      </c>
      <c r="AB314" s="11">
        <v>0</v>
      </c>
    </row>
    <row r="315" spans="1:28" ht="14.25" x14ac:dyDescent="0.15">
      <c r="A315" s="9">
        <v>43709</v>
      </c>
      <c r="B315" s="10" t="s">
        <v>27</v>
      </c>
      <c r="C315" s="10" t="s">
        <v>119</v>
      </c>
      <c r="D315" s="10" t="s">
        <v>149</v>
      </c>
      <c r="E315" s="10" t="s">
        <v>131</v>
      </c>
      <c r="F315" s="10" t="s">
        <v>2964</v>
      </c>
      <c r="G315" s="10" t="s">
        <v>2964</v>
      </c>
      <c r="H315" s="10" t="s">
        <v>2618</v>
      </c>
      <c r="I315" s="10" t="s">
        <v>2965</v>
      </c>
      <c r="J315" s="10"/>
      <c r="K315" s="10" t="s">
        <v>2623</v>
      </c>
      <c r="L315" s="10" t="s">
        <v>34</v>
      </c>
      <c r="M315" s="11">
        <v>0.02</v>
      </c>
      <c r="N315" s="16" t="s">
        <v>2966</v>
      </c>
      <c r="O315" s="10"/>
      <c r="P315" s="13">
        <v>109982.44</v>
      </c>
      <c r="Q315" s="13">
        <v>153000</v>
      </c>
      <c r="R315" s="13">
        <v>223982.43999999997</v>
      </c>
      <c r="S315" s="13">
        <f t="shared" si="12"/>
        <v>39000.000000000029</v>
      </c>
      <c r="T315" s="14">
        <f t="shared" si="13"/>
        <v>219590.62745098036</v>
      </c>
      <c r="U315" s="13">
        <f t="shared" si="14"/>
        <v>0</v>
      </c>
      <c r="V315" s="13">
        <v>218462.27769967046</v>
      </c>
      <c r="W315" s="15"/>
      <c r="X315" s="13"/>
      <c r="Y315" s="13"/>
      <c r="Z315" s="10"/>
      <c r="AA315" s="11" t="s">
        <v>35</v>
      </c>
      <c r="AB315" s="11">
        <v>0</v>
      </c>
    </row>
    <row r="316" spans="1:28" ht="14.25" x14ac:dyDescent="0.15">
      <c r="A316" s="9">
        <v>43709</v>
      </c>
      <c r="B316" s="10" t="s">
        <v>27</v>
      </c>
      <c r="C316" s="10" t="s">
        <v>119</v>
      </c>
      <c r="D316" s="10" t="s">
        <v>149</v>
      </c>
      <c r="E316" s="10" t="s">
        <v>144</v>
      </c>
      <c r="F316" s="10" t="s">
        <v>2967</v>
      </c>
      <c r="G316" s="10" t="s">
        <v>2967</v>
      </c>
      <c r="H316" s="10" t="s">
        <v>2618</v>
      </c>
      <c r="I316" s="10" t="s">
        <v>2968</v>
      </c>
      <c r="J316" s="10"/>
      <c r="K316" s="10" t="s">
        <v>2623</v>
      </c>
      <c r="L316" s="10" t="s">
        <v>34</v>
      </c>
      <c r="M316" s="11">
        <v>0.03</v>
      </c>
      <c r="N316" s="16" t="s">
        <v>2969</v>
      </c>
      <c r="O316" s="10"/>
      <c r="P316" s="13">
        <v>11652.36</v>
      </c>
      <c r="Q316" s="13">
        <v>280000</v>
      </c>
      <c r="R316" s="13">
        <v>190192.13000000009</v>
      </c>
      <c r="S316" s="13">
        <f t="shared" si="12"/>
        <v>101460.22999999989</v>
      </c>
      <c r="T316" s="14">
        <f t="shared" si="13"/>
        <v>184652.55339805834</v>
      </c>
      <c r="U316" s="13">
        <f t="shared" si="14"/>
        <v>0</v>
      </c>
      <c r="V316" s="13">
        <v>185504.74724872116</v>
      </c>
      <c r="W316" s="15"/>
      <c r="X316" s="13"/>
      <c r="Y316" s="13"/>
      <c r="Z316" s="10"/>
      <c r="AA316" s="11" t="s">
        <v>45</v>
      </c>
      <c r="AB316" s="11">
        <v>0</v>
      </c>
    </row>
    <row r="317" spans="1:28" ht="14.25" x14ac:dyDescent="0.15">
      <c r="A317" s="9">
        <v>43709</v>
      </c>
      <c r="B317" s="10" t="s">
        <v>27</v>
      </c>
      <c r="C317" s="10" t="s">
        <v>119</v>
      </c>
      <c r="D317" s="10" t="s">
        <v>153</v>
      </c>
      <c r="E317" s="10" t="s">
        <v>123</v>
      </c>
      <c r="F317" s="10" t="s">
        <v>2970</v>
      </c>
      <c r="G317" s="10" t="s">
        <v>2970</v>
      </c>
      <c r="H317" s="10" t="s">
        <v>2618</v>
      </c>
      <c r="I317" s="10" t="s">
        <v>2971</v>
      </c>
      <c r="J317" s="10"/>
      <c r="K317" s="10" t="s">
        <v>2623</v>
      </c>
      <c r="L317" s="10" t="s">
        <v>34</v>
      </c>
      <c r="M317" s="11">
        <v>0.04</v>
      </c>
      <c r="N317" s="16" t="s">
        <v>2972</v>
      </c>
      <c r="O317" s="10"/>
      <c r="P317" s="13">
        <v>0</v>
      </c>
      <c r="Q317" s="13">
        <v>10400</v>
      </c>
      <c r="R317" s="13">
        <v>2115.6999999999998</v>
      </c>
      <c r="S317" s="13">
        <f t="shared" si="12"/>
        <v>8284.2999999999993</v>
      </c>
      <c r="T317" s="14">
        <f t="shared" si="13"/>
        <v>2034.3269230769229</v>
      </c>
      <c r="U317" s="13">
        <f t="shared" si="14"/>
        <v>0</v>
      </c>
      <c r="V317" s="13">
        <v>2063.5574866011498</v>
      </c>
      <c r="W317" s="15"/>
      <c r="X317" s="13"/>
      <c r="Y317" s="13"/>
      <c r="Z317" s="10"/>
      <c r="AA317" s="11" t="s">
        <v>45</v>
      </c>
      <c r="AB317" s="11">
        <v>0</v>
      </c>
    </row>
    <row r="318" spans="1:28" ht="14.25" x14ac:dyDescent="0.15">
      <c r="A318" s="9">
        <v>43709</v>
      </c>
      <c r="B318" s="10" t="s">
        <v>27</v>
      </c>
      <c r="C318" s="10" t="s">
        <v>119</v>
      </c>
      <c r="D318" s="10" t="s">
        <v>153</v>
      </c>
      <c r="E318" s="10" t="s">
        <v>123</v>
      </c>
      <c r="F318" s="10" t="s">
        <v>2970</v>
      </c>
      <c r="G318" s="10" t="s">
        <v>2970</v>
      </c>
      <c r="H318" s="10" t="s">
        <v>2618</v>
      </c>
      <c r="I318" s="10" t="s">
        <v>2973</v>
      </c>
      <c r="J318" s="10"/>
      <c r="K318" s="10" t="s">
        <v>33</v>
      </c>
      <c r="L318" s="10" t="s">
        <v>34</v>
      </c>
      <c r="M318" s="11">
        <v>0.06</v>
      </c>
      <c r="N318" s="16" t="s">
        <v>2974</v>
      </c>
      <c r="O318" s="10"/>
      <c r="P318" s="13">
        <v>0</v>
      </c>
      <c r="Q318" s="13">
        <v>10600</v>
      </c>
      <c r="R318" s="13">
        <v>3810.37</v>
      </c>
      <c r="S318" s="13">
        <f t="shared" si="12"/>
        <v>6789.63</v>
      </c>
      <c r="T318" s="14">
        <f t="shared" si="13"/>
        <v>3594.6886792452829</v>
      </c>
      <c r="U318" s="13">
        <f t="shared" si="14"/>
        <v>0</v>
      </c>
      <c r="V318" s="13">
        <v>3716.4614738480991</v>
      </c>
      <c r="W318" s="15"/>
      <c r="X318" s="13"/>
      <c r="Y318" s="13"/>
      <c r="Z318" s="10"/>
      <c r="AA318" s="11" t="s">
        <v>45</v>
      </c>
      <c r="AB318" s="11">
        <v>0</v>
      </c>
    </row>
    <row r="319" spans="1:28" ht="14.25" x14ac:dyDescent="0.15">
      <c r="A319" s="9">
        <v>43709</v>
      </c>
      <c r="B319" s="10" t="s">
        <v>27</v>
      </c>
      <c r="C319" s="10" t="s">
        <v>119</v>
      </c>
      <c r="D319" s="10" t="s">
        <v>153</v>
      </c>
      <c r="E319" s="10" t="s">
        <v>129</v>
      </c>
      <c r="F319" s="10" t="s">
        <v>2975</v>
      </c>
      <c r="G319" s="10" t="s">
        <v>2976</v>
      </c>
      <c r="H319" s="10" t="s">
        <v>2618</v>
      </c>
      <c r="I319" s="10" t="s">
        <v>2977</v>
      </c>
      <c r="J319" s="10"/>
      <c r="K319" s="10" t="s">
        <v>2623</v>
      </c>
      <c r="L319" s="10" t="s">
        <v>44</v>
      </c>
      <c r="M319" s="11">
        <v>0</v>
      </c>
      <c r="N319" s="16" t="s">
        <v>2978</v>
      </c>
      <c r="O319" s="10"/>
      <c r="P319" s="13">
        <v>84151.7</v>
      </c>
      <c r="Q319" s="13">
        <v>276218</v>
      </c>
      <c r="R319" s="13">
        <v>167109.88</v>
      </c>
      <c r="S319" s="13">
        <f t="shared" si="12"/>
        <v>193259.82</v>
      </c>
      <c r="T319" s="14">
        <f t="shared" si="13"/>
        <v>167109.88</v>
      </c>
      <c r="U319" s="13">
        <f t="shared" si="14"/>
        <v>0</v>
      </c>
      <c r="V319" s="13">
        <v>162991.3711580185</v>
      </c>
      <c r="W319" s="15"/>
      <c r="X319" s="13"/>
      <c r="Y319" s="13"/>
      <c r="Z319" s="10"/>
      <c r="AA319" s="11" t="s">
        <v>45</v>
      </c>
      <c r="AB319" s="11">
        <v>0</v>
      </c>
    </row>
    <row r="320" spans="1:28" ht="14.25" x14ac:dyDescent="0.15">
      <c r="A320" s="9">
        <v>43709</v>
      </c>
      <c r="B320" s="10" t="s">
        <v>27</v>
      </c>
      <c r="C320" s="10" t="s">
        <v>119</v>
      </c>
      <c r="D320" s="10" t="s">
        <v>153</v>
      </c>
      <c r="E320" s="10" t="s">
        <v>129</v>
      </c>
      <c r="F320" s="10" t="s">
        <v>2975</v>
      </c>
      <c r="G320" s="10" t="s">
        <v>2976</v>
      </c>
      <c r="H320" s="10" t="s">
        <v>2618</v>
      </c>
      <c r="I320" s="10" t="s">
        <v>2979</v>
      </c>
      <c r="J320" s="10"/>
      <c r="K320" s="10" t="s">
        <v>2623</v>
      </c>
      <c r="L320" s="10" t="s">
        <v>44</v>
      </c>
      <c r="M320" s="11">
        <v>0</v>
      </c>
      <c r="N320" s="16" t="s">
        <v>2980</v>
      </c>
      <c r="O320" s="10"/>
      <c r="P320" s="13">
        <v>76218</v>
      </c>
      <c r="Q320" s="13">
        <v>-76218</v>
      </c>
      <c r="R320" s="13">
        <v>0</v>
      </c>
      <c r="S320" s="13">
        <f t="shared" si="12"/>
        <v>0</v>
      </c>
      <c r="T320" s="14">
        <f t="shared" si="13"/>
        <v>0</v>
      </c>
      <c r="U320" s="13">
        <f t="shared" si="14"/>
        <v>0</v>
      </c>
      <c r="V320" s="13">
        <v>0</v>
      </c>
      <c r="W320" s="15"/>
      <c r="X320" s="13"/>
      <c r="Y320" s="13"/>
      <c r="Z320" s="10"/>
      <c r="AA320" s="11" t="s">
        <v>45</v>
      </c>
      <c r="AB320" s="11">
        <v>0</v>
      </c>
    </row>
    <row r="321" spans="1:28" ht="14.25" x14ac:dyDescent="0.15">
      <c r="A321" s="9">
        <v>43709</v>
      </c>
      <c r="B321" s="10" t="s">
        <v>27</v>
      </c>
      <c r="C321" s="10" t="s">
        <v>119</v>
      </c>
      <c r="D321" s="10" t="s">
        <v>153</v>
      </c>
      <c r="E321" s="10" t="s">
        <v>144</v>
      </c>
      <c r="F321" s="10" t="s">
        <v>157</v>
      </c>
      <c r="G321" s="10" t="s">
        <v>157</v>
      </c>
      <c r="H321" s="10" t="s">
        <v>2618</v>
      </c>
      <c r="I321" s="10" t="s">
        <v>2981</v>
      </c>
      <c r="J321" s="10"/>
      <c r="K321" s="10" t="s">
        <v>2623</v>
      </c>
      <c r="L321" s="10" t="s">
        <v>44</v>
      </c>
      <c r="M321" s="11">
        <v>0</v>
      </c>
      <c r="N321" s="16" t="s">
        <v>2982</v>
      </c>
      <c r="O321" s="10"/>
      <c r="P321" s="13">
        <v>0</v>
      </c>
      <c r="Q321" s="13">
        <v>80000</v>
      </c>
      <c r="R321" s="13">
        <v>0</v>
      </c>
      <c r="S321" s="13">
        <f t="shared" si="12"/>
        <v>80000</v>
      </c>
      <c r="T321" s="14">
        <f t="shared" si="13"/>
        <v>0</v>
      </c>
      <c r="U321" s="13">
        <f t="shared" si="14"/>
        <v>0</v>
      </c>
      <c r="V321" s="13">
        <v>0</v>
      </c>
      <c r="W321" s="15"/>
      <c r="X321" s="13"/>
      <c r="Y321" s="13"/>
      <c r="Z321" s="10"/>
      <c r="AA321" s="11" t="s">
        <v>35</v>
      </c>
      <c r="AB321" s="11">
        <v>0</v>
      </c>
    </row>
    <row r="322" spans="1:28" ht="14.25" x14ac:dyDescent="0.15">
      <c r="A322" s="9">
        <v>43709</v>
      </c>
      <c r="B322" s="10" t="s">
        <v>27</v>
      </c>
      <c r="C322" s="10" t="s">
        <v>119</v>
      </c>
      <c r="D322" s="10" t="s">
        <v>153</v>
      </c>
      <c r="E322" s="10" t="s">
        <v>144</v>
      </c>
      <c r="F322" s="10" t="s">
        <v>157</v>
      </c>
      <c r="G322" s="10" t="s">
        <v>157</v>
      </c>
      <c r="H322" s="10" t="s">
        <v>2618</v>
      </c>
      <c r="I322" s="10" t="s">
        <v>2983</v>
      </c>
      <c r="J322" s="10"/>
      <c r="K322" s="10" t="s">
        <v>2623</v>
      </c>
      <c r="L322" s="10" t="s">
        <v>44</v>
      </c>
      <c r="M322" s="11">
        <v>0</v>
      </c>
      <c r="N322" s="16" t="s">
        <v>2984</v>
      </c>
      <c r="O322" s="10"/>
      <c r="P322" s="13">
        <v>60386.98</v>
      </c>
      <c r="Q322" s="13">
        <v>50000</v>
      </c>
      <c r="R322" s="13">
        <v>37590.799999999996</v>
      </c>
      <c r="S322" s="13">
        <f t="shared" si="12"/>
        <v>72796.180000000022</v>
      </c>
      <c r="T322" s="14">
        <f t="shared" si="13"/>
        <v>37590.799999999996</v>
      </c>
      <c r="U322" s="13">
        <f t="shared" si="14"/>
        <v>0</v>
      </c>
      <c r="V322" s="13">
        <v>36664.355422473171</v>
      </c>
      <c r="W322" s="15"/>
      <c r="X322" s="13"/>
      <c r="Y322" s="13"/>
      <c r="Z322" s="10"/>
      <c r="AA322" s="11" t="s">
        <v>35</v>
      </c>
      <c r="AB322" s="11">
        <v>0</v>
      </c>
    </row>
    <row r="323" spans="1:28" ht="14.25" x14ac:dyDescent="0.15">
      <c r="A323" s="9">
        <v>43709</v>
      </c>
      <c r="B323" s="10" t="s">
        <v>27</v>
      </c>
      <c r="C323" s="10" t="s">
        <v>119</v>
      </c>
      <c r="D323" s="10" t="s">
        <v>153</v>
      </c>
      <c r="E323" s="10" t="s">
        <v>144</v>
      </c>
      <c r="F323" s="10" t="s">
        <v>157</v>
      </c>
      <c r="G323" s="10" t="s">
        <v>157</v>
      </c>
      <c r="H323" s="10" t="s">
        <v>2618</v>
      </c>
      <c r="I323" s="10" t="s">
        <v>2985</v>
      </c>
      <c r="J323" s="10"/>
      <c r="K323" s="10" t="s">
        <v>33</v>
      </c>
      <c r="L323" s="10" t="s">
        <v>44</v>
      </c>
      <c r="M323" s="11">
        <v>0</v>
      </c>
      <c r="N323" s="16" t="s">
        <v>2986</v>
      </c>
      <c r="O323" s="10"/>
      <c r="P323" s="13">
        <v>0</v>
      </c>
      <c r="Q323" s="13">
        <v>60000</v>
      </c>
      <c r="R323" s="13">
        <v>0</v>
      </c>
      <c r="S323" s="13">
        <f t="shared" ref="S323:S386" si="15">P323+Q323-R323</f>
        <v>60000</v>
      </c>
      <c r="T323" s="14">
        <f t="shared" ref="T323:T386" si="16">IF(L323="返货",R323/(1+M323),IF(L323="返现",R323,IF(L323="折扣",R323*M323,IF(L323="无",R323))))</f>
        <v>0</v>
      </c>
      <c r="U323" s="13">
        <f t="shared" ref="U323:U386" si="17">R328-T328</f>
        <v>0</v>
      </c>
      <c r="V323" s="13">
        <v>0</v>
      </c>
      <c r="W323" s="15"/>
      <c r="X323" s="13"/>
      <c r="Y323" s="13"/>
      <c r="Z323" s="10"/>
      <c r="AA323" s="11" t="s">
        <v>35</v>
      </c>
      <c r="AB323" s="11">
        <v>0</v>
      </c>
    </row>
    <row r="324" spans="1:28" ht="14.25" x14ac:dyDescent="0.15">
      <c r="A324" s="9">
        <v>43709</v>
      </c>
      <c r="B324" s="10" t="s">
        <v>27</v>
      </c>
      <c r="C324" s="10" t="s">
        <v>119</v>
      </c>
      <c r="D324" s="10" t="s">
        <v>153</v>
      </c>
      <c r="E324" s="10" t="s">
        <v>144</v>
      </c>
      <c r="F324" s="10" t="s">
        <v>157</v>
      </c>
      <c r="G324" s="10" t="s">
        <v>157</v>
      </c>
      <c r="H324" s="10" t="s">
        <v>2618</v>
      </c>
      <c r="I324" s="10" t="s">
        <v>2985</v>
      </c>
      <c r="J324" s="10"/>
      <c r="K324" s="10" t="s">
        <v>2623</v>
      </c>
      <c r="L324" s="10" t="s">
        <v>44</v>
      </c>
      <c r="M324" s="11">
        <v>0</v>
      </c>
      <c r="N324" s="16" t="s">
        <v>2986</v>
      </c>
      <c r="O324" s="10"/>
      <c r="P324" s="13">
        <v>0</v>
      </c>
      <c r="Q324" s="13">
        <v>50000</v>
      </c>
      <c r="R324" s="13">
        <v>90533.26</v>
      </c>
      <c r="S324" s="13">
        <f t="shared" si="15"/>
        <v>-40533.259999999995</v>
      </c>
      <c r="T324" s="14">
        <f t="shared" si="16"/>
        <v>90533.26</v>
      </c>
      <c r="U324" s="13">
        <f t="shared" si="17"/>
        <v>0</v>
      </c>
      <c r="V324" s="13">
        <v>88302.021297635962</v>
      </c>
      <c r="W324" s="15"/>
      <c r="X324" s="13"/>
      <c r="Y324" s="13"/>
      <c r="Z324" s="10"/>
      <c r="AA324" s="11" t="s">
        <v>35</v>
      </c>
      <c r="AB324" s="11">
        <v>0</v>
      </c>
    </row>
    <row r="325" spans="1:28" ht="14.25" x14ac:dyDescent="0.15">
      <c r="A325" s="9">
        <v>43709</v>
      </c>
      <c r="B325" s="10" t="s">
        <v>27</v>
      </c>
      <c r="C325" s="10" t="s">
        <v>158</v>
      </c>
      <c r="D325" s="10" t="s">
        <v>159</v>
      </c>
      <c r="E325" s="10" t="s">
        <v>190</v>
      </c>
      <c r="F325" s="10" t="s">
        <v>2987</v>
      </c>
      <c r="G325" s="10" t="s">
        <v>2987</v>
      </c>
      <c r="H325" s="10" t="s">
        <v>2618</v>
      </c>
      <c r="I325" s="10" t="s">
        <v>2988</v>
      </c>
      <c r="J325" s="10"/>
      <c r="K325" s="10" t="s">
        <v>33</v>
      </c>
      <c r="L325" s="10" t="s">
        <v>44</v>
      </c>
      <c r="M325" s="11">
        <v>0</v>
      </c>
      <c r="N325" s="16" t="s">
        <v>2989</v>
      </c>
      <c r="O325" s="10"/>
      <c r="P325" s="13">
        <v>0</v>
      </c>
      <c r="Q325" s="13">
        <v>1017</v>
      </c>
      <c r="R325" s="13">
        <v>1017</v>
      </c>
      <c r="S325" s="13">
        <f t="shared" si="15"/>
        <v>0</v>
      </c>
      <c r="T325" s="14">
        <f t="shared" si="16"/>
        <v>1017</v>
      </c>
      <c r="U325" s="13">
        <f t="shared" si="17"/>
        <v>0</v>
      </c>
      <c r="V325" s="13">
        <v>991.93551253645103</v>
      </c>
      <c r="W325" s="15"/>
      <c r="X325" s="13"/>
      <c r="Y325" s="13"/>
      <c r="Z325" s="10"/>
      <c r="AA325" s="11" t="s">
        <v>45</v>
      </c>
      <c r="AB325" s="11">
        <v>0</v>
      </c>
    </row>
    <row r="326" spans="1:28" ht="14.25" x14ac:dyDescent="0.15">
      <c r="A326" s="9">
        <v>43709</v>
      </c>
      <c r="B326" s="10" t="s">
        <v>27</v>
      </c>
      <c r="C326" s="10" t="s">
        <v>158</v>
      </c>
      <c r="D326" s="10" t="s">
        <v>159</v>
      </c>
      <c r="E326" s="10" t="s">
        <v>162</v>
      </c>
      <c r="F326" s="10" t="s">
        <v>2990</v>
      </c>
      <c r="G326" s="10" t="s">
        <v>2990</v>
      </c>
      <c r="H326" s="10" t="s">
        <v>2618</v>
      </c>
      <c r="I326" s="10" t="s">
        <v>2991</v>
      </c>
      <c r="J326" s="10"/>
      <c r="K326" s="10" t="s">
        <v>33</v>
      </c>
      <c r="L326" s="10" t="s">
        <v>44</v>
      </c>
      <c r="M326" s="11">
        <v>0</v>
      </c>
      <c r="N326" s="16" t="s">
        <v>2992</v>
      </c>
      <c r="O326" s="10"/>
      <c r="P326" s="13">
        <v>0</v>
      </c>
      <c r="Q326" s="13">
        <v>1021</v>
      </c>
      <c r="R326" s="13">
        <v>1021</v>
      </c>
      <c r="S326" s="13">
        <f t="shared" si="15"/>
        <v>0</v>
      </c>
      <c r="T326" s="14">
        <f t="shared" si="16"/>
        <v>1021</v>
      </c>
      <c r="U326" s="13">
        <f t="shared" si="17"/>
        <v>0</v>
      </c>
      <c r="V326" s="13">
        <v>995.83693048153043</v>
      </c>
      <c r="W326" s="15"/>
      <c r="X326" s="13"/>
      <c r="Y326" s="13"/>
      <c r="Z326" s="10"/>
      <c r="AA326" s="11" t="s">
        <v>45</v>
      </c>
      <c r="AB326" s="11">
        <v>0</v>
      </c>
    </row>
    <row r="327" spans="1:28" ht="14.25" x14ac:dyDescent="0.15">
      <c r="A327" s="9">
        <v>43709</v>
      </c>
      <c r="B327" s="10" t="s">
        <v>27</v>
      </c>
      <c r="C327" s="10" t="s">
        <v>158</v>
      </c>
      <c r="D327" s="10" t="s">
        <v>159</v>
      </c>
      <c r="E327" s="10" t="s">
        <v>162</v>
      </c>
      <c r="F327" s="10" t="s">
        <v>2990</v>
      </c>
      <c r="G327" s="10" t="s">
        <v>2990</v>
      </c>
      <c r="H327" s="10" t="s">
        <v>2618</v>
      </c>
      <c r="I327" s="10" t="s">
        <v>2993</v>
      </c>
      <c r="J327" s="10"/>
      <c r="K327" s="10" t="s">
        <v>33</v>
      </c>
      <c r="L327" s="10" t="s">
        <v>44</v>
      </c>
      <c r="M327" s="11">
        <v>0</v>
      </c>
      <c r="N327" s="16" t="s">
        <v>2994</v>
      </c>
      <c r="O327" s="10"/>
      <c r="P327" s="13">
        <v>0</v>
      </c>
      <c r="Q327" s="13">
        <v>1023</v>
      </c>
      <c r="R327" s="13">
        <v>1023</v>
      </c>
      <c r="S327" s="13">
        <f t="shared" si="15"/>
        <v>0</v>
      </c>
      <c r="T327" s="14">
        <f t="shared" si="16"/>
        <v>1023</v>
      </c>
      <c r="U327" s="13">
        <f t="shared" si="17"/>
        <v>0</v>
      </c>
      <c r="V327" s="13">
        <v>997.78763945407013</v>
      </c>
      <c r="W327" s="15"/>
      <c r="X327" s="13"/>
      <c r="Y327" s="13"/>
      <c r="Z327" s="10"/>
      <c r="AA327" s="11" t="s">
        <v>45</v>
      </c>
      <c r="AB327" s="11">
        <v>0</v>
      </c>
    </row>
    <row r="328" spans="1:28" ht="14.25" x14ac:dyDescent="0.15">
      <c r="A328" s="9">
        <v>43709</v>
      </c>
      <c r="B328" s="10" t="s">
        <v>27</v>
      </c>
      <c r="C328" s="10" t="s">
        <v>158</v>
      </c>
      <c r="D328" s="10" t="s">
        <v>159</v>
      </c>
      <c r="E328" s="10" t="s">
        <v>162</v>
      </c>
      <c r="F328" s="10" t="s">
        <v>2990</v>
      </c>
      <c r="G328" s="10" t="s">
        <v>2990</v>
      </c>
      <c r="H328" s="10" t="s">
        <v>2618</v>
      </c>
      <c r="I328" s="10" t="s">
        <v>2995</v>
      </c>
      <c r="J328" s="10"/>
      <c r="K328" s="10" t="s">
        <v>33</v>
      </c>
      <c r="L328" s="10" t="s">
        <v>44</v>
      </c>
      <c r="M328" s="11">
        <v>0</v>
      </c>
      <c r="N328" s="16" t="s">
        <v>2996</v>
      </c>
      <c r="O328" s="10"/>
      <c r="P328" s="13">
        <v>0</v>
      </c>
      <c r="Q328" s="13">
        <v>1022</v>
      </c>
      <c r="R328" s="13">
        <v>1022</v>
      </c>
      <c r="S328" s="13">
        <f t="shared" si="15"/>
        <v>0</v>
      </c>
      <c r="T328" s="14">
        <f t="shared" si="16"/>
        <v>1022</v>
      </c>
      <c r="U328" s="13">
        <f t="shared" si="17"/>
        <v>270.350980392157</v>
      </c>
      <c r="V328" s="13">
        <v>996.81228496780034</v>
      </c>
      <c r="W328" s="15"/>
      <c r="X328" s="13"/>
      <c r="Y328" s="13"/>
      <c r="Z328" s="10"/>
      <c r="AA328" s="11" t="s">
        <v>45</v>
      </c>
      <c r="AB328" s="11">
        <v>0</v>
      </c>
    </row>
    <row r="329" spans="1:28" ht="14.25" x14ac:dyDescent="0.15">
      <c r="A329" s="9">
        <v>43709</v>
      </c>
      <c r="B329" s="10" t="s">
        <v>27</v>
      </c>
      <c r="C329" s="10" t="s">
        <v>158</v>
      </c>
      <c r="D329" s="10" t="s">
        <v>159</v>
      </c>
      <c r="E329" s="10" t="s">
        <v>169</v>
      </c>
      <c r="F329" s="10" t="s">
        <v>2997</v>
      </c>
      <c r="G329" s="10" t="s">
        <v>2997</v>
      </c>
      <c r="H329" s="10" t="s">
        <v>2618</v>
      </c>
      <c r="I329" s="10" t="s">
        <v>2998</v>
      </c>
      <c r="J329" s="10"/>
      <c r="K329" s="10" t="s">
        <v>33</v>
      </c>
      <c r="L329" s="10" t="s">
        <v>44</v>
      </c>
      <c r="M329" s="11">
        <v>0</v>
      </c>
      <c r="N329" s="16" t="s">
        <v>2999</v>
      </c>
      <c r="O329" s="10"/>
      <c r="P329" s="13">
        <v>0</v>
      </c>
      <c r="Q329" s="13">
        <v>1000</v>
      </c>
      <c r="R329" s="13">
        <v>1000</v>
      </c>
      <c r="S329" s="13">
        <f t="shared" si="15"/>
        <v>0</v>
      </c>
      <c r="T329" s="14">
        <f t="shared" si="16"/>
        <v>1000</v>
      </c>
      <c r="U329" s="13">
        <f t="shared" si="17"/>
        <v>0</v>
      </c>
      <c r="V329" s="13">
        <v>975.35448626986329</v>
      </c>
      <c r="W329" s="15"/>
      <c r="X329" s="13"/>
      <c r="Y329" s="13"/>
      <c r="Z329" s="10"/>
      <c r="AA329" s="11" t="s">
        <v>45</v>
      </c>
      <c r="AB329" s="11">
        <v>0</v>
      </c>
    </row>
    <row r="330" spans="1:28" ht="14.25" x14ac:dyDescent="0.15">
      <c r="A330" s="9">
        <v>43709</v>
      </c>
      <c r="B330" s="10" t="s">
        <v>27</v>
      </c>
      <c r="C330" s="10" t="s">
        <v>158</v>
      </c>
      <c r="D330" s="10" t="s">
        <v>159</v>
      </c>
      <c r="E330" s="10" t="s">
        <v>172</v>
      </c>
      <c r="F330" s="10" t="s">
        <v>3000</v>
      </c>
      <c r="G330" s="10" t="s">
        <v>3000</v>
      </c>
      <c r="H330" s="10" t="s">
        <v>2618</v>
      </c>
      <c r="I330" s="10" t="s">
        <v>3001</v>
      </c>
      <c r="J330" s="10"/>
      <c r="K330" s="10" t="s">
        <v>33</v>
      </c>
      <c r="L330" s="10" t="s">
        <v>44</v>
      </c>
      <c r="M330" s="11">
        <v>0</v>
      </c>
      <c r="N330" s="16" t="s">
        <v>3002</v>
      </c>
      <c r="O330" s="10"/>
      <c r="P330" s="13">
        <v>0</v>
      </c>
      <c r="Q330" s="13">
        <v>1000</v>
      </c>
      <c r="R330" s="13">
        <v>1000</v>
      </c>
      <c r="S330" s="13">
        <f t="shared" si="15"/>
        <v>0</v>
      </c>
      <c r="T330" s="14">
        <f t="shared" si="16"/>
        <v>1000</v>
      </c>
      <c r="U330" s="13">
        <f t="shared" si="17"/>
        <v>0</v>
      </c>
      <c r="V330" s="13">
        <v>975.35448626986329</v>
      </c>
      <c r="W330" s="15"/>
      <c r="X330" s="13"/>
      <c r="Y330" s="13"/>
      <c r="Z330" s="10"/>
      <c r="AA330" s="11" t="s">
        <v>45</v>
      </c>
      <c r="AB330" s="11">
        <v>0</v>
      </c>
    </row>
    <row r="331" spans="1:28" ht="14.25" x14ac:dyDescent="0.15">
      <c r="A331" s="9">
        <v>43709</v>
      </c>
      <c r="B331" s="10" t="s">
        <v>27</v>
      </c>
      <c r="C331" s="10" t="s">
        <v>158</v>
      </c>
      <c r="D331" s="10" t="s">
        <v>159</v>
      </c>
      <c r="E331" s="10" t="s">
        <v>172</v>
      </c>
      <c r="F331" s="10" t="s">
        <v>3000</v>
      </c>
      <c r="G331" s="10" t="s">
        <v>3000</v>
      </c>
      <c r="H331" s="10" t="s">
        <v>2618</v>
      </c>
      <c r="I331" s="10" t="s">
        <v>3003</v>
      </c>
      <c r="J331" s="10"/>
      <c r="K331" s="10" t="s">
        <v>33</v>
      </c>
      <c r="L331" s="10" t="s">
        <v>44</v>
      </c>
      <c r="M331" s="11">
        <v>0</v>
      </c>
      <c r="N331" s="16" t="s">
        <v>3004</v>
      </c>
      <c r="O331" s="10"/>
      <c r="P331" s="13">
        <v>0</v>
      </c>
      <c r="Q331" s="13">
        <v>1000</v>
      </c>
      <c r="R331" s="13">
        <v>1000</v>
      </c>
      <c r="S331" s="13">
        <f t="shared" si="15"/>
        <v>0</v>
      </c>
      <c r="T331" s="14">
        <f t="shared" si="16"/>
        <v>1000</v>
      </c>
      <c r="U331" s="13">
        <f t="shared" si="17"/>
        <v>0</v>
      </c>
      <c r="V331" s="13">
        <v>975.35448626986329</v>
      </c>
      <c r="W331" s="15"/>
      <c r="X331" s="13"/>
      <c r="Y331" s="13"/>
      <c r="Z331" s="10"/>
      <c r="AA331" s="11" t="s">
        <v>45</v>
      </c>
      <c r="AB331" s="11">
        <v>0</v>
      </c>
    </row>
    <row r="332" spans="1:28" ht="14.25" x14ac:dyDescent="0.15">
      <c r="A332" s="9">
        <v>43709</v>
      </c>
      <c r="B332" s="10" t="s">
        <v>27</v>
      </c>
      <c r="C332" s="10" t="s">
        <v>158</v>
      </c>
      <c r="D332" s="10" t="s">
        <v>159</v>
      </c>
      <c r="E332" s="10" t="s">
        <v>202</v>
      </c>
      <c r="F332" s="10" t="s">
        <v>3005</v>
      </c>
      <c r="G332" s="10" t="s">
        <v>3005</v>
      </c>
      <c r="H332" s="10" t="s">
        <v>2618</v>
      </c>
      <c r="I332" s="10" t="s">
        <v>3006</v>
      </c>
      <c r="J332" s="10"/>
      <c r="K332" s="10" t="s">
        <v>33</v>
      </c>
      <c r="L332" s="10" t="s">
        <v>44</v>
      </c>
      <c r="M332" s="11">
        <v>0</v>
      </c>
      <c r="N332" s="16" t="s">
        <v>3007</v>
      </c>
      <c r="O332" s="10"/>
      <c r="P332" s="13">
        <v>0</v>
      </c>
      <c r="Q332" s="13">
        <v>1013</v>
      </c>
      <c r="R332" s="13">
        <v>1013</v>
      </c>
      <c r="S332" s="13">
        <f t="shared" si="15"/>
        <v>0</v>
      </c>
      <c r="T332" s="14">
        <f t="shared" si="16"/>
        <v>1013</v>
      </c>
      <c r="U332" s="13">
        <f t="shared" si="17"/>
        <v>0</v>
      </c>
      <c r="V332" s="13">
        <v>988.03409459137151</v>
      </c>
      <c r="W332" s="15"/>
      <c r="X332" s="13"/>
      <c r="Y332" s="13"/>
      <c r="Z332" s="10"/>
      <c r="AA332" s="11" t="s">
        <v>35</v>
      </c>
      <c r="AB332" s="11">
        <v>0</v>
      </c>
    </row>
    <row r="333" spans="1:28" ht="14.25" x14ac:dyDescent="0.15">
      <c r="A333" s="9">
        <v>43709</v>
      </c>
      <c r="B333" s="10" t="s">
        <v>27</v>
      </c>
      <c r="C333" s="10" t="s">
        <v>158</v>
      </c>
      <c r="D333" s="10" t="s">
        <v>186</v>
      </c>
      <c r="E333" s="10" t="s">
        <v>190</v>
      </c>
      <c r="F333" s="10" t="s">
        <v>3008</v>
      </c>
      <c r="G333" s="10" t="s">
        <v>3008</v>
      </c>
      <c r="H333" s="10" t="s">
        <v>2618</v>
      </c>
      <c r="I333" s="10" t="s">
        <v>3009</v>
      </c>
      <c r="J333" s="10"/>
      <c r="K333" s="10" t="s">
        <v>2623</v>
      </c>
      <c r="L333" s="10" t="s">
        <v>34</v>
      </c>
      <c r="M333" s="11">
        <v>0.02</v>
      </c>
      <c r="N333" s="16" t="s">
        <v>3010</v>
      </c>
      <c r="O333" s="10"/>
      <c r="P333" s="13">
        <v>14040.4</v>
      </c>
      <c r="Q333" s="13">
        <v>12000</v>
      </c>
      <c r="R333" s="13">
        <v>13787.9</v>
      </c>
      <c r="S333" s="13">
        <f t="shared" si="15"/>
        <v>12252.500000000002</v>
      </c>
      <c r="T333" s="14">
        <f t="shared" si="16"/>
        <v>13517.549019607843</v>
      </c>
      <c r="U333" s="13">
        <f t="shared" si="17"/>
        <v>0</v>
      </c>
      <c r="V333" s="13">
        <v>13448.090121240248</v>
      </c>
      <c r="W333" s="15"/>
      <c r="X333" s="13"/>
      <c r="Y333" s="13"/>
      <c r="Z333" s="10"/>
      <c r="AA333" s="11" t="s">
        <v>35</v>
      </c>
      <c r="AB333" s="11">
        <v>0</v>
      </c>
    </row>
    <row r="334" spans="1:28" ht="14.25" x14ac:dyDescent="0.15">
      <c r="A334" s="9">
        <v>43709</v>
      </c>
      <c r="B334" s="10" t="s">
        <v>27</v>
      </c>
      <c r="C334" s="10" t="s">
        <v>158</v>
      </c>
      <c r="D334" s="10" t="s">
        <v>186</v>
      </c>
      <c r="E334" s="10" t="s">
        <v>172</v>
      </c>
      <c r="F334" s="10" t="s">
        <v>3011</v>
      </c>
      <c r="G334" s="10" t="s">
        <v>3011</v>
      </c>
      <c r="H334" s="10" t="s">
        <v>2618</v>
      </c>
      <c r="I334" s="10" t="s">
        <v>3012</v>
      </c>
      <c r="J334" s="10"/>
      <c r="K334" s="10" t="s">
        <v>33</v>
      </c>
      <c r="L334" s="10" t="s">
        <v>44</v>
      </c>
      <c r="M334" s="11">
        <v>0</v>
      </c>
      <c r="N334" s="16" t="s">
        <v>3013</v>
      </c>
      <c r="O334" s="10"/>
      <c r="P334" s="13">
        <v>0</v>
      </c>
      <c r="Q334" s="13">
        <v>1000</v>
      </c>
      <c r="R334" s="13">
        <v>1000</v>
      </c>
      <c r="S334" s="13">
        <f t="shared" si="15"/>
        <v>0</v>
      </c>
      <c r="T334" s="14">
        <f t="shared" si="16"/>
        <v>1000</v>
      </c>
      <c r="U334" s="13">
        <f t="shared" si="17"/>
        <v>9334.698823529412</v>
      </c>
      <c r="V334" s="13">
        <v>975.35448626986329</v>
      </c>
      <c r="W334" s="15"/>
      <c r="X334" s="13"/>
      <c r="Y334" s="13"/>
      <c r="Z334" s="10"/>
      <c r="AA334" s="11" t="s">
        <v>35</v>
      </c>
      <c r="AB334" s="11">
        <v>0</v>
      </c>
    </row>
    <row r="335" spans="1:28" ht="14.25" x14ac:dyDescent="0.15">
      <c r="A335" s="9">
        <v>43709</v>
      </c>
      <c r="B335" s="10" t="s">
        <v>27</v>
      </c>
      <c r="C335" s="10" t="s">
        <v>158</v>
      </c>
      <c r="D335" s="10" t="s">
        <v>186</v>
      </c>
      <c r="E335" s="10" t="s">
        <v>175</v>
      </c>
      <c r="F335" s="10" t="s">
        <v>3014</v>
      </c>
      <c r="G335" s="10" t="s">
        <v>3014</v>
      </c>
      <c r="H335" s="10" t="s">
        <v>2618</v>
      </c>
      <c r="I335" s="10" t="s">
        <v>3015</v>
      </c>
      <c r="J335" s="10"/>
      <c r="K335" s="10" t="s">
        <v>2623</v>
      </c>
      <c r="L335" s="10" t="s">
        <v>34</v>
      </c>
      <c r="M335" s="11">
        <v>0.06</v>
      </c>
      <c r="N335" s="16" t="s">
        <v>3016</v>
      </c>
      <c r="O335" s="10"/>
      <c r="P335" s="13">
        <v>6076.4</v>
      </c>
      <c r="Q335" s="13">
        <v>-6076.4</v>
      </c>
      <c r="R335" s="13">
        <v>0</v>
      </c>
      <c r="S335" s="13">
        <f t="shared" si="15"/>
        <v>0</v>
      </c>
      <c r="T335" s="14">
        <f t="shared" si="16"/>
        <v>0</v>
      </c>
      <c r="U335" s="13">
        <f t="shared" si="17"/>
        <v>3959.109029126208</v>
      </c>
      <c r="V335" s="13">
        <v>0</v>
      </c>
      <c r="W335" s="15"/>
      <c r="X335" s="13"/>
      <c r="Y335" s="13"/>
      <c r="Z335" s="10"/>
      <c r="AA335" s="11" t="s">
        <v>45</v>
      </c>
      <c r="AB335" s="11">
        <v>0</v>
      </c>
    </row>
    <row r="336" spans="1:28" ht="14.25" x14ac:dyDescent="0.15">
      <c r="A336" s="9">
        <v>43709</v>
      </c>
      <c r="B336" s="10" t="s">
        <v>27</v>
      </c>
      <c r="C336" s="10" t="s">
        <v>158</v>
      </c>
      <c r="D336" s="10" t="s">
        <v>186</v>
      </c>
      <c r="E336" s="10" t="s">
        <v>3017</v>
      </c>
      <c r="F336" s="10" t="s">
        <v>3018</v>
      </c>
      <c r="G336" s="10" t="s">
        <v>3018</v>
      </c>
      <c r="H336" s="10" t="s">
        <v>2618</v>
      </c>
      <c r="I336" s="10" t="s">
        <v>3019</v>
      </c>
      <c r="J336" s="10"/>
      <c r="K336" s="10" t="s">
        <v>33</v>
      </c>
      <c r="L336" s="10" t="s">
        <v>44</v>
      </c>
      <c r="M336" s="11">
        <v>0</v>
      </c>
      <c r="N336" s="16" t="s">
        <v>3020</v>
      </c>
      <c r="O336" s="10"/>
      <c r="P336" s="13">
        <v>-10511.8</v>
      </c>
      <c r="Q336" s="13">
        <v>-9488.2000000000007</v>
      </c>
      <c r="R336" s="13">
        <v>0</v>
      </c>
      <c r="S336" s="13">
        <f t="shared" si="15"/>
        <v>-20000</v>
      </c>
      <c r="T336" s="14">
        <f t="shared" si="16"/>
        <v>0</v>
      </c>
      <c r="U336" s="13">
        <f t="shared" si="17"/>
        <v>0</v>
      </c>
      <c r="V336" s="13">
        <v>0</v>
      </c>
      <c r="W336" s="15"/>
      <c r="X336" s="13"/>
      <c r="Y336" s="13"/>
      <c r="Z336" s="10"/>
      <c r="AA336" s="11" t="s">
        <v>35</v>
      </c>
      <c r="AB336" s="11">
        <v>0</v>
      </c>
    </row>
    <row r="337" spans="1:28" ht="14.25" x14ac:dyDescent="0.15">
      <c r="A337" s="9">
        <v>43709</v>
      </c>
      <c r="B337" s="10" t="s">
        <v>27</v>
      </c>
      <c r="C337" s="10" t="s">
        <v>158</v>
      </c>
      <c r="D337" s="10" t="s">
        <v>186</v>
      </c>
      <c r="E337" s="10" t="s">
        <v>3017</v>
      </c>
      <c r="F337" s="10" t="s">
        <v>3021</v>
      </c>
      <c r="G337" s="10" t="s">
        <v>3021</v>
      </c>
      <c r="H337" s="10" t="s">
        <v>2618</v>
      </c>
      <c r="I337" s="10" t="s">
        <v>3022</v>
      </c>
      <c r="J337" s="10"/>
      <c r="K337" s="10" t="s">
        <v>33</v>
      </c>
      <c r="L337" s="10" t="s">
        <v>44</v>
      </c>
      <c r="M337" s="11">
        <v>0</v>
      </c>
      <c r="N337" s="16" t="s">
        <v>3023</v>
      </c>
      <c r="O337" s="10"/>
      <c r="P337" s="13">
        <v>9314.98</v>
      </c>
      <c r="Q337" s="13">
        <v>-39314.94</v>
      </c>
      <c r="R337" s="13">
        <v>0</v>
      </c>
      <c r="S337" s="13">
        <f t="shared" si="15"/>
        <v>-29999.960000000003</v>
      </c>
      <c r="T337" s="14">
        <f t="shared" si="16"/>
        <v>0</v>
      </c>
      <c r="U337" s="13">
        <f t="shared" si="17"/>
        <v>0</v>
      </c>
      <c r="V337" s="13">
        <v>0</v>
      </c>
      <c r="W337" s="15"/>
      <c r="X337" s="13"/>
      <c r="Y337" s="13"/>
      <c r="Z337" s="10"/>
      <c r="AA337" s="11" t="s">
        <v>35</v>
      </c>
      <c r="AB337" s="11">
        <v>0</v>
      </c>
    </row>
    <row r="338" spans="1:28" ht="14.25" x14ac:dyDescent="0.15">
      <c r="A338" s="9">
        <v>43709</v>
      </c>
      <c r="B338" s="10" t="s">
        <v>27</v>
      </c>
      <c r="C338" s="10" t="s">
        <v>158</v>
      </c>
      <c r="D338" s="10" t="s">
        <v>204</v>
      </c>
      <c r="E338" s="10" t="s">
        <v>187</v>
      </c>
      <c r="F338" s="10" t="s">
        <v>3024</v>
      </c>
      <c r="G338" s="10" t="s">
        <v>3024</v>
      </c>
      <c r="H338" s="10" t="s">
        <v>2618</v>
      </c>
      <c r="I338" s="10" t="s">
        <v>3025</v>
      </c>
      <c r="J338" s="10"/>
      <c r="K338" s="10" t="s">
        <v>2623</v>
      </c>
      <c r="L338" s="10" t="s">
        <v>44</v>
      </c>
      <c r="M338" s="11">
        <v>0</v>
      </c>
      <c r="N338" s="16" t="s">
        <v>3026</v>
      </c>
      <c r="O338" s="10"/>
      <c r="P338" s="13">
        <v>845236.60000000102</v>
      </c>
      <c r="Q338" s="13">
        <v>3750000</v>
      </c>
      <c r="R338" s="13">
        <v>3610175.2200000007</v>
      </c>
      <c r="S338" s="13">
        <f t="shared" si="15"/>
        <v>985061.38000000082</v>
      </c>
      <c r="T338" s="14">
        <f t="shared" si="16"/>
        <v>3610175.2200000007</v>
      </c>
      <c r="U338" s="13">
        <f t="shared" si="17"/>
        <v>0</v>
      </c>
      <c r="V338" s="13">
        <v>3521200.5970472912</v>
      </c>
      <c r="W338" s="15"/>
      <c r="X338" s="13"/>
      <c r="Y338" s="13"/>
      <c r="Z338" s="10"/>
      <c r="AA338" s="11" t="s">
        <v>35</v>
      </c>
      <c r="AB338" s="11">
        <v>0</v>
      </c>
    </row>
    <row r="339" spans="1:28" ht="14.25" x14ac:dyDescent="0.15">
      <c r="A339" s="9">
        <v>43709</v>
      </c>
      <c r="B339" s="10" t="s">
        <v>27</v>
      </c>
      <c r="C339" s="10" t="s">
        <v>158</v>
      </c>
      <c r="D339" s="10" t="s">
        <v>204</v>
      </c>
      <c r="E339" s="10" t="s">
        <v>187</v>
      </c>
      <c r="F339" s="10" t="s">
        <v>3024</v>
      </c>
      <c r="G339" s="10" t="s">
        <v>3024</v>
      </c>
      <c r="H339" s="10" t="s">
        <v>2618</v>
      </c>
      <c r="I339" s="10" t="s">
        <v>3027</v>
      </c>
      <c r="J339" s="10"/>
      <c r="K339" s="10" t="s">
        <v>33</v>
      </c>
      <c r="L339" s="10" t="s">
        <v>34</v>
      </c>
      <c r="M339" s="11">
        <v>0.02</v>
      </c>
      <c r="N339" s="16" t="s">
        <v>3028</v>
      </c>
      <c r="O339" s="10"/>
      <c r="P339" s="13">
        <v>207525.71</v>
      </c>
      <c r="Q339" s="13">
        <v>816000</v>
      </c>
      <c r="R339" s="13">
        <v>476069.63999999996</v>
      </c>
      <c r="S339" s="13">
        <f t="shared" si="15"/>
        <v>547456.07000000007</v>
      </c>
      <c r="T339" s="14">
        <f t="shared" si="16"/>
        <v>466734.94117647054</v>
      </c>
      <c r="U339" s="13">
        <f t="shared" si="17"/>
        <v>0</v>
      </c>
      <c r="V339" s="13">
        <v>464336.65915087872</v>
      </c>
      <c r="W339" s="15"/>
      <c r="X339" s="13"/>
      <c r="Y339" s="13"/>
      <c r="Z339" s="10"/>
      <c r="AA339" s="11" t="s">
        <v>35</v>
      </c>
      <c r="AB339" s="11">
        <v>0</v>
      </c>
    </row>
    <row r="340" spans="1:28" ht="14.25" x14ac:dyDescent="0.15">
      <c r="A340" s="9">
        <v>43709</v>
      </c>
      <c r="B340" s="10" t="s">
        <v>27</v>
      </c>
      <c r="C340" s="10" t="s">
        <v>158</v>
      </c>
      <c r="D340" s="10" t="s">
        <v>204</v>
      </c>
      <c r="E340" s="10" t="s">
        <v>160</v>
      </c>
      <c r="F340" s="10" t="s">
        <v>3029</v>
      </c>
      <c r="G340" s="10" t="s">
        <v>3029</v>
      </c>
      <c r="H340" s="10" t="s">
        <v>2618</v>
      </c>
      <c r="I340" s="10" t="s">
        <v>3030</v>
      </c>
      <c r="J340" s="10"/>
      <c r="K340" s="10" t="s">
        <v>2623</v>
      </c>
      <c r="L340" s="10" t="s">
        <v>34</v>
      </c>
      <c r="M340" s="11">
        <v>0.03</v>
      </c>
      <c r="N340" s="16" t="s">
        <v>3031</v>
      </c>
      <c r="O340" s="10"/>
      <c r="P340" s="13">
        <v>36221.5</v>
      </c>
      <c r="Q340" s="13">
        <v>123600</v>
      </c>
      <c r="R340" s="13">
        <v>135929.41</v>
      </c>
      <c r="S340" s="13">
        <f t="shared" si="15"/>
        <v>23892.089999999997</v>
      </c>
      <c r="T340" s="14">
        <f t="shared" si="16"/>
        <v>131970.3009708738</v>
      </c>
      <c r="U340" s="13">
        <f t="shared" si="17"/>
        <v>3947.483725490194</v>
      </c>
      <c r="V340" s="13">
        <v>132579.35985951562</v>
      </c>
      <c r="W340" s="15"/>
      <c r="X340" s="13"/>
      <c r="Y340" s="13"/>
      <c r="Z340" s="10"/>
      <c r="AA340" s="11" t="s">
        <v>45</v>
      </c>
      <c r="AB340" s="11">
        <v>0</v>
      </c>
    </row>
    <row r="341" spans="1:28" ht="14.25" x14ac:dyDescent="0.15">
      <c r="A341" s="9">
        <v>43709</v>
      </c>
      <c r="B341" s="10" t="s">
        <v>27</v>
      </c>
      <c r="C341" s="10" t="s">
        <v>158</v>
      </c>
      <c r="D341" s="10" t="s">
        <v>204</v>
      </c>
      <c r="E341" s="10" t="s">
        <v>160</v>
      </c>
      <c r="F341" s="10" t="s">
        <v>3032</v>
      </c>
      <c r="G341" s="10" t="s">
        <v>3032</v>
      </c>
      <c r="H341" s="10" t="s">
        <v>2618</v>
      </c>
      <c r="I341" s="10" t="s">
        <v>3033</v>
      </c>
      <c r="J341" s="10"/>
      <c r="K341" s="10" t="s">
        <v>2623</v>
      </c>
      <c r="L341" s="10" t="s">
        <v>44</v>
      </c>
      <c r="M341" s="11">
        <v>0</v>
      </c>
      <c r="N341" s="16" t="s">
        <v>3034</v>
      </c>
      <c r="O341" s="10"/>
      <c r="P341" s="13">
        <v>12625.6</v>
      </c>
      <c r="Q341" s="13">
        <v>90000</v>
      </c>
      <c r="R341" s="13">
        <v>74900.33</v>
      </c>
      <c r="S341" s="13">
        <f t="shared" si="15"/>
        <v>27725.270000000004</v>
      </c>
      <c r="T341" s="14">
        <f t="shared" si="16"/>
        <v>74900.33</v>
      </c>
      <c r="U341" s="13">
        <f t="shared" si="17"/>
        <v>0</v>
      </c>
      <c r="V341" s="13">
        <v>73054.372888593236</v>
      </c>
      <c r="W341" s="15"/>
      <c r="X341" s="13"/>
      <c r="Y341" s="13"/>
      <c r="Z341" s="10"/>
      <c r="AA341" s="11" t="s">
        <v>45</v>
      </c>
      <c r="AB341" s="11">
        <v>0</v>
      </c>
    </row>
    <row r="342" spans="1:28" ht="14.25" x14ac:dyDescent="0.15">
      <c r="A342" s="9">
        <v>43709</v>
      </c>
      <c r="B342" s="10" t="s">
        <v>27</v>
      </c>
      <c r="C342" s="10" t="s">
        <v>158</v>
      </c>
      <c r="D342" s="10" t="s">
        <v>204</v>
      </c>
      <c r="E342" s="10" t="s">
        <v>160</v>
      </c>
      <c r="F342" s="10" t="s">
        <v>3035</v>
      </c>
      <c r="G342" s="10" t="s">
        <v>3036</v>
      </c>
      <c r="H342" s="10" t="s">
        <v>2618</v>
      </c>
      <c r="I342" s="10" t="s">
        <v>3037</v>
      </c>
      <c r="J342" s="10"/>
      <c r="K342" s="10" t="s">
        <v>33</v>
      </c>
      <c r="L342" s="10" t="s">
        <v>44</v>
      </c>
      <c r="M342" s="11">
        <v>0</v>
      </c>
      <c r="N342" s="16" t="s">
        <v>3038</v>
      </c>
      <c r="O342" s="10"/>
      <c r="P342" s="13">
        <v>0</v>
      </c>
      <c r="Q342" s="13">
        <v>1000</v>
      </c>
      <c r="R342" s="13">
        <v>1000</v>
      </c>
      <c r="S342" s="13">
        <f t="shared" si="15"/>
        <v>0</v>
      </c>
      <c r="T342" s="14">
        <f t="shared" si="16"/>
        <v>1000</v>
      </c>
      <c r="U342" s="13">
        <f t="shared" si="17"/>
        <v>0</v>
      </c>
      <c r="V342" s="13">
        <v>975.35448626986329</v>
      </c>
      <c r="W342" s="15"/>
      <c r="X342" s="13"/>
      <c r="Y342" s="13"/>
      <c r="Z342" s="10"/>
      <c r="AA342" s="11" t="s">
        <v>45</v>
      </c>
      <c r="AB342" s="11">
        <v>0</v>
      </c>
    </row>
    <row r="343" spans="1:28" ht="14.25" x14ac:dyDescent="0.15">
      <c r="A343" s="9">
        <v>43709</v>
      </c>
      <c r="B343" s="10" t="s">
        <v>27</v>
      </c>
      <c r="C343" s="10" t="s">
        <v>158</v>
      </c>
      <c r="D343" s="10" t="s">
        <v>204</v>
      </c>
      <c r="E343" s="10" t="s">
        <v>160</v>
      </c>
      <c r="F343" s="10" t="s">
        <v>3039</v>
      </c>
      <c r="G343" s="10" t="s">
        <v>3039</v>
      </c>
      <c r="H343" s="10" t="s">
        <v>2618</v>
      </c>
      <c r="I343" s="10" t="s">
        <v>3040</v>
      </c>
      <c r="J343" s="10"/>
      <c r="K343" s="10" t="s">
        <v>2623</v>
      </c>
      <c r="L343" s="10" t="s">
        <v>44</v>
      </c>
      <c r="M343" s="11">
        <v>0</v>
      </c>
      <c r="N343" s="16" t="s">
        <v>3041</v>
      </c>
      <c r="O343" s="10"/>
      <c r="P343" s="13">
        <v>17359.3</v>
      </c>
      <c r="Q343" s="13">
        <v>20000</v>
      </c>
      <c r="R343" s="13">
        <v>20135.900000000001</v>
      </c>
      <c r="S343" s="13">
        <f t="shared" si="15"/>
        <v>17223.400000000001</v>
      </c>
      <c r="T343" s="14">
        <f t="shared" si="16"/>
        <v>20135.900000000001</v>
      </c>
      <c r="U343" s="13">
        <f t="shared" si="17"/>
        <v>0</v>
      </c>
      <c r="V343" s="13">
        <v>19639.640400081342</v>
      </c>
      <c r="W343" s="15"/>
      <c r="X343" s="13"/>
      <c r="Y343" s="13"/>
      <c r="Z343" s="10"/>
      <c r="AA343" s="11" t="s">
        <v>45</v>
      </c>
      <c r="AB343" s="11">
        <v>0</v>
      </c>
    </row>
    <row r="344" spans="1:28" ht="14.25" x14ac:dyDescent="0.15">
      <c r="A344" s="9">
        <v>43709</v>
      </c>
      <c r="B344" s="10" t="s">
        <v>27</v>
      </c>
      <c r="C344" s="10" t="s">
        <v>158</v>
      </c>
      <c r="D344" s="10" t="s">
        <v>204</v>
      </c>
      <c r="E344" s="10" t="s">
        <v>160</v>
      </c>
      <c r="F344" s="10" t="s">
        <v>3042</v>
      </c>
      <c r="G344" s="10" t="s">
        <v>3042</v>
      </c>
      <c r="H344" s="10" t="s">
        <v>2618</v>
      </c>
      <c r="I344" s="10" t="s">
        <v>3043</v>
      </c>
      <c r="J344" s="10"/>
      <c r="K344" s="10" t="s">
        <v>2623</v>
      </c>
      <c r="L344" s="10" t="s">
        <v>34</v>
      </c>
      <c r="M344" s="11">
        <v>0.03</v>
      </c>
      <c r="N344" s="16" t="s">
        <v>3044</v>
      </c>
      <c r="O344" s="10"/>
      <c r="P344" s="13">
        <v>56501.7</v>
      </c>
      <c r="Q344" s="13">
        <v>-51500</v>
      </c>
      <c r="R344" s="13">
        <v>0</v>
      </c>
      <c r="S344" s="13">
        <f t="shared" si="15"/>
        <v>5001.6999999999971</v>
      </c>
      <c r="T344" s="14">
        <f t="shared" si="16"/>
        <v>0</v>
      </c>
      <c r="U344" s="13">
        <f t="shared" si="17"/>
        <v>0</v>
      </c>
      <c r="V344" s="13">
        <v>0</v>
      </c>
      <c r="W344" s="15"/>
      <c r="X344" s="13"/>
      <c r="Y344" s="13"/>
      <c r="Z344" s="10"/>
      <c r="AA344" s="11" t="s">
        <v>45</v>
      </c>
      <c r="AB344" s="11">
        <v>0</v>
      </c>
    </row>
    <row r="345" spans="1:28" ht="14.25" x14ac:dyDescent="0.15">
      <c r="A345" s="9">
        <v>43709</v>
      </c>
      <c r="B345" s="10" t="s">
        <v>27</v>
      </c>
      <c r="C345" s="10" t="s">
        <v>158</v>
      </c>
      <c r="D345" s="10" t="s">
        <v>204</v>
      </c>
      <c r="E345" s="10" t="s">
        <v>160</v>
      </c>
      <c r="F345" s="10" t="s">
        <v>3045</v>
      </c>
      <c r="G345" s="10" t="s">
        <v>3046</v>
      </c>
      <c r="H345" s="10" t="s">
        <v>2618</v>
      </c>
      <c r="I345" s="10" t="s">
        <v>3047</v>
      </c>
      <c r="J345" s="10"/>
      <c r="K345" s="10" t="s">
        <v>2623</v>
      </c>
      <c r="L345" s="10" t="s">
        <v>34</v>
      </c>
      <c r="M345" s="11">
        <v>0.02</v>
      </c>
      <c r="N345" s="16" t="s">
        <v>3048</v>
      </c>
      <c r="O345" s="10"/>
      <c r="P345" s="13">
        <v>49985.39</v>
      </c>
      <c r="Q345" s="13">
        <v>214200</v>
      </c>
      <c r="R345" s="13">
        <v>201321.67</v>
      </c>
      <c r="S345" s="13">
        <f t="shared" si="15"/>
        <v>62863.72</v>
      </c>
      <c r="T345" s="14">
        <f t="shared" si="16"/>
        <v>197374.18627450982</v>
      </c>
      <c r="U345" s="13">
        <f t="shared" si="17"/>
        <v>0</v>
      </c>
      <c r="V345" s="13">
        <v>196359.99401784097</v>
      </c>
      <c r="W345" s="15"/>
      <c r="X345" s="13"/>
      <c r="Y345" s="13"/>
      <c r="Z345" s="10"/>
      <c r="AA345" s="11" t="s">
        <v>45</v>
      </c>
      <c r="AB345" s="11">
        <v>0</v>
      </c>
    </row>
    <row r="346" spans="1:28" ht="14.25" x14ac:dyDescent="0.15">
      <c r="A346" s="9">
        <v>43709</v>
      </c>
      <c r="B346" s="10" t="s">
        <v>27</v>
      </c>
      <c r="C346" s="10" t="s">
        <v>158</v>
      </c>
      <c r="D346" s="10" t="s">
        <v>204</v>
      </c>
      <c r="E346" s="10" t="s">
        <v>160</v>
      </c>
      <c r="F346" s="10" t="s">
        <v>3049</v>
      </c>
      <c r="G346" s="10" t="s">
        <v>3049</v>
      </c>
      <c r="H346" s="10" t="s">
        <v>2618</v>
      </c>
      <c r="I346" s="10" t="s">
        <v>3050</v>
      </c>
      <c r="J346" s="10"/>
      <c r="K346" s="10" t="s">
        <v>33</v>
      </c>
      <c r="L346" s="10" t="s">
        <v>44</v>
      </c>
      <c r="M346" s="11">
        <v>0</v>
      </c>
      <c r="N346" s="16" t="s">
        <v>3051</v>
      </c>
      <c r="O346" s="10"/>
      <c r="P346" s="13">
        <v>0</v>
      </c>
      <c r="Q346" s="13">
        <v>1020</v>
      </c>
      <c r="R346" s="13">
        <v>1020</v>
      </c>
      <c r="S346" s="13">
        <f t="shared" si="15"/>
        <v>0</v>
      </c>
      <c r="T346" s="14">
        <f t="shared" si="16"/>
        <v>1020</v>
      </c>
      <c r="U346" s="13">
        <f t="shared" si="17"/>
        <v>11361.982352941181</v>
      </c>
      <c r="V346" s="13">
        <v>994.86157599526064</v>
      </c>
      <c r="W346" s="15"/>
      <c r="X346" s="13"/>
      <c r="Y346" s="13"/>
      <c r="Z346" s="10"/>
      <c r="AA346" s="11" t="s">
        <v>45</v>
      </c>
      <c r="AB346" s="11">
        <v>0</v>
      </c>
    </row>
    <row r="347" spans="1:28" ht="14.25" x14ac:dyDescent="0.15">
      <c r="A347" s="9">
        <v>43709</v>
      </c>
      <c r="B347" s="10" t="s">
        <v>27</v>
      </c>
      <c r="C347" s="10" t="s">
        <v>158</v>
      </c>
      <c r="D347" s="10" t="s">
        <v>204</v>
      </c>
      <c r="E347" s="10" t="s">
        <v>160</v>
      </c>
      <c r="F347" s="10" t="s">
        <v>3049</v>
      </c>
      <c r="G347" s="10" t="s">
        <v>3049</v>
      </c>
      <c r="H347" s="10" t="s">
        <v>2618</v>
      </c>
      <c r="I347" s="10" t="s">
        <v>3052</v>
      </c>
      <c r="J347" s="10"/>
      <c r="K347" s="10" t="s">
        <v>33</v>
      </c>
      <c r="L347" s="10" t="s">
        <v>44</v>
      </c>
      <c r="M347" s="11">
        <v>0</v>
      </c>
      <c r="N347" s="16" t="s">
        <v>3053</v>
      </c>
      <c r="O347" s="10"/>
      <c r="P347" s="13">
        <v>0</v>
      </c>
      <c r="Q347" s="13">
        <v>1050</v>
      </c>
      <c r="R347" s="13">
        <v>1050</v>
      </c>
      <c r="S347" s="13">
        <f t="shared" si="15"/>
        <v>0</v>
      </c>
      <c r="T347" s="14">
        <f t="shared" si="16"/>
        <v>1050</v>
      </c>
      <c r="U347" s="13">
        <f t="shared" si="17"/>
        <v>323.28640776699103</v>
      </c>
      <c r="V347" s="13">
        <v>1024.1222105833565</v>
      </c>
      <c r="W347" s="15"/>
      <c r="X347" s="13"/>
      <c r="Y347" s="13"/>
      <c r="Z347" s="10"/>
      <c r="AA347" s="11" t="s">
        <v>45</v>
      </c>
      <c r="AB347" s="11">
        <v>0</v>
      </c>
    </row>
    <row r="348" spans="1:28" ht="14.25" x14ac:dyDescent="0.15">
      <c r="A348" s="9">
        <v>43709</v>
      </c>
      <c r="B348" s="10" t="s">
        <v>27</v>
      </c>
      <c r="C348" s="10" t="s">
        <v>158</v>
      </c>
      <c r="D348" s="10" t="s">
        <v>204</v>
      </c>
      <c r="E348" s="10" t="s">
        <v>160</v>
      </c>
      <c r="F348" s="10" t="s">
        <v>3049</v>
      </c>
      <c r="G348" s="10" t="s">
        <v>3049</v>
      </c>
      <c r="H348" s="10" t="s">
        <v>2618</v>
      </c>
      <c r="I348" s="10" t="s">
        <v>3054</v>
      </c>
      <c r="J348" s="10"/>
      <c r="K348" s="10" t="s">
        <v>33</v>
      </c>
      <c r="L348" s="10" t="s">
        <v>44</v>
      </c>
      <c r="M348" s="11">
        <v>0</v>
      </c>
      <c r="N348" s="16" t="s">
        <v>3055</v>
      </c>
      <c r="O348" s="10"/>
      <c r="P348" s="13">
        <v>0</v>
      </c>
      <c r="Q348" s="13">
        <v>1030</v>
      </c>
      <c r="R348" s="13">
        <v>1030</v>
      </c>
      <c r="S348" s="13">
        <f t="shared" si="15"/>
        <v>0</v>
      </c>
      <c r="T348" s="14">
        <f t="shared" si="16"/>
        <v>1030</v>
      </c>
      <c r="U348" s="13">
        <f t="shared" si="17"/>
        <v>0</v>
      </c>
      <c r="V348" s="13">
        <v>1004.6151208579593</v>
      </c>
      <c r="W348" s="15"/>
      <c r="X348" s="13"/>
      <c r="Y348" s="13"/>
      <c r="Z348" s="10"/>
      <c r="AA348" s="11" t="s">
        <v>45</v>
      </c>
      <c r="AB348" s="11">
        <v>0</v>
      </c>
    </row>
    <row r="349" spans="1:28" ht="14.25" x14ac:dyDescent="0.15">
      <c r="A349" s="9">
        <v>43709</v>
      </c>
      <c r="B349" s="10" t="s">
        <v>27</v>
      </c>
      <c r="C349" s="10" t="s">
        <v>158</v>
      </c>
      <c r="D349" s="10" t="s">
        <v>204</v>
      </c>
      <c r="E349" s="10" t="s">
        <v>160</v>
      </c>
      <c r="F349" s="10" t="s">
        <v>3049</v>
      </c>
      <c r="G349" s="10" t="s">
        <v>3049</v>
      </c>
      <c r="H349" s="10" t="s">
        <v>2618</v>
      </c>
      <c r="I349" s="10" t="s">
        <v>3056</v>
      </c>
      <c r="J349" s="10"/>
      <c r="K349" s="10" t="s">
        <v>33</v>
      </c>
      <c r="L349" s="10" t="s">
        <v>44</v>
      </c>
      <c r="M349" s="11">
        <v>0</v>
      </c>
      <c r="N349" s="16" t="s">
        <v>3057</v>
      </c>
      <c r="O349" s="10"/>
      <c r="P349" s="13">
        <v>0</v>
      </c>
      <c r="Q349" s="13">
        <v>1040</v>
      </c>
      <c r="R349" s="13">
        <v>1040</v>
      </c>
      <c r="S349" s="13">
        <f t="shared" si="15"/>
        <v>0</v>
      </c>
      <c r="T349" s="14">
        <f t="shared" si="16"/>
        <v>1040</v>
      </c>
      <c r="U349" s="13">
        <f t="shared" si="17"/>
        <v>0</v>
      </c>
      <c r="V349" s="13">
        <v>1014.3686657206579</v>
      </c>
      <c r="W349" s="15"/>
      <c r="X349" s="13"/>
      <c r="Y349" s="13"/>
      <c r="Z349" s="10"/>
      <c r="AA349" s="11" t="s">
        <v>45</v>
      </c>
      <c r="AB349" s="11">
        <v>0</v>
      </c>
    </row>
    <row r="350" spans="1:28" ht="14.25" x14ac:dyDescent="0.15">
      <c r="A350" s="9">
        <v>43709</v>
      </c>
      <c r="B350" s="10" t="s">
        <v>27</v>
      </c>
      <c r="C350" s="10" t="s">
        <v>158</v>
      </c>
      <c r="D350" s="10" t="s">
        <v>204</v>
      </c>
      <c r="E350" s="10" t="s">
        <v>160</v>
      </c>
      <c r="F350" s="10" t="s">
        <v>3049</v>
      </c>
      <c r="G350" s="10" t="s">
        <v>3049</v>
      </c>
      <c r="H350" s="10" t="s">
        <v>2618</v>
      </c>
      <c r="I350" s="10" t="s">
        <v>3058</v>
      </c>
      <c r="J350" s="10"/>
      <c r="K350" s="10" t="s">
        <v>33</v>
      </c>
      <c r="L350" s="10" t="s">
        <v>44</v>
      </c>
      <c r="M350" s="11">
        <v>0</v>
      </c>
      <c r="N350" s="16" t="s">
        <v>3059</v>
      </c>
      <c r="O350" s="10"/>
      <c r="P350" s="13">
        <v>0</v>
      </c>
      <c r="Q350" s="13">
        <v>1010</v>
      </c>
      <c r="R350" s="13">
        <v>1010</v>
      </c>
      <c r="S350" s="13">
        <f t="shared" si="15"/>
        <v>0</v>
      </c>
      <c r="T350" s="14">
        <f t="shared" si="16"/>
        <v>1010</v>
      </c>
      <c r="U350" s="13">
        <f t="shared" si="17"/>
        <v>0</v>
      </c>
      <c r="V350" s="13">
        <v>985.1080311325619</v>
      </c>
      <c r="W350" s="15"/>
      <c r="X350" s="13"/>
      <c r="Y350" s="13"/>
      <c r="Z350" s="10"/>
      <c r="AA350" s="11" t="s">
        <v>45</v>
      </c>
      <c r="AB350" s="11">
        <v>0</v>
      </c>
    </row>
    <row r="351" spans="1:28" ht="14.25" x14ac:dyDescent="0.15">
      <c r="A351" s="9">
        <v>43709</v>
      </c>
      <c r="B351" s="10" t="s">
        <v>27</v>
      </c>
      <c r="C351" s="10" t="s">
        <v>158</v>
      </c>
      <c r="D351" s="10" t="s">
        <v>204</v>
      </c>
      <c r="E351" s="10" t="s">
        <v>162</v>
      </c>
      <c r="F351" s="10" t="s">
        <v>211</v>
      </c>
      <c r="G351" s="10" t="s">
        <v>212</v>
      </c>
      <c r="H351" s="10" t="s">
        <v>2618</v>
      </c>
      <c r="I351" s="10" t="s">
        <v>3060</v>
      </c>
      <c r="J351" s="10"/>
      <c r="K351" s="10" t="s">
        <v>2623</v>
      </c>
      <c r="L351" s="10" t="s">
        <v>34</v>
      </c>
      <c r="M351" s="11">
        <v>0.02</v>
      </c>
      <c r="N351" s="16" t="s">
        <v>3061</v>
      </c>
      <c r="O351" s="10"/>
      <c r="P351" s="13">
        <v>255957.9</v>
      </c>
      <c r="Q351" s="13">
        <v>663000</v>
      </c>
      <c r="R351" s="13">
        <v>579461.1</v>
      </c>
      <c r="S351" s="13">
        <f t="shared" si="15"/>
        <v>339496.80000000005</v>
      </c>
      <c r="T351" s="14">
        <f t="shared" si="16"/>
        <v>568099.1176470588</v>
      </c>
      <c r="U351" s="13">
        <f t="shared" si="17"/>
        <v>0</v>
      </c>
      <c r="V351" s="13">
        <v>565179.98350386985</v>
      </c>
      <c r="W351" s="15"/>
      <c r="X351" s="13"/>
      <c r="Y351" s="13"/>
      <c r="Z351" s="10"/>
      <c r="AA351" s="11" t="s">
        <v>35</v>
      </c>
      <c r="AB351" s="11">
        <v>0</v>
      </c>
    </row>
    <row r="352" spans="1:28" ht="14.25" x14ac:dyDescent="0.15">
      <c r="A352" s="9">
        <v>43709</v>
      </c>
      <c r="B352" s="10" t="s">
        <v>27</v>
      </c>
      <c r="C352" s="10" t="s">
        <v>158</v>
      </c>
      <c r="D352" s="10" t="s">
        <v>204</v>
      </c>
      <c r="E352" s="10" t="s">
        <v>172</v>
      </c>
      <c r="F352" s="10" t="s">
        <v>3062</v>
      </c>
      <c r="G352" s="10" t="s">
        <v>3063</v>
      </c>
      <c r="H352" s="10" t="s">
        <v>2618</v>
      </c>
      <c r="I352" s="10" t="s">
        <v>3064</v>
      </c>
      <c r="J352" s="10"/>
      <c r="K352" s="10" t="s">
        <v>2623</v>
      </c>
      <c r="L352" s="10" t="s">
        <v>34</v>
      </c>
      <c r="M352" s="11">
        <v>0.03</v>
      </c>
      <c r="N352" s="16" t="s">
        <v>3065</v>
      </c>
      <c r="O352" s="10"/>
      <c r="P352" s="13">
        <v>9800</v>
      </c>
      <c r="Q352" s="13">
        <v>10300</v>
      </c>
      <c r="R352" s="13">
        <v>11099.500000000002</v>
      </c>
      <c r="S352" s="13">
        <f t="shared" si="15"/>
        <v>9000.4999999999982</v>
      </c>
      <c r="T352" s="14">
        <f t="shared" si="16"/>
        <v>10776.213592233011</v>
      </c>
      <c r="U352" s="13">
        <f t="shared" si="17"/>
        <v>0</v>
      </c>
      <c r="V352" s="13">
        <v>10825.94712035235</v>
      </c>
      <c r="W352" s="15"/>
      <c r="X352" s="13"/>
      <c r="Y352" s="13"/>
      <c r="Z352" s="10"/>
      <c r="AA352" s="11" t="s">
        <v>45</v>
      </c>
      <c r="AB352" s="11">
        <v>0</v>
      </c>
    </row>
    <row r="353" spans="1:28" ht="14.25" x14ac:dyDescent="0.15">
      <c r="A353" s="9">
        <v>43709</v>
      </c>
      <c r="B353" s="10" t="s">
        <v>27</v>
      </c>
      <c r="C353" s="10" t="s">
        <v>158</v>
      </c>
      <c r="D353" s="10" t="s">
        <v>204</v>
      </c>
      <c r="E353" s="10" t="s">
        <v>172</v>
      </c>
      <c r="F353" s="10" t="s">
        <v>213</v>
      </c>
      <c r="G353" s="10" t="s">
        <v>213</v>
      </c>
      <c r="H353" s="10" t="s">
        <v>2618</v>
      </c>
      <c r="I353" s="10" t="s">
        <v>3066</v>
      </c>
      <c r="J353" s="10"/>
      <c r="K353" s="10" t="s">
        <v>2623</v>
      </c>
      <c r="L353" s="10" t="s">
        <v>44</v>
      </c>
      <c r="M353" s="11">
        <v>0</v>
      </c>
      <c r="N353" s="16" t="s">
        <v>3067</v>
      </c>
      <c r="O353" s="10"/>
      <c r="P353" s="13">
        <v>69573.73</v>
      </c>
      <c r="Q353" s="13">
        <v>-193.67</v>
      </c>
      <c r="R353" s="13">
        <v>33935.590000000004</v>
      </c>
      <c r="S353" s="13">
        <f t="shared" si="15"/>
        <v>35444.469999999994</v>
      </c>
      <c r="T353" s="14">
        <f t="shared" si="16"/>
        <v>33935.590000000004</v>
      </c>
      <c r="U353" s="13">
        <f t="shared" si="17"/>
        <v>0</v>
      </c>
      <c r="V353" s="13">
        <v>33099.229950714718</v>
      </c>
      <c r="W353" s="15"/>
      <c r="X353" s="13"/>
      <c r="Y353" s="13"/>
      <c r="Z353" s="10"/>
      <c r="AA353" s="11" t="s">
        <v>35</v>
      </c>
      <c r="AB353" s="11">
        <v>0</v>
      </c>
    </row>
    <row r="354" spans="1:28" ht="14.25" x14ac:dyDescent="0.15">
      <c r="A354" s="9">
        <v>43709</v>
      </c>
      <c r="B354" s="10" t="s">
        <v>27</v>
      </c>
      <c r="C354" s="10" t="s">
        <v>158</v>
      </c>
      <c r="D354" s="10" t="s">
        <v>204</v>
      </c>
      <c r="E354" s="10" t="s">
        <v>172</v>
      </c>
      <c r="F354" s="10" t="s">
        <v>213</v>
      </c>
      <c r="G354" s="10" t="s">
        <v>213</v>
      </c>
      <c r="H354" s="10" t="s">
        <v>2618</v>
      </c>
      <c r="I354" s="10" t="s">
        <v>3068</v>
      </c>
      <c r="J354" s="10"/>
      <c r="K354" s="10" t="s">
        <v>33</v>
      </c>
      <c r="L354" s="10" t="s">
        <v>44</v>
      </c>
      <c r="M354" s="11">
        <v>0</v>
      </c>
      <c r="N354" s="16" t="s">
        <v>3069</v>
      </c>
      <c r="O354" s="10"/>
      <c r="P354" s="13">
        <v>50247.79</v>
      </c>
      <c r="Q354" s="13">
        <v>-30000</v>
      </c>
      <c r="R354" s="13">
        <v>0</v>
      </c>
      <c r="S354" s="13">
        <f t="shared" si="15"/>
        <v>20247.79</v>
      </c>
      <c r="T354" s="14">
        <f t="shared" si="16"/>
        <v>0</v>
      </c>
      <c r="U354" s="13">
        <f t="shared" si="17"/>
        <v>0</v>
      </c>
      <c r="V354" s="13">
        <v>0</v>
      </c>
      <c r="W354" s="15"/>
      <c r="X354" s="13"/>
      <c r="Y354" s="13"/>
      <c r="Z354" s="10"/>
      <c r="AA354" s="11" t="s">
        <v>35</v>
      </c>
      <c r="AB354" s="11">
        <v>0</v>
      </c>
    </row>
    <row r="355" spans="1:28" ht="14.25" x14ac:dyDescent="0.15">
      <c r="A355" s="9">
        <v>43709</v>
      </c>
      <c r="B355" s="10" t="s">
        <v>27</v>
      </c>
      <c r="C355" s="10" t="s">
        <v>158</v>
      </c>
      <c r="D355" s="10" t="s">
        <v>204</v>
      </c>
      <c r="E355" s="10" t="s">
        <v>172</v>
      </c>
      <c r="F355" s="10" t="s">
        <v>213</v>
      </c>
      <c r="G355" s="10" t="s">
        <v>213</v>
      </c>
      <c r="H355" s="10" t="s">
        <v>2618</v>
      </c>
      <c r="I355" s="10" t="s">
        <v>3068</v>
      </c>
      <c r="J355" s="10"/>
      <c r="K355" s="10" t="s">
        <v>33</v>
      </c>
      <c r="L355" s="10" t="s">
        <v>44</v>
      </c>
      <c r="M355" s="11">
        <v>0</v>
      </c>
      <c r="N355" s="16" t="s">
        <v>3069</v>
      </c>
      <c r="O355" s="10"/>
      <c r="P355" s="13">
        <v>0</v>
      </c>
      <c r="Q355" s="13">
        <v>-20247.79</v>
      </c>
      <c r="R355" s="13">
        <v>0</v>
      </c>
      <c r="S355" s="13">
        <f t="shared" si="15"/>
        <v>-20247.79</v>
      </c>
      <c r="T355" s="14">
        <f t="shared" si="16"/>
        <v>0</v>
      </c>
      <c r="U355" s="13">
        <f t="shared" si="17"/>
        <v>0</v>
      </c>
      <c r="V355" s="13">
        <v>0</v>
      </c>
      <c r="W355" s="15"/>
      <c r="X355" s="13"/>
      <c r="Y355" s="13"/>
      <c r="Z355" s="10"/>
      <c r="AA355" s="11" t="s">
        <v>45</v>
      </c>
      <c r="AB355" s="11">
        <v>0</v>
      </c>
    </row>
    <row r="356" spans="1:28" ht="14.25" x14ac:dyDescent="0.15">
      <c r="A356" s="9">
        <v>43709</v>
      </c>
      <c r="B356" s="10" t="s">
        <v>27</v>
      </c>
      <c r="C356" s="10" t="s">
        <v>158</v>
      </c>
      <c r="D356" s="10" t="s">
        <v>204</v>
      </c>
      <c r="E356" s="10" t="s">
        <v>172</v>
      </c>
      <c r="F356" s="10" t="s">
        <v>213</v>
      </c>
      <c r="G356" s="10" t="s">
        <v>213</v>
      </c>
      <c r="H356" s="10" t="s">
        <v>2618</v>
      </c>
      <c r="I356" s="10" t="s">
        <v>3070</v>
      </c>
      <c r="J356" s="10"/>
      <c r="K356" s="10" t="s">
        <v>33</v>
      </c>
      <c r="L356" s="10" t="s">
        <v>44</v>
      </c>
      <c r="M356" s="11">
        <v>0</v>
      </c>
      <c r="N356" s="16" t="s">
        <v>3071</v>
      </c>
      <c r="O356" s="10"/>
      <c r="P356" s="13">
        <v>56285.68</v>
      </c>
      <c r="Q356" s="13">
        <v>-56285.68</v>
      </c>
      <c r="R356" s="13">
        <v>0</v>
      </c>
      <c r="S356" s="13">
        <f t="shared" si="15"/>
        <v>0</v>
      </c>
      <c r="T356" s="14">
        <f t="shared" si="16"/>
        <v>0</v>
      </c>
      <c r="U356" s="13">
        <f t="shared" si="17"/>
        <v>0</v>
      </c>
      <c r="V356" s="13">
        <v>0</v>
      </c>
      <c r="W356" s="15"/>
      <c r="X356" s="13"/>
      <c r="Y356" s="13"/>
      <c r="Z356" s="10"/>
      <c r="AA356" s="11" t="s">
        <v>35</v>
      </c>
      <c r="AB356" s="11">
        <v>0</v>
      </c>
    </row>
    <row r="357" spans="1:28" ht="14.25" x14ac:dyDescent="0.15">
      <c r="A357" s="9">
        <v>43709</v>
      </c>
      <c r="B357" s="10" t="s">
        <v>27</v>
      </c>
      <c r="C357" s="10" t="s">
        <v>158</v>
      </c>
      <c r="D357" s="10" t="s">
        <v>204</v>
      </c>
      <c r="E357" s="10" t="s">
        <v>172</v>
      </c>
      <c r="F357" s="10" t="s">
        <v>213</v>
      </c>
      <c r="G357" s="10" t="s">
        <v>213</v>
      </c>
      <c r="H357" s="10" t="s">
        <v>2618</v>
      </c>
      <c r="I357" s="10" t="s">
        <v>3072</v>
      </c>
      <c r="J357" s="10"/>
      <c r="K357" s="10" t="s">
        <v>33</v>
      </c>
      <c r="L357" s="10" t="s">
        <v>44</v>
      </c>
      <c r="M357" s="11">
        <v>0</v>
      </c>
      <c r="N357" s="16" t="s">
        <v>3073</v>
      </c>
      <c r="O357" s="10"/>
      <c r="P357" s="13">
        <v>47232.19</v>
      </c>
      <c r="Q357" s="13">
        <v>-47232.19</v>
      </c>
      <c r="R357" s="13">
        <v>0</v>
      </c>
      <c r="S357" s="13">
        <f t="shared" si="15"/>
        <v>0</v>
      </c>
      <c r="T357" s="14">
        <f t="shared" si="16"/>
        <v>0</v>
      </c>
      <c r="U357" s="13">
        <f t="shared" si="17"/>
        <v>0</v>
      </c>
      <c r="V357" s="13">
        <v>0</v>
      </c>
      <c r="W357" s="15"/>
      <c r="X357" s="13"/>
      <c r="Y357" s="13"/>
      <c r="Z357" s="10"/>
      <c r="AA357" s="11" t="s">
        <v>35</v>
      </c>
      <c r="AB357" s="11">
        <v>0</v>
      </c>
    </row>
    <row r="358" spans="1:28" ht="14.25" x14ac:dyDescent="0.15">
      <c r="A358" s="9">
        <v>43709</v>
      </c>
      <c r="B358" s="10" t="s">
        <v>27</v>
      </c>
      <c r="C358" s="10" t="s">
        <v>158</v>
      </c>
      <c r="D358" s="10" t="s">
        <v>204</v>
      </c>
      <c r="E358" s="10" t="s">
        <v>172</v>
      </c>
      <c r="F358" s="10" t="s">
        <v>213</v>
      </c>
      <c r="G358" s="10" t="s">
        <v>213</v>
      </c>
      <c r="H358" s="10" t="s">
        <v>2618</v>
      </c>
      <c r="I358" s="10" t="s">
        <v>3074</v>
      </c>
      <c r="J358" s="10"/>
      <c r="K358" s="10" t="s">
        <v>33</v>
      </c>
      <c r="L358" s="10" t="s">
        <v>44</v>
      </c>
      <c r="M358" s="11">
        <v>0</v>
      </c>
      <c r="N358" s="16" t="s">
        <v>3075</v>
      </c>
      <c r="O358" s="10"/>
      <c r="P358" s="13">
        <v>48742.49</v>
      </c>
      <c r="Q358" s="13">
        <v>-48742.49</v>
      </c>
      <c r="R358" s="13">
        <v>0</v>
      </c>
      <c r="S358" s="13">
        <f t="shared" si="15"/>
        <v>0</v>
      </c>
      <c r="T358" s="14">
        <f t="shared" si="16"/>
        <v>0</v>
      </c>
      <c r="U358" s="13">
        <f t="shared" si="17"/>
        <v>427.86153846153866</v>
      </c>
      <c r="V358" s="13">
        <v>0</v>
      </c>
      <c r="W358" s="15"/>
      <c r="X358" s="13"/>
      <c r="Y358" s="13"/>
      <c r="Z358" s="10"/>
      <c r="AA358" s="11" t="s">
        <v>35</v>
      </c>
      <c r="AB358" s="11">
        <v>0</v>
      </c>
    </row>
    <row r="359" spans="1:28" ht="14.25" x14ac:dyDescent="0.15">
      <c r="A359" s="9">
        <v>43709</v>
      </c>
      <c r="B359" s="10" t="s">
        <v>27</v>
      </c>
      <c r="C359" s="10" t="s">
        <v>158</v>
      </c>
      <c r="D359" s="10" t="s">
        <v>204</v>
      </c>
      <c r="E359" s="10" t="s">
        <v>172</v>
      </c>
      <c r="F359" s="10" t="s">
        <v>213</v>
      </c>
      <c r="G359" s="10" t="s">
        <v>213</v>
      </c>
      <c r="H359" s="10" t="s">
        <v>2618</v>
      </c>
      <c r="I359" s="10" t="s">
        <v>3076</v>
      </c>
      <c r="J359" s="10"/>
      <c r="K359" s="10" t="s">
        <v>33</v>
      </c>
      <c r="L359" s="10" t="s">
        <v>44</v>
      </c>
      <c r="M359" s="11">
        <v>0</v>
      </c>
      <c r="N359" s="16" t="s">
        <v>3077</v>
      </c>
      <c r="O359" s="10"/>
      <c r="P359" s="13">
        <v>48037.63</v>
      </c>
      <c r="Q359" s="13">
        <v>-48037.63</v>
      </c>
      <c r="R359" s="13">
        <v>0</v>
      </c>
      <c r="S359" s="13">
        <f t="shared" si="15"/>
        <v>0</v>
      </c>
      <c r="T359" s="14">
        <f t="shared" si="16"/>
        <v>0</v>
      </c>
      <c r="U359" s="13">
        <f t="shared" si="17"/>
        <v>624.66960784313778</v>
      </c>
      <c r="V359" s="13">
        <v>0</v>
      </c>
      <c r="W359" s="15"/>
      <c r="X359" s="13"/>
      <c r="Y359" s="13"/>
      <c r="Z359" s="10"/>
      <c r="AA359" s="11" t="s">
        <v>35</v>
      </c>
      <c r="AB359" s="11">
        <v>0</v>
      </c>
    </row>
    <row r="360" spans="1:28" ht="14.25" x14ac:dyDescent="0.15">
      <c r="A360" s="9">
        <v>43709</v>
      </c>
      <c r="B360" s="10" t="s">
        <v>27</v>
      </c>
      <c r="C360" s="10" t="s">
        <v>158</v>
      </c>
      <c r="D360" s="10" t="s">
        <v>204</v>
      </c>
      <c r="E360" s="10" t="s">
        <v>172</v>
      </c>
      <c r="F360" s="10" t="s">
        <v>213</v>
      </c>
      <c r="G360" s="10" t="s">
        <v>213</v>
      </c>
      <c r="H360" s="10" t="s">
        <v>2618</v>
      </c>
      <c r="I360" s="10" t="s">
        <v>3078</v>
      </c>
      <c r="J360" s="10"/>
      <c r="K360" s="10" t="s">
        <v>33</v>
      </c>
      <c r="L360" s="10" t="s">
        <v>44</v>
      </c>
      <c r="M360" s="11">
        <v>0</v>
      </c>
      <c r="N360" s="16" t="s">
        <v>3079</v>
      </c>
      <c r="O360" s="10"/>
      <c r="P360" s="13">
        <v>30444.85</v>
      </c>
      <c r="Q360" s="13">
        <v>-30444.85</v>
      </c>
      <c r="R360" s="13">
        <v>0</v>
      </c>
      <c r="S360" s="13">
        <f t="shared" si="15"/>
        <v>0</v>
      </c>
      <c r="T360" s="14">
        <f t="shared" si="16"/>
        <v>0</v>
      </c>
      <c r="U360" s="13">
        <f t="shared" si="17"/>
        <v>6159.7131372549338</v>
      </c>
      <c r="V360" s="13">
        <v>0</v>
      </c>
      <c r="W360" s="15"/>
      <c r="X360" s="13"/>
      <c r="Y360" s="13"/>
      <c r="Z360" s="10"/>
      <c r="AA360" s="11" t="s">
        <v>35</v>
      </c>
      <c r="AB360" s="11">
        <v>0</v>
      </c>
    </row>
    <row r="361" spans="1:28" ht="14.25" x14ac:dyDescent="0.15">
      <c r="A361" s="9">
        <v>43709</v>
      </c>
      <c r="B361" s="10" t="s">
        <v>27</v>
      </c>
      <c r="C361" s="10" t="s">
        <v>158</v>
      </c>
      <c r="D361" s="10" t="s">
        <v>204</v>
      </c>
      <c r="E361" s="10" t="s">
        <v>172</v>
      </c>
      <c r="F361" s="10" t="s">
        <v>213</v>
      </c>
      <c r="G361" s="10" t="s">
        <v>213</v>
      </c>
      <c r="H361" s="10" t="s">
        <v>2618</v>
      </c>
      <c r="I361" s="10" t="s">
        <v>3080</v>
      </c>
      <c r="J361" s="10"/>
      <c r="K361" s="10" t="s">
        <v>33</v>
      </c>
      <c r="L361" s="10" t="s">
        <v>44</v>
      </c>
      <c r="M361" s="11">
        <v>0</v>
      </c>
      <c r="N361" s="16" t="s">
        <v>3081</v>
      </c>
      <c r="O361" s="10"/>
      <c r="P361" s="13">
        <v>38891.53</v>
      </c>
      <c r="Q361" s="13">
        <v>-38891.53</v>
      </c>
      <c r="R361" s="13">
        <v>0</v>
      </c>
      <c r="S361" s="13">
        <f t="shared" si="15"/>
        <v>0</v>
      </c>
      <c r="T361" s="14">
        <f t="shared" si="16"/>
        <v>0</v>
      </c>
      <c r="U361" s="13">
        <f t="shared" si="17"/>
        <v>1722.5031372548983</v>
      </c>
      <c r="V361" s="13">
        <v>0</v>
      </c>
      <c r="W361" s="15"/>
      <c r="X361" s="13"/>
      <c r="Y361" s="13"/>
      <c r="Z361" s="10"/>
      <c r="AA361" s="11" t="s">
        <v>35</v>
      </c>
      <c r="AB361" s="11">
        <v>0</v>
      </c>
    </row>
    <row r="362" spans="1:28" ht="14.25" x14ac:dyDescent="0.15">
      <c r="A362" s="9">
        <v>43709</v>
      </c>
      <c r="B362" s="10" t="s">
        <v>27</v>
      </c>
      <c r="C362" s="10" t="s">
        <v>158</v>
      </c>
      <c r="D362" s="10" t="s">
        <v>204</v>
      </c>
      <c r="E362" s="10" t="s">
        <v>175</v>
      </c>
      <c r="F362" s="10" t="s">
        <v>3082</v>
      </c>
      <c r="G362" s="10" t="s">
        <v>3082</v>
      </c>
      <c r="H362" s="10" t="s">
        <v>2618</v>
      </c>
      <c r="I362" s="10" t="s">
        <v>3083</v>
      </c>
      <c r="J362" s="10"/>
      <c r="K362" s="10" t="s">
        <v>33</v>
      </c>
      <c r="L362" s="10" t="s">
        <v>44</v>
      </c>
      <c r="M362" s="11">
        <v>0</v>
      </c>
      <c r="N362" s="16" t="s">
        <v>3084</v>
      </c>
      <c r="O362" s="10"/>
      <c r="P362" s="13">
        <v>0</v>
      </c>
      <c r="Q362" s="13">
        <v>1000</v>
      </c>
      <c r="R362" s="13">
        <v>1000</v>
      </c>
      <c r="S362" s="13">
        <f t="shared" si="15"/>
        <v>0</v>
      </c>
      <c r="T362" s="14">
        <f t="shared" si="16"/>
        <v>1000</v>
      </c>
      <c r="U362" s="13">
        <f t="shared" si="17"/>
        <v>0</v>
      </c>
      <c r="V362" s="13">
        <v>975.35448626986329</v>
      </c>
      <c r="W362" s="15"/>
      <c r="X362" s="13"/>
      <c r="Y362" s="13"/>
      <c r="Z362" s="10"/>
      <c r="AA362" s="11" t="s">
        <v>45</v>
      </c>
      <c r="AB362" s="11">
        <v>0</v>
      </c>
    </row>
    <row r="363" spans="1:28" ht="14.25" x14ac:dyDescent="0.15">
      <c r="A363" s="9">
        <v>43709</v>
      </c>
      <c r="B363" s="10" t="s">
        <v>27</v>
      </c>
      <c r="C363" s="10" t="s">
        <v>158</v>
      </c>
      <c r="D363" s="10" t="s">
        <v>204</v>
      </c>
      <c r="E363" s="10" t="s">
        <v>175</v>
      </c>
      <c r="F363" s="10" t="s">
        <v>3085</v>
      </c>
      <c r="G363" s="10" t="s">
        <v>3085</v>
      </c>
      <c r="H363" s="10" t="s">
        <v>2618</v>
      </c>
      <c r="I363" s="10" t="s">
        <v>3086</v>
      </c>
      <c r="J363" s="10"/>
      <c r="K363" s="10" t="s">
        <v>2623</v>
      </c>
      <c r="L363" s="10" t="s">
        <v>34</v>
      </c>
      <c r="M363" s="11">
        <v>0.04</v>
      </c>
      <c r="N363" s="16" t="s">
        <v>3087</v>
      </c>
      <c r="O363" s="10"/>
      <c r="P363" s="13">
        <v>4809</v>
      </c>
      <c r="Q363" s="13">
        <v>10400</v>
      </c>
      <c r="R363" s="13">
        <v>11124.399999999998</v>
      </c>
      <c r="S363" s="13">
        <f t="shared" si="15"/>
        <v>4084.6000000000022</v>
      </c>
      <c r="T363" s="14">
        <f t="shared" si="16"/>
        <v>10696.538461538459</v>
      </c>
      <c r="U363" s="13">
        <f t="shared" si="17"/>
        <v>0</v>
      </c>
      <c r="V363" s="13">
        <v>10850.233447060466</v>
      </c>
      <c r="W363" s="15"/>
      <c r="X363" s="13"/>
      <c r="Y363" s="13"/>
      <c r="Z363" s="10"/>
      <c r="AA363" s="11" t="s">
        <v>45</v>
      </c>
      <c r="AB363" s="11">
        <v>0</v>
      </c>
    </row>
    <row r="364" spans="1:28" ht="14.25" x14ac:dyDescent="0.15">
      <c r="A364" s="9">
        <v>43709</v>
      </c>
      <c r="B364" s="10" t="s">
        <v>27</v>
      </c>
      <c r="C364" s="10" t="s">
        <v>220</v>
      </c>
      <c r="D364" s="10" t="s">
        <v>221</v>
      </c>
      <c r="E364" s="10" t="s">
        <v>3088</v>
      </c>
      <c r="F364" s="10" t="s">
        <v>3089</v>
      </c>
      <c r="G364" s="10" t="s">
        <v>3089</v>
      </c>
      <c r="H364" s="10" t="s">
        <v>2618</v>
      </c>
      <c r="I364" s="10" t="s">
        <v>3090</v>
      </c>
      <c r="J364" s="10"/>
      <c r="K364" s="10" t="s">
        <v>2623</v>
      </c>
      <c r="L364" s="10" t="s">
        <v>34</v>
      </c>
      <c r="M364" s="11">
        <v>0.02</v>
      </c>
      <c r="N364" s="16" t="s">
        <v>3091</v>
      </c>
      <c r="O364" s="10"/>
      <c r="P364" s="13">
        <v>0</v>
      </c>
      <c r="Q364" s="13">
        <v>50000</v>
      </c>
      <c r="R364" s="13">
        <v>31858.149999999994</v>
      </c>
      <c r="S364" s="13">
        <f t="shared" si="15"/>
        <v>18141.850000000006</v>
      </c>
      <c r="T364" s="14">
        <f t="shared" si="16"/>
        <v>31233.480392156856</v>
      </c>
      <c r="U364" s="13">
        <f t="shared" si="17"/>
        <v>447.76431372548905</v>
      </c>
      <c r="V364" s="13">
        <v>31072.98952675824</v>
      </c>
      <c r="W364" s="15"/>
      <c r="X364" s="13"/>
      <c r="Y364" s="13"/>
      <c r="Z364" s="10"/>
      <c r="AA364" s="11" t="s">
        <v>45</v>
      </c>
      <c r="AB364" s="11">
        <v>0</v>
      </c>
    </row>
    <row r="365" spans="1:28" ht="14.25" x14ac:dyDescent="0.15">
      <c r="A365" s="9">
        <v>43709</v>
      </c>
      <c r="B365" s="10" t="s">
        <v>27</v>
      </c>
      <c r="C365" s="10" t="s">
        <v>220</v>
      </c>
      <c r="D365" s="10" t="s">
        <v>221</v>
      </c>
      <c r="E365" s="10" t="s">
        <v>3088</v>
      </c>
      <c r="F365" s="10" t="s">
        <v>3092</v>
      </c>
      <c r="G365" s="10" t="s">
        <v>3092</v>
      </c>
      <c r="H365" s="10" t="s">
        <v>2618</v>
      </c>
      <c r="I365" s="10" t="s">
        <v>3093</v>
      </c>
      <c r="J365" s="10"/>
      <c r="K365" s="10" t="s">
        <v>2623</v>
      </c>
      <c r="L365" s="10" t="s">
        <v>34</v>
      </c>
      <c r="M365" s="11">
        <v>0.02</v>
      </c>
      <c r="N365" s="16" t="s">
        <v>3094</v>
      </c>
      <c r="O365" s="10"/>
      <c r="P365" s="13">
        <v>72681.08</v>
      </c>
      <c r="Q365" s="13">
        <v>500000</v>
      </c>
      <c r="R365" s="13">
        <v>314145.37000000005</v>
      </c>
      <c r="S365" s="13">
        <f t="shared" si="15"/>
        <v>258535.7099999999</v>
      </c>
      <c r="T365" s="14">
        <f t="shared" si="16"/>
        <v>307985.65686274512</v>
      </c>
      <c r="U365" s="13">
        <f t="shared" si="17"/>
        <v>3180.9803921568673</v>
      </c>
      <c r="V365" s="13">
        <v>306403.0959704062</v>
      </c>
      <c r="W365" s="15"/>
      <c r="X365" s="13"/>
      <c r="Y365" s="13"/>
      <c r="Z365" s="10"/>
      <c r="AA365" s="11" t="s">
        <v>35</v>
      </c>
      <c r="AB365" s="11">
        <v>0</v>
      </c>
    </row>
    <row r="366" spans="1:28" ht="14.25" x14ac:dyDescent="0.15">
      <c r="A366" s="9">
        <v>43709</v>
      </c>
      <c r="B366" s="10" t="s">
        <v>27</v>
      </c>
      <c r="C366" s="10" t="s">
        <v>220</v>
      </c>
      <c r="D366" s="10" t="s">
        <v>221</v>
      </c>
      <c r="E366" s="10" t="s">
        <v>3088</v>
      </c>
      <c r="F366" s="10" t="s">
        <v>3095</v>
      </c>
      <c r="G366" s="10" t="s">
        <v>3095</v>
      </c>
      <c r="H366" s="10" t="s">
        <v>2618</v>
      </c>
      <c r="I366" s="10" t="s">
        <v>3096</v>
      </c>
      <c r="J366" s="10"/>
      <c r="K366" s="10" t="s">
        <v>2623</v>
      </c>
      <c r="L366" s="10" t="s">
        <v>34</v>
      </c>
      <c r="M366" s="11">
        <v>0.02</v>
      </c>
      <c r="N366" s="16" t="s">
        <v>3097</v>
      </c>
      <c r="O366" s="10"/>
      <c r="P366" s="13">
        <v>479019.24</v>
      </c>
      <c r="Q366" s="13">
        <v>50000</v>
      </c>
      <c r="R366" s="13">
        <v>87847.660000000033</v>
      </c>
      <c r="S366" s="13">
        <f t="shared" si="15"/>
        <v>441171.57999999996</v>
      </c>
      <c r="T366" s="14">
        <f t="shared" si="16"/>
        <v>86125.156862745134</v>
      </c>
      <c r="U366" s="13">
        <f t="shared" si="17"/>
        <v>1301.5103773584924</v>
      </c>
      <c r="V366" s="13">
        <v>85682.60928930965</v>
      </c>
      <c r="W366" s="15"/>
      <c r="X366" s="13"/>
      <c r="Y366" s="13"/>
      <c r="Z366" s="10"/>
      <c r="AA366" s="11" t="s">
        <v>45</v>
      </c>
      <c r="AB366" s="11">
        <v>0</v>
      </c>
    </row>
    <row r="367" spans="1:28" ht="14.25" x14ac:dyDescent="0.15">
      <c r="A367" s="9">
        <v>43709</v>
      </c>
      <c r="B367" s="10" t="s">
        <v>27</v>
      </c>
      <c r="C367" s="10" t="s">
        <v>220</v>
      </c>
      <c r="D367" s="10" t="s">
        <v>221</v>
      </c>
      <c r="E367" s="10" t="s">
        <v>3088</v>
      </c>
      <c r="F367" s="10" t="s">
        <v>3098</v>
      </c>
      <c r="G367" s="10" t="s">
        <v>3098</v>
      </c>
      <c r="H367" s="10" t="s">
        <v>2618</v>
      </c>
      <c r="I367" s="10" t="s">
        <v>3099</v>
      </c>
      <c r="J367" s="10"/>
      <c r="K367" s="10" t="s">
        <v>2623</v>
      </c>
      <c r="L367" s="10" t="s">
        <v>34</v>
      </c>
      <c r="M367" s="11">
        <v>0.04</v>
      </c>
      <c r="N367" s="16" t="s">
        <v>3100</v>
      </c>
      <c r="O367" s="10"/>
      <c r="P367" s="13">
        <v>6773.6</v>
      </c>
      <c r="Q367" s="13">
        <v>-6773.6</v>
      </c>
      <c r="R367" s="13">
        <v>0</v>
      </c>
      <c r="S367" s="13">
        <f t="shared" si="15"/>
        <v>0</v>
      </c>
      <c r="T367" s="14">
        <f t="shared" si="16"/>
        <v>0</v>
      </c>
      <c r="U367" s="13">
        <f t="shared" si="17"/>
        <v>4718.7854716981237</v>
      </c>
      <c r="V367" s="13">
        <v>0</v>
      </c>
      <c r="W367" s="15"/>
      <c r="X367" s="13"/>
      <c r="Y367" s="13"/>
      <c r="Z367" s="10"/>
      <c r="AA367" s="11" t="s">
        <v>45</v>
      </c>
      <c r="AB367" s="11">
        <v>0</v>
      </c>
    </row>
    <row r="368" spans="1:28" ht="14.25" x14ac:dyDescent="0.15">
      <c r="A368" s="9">
        <v>43709</v>
      </c>
      <c r="B368" s="10" t="s">
        <v>27</v>
      </c>
      <c r="C368" s="10" t="s">
        <v>220</v>
      </c>
      <c r="D368" s="10" t="s">
        <v>221</v>
      </c>
      <c r="E368" s="10" t="s">
        <v>3088</v>
      </c>
      <c r="F368" s="10" t="s">
        <v>3098</v>
      </c>
      <c r="G368" s="10" t="s">
        <v>3098</v>
      </c>
      <c r="H368" s="10" t="s">
        <v>2618</v>
      </c>
      <c r="I368" s="10" t="s">
        <v>3101</v>
      </c>
      <c r="J368" s="10"/>
      <c r="K368" s="10" t="s">
        <v>2623</v>
      </c>
      <c r="L368" s="10" t="s">
        <v>34</v>
      </c>
      <c r="M368" s="11">
        <v>0.02</v>
      </c>
      <c r="N368" s="16" t="s">
        <v>3102</v>
      </c>
      <c r="O368" s="10"/>
      <c r="P368" s="13">
        <v>0</v>
      </c>
      <c r="Q368" s="13">
        <v>6643.34</v>
      </c>
      <c r="R368" s="13">
        <v>0</v>
      </c>
      <c r="S368" s="13">
        <f t="shared" si="15"/>
        <v>6643.34</v>
      </c>
      <c r="T368" s="14">
        <f t="shared" si="16"/>
        <v>0</v>
      </c>
      <c r="U368" s="13">
        <f t="shared" si="17"/>
        <v>1012.6482352941166</v>
      </c>
      <c r="V368" s="13">
        <v>0</v>
      </c>
      <c r="W368" s="15"/>
      <c r="X368" s="13"/>
      <c r="Y368" s="13"/>
      <c r="Z368" s="10"/>
      <c r="AA368" s="11" t="s">
        <v>45</v>
      </c>
      <c r="AB368" s="11">
        <v>0</v>
      </c>
    </row>
    <row r="369" spans="1:28" ht="14.25" x14ac:dyDescent="0.15">
      <c r="A369" s="9">
        <v>43709</v>
      </c>
      <c r="B369" s="10" t="s">
        <v>27</v>
      </c>
      <c r="C369" s="10" t="s">
        <v>220</v>
      </c>
      <c r="D369" s="10" t="s">
        <v>221</v>
      </c>
      <c r="E369" s="10" t="s">
        <v>242</v>
      </c>
      <c r="F369" s="10" t="s">
        <v>3103</v>
      </c>
      <c r="G369" s="10" t="s">
        <v>3103</v>
      </c>
      <c r="H369" s="10" t="s">
        <v>2618</v>
      </c>
      <c r="I369" s="10" t="s">
        <v>3104</v>
      </c>
      <c r="J369" s="10"/>
      <c r="K369" s="10" t="s">
        <v>2623</v>
      </c>
      <c r="L369" s="10" t="s">
        <v>34</v>
      </c>
      <c r="M369" s="11">
        <v>0.02</v>
      </c>
      <c r="N369" s="16" t="s">
        <v>3105</v>
      </c>
      <c r="O369" s="10"/>
      <c r="P369" s="13">
        <v>2688.96</v>
      </c>
      <c r="Q369" s="13">
        <v>40000</v>
      </c>
      <c r="R369" s="13">
        <v>22835.980000000014</v>
      </c>
      <c r="S369" s="13">
        <f t="shared" si="15"/>
        <v>19852.979999999985</v>
      </c>
      <c r="T369" s="14">
        <f t="shared" si="16"/>
        <v>22388.215686274525</v>
      </c>
      <c r="U369" s="13">
        <f t="shared" si="17"/>
        <v>8686.5427450980642</v>
      </c>
      <c r="V369" s="13">
        <v>22273.175541368888</v>
      </c>
      <c r="W369" s="15"/>
      <c r="X369" s="13"/>
      <c r="Y369" s="13"/>
      <c r="Z369" s="10"/>
      <c r="AA369" s="11" t="s">
        <v>45</v>
      </c>
      <c r="AB369" s="11">
        <v>0</v>
      </c>
    </row>
    <row r="370" spans="1:28" ht="14.25" x14ac:dyDescent="0.15">
      <c r="A370" s="9">
        <v>43709</v>
      </c>
      <c r="B370" s="10" t="s">
        <v>27</v>
      </c>
      <c r="C370" s="10" t="s">
        <v>220</v>
      </c>
      <c r="D370" s="10" t="s">
        <v>221</v>
      </c>
      <c r="E370" s="10" t="s">
        <v>242</v>
      </c>
      <c r="F370" s="10" t="s">
        <v>3103</v>
      </c>
      <c r="G370" s="10" t="s">
        <v>3103</v>
      </c>
      <c r="H370" s="10" t="s">
        <v>2618</v>
      </c>
      <c r="I370" s="10" t="s">
        <v>3106</v>
      </c>
      <c r="J370" s="10"/>
      <c r="K370" s="10" t="s">
        <v>2623</v>
      </c>
      <c r="L370" s="10" t="s">
        <v>34</v>
      </c>
      <c r="M370" s="11">
        <v>0.02</v>
      </c>
      <c r="N370" s="16" t="s">
        <v>3107</v>
      </c>
      <c r="O370" s="10"/>
      <c r="P370" s="13">
        <v>40320</v>
      </c>
      <c r="Q370" s="13">
        <v>200000</v>
      </c>
      <c r="R370" s="13">
        <v>162230</v>
      </c>
      <c r="S370" s="13">
        <f t="shared" si="15"/>
        <v>78090</v>
      </c>
      <c r="T370" s="14">
        <f t="shared" si="16"/>
        <v>159049.01960784313</v>
      </c>
      <c r="U370" s="13">
        <f t="shared" si="17"/>
        <v>21.538461538461547</v>
      </c>
      <c r="V370" s="13">
        <v>158231.75830755994</v>
      </c>
      <c r="W370" s="15"/>
      <c r="X370" s="13"/>
      <c r="Y370" s="13"/>
      <c r="Z370" s="10"/>
      <c r="AA370" s="11" t="s">
        <v>45</v>
      </c>
      <c r="AB370" s="11">
        <v>0</v>
      </c>
    </row>
    <row r="371" spans="1:28" ht="14.25" x14ac:dyDescent="0.15">
      <c r="A371" s="9">
        <v>43709</v>
      </c>
      <c r="B371" s="10" t="s">
        <v>27</v>
      </c>
      <c r="C371" s="10" t="s">
        <v>220</v>
      </c>
      <c r="D371" s="10" t="s">
        <v>221</v>
      </c>
      <c r="E371" s="10" t="s">
        <v>242</v>
      </c>
      <c r="F371" s="10" t="s">
        <v>3103</v>
      </c>
      <c r="G371" s="10" t="s">
        <v>3108</v>
      </c>
      <c r="H371" s="10" t="s">
        <v>2618</v>
      </c>
      <c r="I371" s="10" t="s">
        <v>3109</v>
      </c>
      <c r="J371" s="10"/>
      <c r="K371" s="10" t="s">
        <v>33</v>
      </c>
      <c r="L371" s="10" t="s">
        <v>34</v>
      </c>
      <c r="M371" s="11">
        <v>0.06</v>
      </c>
      <c r="N371" s="16" t="s">
        <v>3110</v>
      </c>
      <c r="O371" s="10"/>
      <c r="P371" s="13">
        <v>992.07000000000301</v>
      </c>
      <c r="Q371" s="13">
        <v>40000</v>
      </c>
      <c r="R371" s="13">
        <v>22993.349999999995</v>
      </c>
      <c r="S371" s="13">
        <f t="shared" si="15"/>
        <v>17998.720000000005</v>
      </c>
      <c r="T371" s="14">
        <f t="shared" si="16"/>
        <v>21691.839622641503</v>
      </c>
      <c r="U371" s="13">
        <f t="shared" si="17"/>
        <v>6491.2523076923098</v>
      </c>
      <c r="V371" s="13">
        <v>22426.667076873156</v>
      </c>
      <c r="W371" s="15"/>
      <c r="X371" s="13"/>
      <c r="Y371" s="13"/>
      <c r="Z371" s="10"/>
      <c r="AA371" s="11" t="s">
        <v>45</v>
      </c>
      <c r="AB371" s="11">
        <v>0</v>
      </c>
    </row>
    <row r="372" spans="1:28" ht="14.25" x14ac:dyDescent="0.15">
      <c r="A372" s="9">
        <v>43709</v>
      </c>
      <c r="B372" s="10" t="s">
        <v>27</v>
      </c>
      <c r="C372" s="10" t="s">
        <v>220</v>
      </c>
      <c r="D372" s="10" t="s">
        <v>221</v>
      </c>
      <c r="E372" s="10" t="s">
        <v>242</v>
      </c>
      <c r="F372" s="10" t="s">
        <v>3103</v>
      </c>
      <c r="G372" s="10" t="s">
        <v>3108</v>
      </c>
      <c r="H372" s="10" t="s">
        <v>2618</v>
      </c>
      <c r="I372" s="10" t="s">
        <v>3111</v>
      </c>
      <c r="J372" s="10"/>
      <c r="K372" s="10" t="s">
        <v>33</v>
      </c>
      <c r="L372" s="10" t="s">
        <v>34</v>
      </c>
      <c r="M372" s="11">
        <v>0.06</v>
      </c>
      <c r="N372" s="16" t="s">
        <v>3112</v>
      </c>
      <c r="O372" s="10"/>
      <c r="P372" s="13">
        <v>33023.96</v>
      </c>
      <c r="Q372" s="13">
        <v>100000</v>
      </c>
      <c r="R372" s="13">
        <v>83365.210000000021</v>
      </c>
      <c r="S372" s="13">
        <f t="shared" si="15"/>
        <v>49658.749999999971</v>
      </c>
      <c r="T372" s="14">
        <f t="shared" si="16"/>
        <v>78646.424528301897</v>
      </c>
      <c r="U372" s="13">
        <f t="shared" si="17"/>
        <v>434.52087378640863</v>
      </c>
      <c r="V372" s="13">
        <v>81310.631572329294</v>
      </c>
      <c r="W372" s="15"/>
      <c r="X372" s="13"/>
      <c r="Y372" s="13"/>
      <c r="Z372" s="10"/>
      <c r="AA372" s="11" t="s">
        <v>45</v>
      </c>
      <c r="AB372" s="11">
        <v>0</v>
      </c>
    </row>
    <row r="373" spans="1:28" ht="14.25" x14ac:dyDescent="0.15">
      <c r="A373" s="9">
        <v>43709</v>
      </c>
      <c r="B373" s="10" t="s">
        <v>27</v>
      </c>
      <c r="C373" s="10" t="s">
        <v>220</v>
      </c>
      <c r="D373" s="10" t="s">
        <v>221</v>
      </c>
      <c r="E373" s="10" t="s">
        <v>228</v>
      </c>
      <c r="F373" s="10" t="s">
        <v>3113</v>
      </c>
      <c r="G373" s="10" t="s">
        <v>3113</v>
      </c>
      <c r="H373" s="10" t="s">
        <v>2618</v>
      </c>
      <c r="I373" s="10" t="s">
        <v>3114</v>
      </c>
      <c r="J373" s="10"/>
      <c r="K373" s="10" t="s">
        <v>2623</v>
      </c>
      <c r="L373" s="10" t="s">
        <v>34</v>
      </c>
      <c r="M373" s="11">
        <v>0.02</v>
      </c>
      <c r="N373" s="16" t="s">
        <v>3115</v>
      </c>
      <c r="O373" s="10"/>
      <c r="P373" s="13">
        <v>26562.15</v>
      </c>
      <c r="Q373" s="13">
        <v>30600</v>
      </c>
      <c r="R373" s="13">
        <v>51645.06</v>
      </c>
      <c r="S373" s="13">
        <f t="shared" si="15"/>
        <v>5517.0900000000038</v>
      </c>
      <c r="T373" s="14">
        <f t="shared" si="16"/>
        <v>50632.411764705881</v>
      </c>
      <c r="U373" s="13">
        <f t="shared" si="17"/>
        <v>3975.8624271844747</v>
      </c>
      <c r="V373" s="13">
        <v>50372.240964676268</v>
      </c>
      <c r="W373" s="15"/>
      <c r="X373" s="13"/>
      <c r="Y373" s="13"/>
      <c r="Z373" s="10"/>
      <c r="AA373" s="11" t="s">
        <v>45</v>
      </c>
      <c r="AB373" s="11">
        <v>0</v>
      </c>
    </row>
    <row r="374" spans="1:28" ht="14.25" x14ac:dyDescent="0.15">
      <c r="A374" s="9">
        <v>43709</v>
      </c>
      <c r="B374" s="10" t="s">
        <v>27</v>
      </c>
      <c r="C374" s="10" t="s">
        <v>220</v>
      </c>
      <c r="D374" s="10" t="s">
        <v>221</v>
      </c>
      <c r="E374" s="10" t="s">
        <v>228</v>
      </c>
      <c r="F374" s="10" t="s">
        <v>3116</v>
      </c>
      <c r="G374" s="10" t="s">
        <v>3117</v>
      </c>
      <c r="H374" s="10" t="s">
        <v>2618</v>
      </c>
      <c r="I374" s="10" t="s">
        <v>3118</v>
      </c>
      <c r="J374" s="10"/>
      <c r="K374" s="10" t="s">
        <v>2623</v>
      </c>
      <c r="L374" s="10" t="s">
        <v>34</v>
      </c>
      <c r="M374" s="11">
        <v>0.02</v>
      </c>
      <c r="N374" s="16" t="s">
        <v>3119</v>
      </c>
      <c r="O374" s="10"/>
      <c r="P374" s="13">
        <v>155236.39000000001</v>
      </c>
      <c r="Q374" s="13">
        <v>408000</v>
      </c>
      <c r="R374" s="13">
        <v>443013.68000000011</v>
      </c>
      <c r="S374" s="13">
        <f t="shared" si="15"/>
        <v>120222.7099999999</v>
      </c>
      <c r="T374" s="14">
        <f t="shared" si="16"/>
        <v>434327.13725490205</v>
      </c>
      <c r="U374" s="13">
        <f t="shared" si="17"/>
        <v>827.59514563106859</v>
      </c>
      <c r="V374" s="13">
        <v>432095.38026692171</v>
      </c>
      <c r="W374" s="15"/>
      <c r="X374" s="13"/>
      <c r="Y374" s="13"/>
      <c r="Z374" s="10"/>
      <c r="AA374" s="11" t="s">
        <v>45</v>
      </c>
      <c r="AB374" s="11">
        <v>0</v>
      </c>
    </row>
    <row r="375" spans="1:28" ht="14.25" x14ac:dyDescent="0.15">
      <c r="A375" s="9">
        <v>43709</v>
      </c>
      <c r="B375" s="10" t="s">
        <v>27</v>
      </c>
      <c r="C375" s="10" t="s">
        <v>220</v>
      </c>
      <c r="D375" s="10" t="s">
        <v>221</v>
      </c>
      <c r="E375" s="10" t="s">
        <v>230</v>
      </c>
      <c r="F375" s="10" t="s">
        <v>3120</v>
      </c>
      <c r="G375" s="10" t="s">
        <v>3121</v>
      </c>
      <c r="H375" s="10" t="s">
        <v>2618</v>
      </c>
      <c r="I375" s="10" t="s">
        <v>3122</v>
      </c>
      <c r="J375" s="10"/>
      <c r="K375" s="10" t="s">
        <v>2623</v>
      </c>
      <c r="L375" s="10" t="s">
        <v>34</v>
      </c>
      <c r="M375" s="11">
        <v>0.04</v>
      </c>
      <c r="N375" s="16" t="s">
        <v>3123</v>
      </c>
      <c r="O375" s="10"/>
      <c r="P375" s="13">
        <v>14890.78</v>
      </c>
      <c r="Q375" s="13">
        <v>655.26</v>
      </c>
      <c r="R375" s="13">
        <v>560</v>
      </c>
      <c r="S375" s="13">
        <f t="shared" si="15"/>
        <v>14986.04</v>
      </c>
      <c r="T375" s="14">
        <f t="shared" si="16"/>
        <v>538.46153846153845</v>
      </c>
      <c r="U375" s="13">
        <f t="shared" si="17"/>
        <v>37954.212233009748</v>
      </c>
      <c r="V375" s="13">
        <v>546.19851231112341</v>
      </c>
      <c r="W375" s="15"/>
      <c r="X375" s="13"/>
      <c r="Y375" s="13"/>
      <c r="Z375" s="10"/>
      <c r="AA375" s="11" t="s">
        <v>35</v>
      </c>
      <c r="AB375" s="11">
        <v>0</v>
      </c>
    </row>
    <row r="376" spans="1:28" ht="14.25" x14ac:dyDescent="0.15">
      <c r="A376" s="9">
        <v>43709</v>
      </c>
      <c r="B376" s="10" t="s">
        <v>27</v>
      </c>
      <c r="C376" s="10" t="s">
        <v>220</v>
      </c>
      <c r="D376" s="10" t="s">
        <v>221</v>
      </c>
      <c r="E376" s="10" t="s">
        <v>230</v>
      </c>
      <c r="F376" s="10" t="s">
        <v>3120</v>
      </c>
      <c r="G376" s="10" t="s">
        <v>3121</v>
      </c>
      <c r="H376" s="10" t="s">
        <v>2618</v>
      </c>
      <c r="I376" s="10" t="s">
        <v>3124</v>
      </c>
      <c r="J376" s="10"/>
      <c r="K376" s="10" t="s">
        <v>2623</v>
      </c>
      <c r="L376" s="10" t="s">
        <v>34</v>
      </c>
      <c r="M376" s="11">
        <v>0.04</v>
      </c>
      <c r="N376" s="16" t="s">
        <v>3125</v>
      </c>
      <c r="O376" s="10"/>
      <c r="P376" s="13">
        <v>199163.3</v>
      </c>
      <c r="Q376" s="13">
        <v>56033.47</v>
      </c>
      <c r="R376" s="13">
        <v>168772.56</v>
      </c>
      <c r="S376" s="13">
        <f t="shared" si="15"/>
        <v>86424.209999999992</v>
      </c>
      <c r="T376" s="14">
        <f t="shared" si="16"/>
        <v>162281.30769230769</v>
      </c>
      <c r="U376" s="13">
        <f t="shared" si="17"/>
        <v>0</v>
      </c>
      <c r="V376" s="13">
        <v>164613.07355524969</v>
      </c>
      <c r="W376" s="15"/>
      <c r="X376" s="13"/>
      <c r="Y376" s="13"/>
      <c r="Z376" s="10"/>
      <c r="AA376" s="11" t="s">
        <v>35</v>
      </c>
      <c r="AB376" s="11">
        <v>0</v>
      </c>
    </row>
    <row r="377" spans="1:28" ht="14.25" x14ac:dyDescent="0.15">
      <c r="A377" s="9">
        <v>43709</v>
      </c>
      <c r="B377" s="10" t="s">
        <v>27</v>
      </c>
      <c r="C377" s="10" t="s">
        <v>220</v>
      </c>
      <c r="D377" s="10" t="s">
        <v>221</v>
      </c>
      <c r="E377" s="10" t="s">
        <v>230</v>
      </c>
      <c r="F377" s="10" t="s">
        <v>3126</v>
      </c>
      <c r="G377" s="10" t="s">
        <v>3126</v>
      </c>
      <c r="H377" s="10" t="s">
        <v>2618</v>
      </c>
      <c r="I377" s="10" t="s">
        <v>3127</v>
      </c>
      <c r="J377" s="10"/>
      <c r="K377" s="10" t="s">
        <v>2623</v>
      </c>
      <c r="L377" s="10" t="s">
        <v>34</v>
      </c>
      <c r="M377" s="11">
        <v>0.03</v>
      </c>
      <c r="N377" s="16" t="s">
        <v>3128</v>
      </c>
      <c r="O377" s="10"/>
      <c r="P377" s="13">
        <v>11442.37</v>
      </c>
      <c r="Q377" s="13">
        <v>20520.59</v>
      </c>
      <c r="R377" s="13">
        <v>14918.549999999996</v>
      </c>
      <c r="S377" s="13">
        <f t="shared" si="15"/>
        <v>17044.410000000003</v>
      </c>
      <c r="T377" s="14">
        <f t="shared" si="16"/>
        <v>14484.029126213587</v>
      </c>
      <c r="U377" s="13">
        <f t="shared" si="17"/>
        <v>5230.3419230769214</v>
      </c>
      <c r="V377" s="13">
        <v>14550.874671141266</v>
      </c>
      <c r="W377" s="15"/>
      <c r="X377" s="13"/>
      <c r="Y377" s="13"/>
      <c r="Z377" s="10"/>
      <c r="AA377" s="11" t="s">
        <v>35</v>
      </c>
      <c r="AB377" s="11">
        <v>0</v>
      </c>
    </row>
    <row r="378" spans="1:28" ht="14.25" x14ac:dyDescent="0.15">
      <c r="A378" s="9">
        <v>43709</v>
      </c>
      <c r="B378" s="10" t="s">
        <v>27</v>
      </c>
      <c r="C378" s="10" t="s">
        <v>220</v>
      </c>
      <c r="D378" s="10" t="s">
        <v>221</v>
      </c>
      <c r="E378" s="10" t="s">
        <v>230</v>
      </c>
      <c r="F378" s="10" t="s">
        <v>3129</v>
      </c>
      <c r="G378" s="10" t="s">
        <v>3129</v>
      </c>
      <c r="H378" s="10" t="s">
        <v>2618</v>
      </c>
      <c r="I378" s="10" t="s">
        <v>3130</v>
      </c>
      <c r="J378" s="10"/>
      <c r="K378" s="10" t="s">
        <v>2623</v>
      </c>
      <c r="L378" s="10" t="s">
        <v>34</v>
      </c>
      <c r="M378" s="11">
        <v>0.03</v>
      </c>
      <c r="N378" s="16" t="s">
        <v>3131</v>
      </c>
      <c r="O378" s="10"/>
      <c r="P378" s="13">
        <v>0</v>
      </c>
      <c r="Q378" s="13">
        <v>50000</v>
      </c>
      <c r="R378" s="13">
        <v>136504.60999999999</v>
      </c>
      <c r="S378" s="13">
        <f t="shared" si="15"/>
        <v>-86504.609999999986</v>
      </c>
      <c r="T378" s="14">
        <f t="shared" si="16"/>
        <v>132528.74757281551</v>
      </c>
      <c r="U378" s="13">
        <f t="shared" si="17"/>
        <v>17403.648823529482</v>
      </c>
      <c r="V378" s="13">
        <v>133140.38376001804</v>
      </c>
      <c r="W378" s="15"/>
      <c r="X378" s="13"/>
      <c r="Y378" s="13"/>
      <c r="Z378" s="10"/>
      <c r="AA378" s="11" t="s">
        <v>35</v>
      </c>
      <c r="AB378" s="11">
        <v>0</v>
      </c>
    </row>
    <row r="379" spans="1:28" ht="14.25" x14ac:dyDescent="0.15">
      <c r="A379" s="9">
        <v>43709</v>
      </c>
      <c r="B379" s="10" t="s">
        <v>27</v>
      </c>
      <c r="C379" s="10" t="s">
        <v>220</v>
      </c>
      <c r="D379" s="10" t="s">
        <v>221</v>
      </c>
      <c r="E379" s="10" t="s">
        <v>230</v>
      </c>
      <c r="F379" s="10" t="s">
        <v>3129</v>
      </c>
      <c r="G379" s="10" t="s">
        <v>3129</v>
      </c>
      <c r="H379" s="10" t="s">
        <v>2618</v>
      </c>
      <c r="I379" s="10" t="s">
        <v>3132</v>
      </c>
      <c r="J379" s="10"/>
      <c r="K379" s="10" t="s">
        <v>2623</v>
      </c>
      <c r="L379" s="10" t="s">
        <v>34</v>
      </c>
      <c r="M379" s="11">
        <v>0.03</v>
      </c>
      <c r="N379" s="16" t="s">
        <v>3133</v>
      </c>
      <c r="O379" s="10"/>
      <c r="P379" s="13">
        <v>26200.1</v>
      </c>
      <c r="Q379" s="13">
        <v>2214</v>
      </c>
      <c r="R379" s="13">
        <v>28414.099999999995</v>
      </c>
      <c r="S379" s="13">
        <f t="shared" si="15"/>
        <v>0</v>
      </c>
      <c r="T379" s="14">
        <f t="shared" si="16"/>
        <v>27586.504854368926</v>
      </c>
      <c r="U379" s="13">
        <f t="shared" si="17"/>
        <v>89.951372549019652</v>
      </c>
      <c r="V379" s="13">
        <v>27713.819908320518</v>
      </c>
      <c r="W379" s="15"/>
      <c r="X379" s="13"/>
      <c r="Y379" s="13"/>
      <c r="Z379" s="10"/>
      <c r="AA379" s="11" t="s">
        <v>35</v>
      </c>
      <c r="AB379" s="11">
        <v>0</v>
      </c>
    </row>
    <row r="380" spans="1:28" ht="14.25" x14ac:dyDescent="0.15">
      <c r="A380" s="9">
        <v>43709</v>
      </c>
      <c r="B380" s="10" t="s">
        <v>27</v>
      </c>
      <c r="C380" s="10" t="s">
        <v>220</v>
      </c>
      <c r="D380" s="10" t="s">
        <v>221</v>
      </c>
      <c r="E380" s="10" t="s">
        <v>230</v>
      </c>
      <c r="F380" s="10" t="s">
        <v>3134</v>
      </c>
      <c r="G380" s="10" t="s">
        <v>3134</v>
      </c>
      <c r="H380" s="10" t="s">
        <v>2618</v>
      </c>
      <c r="I380" s="10" t="s">
        <v>3135</v>
      </c>
      <c r="J380" s="10"/>
      <c r="K380" s="10" t="s">
        <v>2623</v>
      </c>
      <c r="L380" s="10" t="s">
        <v>34</v>
      </c>
      <c r="M380" s="11">
        <v>0.03</v>
      </c>
      <c r="N380" s="16" t="s">
        <v>3136</v>
      </c>
      <c r="O380" s="10"/>
      <c r="P380" s="13">
        <v>378059.41</v>
      </c>
      <c r="Q380" s="13">
        <v>1577062.01</v>
      </c>
      <c r="R380" s="13">
        <v>1303094.6200000003</v>
      </c>
      <c r="S380" s="13">
        <f t="shared" si="15"/>
        <v>652026.79999999958</v>
      </c>
      <c r="T380" s="14">
        <f t="shared" si="16"/>
        <v>1265140.4077669906</v>
      </c>
      <c r="U380" s="13">
        <f t="shared" si="17"/>
        <v>1597.7290243902389</v>
      </c>
      <c r="V380" s="13">
        <v>1270979.1836511232</v>
      </c>
      <c r="W380" s="15"/>
      <c r="X380" s="13"/>
      <c r="Y380" s="13"/>
      <c r="Z380" s="10"/>
      <c r="AA380" s="11" t="s">
        <v>35</v>
      </c>
      <c r="AB380" s="11">
        <v>0</v>
      </c>
    </row>
    <row r="381" spans="1:28" ht="14.25" x14ac:dyDescent="0.15">
      <c r="A381" s="9">
        <v>43709</v>
      </c>
      <c r="B381" s="10" t="s">
        <v>27</v>
      </c>
      <c r="C381" s="10" t="s">
        <v>220</v>
      </c>
      <c r="D381" s="10" t="s">
        <v>221</v>
      </c>
      <c r="E381" s="10" t="s">
        <v>230</v>
      </c>
      <c r="F381" s="10" t="s">
        <v>3137</v>
      </c>
      <c r="G381" s="10" t="s">
        <v>3137</v>
      </c>
      <c r="H381" s="10" t="s">
        <v>2618</v>
      </c>
      <c r="I381" s="10" t="s">
        <v>3138</v>
      </c>
      <c r="J381" s="10"/>
      <c r="K381" s="10" t="s">
        <v>2623</v>
      </c>
      <c r="L381" s="10" t="s">
        <v>34</v>
      </c>
      <c r="M381" s="11">
        <v>0.02</v>
      </c>
      <c r="N381" s="16" t="s">
        <v>3139</v>
      </c>
      <c r="O381" s="10"/>
      <c r="P381" s="13">
        <v>463995.99</v>
      </c>
      <c r="Q381" s="13">
        <v>300000</v>
      </c>
      <c r="R381" s="13">
        <v>0</v>
      </c>
      <c r="S381" s="13">
        <f t="shared" si="15"/>
        <v>763995.99</v>
      </c>
      <c r="T381" s="14">
        <f t="shared" si="16"/>
        <v>0</v>
      </c>
      <c r="U381" s="13">
        <f t="shared" si="17"/>
        <v>1141.9835294117656</v>
      </c>
      <c r="V381" s="13">
        <v>0</v>
      </c>
      <c r="W381" s="15"/>
      <c r="X381" s="13"/>
      <c r="Y381" s="13"/>
      <c r="Z381" s="10"/>
      <c r="AA381" s="11" t="s">
        <v>35</v>
      </c>
      <c r="AB381" s="11">
        <v>0</v>
      </c>
    </row>
    <row r="382" spans="1:28" ht="14.25" x14ac:dyDescent="0.15">
      <c r="A382" s="9">
        <v>43709</v>
      </c>
      <c r="B382" s="10" t="s">
        <v>27</v>
      </c>
      <c r="C382" s="10" t="s">
        <v>220</v>
      </c>
      <c r="D382" s="10" t="s">
        <v>221</v>
      </c>
      <c r="E382" s="10" t="s">
        <v>232</v>
      </c>
      <c r="F382" s="10" t="s">
        <v>3140</v>
      </c>
      <c r="G382" s="10" t="s">
        <v>3140</v>
      </c>
      <c r="H382" s="10" t="s">
        <v>2618</v>
      </c>
      <c r="I382" s="10" t="s">
        <v>3141</v>
      </c>
      <c r="J382" s="10"/>
      <c r="K382" s="10" t="s">
        <v>33</v>
      </c>
      <c r="L382" s="10" t="s">
        <v>34</v>
      </c>
      <c r="M382" s="11">
        <v>0.04</v>
      </c>
      <c r="N382" s="16" t="s">
        <v>3142</v>
      </c>
      <c r="O382" s="10"/>
      <c r="P382" s="13">
        <v>72224.23</v>
      </c>
      <c r="Q382" s="13">
        <v>104000</v>
      </c>
      <c r="R382" s="13">
        <v>135988.89000000001</v>
      </c>
      <c r="S382" s="13">
        <f t="shared" si="15"/>
        <v>40235.339999999967</v>
      </c>
      <c r="T382" s="14">
        <f t="shared" si="16"/>
        <v>130758.54807692309</v>
      </c>
      <c r="U382" s="13">
        <f t="shared" si="17"/>
        <v>2471.0854901960847</v>
      </c>
      <c r="V382" s="13">
        <v>132637.37394435896</v>
      </c>
      <c r="W382" s="15"/>
      <c r="X382" s="13"/>
      <c r="Y382" s="13"/>
      <c r="Z382" s="10"/>
      <c r="AA382" s="11" t="s">
        <v>35</v>
      </c>
      <c r="AB382" s="11">
        <v>0</v>
      </c>
    </row>
    <row r="383" spans="1:28" ht="14.25" x14ac:dyDescent="0.15">
      <c r="A383" s="9">
        <v>43709</v>
      </c>
      <c r="B383" s="10" t="s">
        <v>27</v>
      </c>
      <c r="C383" s="10" t="s">
        <v>220</v>
      </c>
      <c r="D383" s="10" t="s">
        <v>221</v>
      </c>
      <c r="E383" s="10" t="s">
        <v>232</v>
      </c>
      <c r="F383" s="10" t="s">
        <v>3140</v>
      </c>
      <c r="G383" s="10" t="s">
        <v>3140</v>
      </c>
      <c r="H383" s="10" t="s">
        <v>2618</v>
      </c>
      <c r="I383" s="10" t="s">
        <v>3143</v>
      </c>
      <c r="J383" s="10"/>
      <c r="K383" s="10" t="s">
        <v>2623</v>
      </c>
      <c r="L383" s="10" t="s">
        <v>34</v>
      </c>
      <c r="M383" s="11">
        <v>0.02</v>
      </c>
      <c r="N383" s="16" t="s">
        <v>3144</v>
      </c>
      <c r="O383" s="10"/>
      <c r="P383" s="13">
        <v>285184.45</v>
      </c>
      <c r="Q383" s="13">
        <v>816000</v>
      </c>
      <c r="R383" s="13">
        <v>887586.09000000008</v>
      </c>
      <c r="S383" s="13">
        <f t="shared" si="15"/>
        <v>213598.35999999987</v>
      </c>
      <c r="T383" s="14">
        <f t="shared" si="16"/>
        <v>870182.4411764706</v>
      </c>
      <c r="U383" s="13">
        <f t="shared" si="17"/>
        <v>36210.093333333381</v>
      </c>
      <c r="V383" s="13">
        <v>865711.07483222673</v>
      </c>
      <c r="W383" s="15"/>
      <c r="X383" s="13"/>
      <c r="Y383" s="13"/>
      <c r="Z383" s="10"/>
      <c r="AA383" s="11" t="s">
        <v>35</v>
      </c>
      <c r="AB383" s="11">
        <v>0</v>
      </c>
    </row>
    <row r="384" spans="1:28" ht="14.25" x14ac:dyDescent="0.15">
      <c r="A384" s="9">
        <v>43709</v>
      </c>
      <c r="B384" s="10" t="s">
        <v>27</v>
      </c>
      <c r="C384" s="10" t="s">
        <v>220</v>
      </c>
      <c r="D384" s="10" t="s">
        <v>221</v>
      </c>
      <c r="E384" s="10" t="s">
        <v>232</v>
      </c>
      <c r="F384" s="10" t="s">
        <v>3145</v>
      </c>
      <c r="G384" s="10" t="s">
        <v>3145</v>
      </c>
      <c r="H384" s="10" t="s">
        <v>2618</v>
      </c>
      <c r="I384" s="10" t="s">
        <v>3146</v>
      </c>
      <c r="J384" s="10"/>
      <c r="K384" s="10" t="s">
        <v>2623</v>
      </c>
      <c r="L384" s="10" t="s">
        <v>34</v>
      </c>
      <c r="M384" s="11">
        <v>0.02</v>
      </c>
      <c r="N384" s="16" t="s">
        <v>3147</v>
      </c>
      <c r="O384" s="10"/>
      <c r="P384" s="13">
        <v>0</v>
      </c>
      <c r="Q384" s="13">
        <v>5100</v>
      </c>
      <c r="R384" s="13">
        <v>4587.5199999999995</v>
      </c>
      <c r="S384" s="13">
        <f t="shared" si="15"/>
        <v>512.48000000000047</v>
      </c>
      <c r="T384" s="14">
        <f t="shared" si="16"/>
        <v>4497.5686274509799</v>
      </c>
      <c r="U384" s="13">
        <f t="shared" si="17"/>
        <v>1326.1901960784307</v>
      </c>
      <c r="V384" s="13">
        <v>4474.4582128527227</v>
      </c>
      <c r="W384" s="15"/>
      <c r="X384" s="13"/>
      <c r="Y384" s="13"/>
      <c r="Z384" s="10"/>
      <c r="AA384" s="11" t="s">
        <v>45</v>
      </c>
      <c r="AB384" s="11">
        <v>0</v>
      </c>
    </row>
    <row r="385" spans="1:28" ht="14.25" x14ac:dyDescent="0.15">
      <c r="A385" s="9">
        <v>43709</v>
      </c>
      <c r="B385" s="10" t="s">
        <v>27</v>
      </c>
      <c r="C385" s="10" t="s">
        <v>220</v>
      </c>
      <c r="D385" s="10" t="s">
        <v>221</v>
      </c>
      <c r="E385" s="10" t="s">
        <v>232</v>
      </c>
      <c r="F385" s="10" t="s">
        <v>3148</v>
      </c>
      <c r="G385" s="10" t="s">
        <v>3148</v>
      </c>
      <c r="H385" s="10" t="s">
        <v>2618</v>
      </c>
      <c r="I385" s="10" t="s">
        <v>3149</v>
      </c>
      <c r="J385" s="10"/>
      <c r="K385" s="10" t="s">
        <v>2623</v>
      </c>
      <c r="L385" s="10" t="s">
        <v>34</v>
      </c>
      <c r="M385" s="11">
        <v>2.5000000000000001E-2</v>
      </c>
      <c r="N385" s="16" t="s">
        <v>3150</v>
      </c>
      <c r="O385" s="10"/>
      <c r="P385" s="13">
        <v>46495.89</v>
      </c>
      <c r="Q385" s="13">
        <v>20500</v>
      </c>
      <c r="R385" s="13">
        <v>65506.89</v>
      </c>
      <c r="S385" s="13">
        <f t="shared" si="15"/>
        <v>1489</v>
      </c>
      <c r="T385" s="14">
        <f t="shared" si="16"/>
        <v>63909.16097560976</v>
      </c>
      <c r="U385" s="13">
        <f t="shared" si="17"/>
        <v>0</v>
      </c>
      <c r="V385" s="13">
        <v>63892.439043086444</v>
      </c>
      <c r="W385" s="15"/>
      <c r="X385" s="13"/>
      <c r="Y385" s="13"/>
      <c r="Z385" s="10"/>
      <c r="AA385" s="11" t="s">
        <v>45</v>
      </c>
      <c r="AB385" s="11">
        <v>0</v>
      </c>
    </row>
    <row r="386" spans="1:28" ht="14.25" x14ac:dyDescent="0.15">
      <c r="A386" s="9">
        <v>43709</v>
      </c>
      <c r="B386" s="10" t="s">
        <v>27</v>
      </c>
      <c r="C386" s="10" t="s">
        <v>220</v>
      </c>
      <c r="D386" s="10" t="s">
        <v>221</v>
      </c>
      <c r="E386" s="10" t="s">
        <v>232</v>
      </c>
      <c r="F386" s="10" t="s">
        <v>3151</v>
      </c>
      <c r="G386" s="10" t="s">
        <v>3151</v>
      </c>
      <c r="H386" s="10" t="s">
        <v>2618</v>
      </c>
      <c r="I386" s="10" t="s">
        <v>3152</v>
      </c>
      <c r="J386" s="10"/>
      <c r="K386" s="10" t="s">
        <v>2623</v>
      </c>
      <c r="L386" s="10" t="s">
        <v>34</v>
      </c>
      <c r="M386" s="11">
        <v>0.02</v>
      </c>
      <c r="N386" s="16" t="s">
        <v>3153</v>
      </c>
      <c r="O386" s="10"/>
      <c r="P386" s="13">
        <v>65519.040000000001</v>
      </c>
      <c r="Q386" s="13">
        <v>71400</v>
      </c>
      <c r="R386" s="13">
        <v>58241.160000000025</v>
      </c>
      <c r="S386" s="13">
        <f t="shared" si="15"/>
        <v>78677.879999999976</v>
      </c>
      <c r="T386" s="14">
        <f t="shared" si="16"/>
        <v>57099.17647058826</v>
      </c>
      <c r="U386" s="13">
        <f t="shared" si="17"/>
        <v>0</v>
      </c>
      <c r="V386" s="13">
        <v>56805.776691560939</v>
      </c>
      <c r="W386" s="15"/>
      <c r="X386" s="13"/>
      <c r="Y386" s="13"/>
      <c r="Z386" s="10"/>
      <c r="AA386" s="11" t="s">
        <v>35</v>
      </c>
      <c r="AB386" s="11">
        <v>0</v>
      </c>
    </row>
    <row r="387" spans="1:28" ht="14.25" x14ac:dyDescent="0.15">
      <c r="A387" s="9">
        <v>43709</v>
      </c>
      <c r="B387" s="10" t="s">
        <v>27</v>
      </c>
      <c r="C387" s="10" t="s">
        <v>220</v>
      </c>
      <c r="D387" s="10" t="s">
        <v>221</v>
      </c>
      <c r="E387" s="10" t="s">
        <v>232</v>
      </c>
      <c r="F387" s="10" t="s">
        <v>3154</v>
      </c>
      <c r="G387" s="10" t="s">
        <v>3154</v>
      </c>
      <c r="H387" s="10" t="s">
        <v>2618</v>
      </c>
      <c r="I387" s="10" t="s">
        <v>3155</v>
      </c>
      <c r="J387" s="10"/>
      <c r="K387" s="10" t="s">
        <v>2623</v>
      </c>
      <c r="L387" s="10" t="s">
        <v>34</v>
      </c>
      <c r="M387" s="11">
        <v>0.02</v>
      </c>
      <c r="N387" s="16" t="s">
        <v>3156</v>
      </c>
      <c r="O387" s="10"/>
      <c r="P387" s="13">
        <v>12771.59</v>
      </c>
      <c r="Q387" s="13">
        <v>180000</v>
      </c>
      <c r="R387" s="13">
        <v>126025.36</v>
      </c>
      <c r="S387" s="13">
        <f t="shared" ref="S387:S450" si="18">P387+Q387-R387</f>
        <v>66746.23</v>
      </c>
      <c r="T387" s="14">
        <f t="shared" ref="T387:T450" si="19">IF(L387="返货",R387/(1+M387),IF(L387="返现",R387,IF(L387="折扣",R387*M387,IF(L387="无",R387))))</f>
        <v>123554.27450980392</v>
      </c>
      <c r="U387" s="13">
        <f t="shared" ref="U387:U450" si="20">R392-T392</f>
        <v>0</v>
      </c>
      <c r="V387" s="13">
        <v>122919.40025977459</v>
      </c>
      <c r="W387" s="15"/>
      <c r="X387" s="13"/>
      <c r="Y387" s="13"/>
      <c r="Z387" s="10"/>
      <c r="AA387" s="11" t="s">
        <v>45</v>
      </c>
      <c r="AB387" s="11">
        <v>0</v>
      </c>
    </row>
    <row r="388" spans="1:28" ht="14.25" x14ac:dyDescent="0.15">
      <c r="A388" s="9">
        <v>43709</v>
      </c>
      <c r="B388" s="10" t="s">
        <v>27</v>
      </c>
      <c r="C388" s="10" t="s">
        <v>220</v>
      </c>
      <c r="D388" s="10" t="s">
        <v>236</v>
      </c>
      <c r="E388" s="10" t="s">
        <v>242</v>
      </c>
      <c r="F388" s="10" t="s">
        <v>3157</v>
      </c>
      <c r="G388" s="10" t="s">
        <v>3157</v>
      </c>
      <c r="H388" s="10" t="s">
        <v>2618</v>
      </c>
      <c r="I388" s="10" t="s">
        <v>3158</v>
      </c>
      <c r="J388" s="10"/>
      <c r="K388" s="10" t="s">
        <v>33</v>
      </c>
      <c r="L388" s="10" t="s">
        <v>34</v>
      </c>
      <c r="M388" s="11">
        <v>0.08</v>
      </c>
      <c r="N388" s="16" t="s">
        <v>3159</v>
      </c>
      <c r="O388" s="10"/>
      <c r="P388" s="13">
        <v>263974.59000000003</v>
      </c>
      <c r="Q388" s="13">
        <v>432000</v>
      </c>
      <c r="R388" s="13">
        <v>488836.26000000007</v>
      </c>
      <c r="S388" s="13">
        <f t="shared" si="18"/>
        <v>207138.33000000002</v>
      </c>
      <c r="T388" s="14">
        <f t="shared" si="19"/>
        <v>452626.16666666669</v>
      </c>
      <c r="U388" s="13">
        <f t="shared" si="20"/>
        <v>0</v>
      </c>
      <c r="V388" s="13">
        <v>476788.63924238138</v>
      </c>
      <c r="W388" s="15"/>
      <c r="X388" s="13"/>
      <c r="Y388" s="13"/>
      <c r="Z388" s="10"/>
      <c r="AA388" s="11" t="s">
        <v>45</v>
      </c>
      <c r="AB388" s="11">
        <v>0</v>
      </c>
    </row>
    <row r="389" spans="1:28" ht="14.25" x14ac:dyDescent="0.15">
      <c r="A389" s="9">
        <v>43709</v>
      </c>
      <c r="B389" s="10" t="s">
        <v>27</v>
      </c>
      <c r="C389" s="10" t="s">
        <v>220</v>
      </c>
      <c r="D389" s="10" t="s">
        <v>236</v>
      </c>
      <c r="E389" s="10" t="s">
        <v>234</v>
      </c>
      <c r="F389" s="10" t="s">
        <v>3160</v>
      </c>
      <c r="G389" s="10" t="s">
        <v>3160</v>
      </c>
      <c r="H389" s="10" t="s">
        <v>2618</v>
      </c>
      <c r="I389" s="10" t="s">
        <v>3161</v>
      </c>
      <c r="J389" s="10"/>
      <c r="K389" s="10" t="s">
        <v>2623</v>
      </c>
      <c r="L389" s="10" t="s">
        <v>34</v>
      </c>
      <c r="M389" s="11">
        <v>0.02</v>
      </c>
      <c r="N389" s="16" t="s">
        <v>3162</v>
      </c>
      <c r="O389" s="10"/>
      <c r="P389" s="13">
        <v>37420.57</v>
      </c>
      <c r="Q389" s="13">
        <v>70000</v>
      </c>
      <c r="R389" s="13">
        <v>67635.700000000012</v>
      </c>
      <c r="S389" s="13">
        <f t="shared" si="18"/>
        <v>39784.869999999995</v>
      </c>
      <c r="T389" s="14">
        <f t="shared" si="19"/>
        <v>66309.509803921581</v>
      </c>
      <c r="U389" s="13">
        <f t="shared" si="20"/>
        <v>0</v>
      </c>
      <c r="V389" s="13">
        <v>65968.783427002607</v>
      </c>
      <c r="W389" s="15"/>
      <c r="X389" s="13"/>
      <c r="Y389" s="13"/>
      <c r="Z389" s="10"/>
      <c r="AA389" s="11" t="s">
        <v>45</v>
      </c>
      <c r="AB389" s="11">
        <v>0</v>
      </c>
    </row>
    <row r="390" spans="1:28" ht="14.25" x14ac:dyDescent="0.15">
      <c r="A390" s="9">
        <v>43709</v>
      </c>
      <c r="B390" s="10" t="s">
        <v>27</v>
      </c>
      <c r="C390" s="10" t="s">
        <v>3163</v>
      </c>
      <c r="D390" s="10" t="s">
        <v>3164</v>
      </c>
      <c r="E390" s="10" t="s">
        <v>3165</v>
      </c>
      <c r="F390" s="10" t="s">
        <v>3166</v>
      </c>
      <c r="G390" s="10" t="s">
        <v>3166</v>
      </c>
      <c r="H390" s="10" t="s">
        <v>2618</v>
      </c>
      <c r="I390" s="10" t="s">
        <v>3167</v>
      </c>
      <c r="J390" s="10"/>
      <c r="K390" s="10" t="s">
        <v>2623</v>
      </c>
      <c r="L390" s="10" t="s">
        <v>34</v>
      </c>
      <c r="M390" s="11">
        <v>0.13</v>
      </c>
      <c r="N390" s="27">
        <v>1000007261</v>
      </c>
      <c r="O390" s="10"/>
      <c r="P390" s="13">
        <v>14240.56</v>
      </c>
      <c r="Q390" s="13"/>
      <c r="R390" s="13">
        <v>0</v>
      </c>
      <c r="S390" s="13">
        <f t="shared" si="18"/>
        <v>14240.56</v>
      </c>
      <c r="T390" s="14">
        <f t="shared" si="19"/>
        <v>0</v>
      </c>
      <c r="U390" s="13">
        <f t="shared" si="20"/>
        <v>0</v>
      </c>
      <c r="V390" s="13">
        <v>0</v>
      </c>
      <c r="W390" s="15"/>
      <c r="X390" s="13"/>
      <c r="Y390" s="13"/>
      <c r="Z390" s="10"/>
      <c r="AA390" s="16" t="s">
        <v>35</v>
      </c>
      <c r="AB390" s="11"/>
    </row>
    <row r="391" spans="1:28" ht="14.25" x14ac:dyDescent="0.15">
      <c r="A391" s="9">
        <v>43709</v>
      </c>
      <c r="B391" s="10" t="s">
        <v>27</v>
      </c>
      <c r="C391" s="10" t="s">
        <v>28</v>
      </c>
      <c r="D391" s="10" t="s">
        <v>29</v>
      </c>
      <c r="E391" s="10" t="s">
        <v>3168</v>
      </c>
      <c r="F391" s="10" t="s">
        <v>3169</v>
      </c>
      <c r="G391" s="10" t="s">
        <v>3170</v>
      </c>
      <c r="H391" s="10" t="s">
        <v>2618</v>
      </c>
      <c r="I391" s="10" t="s">
        <v>3171</v>
      </c>
      <c r="J391" s="10"/>
      <c r="K391" s="10" t="s">
        <v>2623</v>
      </c>
      <c r="L391" s="10" t="s">
        <v>34</v>
      </c>
      <c r="M391" s="11">
        <v>0.05</v>
      </c>
      <c r="N391" s="27">
        <v>1000025627</v>
      </c>
      <c r="O391" s="10"/>
      <c r="P391" s="13">
        <v>15691</v>
      </c>
      <c r="Q391" s="13"/>
      <c r="R391" s="13">
        <v>0</v>
      </c>
      <c r="S391" s="13">
        <f t="shared" si="18"/>
        <v>15691</v>
      </c>
      <c r="T391" s="14">
        <f t="shared" si="19"/>
        <v>0</v>
      </c>
      <c r="U391" s="13">
        <f t="shared" si="20"/>
        <v>0</v>
      </c>
      <c r="V391" s="13">
        <v>0</v>
      </c>
      <c r="W391" s="15"/>
      <c r="X391" s="13"/>
      <c r="Y391" s="13"/>
      <c r="Z391" s="10"/>
      <c r="AA391" s="16" t="s">
        <v>45</v>
      </c>
      <c r="AB391" s="11"/>
    </row>
    <row r="392" spans="1:28" ht="14.25" x14ac:dyDescent="0.15">
      <c r="A392" s="9">
        <v>43709</v>
      </c>
      <c r="B392" s="10" t="s">
        <v>27</v>
      </c>
      <c r="C392" s="10" t="s">
        <v>28</v>
      </c>
      <c r="D392" s="10" t="s">
        <v>29</v>
      </c>
      <c r="E392" s="10" t="s">
        <v>30</v>
      </c>
      <c r="F392" s="10" t="s">
        <v>3172</v>
      </c>
      <c r="G392" s="10" t="s">
        <v>3172</v>
      </c>
      <c r="H392" s="10" t="s">
        <v>2618</v>
      </c>
      <c r="I392" s="10" t="s">
        <v>3173</v>
      </c>
      <c r="J392" s="10"/>
      <c r="K392" s="10" t="s">
        <v>33</v>
      </c>
      <c r="L392" s="10" t="s">
        <v>34</v>
      </c>
      <c r="M392" s="11">
        <v>0.18</v>
      </c>
      <c r="N392" s="27">
        <v>1000034195</v>
      </c>
      <c r="O392" s="10"/>
      <c r="P392" s="13">
        <v>1084.01</v>
      </c>
      <c r="Q392" s="13"/>
      <c r="R392" s="13">
        <v>0</v>
      </c>
      <c r="S392" s="13">
        <f t="shared" si="18"/>
        <v>1084.01</v>
      </c>
      <c r="T392" s="14">
        <f t="shared" si="19"/>
        <v>0</v>
      </c>
      <c r="U392" s="13">
        <f t="shared" si="20"/>
        <v>0</v>
      </c>
      <c r="V392" s="13">
        <v>0</v>
      </c>
      <c r="W392" s="15"/>
      <c r="X392" s="13"/>
      <c r="Y392" s="13"/>
      <c r="Z392" s="10"/>
      <c r="AA392" s="16" t="s">
        <v>45</v>
      </c>
      <c r="AB392" s="11"/>
    </row>
    <row r="393" spans="1:28" ht="14.25" x14ac:dyDescent="0.15">
      <c r="A393" s="9">
        <v>43709</v>
      </c>
      <c r="B393" s="10" t="s">
        <v>27</v>
      </c>
      <c r="C393" s="10" t="s">
        <v>28</v>
      </c>
      <c r="D393" s="10" t="s">
        <v>29</v>
      </c>
      <c r="E393" s="10" t="s">
        <v>30</v>
      </c>
      <c r="F393" s="10" t="s">
        <v>3172</v>
      </c>
      <c r="G393" s="10" t="s">
        <v>3172</v>
      </c>
      <c r="H393" s="10" t="s">
        <v>2618</v>
      </c>
      <c r="I393" s="10" t="s">
        <v>3174</v>
      </c>
      <c r="J393" s="10"/>
      <c r="K393" s="10" t="s">
        <v>33</v>
      </c>
      <c r="L393" s="10" t="s">
        <v>34</v>
      </c>
      <c r="M393" s="11">
        <v>0.18</v>
      </c>
      <c r="N393" s="27">
        <v>1000031948</v>
      </c>
      <c r="O393" s="10"/>
      <c r="P393" s="13">
        <v>40785.86</v>
      </c>
      <c r="Q393" s="13"/>
      <c r="R393" s="13">
        <v>0</v>
      </c>
      <c r="S393" s="13">
        <f t="shared" si="18"/>
        <v>40785.86</v>
      </c>
      <c r="T393" s="14">
        <f t="shared" si="19"/>
        <v>0</v>
      </c>
      <c r="U393" s="13">
        <f t="shared" si="20"/>
        <v>0</v>
      </c>
      <c r="V393" s="13">
        <v>0</v>
      </c>
      <c r="W393" s="15"/>
      <c r="X393" s="13"/>
      <c r="Y393" s="13"/>
      <c r="Z393" s="10"/>
      <c r="AA393" s="16" t="s">
        <v>45</v>
      </c>
      <c r="AB393" s="11"/>
    </row>
    <row r="394" spans="1:28" ht="14.25" x14ac:dyDescent="0.15">
      <c r="A394" s="9">
        <v>43709</v>
      </c>
      <c r="B394" s="10" t="s">
        <v>27</v>
      </c>
      <c r="C394" s="10" t="s">
        <v>28</v>
      </c>
      <c r="D394" s="10" t="s">
        <v>29</v>
      </c>
      <c r="E394" s="10" t="s">
        <v>30</v>
      </c>
      <c r="F394" s="10" t="s">
        <v>3172</v>
      </c>
      <c r="G394" s="10" t="s">
        <v>3172</v>
      </c>
      <c r="H394" s="10" t="s">
        <v>2618</v>
      </c>
      <c r="I394" s="10" t="s">
        <v>3175</v>
      </c>
      <c r="J394" s="10"/>
      <c r="K394" s="10" t="s">
        <v>33</v>
      </c>
      <c r="L394" s="10" t="s">
        <v>34</v>
      </c>
      <c r="M394" s="11">
        <v>0.18</v>
      </c>
      <c r="N394" s="27">
        <v>1000036528</v>
      </c>
      <c r="O394" s="10"/>
      <c r="P394" s="13">
        <v>547.20000000000005</v>
      </c>
      <c r="Q394" s="13"/>
      <c r="R394" s="13">
        <v>0</v>
      </c>
      <c r="S394" s="13">
        <f t="shared" si="18"/>
        <v>547.20000000000005</v>
      </c>
      <c r="T394" s="14">
        <f t="shared" si="19"/>
        <v>0</v>
      </c>
      <c r="U394" s="13">
        <f t="shared" si="20"/>
        <v>0</v>
      </c>
      <c r="V394" s="13">
        <v>0</v>
      </c>
      <c r="W394" s="15"/>
      <c r="X394" s="13"/>
      <c r="Y394" s="13"/>
      <c r="Z394" s="10"/>
      <c r="AA394" s="16" t="s">
        <v>45</v>
      </c>
      <c r="AB394" s="11"/>
    </row>
    <row r="395" spans="1:28" ht="14.25" x14ac:dyDescent="0.15">
      <c r="A395" s="9">
        <v>43709</v>
      </c>
      <c r="B395" s="10" t="s">
        <v>27</v>
      </c>
      <c r="C395" s="10" t="s">
        <v>28</v>
      </c>
      <c r="D395" s="10" t="s">
        <v>29</v>
      </c>
      <c r="E395" s="10" t="s">
        <v>30</v>
      </c>
      <c r="F395" s="10" t="s">
        <v>3176</v>
      </c>
      <c r="G395" s="10" t="s">
        <v>3177</v>
      </c>
      <c r="H395" s="10" t="s">
        <v>2618</v>
      </c>
      <c r="I395" s="10" t="s">
        <v>3178</v>
      </c>
      <c r="J395" s="10"/>
      <c r="K395" s="10" t="s">
        <v>2623</v>
      </c>
      <c r="L395" s="10" t="s">
        <v>114</v>
      </c>
      <c r="M395" s="11">
        <v>0.94</v>
      </c>
      <c r="N395" s="27">
        <v>1000013008</v>
      </c>
      <c r="O395" s="10"/>
      <c r="P395" s="13">
        <v>11576.1</v>
      </c>
      <c r="Q395" s="13"/>
      <c r="R395" s="13">
        <v>0</v>
      </c>
      <c r="S395" s="13">
        <f t="shared" si="18"/>
        <v>11576.1</v>
      </c>
      <c r="T395" s="14">
        <f t="shared" si="19"/>
        <v>0</v>
      </c>
      <c r="U395" s="13">
        <f t="shared" si="20"/>
        <v>0</v>
      </c>
      <c r="V395" s="13">
        <v>0</v>
      </c>
      <c r="W395" s="15"/>
      <c r="X395" s="13"/>
      <c r="Y395" s="13"/>
      <c r="Z395" s="10"/>
      <c r="AA395" s="16" t="s">
        <v>45</v>
      </c>
      <c r="AB395" s="11"/>
    </row>
    <row r="396" spans="1:28" ht="14.25" x14ac:dyDescent="0.15">
      <c r="A396" s="9">
        <v>43709</v>
      </c>
      <c r="B396" s="10" t="s">
        <v>27</v>
      </c>
      <c r="C396" s="10" t="s">
        <v>28</v>
      </c>
      <c r="D396" s="10" t="s">
        <v>29</v>
      </c>
      <c r="E396" s="10" t="s">
        <v>30</v>
      </c>
      <c r="F396" s="10" t="s">
        <v>3179</v>
      </c>
      <c r="G396" s="10" t="s">
        <v>3179</v>
      </c>
      <c r="H396" s="10" t="s">
        <v>2618</v>
      </c>
      <c r="I396" s="10" t="s">
        <v>3180</v>
      </c>
      <c r="J396" s="10"/>
      <c r="K396" s="10" t="s">
        <v>33</v>
      </c>
      <c r="L396" s="10" t="s">
        <v>34</v>
      </c>
      <c r="M396" s="11">
        <v>0.1</v>
      </c>
      <c r="N396" s="27">
        <v>1000051027</v>
      </c>
      <c r="O396" s="10"/>
      <c r="P396" s="13">
        <v>4558.2</v>
      </c>
      <c r="Q396" s="13"/>
      <c r="R396" s="13">
        <v>0</v>
      </c>
      <c r="S396" s="13">
        <f t="shared" si="18"/>
        <v>4558.2</v>
      </c>
      <c r="T396" s="14">
        <f t="shared" si="19"/>
        <v>0</v>
      </c>
      <c r="U396" s="13">
        <f t="shared" si="20"/>
        <v>0</v>
      </c>
      <c r="V396" s="13">
        <v>0</v>
      </c>
      <c r="W396" s="15"/>
      <c r="X396" s="13"/>
      <c r="Y396" s="13"/>
      <c r="Z396" s="10"/>
      <c r="AA396" s="16" t="s">
        <v>45</v>
      </c>
      <c r="AB396" s="11"/>
    </row>
    <row r="397" spans="1:28" ht="14.25" x14ac:dyDescent="0.15">
      <c r="A397" s="9">
        <v>43709</v>
      </c>
      <c r="B397" s="10" t="s">
        <v>27</v>
      </c>
      <c r="C397" s="10" t="s">
        <v>28</v>
      </c>
      <c r="D397" s="10" t="s">
        <v>29</v>
      </c>
      <c r="E397" s="10" t="s">
        <v>30</v>
      </c>
      <c r="F397" s="10" t="s">
        <v>3181</v>
      </c>
      <c r="G397" s="10" t="s">
        <v>3182</v>
      </c>
      <c r="H397" s="10" t="s">
        <v>2618</v>
      </c>
      <c r="I397" s="10" t="s">
        <v>3183</v>
      </c>
      <c r="J397" s="10"/>
      <c r="K397" s="10" t="s">
        <v>2623</v>
      </c>
      <c r="L397" s="10" t="s">
        <v>34</v>
      </c>
      <c r="M397" s="11">
        <v>0.02</v>
      </c>
      <c r="N397" s="27">
        <v>1000012584</v>
      </c>
      <c r="O397" s="10"/>
      <c r="P397" s="13">
        <v>18046</v>
      </c>
      <c r="Q397" s="13"/>
      <c r="R397" s="13">
        <v>0</v>
      </c>
      <c r="S397" s="13">
        <f t="shared" si="18"/>
        <v>18046</v>
      </c>
      <c r="T397" s="14">
        <f t="shared" si="19"/>
        <v>0</v>
      </c>
      <c r="U397" s="13">
        <f t="shared" si="20"/>
        <v>0</v>
      </c>
      <c r="V397" s="13">
        <v>0</v>
      </c>
      <c r="W397" s="15"/>
      <c r="X397" s="13"/>
      <c r="Y397" s="13"/>
      <c r="Z397" s="10"/>
      <c r="AA397" s="16" t="s">
        <v>45</v>
      </c>
      <c r="AB397" s="11"/>
    </row>
    <row r="398" spans="1:28" ht="14.25" x14ac:dyDescent="0.15">
      <c r="A398" s="9">
        <v>43709</v>
      </c>
      <c r="B398" s="10" t="s">
        <v>27</v>
      </c>
      <c r="C398" s="10" t="s">
        <v>28</v>
      </c>
      <c r="D398" s="10" t="s">
        <v>29</v>
      </c>
      <c r="E398" s="10" t="s">
        <v>30</v>
      </c>
      <c r="F398" s="10" t="s">
        <v>3181</v>
      </c>
      <c r="G398" s="10" t="s">
        <v>3182</v>
      </c>
      <c r="H398" s="10" t="s">
        <v>2618</v>
      </c>
      <c r="I398" s="10" t="s">
        <v>3184</v>
      </c>
      <c r="J398" s="10"/>
      <c r="K398" s="10" t="s">
        <v>33</v>
      </c>
      <c r="L398" s="10" t="s">
        <v>34</v>
      </c>
      <c r="M398" s="11">
        <v>0.04</v>
      </c>
      <c r="N398" s="27">
        <v>1000012815</v>
      </c>
      <c r="O398" s="10"/>
      <c r="P398" s="13">
        <v>19672.349999999999</v>
      </c>
      <c r="Q398" s="13"/>
      <c r="R398" s="13">
        <v>0</v>
      </c>
      <c r="S398" s="13">
        <f t="shared" si="18"/>
        <v>19672.349999999999</v>
      </c>
      <c r="T398" s="14">
        <f t="shared" si="19"/>
        <v>0</v>
      </c>
      <c r="U398" s="13">
        <f t="shared" si="20"/>
        <v>0</v>
      </c>
      <c r="V398" s="13">
        <v>0</v>
      </c>
      <c r="W398" s="15"/>
      <c r="X398" s="13"/>
      <c r="Y398" s="13"/>
      <c r="Z398" s="10"/>
      <c r="AA398" s="16" t="s">
        <v>45</v>
      </c>
      <c r="AB398" s="11"/>
    </row>
    <row r="399" spans="1:28" ht="14.25" x14ac:dyDescent="0.15">
      <c r="A399" s="9">
        <v>43709</v>
      </c>
      <c r="B399" s="10" t="s">
        <v>27</v>
      </c>
      <c r="C399" s="10" t="s">
        <v>28</v>
      </c>
      <c r="D399" s="10" t="s">
        <v>29</v>
      </c>
      <c r="E399" s="10" t="s">
        <v>30</v>
      </c>
      <c r="F399" s="10" t="s">
        <v>3181</v>
      </c>
      <c r="G399" s="10" t="s">
        <v>3182</v>
      </c>
      <c r="H399" s="10" t="s">
        <v>2618</v>
      </c>
      <c r="I399" s="10" t="s">
        <v>3185</v>
      </c>
      <c r="J399" s="10"/>
      <c r="K399" s="10" t="s">
        <v>2623</v>
      </c>
      <c r="L399" s="10" t="s">
        <v>34</v>
      </c>
      <c r="M399" s="11">
        <v>0.06</v>
      </c>
      <c r="N399" s="27">
        <v>1000022327</v>
      </c>
      <c r="O399" s="10"/>
      <c r="P399" s="13">
        <v>6422</v>
      </c>
      <c r="Q399" s="13"/>
      <c r="R399" s="13">
        <v>0</v>
      </c>
      <c r="S399" s="13">
        <f t="shared" si="18"/>
        <v>6422</v>
      </c>
      <c r="T399" s="14">
        <f t="shared" si="19"/>
        <v>0</v>
      </c>
      <c r="U399" s="13">
        <f t="shared" si="20"/>
        <v>0</v>
      </c>
      <c r="V399" s="13">
        <v>0</v>
      </c>
      <c r="W399" s="15"/>
      <c r="X399" s="13"/>
      <c r="Y399" s="13"/>
      <c r="Z399" s="10"/>
      <c r="AA399" s="16" t="s">
        <v>45</v>
      </c>
      <c r="AB399" s="11"/>
    </row>
    <row r="400" spans="1:28" ht="14.25" x14ac:dyDescent="0.15">
      <c r="A400" s="9">
        <v>43709</v>
      </c>
      <c r="B400" s="10" t="s">
        <v>27</v>
      </c>
      <c r="C400" s="10" t="s">
        <v>28</v>
      </c>
      <c r="D400" s="10" t="s">
        <v>29</v>
      </c>
      <c r="E400" s="10" t="s">
        <v>30</v>
      </c>
      <c r="F400" s="10" t="s">
        <v>3181</v>
      </c>
      <c r="G400" s="10" t="s">
        <v>3182</v>
      </c>
      <c r="H400" s="10" t="s">
        <v>2618</v>
      </c>
      <c r="I400" s="10" t="s">
        <v>3186</v>
      </c>
      <c r="J400" s="10"/>
      <c r="K400" s="10" t="s">
        <v>2623</v>
      </c>
      <c r="L400" s="10" t="s">
        <v>34</v>
      </c>
      <c r="M400" s="11">
        <v>0.06</v>
      </c>
      <c r="N400" s="27">
        <v>1000020386</v>
      </c>
      <c r="O400" s="10"/>
      <c r="P400" s="13">
        <v>971.2</v>
      </c>
      <c r="Q400" s="13"/>
      <c r="R400" s="13">
        <v>0</v>
      </c>
      <c r="S400" s="13">
        <f t="shared" si="18"/>
        <v>971.2</v>
      </c>
      <c r="T400" s="14">
        <f t="shared" si="19"/>
        <v>0</v>
      </c>
      <c r="U400" s="13">
        <f t="shared" si="20"/>
        <v>0</v>
      </c>
      <c r="V400" s="13">
        <v>0</v>
      </c>
      <c r="W400" s="15"/>
      <c r="X400" s="13"/>
      <c r="Y400" s="13"/>
      <c r="Z400" s="10"/>
      <c r="AA400" s="16" t="s">
        <v>45</v>
      </c>
      <c r="AB400" s="11"/>
    </row>
    <row r="401" spans="1:28" ht="14.25" x14ac:dyDescent="0.15">
      <c r="A401" s="9">
        <v>43709</v>
      </c>
      <c r="B401" s="10" t="s">
        <v>27</v>
      </c>
      <c r="C401" s="10" t="s">
        <v>28</v>
      </c>
      <c r="D401" s="10" t="s">
        <v>29</v>
      </c>
      <c r="E401" s="10" t="s">
        <v>30</v>
      </c>
      <c r="F401" s="10" t="s">
        <v>3181</v>
      </c>
      <c r="G401" s="10" t="s">
        <v>3182</v>
      </c>
      <c r="H401" s="10" t="s">
        <v>2618</v>
      </c>
      <c r="I401" s="10" t="s">
        <v>3187</v>
      </c>
      <c r="J401" s="10"/>
      <c r="K401" s="10" t="s">
        <v>2623</v>
      </c>
      <c r="L401" s="10" t="s">
        <v>34</v>
      </c>
      <c r="M401" s="11">
        <v>0.02</v>
      </c>
      <c r="N401" s="27">
        <v>1000020963</v>
      </c>
      <c r="O401" s="10"/>
      <c r="P401" s="13">
        <v>15309.18</v>
      </c>
      <c r="Q401" s="13"/>
      <c r="R401" s="13">
        <v>0</v>
      </c>
      <c r="S401" s="13">
        <f t="shared" si="18"/>
        <v>15309.18</v>
      </c>
      <c r="T401" s="14">
        <f t="shared" si="19"/>
        <v>0</v>
      </c>
      <c r="U401" s="13">
        <f t="shared" si="20"/>
        <v>0</v>
      </c>
      <c r="V401" s="13">
        <v>0</v>
      </c>
      <c r="W401" s="15"/>
      <c r="X401" s="13"/>
      <c r="Y401" s="13"/>
      <c r="Z401" s="10"/>
      <c r="AA401" s="16" t="s">
        <v>45</v>
      </c>
      <c r="AB401" s="11"/>
    </row>
    <row r="402" spans="1:28" ht="14.25" x14ac:dyDescent="0.15">
      <c r="A402" s="9">
        <v>43709</v>
      </c>
      <c r="B402" s="10" t="s">
        <v>27</v>
      </c>
      <c r="C402" s="10" t="s">
        <v>28</v>
      </c>
      <c r="D402" s="10" t="s">
        <v>29</v>
      </c>
      <c r="E402" s="10" t="s">
        <v>30</v>
      </c>
      <c r="F402" s="10" t="s">
        <v>3181</v>
      </c>
      <c r="G402" s="10" t="s">
        <v>3182</v>
      </c>
      <c r="H402" s="10" t="s">
        <v>2618</v>
      </c>
      <c r="I402" s="10" t="s">
        <v>3188</v>
      </c>
      <c r="J402" s="10"/>
      <c r="K402" s="10" t="s">
        <v>2623</v>
      </c>
      <c r="L402" s="10" t="s">
        <v>34</v>
      </c>
      <c r="M402" s="11">
        <v>0.06</v>
      </c>
      <c r="N402" s="27">
        <v>1000019854</v>
      </c>
      <c r="O402" s="10"/>
      <c r="P402" s="13">
        <v>9705.75</v>
      </c>
      <c r="Q402" s="13"/>
      <c r="R402" s="13">
        <v>0</v>
      </c>
      <c r="S402" s="13">
        <f t="shared" si="18"/>
        <v>9705.75</v>
      </c>
      <c r="T402" s="14">
        <f t="shared" si="19"/>
        <v>0</v>
      </c>
      <c r="U402" s="13">
        <f t="shared" si="20"/>
        <v>0</v>
      </c>
      <c r="V402" s="13">
        <v>0</v>
      </c>
      <c r="W402" s="15"/>
      <c r="X402" s="13"/>
      <c r="Y402" s="13"/>
      <c r="Z402" s="10"/>
      <c r="AA402" s="16" t="s">
        <v>45</v>
      </c>
      <c r="AB402" s="11"/>
    </row>
    <row r="403" spans="1:28" ht="14.25" x14ac:dyDescent="0.15">
      <c r="A403" s="9">
        <v>43709</v>
      </c>
      <c r="B403" s="10" t="s">
        <v>27</v>
      </c>
      <c r="C403" s="10" t="s">
        <v>28</v>
      </c>
      <c r="D403" s="10" t="s">
        <v>29</v>
      </c>
      <c r="E403" s="10" t="s">
        <v>30</v>
      </c>
      <c r="F403" s="10" t="s">
        <v>3181</v>
      </c>
      <c r="G403" s="10" t="s">
        <v>3182</v>
      </c>
      <c r="H403" s="10" t="s">
        <v>2618</v>
      </c>
      <c r="I403" s="10" t="s">
        <v>3189</v>
      </c>
      <c r="J403" s="10"/>
      <c r="K403" s="10" t="s">
        <v>2623</v>
      </c>
      <c r="L403" s="10" t="s">
        <v>34</v>
      </c>
      <c r="M403" s="11">
        <v>0.06</v>
      </c>
      <c r="N403" s="27">
        <v>1000025834</v>
      </c>
      <c r="O403" s="10"/>
      <c r="P403" s="13">
        <v>36787.019999999997</v>
      </c>
      <c r="Q403" s="13"/>
      <c r="R403" s="13">
        <v>0</v>
      </c>
      <c r="S403" s="13">
        <f t="shared" si="18"/>
        <v>36787.019999999997</v>
      </c>
      <c r="T403" s="14">
        <f t="shared" si="19"/>
        <v>0</v>
      </c>
      <c r="U403" s="13">
        <f t="shared" si="20"/>
        <v>0</v>
      </c>
      <c r="V403" s="13">
        <v>0</v>
      </c>
      <c r="W403" s="15"/>
      <c r="X403" s="13"/>
      <c r="Y403" s="13"/>
      <c r="Z403" s="10"/>
      <c r="AA403" s="16" t="s">
        <v>45</v>
      </c>
      <c r="AB403" s="11"/>
    </row>
    <row r="404" spans="1:28" ht="14.25" x14ac:dyDescent="0.15">
      <c r="A404" s="9">
        <v>43709</v>
      </c>
      <c r="B404" s="10" t="s">
        <v>27</v>
      </c>
      <c r="C404" s="10" t="s">
        <v>28</v>
      </c>
      <c r="D404" s="10" t="s">
        <v>29</v>
      </c>
      <c r="E404" s="10" t="s">
        <v>30</v>
      </c>
      <c r="F404" s="10" t="s">
        <v>3190</v>
      </c>
      <c r="G404" s="10" t="s">
        <v>3190</v>
      </c>
      <c r="H404" s="10" t="s">
        <v>2618</v>
      </c>
      <c r="I404" s="10" t="s">
        <v>3191</v>
      </c>
      <c r="J404" s="10"/>
      <c r="K404" s="10" t="s">
        <v>2623</v>
      </c>
      <c r="L404" s="10" t="s">
        <v>34</v>
      </c>
      <c r="M404" s="11">
        <v>7.0000000000000007E-2</v>
      </c>
      <c r="N404" s="27">
        <v>1000024542</v>
      </c>
      <c r="O404" s="10"/>
      <c r="P404" s="13">
        <v>2099.6</v>
      </c>
      <c r="Q404" s="13"/>
      <c r="R404" s="13">
        <v>0</v>
      </c>
      <c r="S404" s="13">
        <f t="shared" si="18"/>
        <v>2099.6</v>
      </c>
      <c r="T404" s="14">
        <f t="shared" si="19"/>
        <v>0</v>
      </c>
      <c r="U404" s="13">
        <f t="shared" si="20"/>
        <v>0</v>
      </c>
      <c r="V404" s="13">
        <v>0</v>
      </c>
      <c r="W404" s="15"/>
      <c r="X404" s="13"/>
      <c r="Y404" s="13"/>
      <c r="Z404" s="10"/>
      <c r="AA404" s="16" t="s">
        <v>45</v>
      </c>
      <c r="AB404" s="11"/>
    </row>
    <row r="405" spans="1:28" ht="14.25" x14ac:dyDescent="0.15">
      <c r="A405" s="9">
        <v>43709</v>
      </c>
      <c r="B405" s="10" t="s">
        <v>27</v>
      </c>
      <c r="C405" s="10" t="s">
        <v>28</v>
      </c>
      <c r="D405" s="10" t="s">
        <v>29</v>
      </c>
      <c r="E405" s="10" t="s">
        <v>30</v>
      </c>
      <c r="F405" s="10" t="s">
        <v>3190</v>
      </c>
      <c r="G405" s="10" t="s">
        <v>3190</v>
      </c>
      <c r="H405" s="10" t="s">
        <v>2618</v>
      </c>
      <c r="I405" s="10" t="s">
        <v>3192</v>
      </c>
      <c r="J405" s="10"/>
      <c r="K405" s="10" t="s">
        <v>2623</v>
      </c>
      <c r="L405" s="10" t="s">
        <v>34</v>
      </c>
      <c r="M405" s="11">
        <v>7.0000000000000007E-2</v>
      </c>
      <c r="N405" s="27">
        <v>1000004394</v>
      </c>
      <c r="O405" s="10"/>
      <c r="P405" s="13">
        <v>193.16</v>
      </c>
      <c r="Q405" s="13"/>
      <c r="R405" s="13">
        <v>0</v>
      </c>
      <c r="S405" s="13">
        <f t="shared" si="18"/>
        <v>193.16</v>
      </c>
      <c r="T405" s="14">
        <f t="shared" si="19"/>
        <v>0</v>
      </c>
      <c r="U405" s="13">
        <f t="shared" si="20"/>
        <v>0</v>
      </c>
      <c r="V405" s="13">
        <v>0</v>
      </c>
      <c r="W405" s="15"/>
      <c r="X405" s="13"/>
      <c r="Y405" s="13"/>
      <c r="Z405" s="10"/>
      <c r="AA405" s="16" t="s">
        <v>45</v>
      </c>
      <c r="AB405" s="11"/>
    </row>
    <row r="406" spans="1:28" ht="14.25" x14ac:dyDescent="0.15">
      <c r="A406" s="9">
        <v>43709</v>
      </c>
      <c r="B406" s="10" t="s">
        <v>27</v>
      </c>
      <c r="C406" s="10" t="s">
        <v>28</v>
      </c>
      <c r="D406" s="10" t="s">
        <v>29</v>
      </c>
      <c r="E406" s="10" t="s">
        <v>30</v>
      </c>
      <c r="F406" s="10" t="s">
        <v>3190</v>
      </c>
      <c r="G406" s="10" t="s">
        <v>3190</v>
      </c>
      <c r="H406" s="10" t="s">
        <v>2618</v>
      </c>
      <c r="I406" s="10" t="s">
        <v>3193</v>
      </c>
      <c r="J406" s="10"/>
      <c r="K406" s="10" t="s">
        <v>2623</v>
      </c>
      <c r="L406" s="10" t="s">
        <v>34</v>
      </c>
      <c r="M406" s="11">
        <v>7.0000000000000007E-2</v>
      </c>
      <c r="N406" s="27">
        <v>1000022527</v>
      </c>
      <c r="O406" s="10"/>
      <c r="P406" s="13">
        <v>4000.15</v>
      </c>
      <c r="Q406" s="13"/>
      <c r="R406" s="13">
        <v>0</v>
      </c>
      <c r="S406" s="13">
        <f t="shared" si="18"/>
        <v>4000.15</v>
      </c>
      <c r="T406" s="14">
        <f t="shared" si="19"/>
        <v>0</v>
      </c>
      <c r="U406" s="13">
        <f t="shared" si="20"/>
        <v>0</v>
      </c>
      <c r="V406" s="13">
        <v>0</v>
      </c>
      <c r="W406" s="15"/>
      <c r="X406" s="13"/>
      <c r="Y406" s="13"/>
      <c r="Z406" s="10"/>
      <c r="AA406" s="16" t="s">
        <v>45</v>
      </c>
      <c r="AB406" s="11"/>
    </row>
    <row r="407" spans="1:28" ht="14.25" x14ac:dyDescent="0.15">
      <c r="A407" s="9">
        <v>43709</v>
      </c>
      <c r="B407" s="10" t="s">
        <v>27</v>
      </c>
      <c r="C407" s="10" t="s">
        <v>28</v>
      </c>
      <c r="D407" s="10" t="s">
        <v>29</v>
      </c>
      <c r="E407" s="10" t="s">
        <v>30</v>
      </c>
      <c r="F407" s="10" t="s">
        <v>3194</v>
      </c>
      <c r="G407" s="10" t="s">
        <v>3194</v>
      </c>
      <c r="H407" s="10" t="s">
        <v>2618</v>
      </c>
      <c r="I407" s="10" t="s">
        <v>3195</v>
      </c>
      <c r="J407" s="10"/>
      <c r="K407" s="10" t="s">
        <v>33</v>
      </c>
      <c r="L407" s="10" t="s">
        <v>34</v>
      </c>
      <c r="M407" s="11">
        <v>0.1</v>
      </c>
      <c r="N407" s="27" t="s">
        <v>3196</v>
      </c>
      <c r="O407" s="10"/>
      <c r="P407" s="13">
        <v>50101.68</v>
      </c>
      <c r="Q407" s="13"/>
      <c r="R407" s="13">
        <v>0</v>
      </c>
      <c r="S407" s="13">
        <f t="shared" si="18"/>
        <v>50101.68</v>
      </c>
      <c r="T407" s="14">
        <f t="shared" si="19"/>
        <v>0</v>
      </c>
      <c r="U407" s="13">
        <f t="shared" si="20"/>
        <v>0</v>
      </c>
      <c r="V407" s="13">
        <v>0</v>
      </c>
      <c r="W407" s="15"/>
      <c r="X407" s="13"/>
      <c r="Y407" s="13"/>
      <c r="Z407" s="10"/>
      <c r="AA407" s="16" t="s">
        <v>45</v>
      </c>
      <c r="AB407" s="11"/>
    </row>
    <row r="408" spans="1:28" ht="14.25" x14ac:dyDescent="0.15">
      <c r="A408" s="9">
        <v>43709</v>
      </c>
      <c r="B408" s="10" t="s">
        <v>27</v>
      </c>
      <c r="C408" s="10" t="s">
        <v>28</v>
      </c>
      <c r="D408" s="10" t="s">
        <v>29</v>
      </c>
      <c r="E408" s="10" t="s">
        <v>30</v>
      </c>
      <c r="F408" s="10" t="s">
        <v>2625</v>
      </c>
      <c r="G408" s="10" t="s">
        <v>2625</v>
      </c>
      <c r="H408" s="10" t="s">
        <v>2618</v>
      </c>
      <c r="I408" s="10" t="s">
        <v>3197</v>
      </c>
      <c r="J408" s="10"/>
      <c r="K408" s="10" t="s">
        <v>2623</v>
      </c>
      <c r="L408" s="10" t="s">
        <v>44</v>
      </c>
      <c r="M408" s="11">
        <v>0</v>
      </c>
      <c r="N408" s="27" t="s">
        <v>3198</v>
      </c>
      <c r="O408" s="10"/>
      <c r="P408" s="13">
        <v>10196</v>
      </c>
      <c r="Q408" s="13"/>
      <c r="R408" s="13">
        <v>5867</v>
      </c>
      <c r="S408" s="13">
        <f t="shared" si="18"/>
        <v>4329</v>
      </c>
      <c r="T408" s="14">
        <f t="shared" si="19"/>
        <v>5867</v>
      </c>
      <c r="U408" s="13">
        <f t="shared" si="20"/>
        <v>0</v>
      </c>
      <c r="V408" s="13">
        <v>5722.404770945288</v>
      </c>
      <c r="W408" s="15"/>
      <c r="X408" s="13"/>
      <c r="Y408" s="13"/>
      <c r="Z408" s="10"/>
      <c r="AA408" s="16" t="s">
        <v>45</v>
      </c>
      <c r="AB408" s="11"/>
    </row>
    <row r="409" spans="1:28" ht="14.25" x14ac:dyDescent="0.15">
      <c r="A409" s="9">
        <v>43709</v>
      </c>
      <c r="B409" s="10" t="s">
        <v>27</v>
      </c>
      <c r="C409" s="10" t="s">
        <v>28</v>
      </c>
      <c r="D409" s="10" t="s">
        <v>29</v>
      </c>
      <c r="E409" s="10" t="s">
        <v>30</v>
      </c>
      <c r="F409" s="10" t="s">
        <v>2625</v>
      </c>
      <c r="G409" s="10" t="s">
        <v>2625</v>
      </c>
      <c r="H409" s="10" t="s">
        <v>2618</v>
      </c>
      <c r="I409" s="10" t="s">
        <v>3199</v>
      </c>
      <c r="J409" s="10"/>
      <c r="K409" s="10" t="s">
        <v>2623</v>
      </c>
      <c r="L409" s="10" t="s">
        <v>44</v>
      </c>
      <c r="M409" s="11">
        <v>0</v>
      </c>
      <c r="N409" s="27" t="s">
        <v>3200</v>
      </c>
      <c r="O409" s="10"/>
      <c r="P409" s="13">
        <v>5945.83</v>
      </c>
      <c r="Q409" s="13"/>
      <c r="R409" s="13">
        <v>5945.83</v>
      </c>
      <c r="S409" s="13">
        <f t="shared" si="18"/>
        <v>0</v>
      </c>
      <c r="T409" s="14">
        <f t="shared" si="19"/>
        <v>5945.83</v>
      </c>
      <c r="U409" s="13">
        <f t="shared" si="20"/>
        <v>0</v>
      </c>
      <c r="V409" s="13">
        <v>5799.2919650979411</v>
      </c>
      <c r="W409" s="15"/>
      <c r="X409" s="13"/>
      <c r="Y409" s="13"/>
      <c r="Z409" s="10"/>
      <c r="AA409" s="16" t="s">
        <v>45</v>
      </c>
      <c r="AB409" s="11"/>
    </row>
    <row r="410" spans="1:28" ht="14.25" x14ac:dyDescent="0.15">
      <c r="A410" s="9">
        <v>43709</v>
      </c>
      <c r="B410" s="10" t="s">
        <v>27</v>
      </c>
      <c r="C410" s="10" t="s">
        <v>28</v>
      </c>
      <c r="D410" s="10" t="s">
        <v>29</v>
      </c>
      <c r="E410" s="10" t="s">
        <v>30</v>
      </c>
      <c r="F410" s="10" t="s">
        <v>2625</v>
      </c>
      <c r="G410" s="10" t="s">
        <v>2625</v>
      </c>
      <c r="H410" s="10" t="s">
        <v>2618</v>
      </c>
      <c r="I410" s="10" t="s">
        <v>3201</v>
      </c>
      <c r="J410" s="10"/>
      <c r="K410" s="10" t="s">
        <v>2623</v>
      </c>
      <c r="L410" s="10" t="s">
        <v>44</v>
      </c>
      <c r="M410" s="11">
        <v>0</v>
      </c>
      <c r="N410" s="27">
        <v>1000043382</v>
      </c>
      <c r="O410" s="10"/>
      <c r="P410" s="13">
        <v>15912</v>
      </c>
      <c r="Q410" s="13"/>
      <c r="R410" s="13">
        <v>15912</v>
      </c>
      <c r="S410" s="13">
        <f t="shared" si="18"/>
        <v>0</v>
      </c>
      <c r="T410" s="14">
        <f t="shared" si="19"/>
        <v>15912</v>
      </c>
      <c r="U410" s="13">
        <f t="shared" si="20"/>
        <v>0</v>
      </c>
      <c r="V410" s="13">
        <v>15519.840585526064</v>
      </c>
      <c r="W410" s="15"/>
      <c r="X410" s="13"/>
      <c r="Y410" s="13"/>
      <c r="Z410" s="10"/>
      <c r="AA410" s="16" t="s">
        <v>45</v>
      </c>
      <c r="AB410" s="11"/>
    </row>
    <row r="411" spans="1:28" ht="14.25" x14ac:dyDescent="0.15">
      <c r="A411" s="9">
        <v>43709</v>
      </c>
      <c r="B411" s="10" t="s">
        <v>27</v>
      </c>
      <c r="C411" s="10" t="s">
        <v>28</v>
      </c>
      <c r="D411" s="10" t="s">
        <v>29</v>
      </c>
      <c r="E411" s="10" t="s">
        <v>30</v>
      </c>
      <c r="F411" s="10" t="s">
        <v>3202</v>
      </c>
      <c r="G411" s="10" t="s">
        <v>3203</v>
      </c>
      <c r="H411" s="10" t="s">
        <v>2618</v>
      </c>
      <c r="I411" s="10" t="s">
        <v>3204</v>
      </c>
      <c r="J411" s="10"/>
      <c r="K411" s="10" t="s">
        <v>2623</v>
      </c>
      <c r="L411" s="10" t="s">
        <v>34</v>
      </c>
      <c r="M411" s="11">
        <v>0.06</v>
      </c>
      <c r="N411" s="27">
        <v>1000000983</v>
      </c>
      <c r="O411" s="10"/>
      <c r="P411" s="13">
        <v>4469.6000000000004</v>
      </c>
      <c r="Q411" s="13"/>
      <c r="R411" s="13">
        <v>0</v>
      </c>
      <c r="S411" s="13">
        <f t="shared" si="18"/>
        <v>4469.6000000000004</v>
      </c>
      <c r="T411" s="14">
        <f t="shared" si="19"/>
        <v>0</v>
      </c>
      <c r="U411" s="13">
        <f t="shared" si="20"/>
        <v>0</v>
      </c>
      <c r="V411" s="13">
        <v>0</v>
      </c>
      <c r="W411" s="15"/>
      <c r="X411" s="13"/>
      <c r="Y411" s="13"/>
      <c r="Z411" s="10"/>
      <c r="AA411" s="16" t="s">
        <v>45</v>
      </c>
      <c r="AB411" s="11"/>
    </row>
    <row r="412" spans="1:28" ht="14.25" x14ac:dyDescent="0.15">
      <c r="A412" s="9">
        <v>43709</v>
      </c>
      <c r="B412" s="10" t="s">
        <v>27</v>
      </c>
      <c r="C412" s="10" t="s">
        <v>28</v>
      </c>
      <c r="D412" s="10" t="s">
        <v>29</v>
      </c>
      <c r="E412" s="10" t="s">
        <v>30</v>
      </c>
      <c r="F412" s="10" t="s">
        <v>3205</v>
      </c>
      <c r="G412" s="10" t="s">
        <v>3205</v>
      </c>
      <c r="H412" s="10" t="s">
        <v>2618</v>
      </c>
      <c r="I412" s="10" t="s">
        <v>3206</v>
      </c>
      <c r="J412" s="10"/>
      <c r="K412" s="10" t="s">
        <v>33</v>
      </c>
      <c r="L412" s="10" t="s">
        <v>44</v>
      </c>
      <c r="M412" s="11">
        <v>0</v>
      </c>
      <c r="N412" s="27">
        <v>1000052252</v>
      </c>
      <c r="O412" s="10"/>
      <c r="P412" s="13">
        <v>3378.17</v>
      </c>
      <c r="Q412" s="13"/>
      <c r="R412" s="13">
        <v>0</v>
      </c>
      <c r="S412" s="13">
        <f t="shared" si="18"/>
        <v>3378.17</v>
      </c>
      <c r="T412" s="14">
        <f t="shared" si="19"/>
        <v>0</v>
      </c>
      <c r="U412" s="13">
        <f t="shared" si="20"/>
        <v>0</v>
      </c>
      <c r="V412" s="13">
        <v>0</v>
      </c>
      <c r="W412" s="15"/>
      <c r="X412" s="13"/>
      <c r="Y412" s="13"/>
      <c r="Z412" s="10"/>
      <c r="AA412" s="16" t="s">
        <v>45</v>
      </c>
      <c r="AB412" s="11"/>
    </row>
    <row r="413" spans="1:28" ht="14.25" x14ac:dyDescent="0.15">
      <c r="A413" s="9">
        <v>43709</v>
      </c>
      <c r="B413" s="10" t="s">
        <v>27</v>
      </c>
      <c r="C413" s="10" t="s">
        <v>28</v>
      </c>
      <c r="D413" s="10" t="s">
        <v>29</v>
      </c>
      <c r="E413" s="10" t="s">
        <v>30</v>
      </c>
      <c r="F413" s="10" t="s">
        <v>3205</v>
      </c>
      <c r="G413" s="10" t="s">
        <v>3205</v>
      </c>
      <c r="H413" s="10" t="s">
        <v>2618</v>
      </c>
      <c r="I413" s="10" t="s">
        <v>3207</v>
      </c>
      <c r="J413" s="10"/>
      <c r="K413" s="10" t="s">
        <v>33</v>
      </c>
      <c r="L413" s="10" t="s">
        <v>44</v>
      </c>
      <c r="M413" s="11">
        <v>0</v>
      </c>
      <c r="N413" s="27" t="s">
        <v>3208</v>
      </c>
      <c r="O413" s="10"/>
      <c r="P413" s="13">
        <v>19818.900000000001</v>
      </c>
      <c r="Q413" s="13"/>
      <c r="R413" s="13">
        <v>594.9</v>
      </c>
      <c r="S413" s="13">
        <f t="shared" si="18"/>
        <v>19224</v>
      </c>
      <c r="T413" s="14">
        <f t="shared" si="19"/>
        <v>594.9</v>
      </c>
      <c r="U413" s="13">
        <f t="shared" si="20"/>
        <v>0</v>
      </c>
      <c r="V413" s="13">
        <v>580.23838388194167</v>
      </c>
      <c r="W413" s="15"/>
      <c r="X413" s="13"/>
      <c r="Y413" s="13"/>
      <c r="Z413" s="10"/>
      <c r="AA413" s="16" t="s">
        <v>45</v>
      </c>
      <c r="AB413" s="11"/>
    </row>
    <row r="414" spans="1:28" ht="14.25" x14ac:dyDescent="0.15">
      <c r="A414" s="9">
        <v>43709</v>
      </c>
      <c r="B414" s="10" t="s">
        <v>27</v>
      </c>
      <c r="C414" s="10" t="s">
        <v>28</v>
      </c>
      <c r="D414" s="10" t="s">
        <v>29</v>
      </c>
      <c r="E414" s="10" t="s">
        <v>30</v>
      </c>
      <c r="F414" s="10" t="s">
        <v>3209</v>
      </c>
      <c r="G414" s="10" t="s">
        <v>3209</v>
      </c>
      <c r="H414" s="10" t="s">
        <v>2618</v>
      </c>
      <c r="I414" s="10" t="s">
        <v>3210</v>
      </c>
      <c r="J414" s="10"/>
      <c r="K414" s="10" t="s">
        <v>2623</v>
      </c>
      <c r="L414" s="10" t="s">
        <v>34</v>
      </c>
      <c r="M414" s="11">
        <v>0.02</v>
      </c>
      <c r="N414" s="27">
        <v>1000031027</v>
      </c>
      <c r="O414" s="10"/>
      <c r="P414" s="13">
        <v>1342.2</v>
      </c>
      <c r="Q414" s="13"/>
      <c r="R414" s="13">
        <v>0</v>
      </c>
      <c r="S414" s="13">
        <f t="shared" si="18"/>
        <v>1342.2</v>
      </c>
      <c r="T414" s="14">
        <f t="shared" si="19"/>
        <v>0</v>
      </c>
      <c r="U414" s="13">
        <f t="shared" si="20"/>
        <v>0</v>
      </c>
      <c r="V414" s="13">
        <v>0</v>
      </c>
      <c r="W414" s="15"/>
      <c r="X414" s="13"/>
      <c r="Y414" s="13"/>
      <c r="Z414" s="10"/>
      <c r="AA414" s="16" t="s">
        <v>45</v>
      </c>
      <c r="AB414" s="11"/>
    </row>
    <row r="415" spans="1:28" ht="14.25" x14ac:dyDescent="0.15">
      <c r="A415" s="9">
        <v>43709</v>
      </c>
      <c r="B415" s="10" t="s">
        <v>27</v>
      </c>
      <c r="C415" s="10" t="s">
        <v>28</v>
      </c>
      <c r="D415" s="10" t="s">
        <v>29</v>
      </c>
      <c r="E415" s="10" t="s">
        <v>30</v>
      </c>
      <c r="F415" s="10" t="s">
        <v>3209</v>
      </c>
      <c r="G415" s="10" t="s">
        <v>3209</v>
      </c>
      <c r="H415" s="10" t="s">
        <v>2618</v>
      </c>
      <c r="I415" s="10" t="s">
        <v>3211</v>
      </c>
      <c r="J415" s="10"/>
      <c r="K415" s="10" t="s">
        <v>2623</v>
      </c>
      <c r="L415" s="10" t="s">
        <v>34</v>
      </c>
      <c r="M415" s="11">
        <v>0.02</v>
      </c>
      <c r="N415" s="27">
        <v>1000015801</v>
      </c>
      <c r="O415" s="10"/>
      <c r="P415" s="13">
        <v>6886.9</v>
      </c>
      <c r="Q415" s="13"/>
      <c r="R415" s="13">
        <v>0</v>
      </c>
      <c r="S415" s="13">
        <f t="shared" si="18"/>
        <v>6886.9</v>
      </c>
      <c r="T415" s="14">
        <f t="shared" si="19"/>
        <v>0</v>
      </c>
      <c r="U415" s="13">
        <f t="shared" si="20"/>
        <v>0</v>
      </c>
      <c r="V415" s="13">
        <v>0</v>
      </c>
      <c r="W415" s="15"/>
      <c r="X415" s="13"/>
      <c r="Y415" s="13"/>
      <c r="Z415" s="10"/>
      <c r="AA415" s="16" t="s">
        <v>45</v>
      </c>
      <c r="AB415" s="11"/>
    </row>
    <row r="416" spans="1:28" ht="14.25" x14ac:dyDescent="0.15">
      <c r="A416" s="9">
        <v>43709</v>
      </c>
      <c r="B416" s="10" t="s">
        <v>27</v>
      </c>
      <c r="C416" s="10" t="s">
        <v>28</v>
      </c>
      <c r="D416" s="10" t="s">
        <v>29</v>
      </c>
      <c r="E416" s="10" t="s">
        <v>30</v>
      </c>
      <c r="F416" s="10" t="s">
        <v>3212</v>
      </c>
      <c r="G416" s="10" t="s">
        <v>3212</v>
      </c>
      <c r="H416" s="10" t="s">
        <v>2618</v>
      </c>
      <c r="I416" s="10" t="s">
        <v>3213</v>
      </c>
      <c r="J416" s="10"/>
      <c r="K416" s="10" t="s">
        <v>2623</v>
      </c>
      <c r="L416" s="10" t="s">
        <v>34</v>
      </c>
      <c r="M416" s="11">
        <v>0.02</v>
      </c>
      <c r="N416" s="27">
        <v>1000042444</v>
      </c>
      <c r="O416" s="10"/>
      <c r="P416" s="13">
        <v>2384.46</v>
      </c>
      <c r="Q416" s="13"/>
      <c r="R416" s="13">
        <v>0</v>
      </c>
      <c r="S416" s="13">
        <f t="shared" si="18"/>
        <v>2384.46</v>
      </c>
      <c r="T416" s="14">
        <f t="shared" si="19"/>
        <v>0</v>
      </c>
      <c r="U416" s="13">
        <f t="shared" si="20"/>
        <v>0</v>
      </c>
      <c r="V416" s="13">
        <v>0</v>
      </c>
      <c r="W416" s="15"/>
      <c r="X416" s="13"/>
      <c r="Y416" s="13"/>
      <c r="Z416" s="10"/>
      <c r="AA416" s="16" t="s">
        <v>45</v>
      </c>
      <c r="AB416" s="11"/>
    </row>
    <row r="417" spans="1:28" ht="14.25" x14ac:dyDescent="0.15">
      <c r="A417" s="9">
        <v>43709</v>
      </c>
      <c r="B417" s="10" t="s">
        <v>27</v>
      </c>
      <c r="C417" s="10" t="s">
        <v>28</v>
      </c>
      <c r="D417" s="10" t="s">
        <v>29</v>
      </c>
      <c r="E417" s="10" t="s">
        <v>30</v>
      </c>
      <c r="F417" s="10" t="s">
        <v>3212</v>
      </c>
      <c r="G417" s="10" t="s">
        <v>3212</v>
      </c>
      <c r="H417" s="10" t="s">
        <v>2618</v>
      </c>
      <c r="I417" s="10" t="s">
        <v>3214</v>
      </c>
      <c r="J417" s="10"/>
      <c r="K417" s="10" t="s">
        <v>2623</v>
      </c>
      <c r="L417" s="10" t="s">
        <v>34</v>
      </c>
      <c r="M417" s="11">
        <v>0.02</v>
      </c>
      <c r="N417" s="27">
        <v>1000038510</v>
      </c>
      <c r="O417" s="10"/>
      <c r="P417" s="13">
        <v>27993.81</v>
      </c>
      <c r="Q417" s="13"/>
      <c r="R417" s="13">
        <v>0</v>
      </c>
      <c r="S417" s="13">
        <f t="shared" si="18"/>
        <v>27993.81</v>
      </c>
      <c r="T417" s="14">
        <f t="shared" si="19"/>
        <v>0</v>
      </c>
      <c r="U417" s="13">
        <f t="shared" si="20"/>
        <v>0</v>
      </c>
      <c r="V417" s="13">
        <v>0</v>
      </c>
      <c r="W417" s="15"/>
      <c r="X417" s="13"/>
      <c r="Y417" s="13"/>
      <c r="Z417" s="10"/>
      <c r="AA417" s="16" t="s">
        <v>45</v>
      </c>
      <c r="AB417" s="11"/>
    </row>
    <row r="418" spans="1:28" ht="14.25" x14ac:dyDescent="0.15">
      <c r="A418" s="9">
        <v>43709</v>
      </c>
      <c r="B418" s="10" t="s">
        <v>27</v>
      </c>
      <c r="C418" s="10" t="s">
        <v>28</v>
      </c>
      <c r="D418" s="10" t="s">
        <v>29</v>
      </c>
      <c r="E418" s="10" t="s">
        <v>30</v>
      </c>
      <c r="F418" s="10" t="s">
        <v>3212</v>
      </c>
      <c r="G418" s="10" t="s">
        <v>3212</v>
      </c>
      <c r="H418" s="10" t="s">
        <v>2618</v>
      </c>
      <c r="I418" s="10" t="s">
        <v>3215</v>
      </c>
      <c r="J418" s="10"/>
      <c r="K418" s="10" t="s">
        <v>2623</v>
      </c>
      <c r="L418" s="10" t="s">
        <v>34</v>
      </c>
      <c r="M418" s="11">
        <v>0.02</v>
      </c>
      <c r="N418" s="27">
        <v>1000025380</v>
      </c>
      <c r="O418" s="10"/>
      <c r="P418" s="13">
        <v>768.6</v>
      </c>
      <c r="Q418" s="13"/>
      <c r="R418" s="13">
        <v>0</v>
      </c>
      <c r="S418" s="13">
        <f t="shared" si="18"/>
        <v>768.6</v>
      </c>
      <c r="T418" s="14">
        <f t="shared" si="19"/>
        <v>0</v>
      </c>
      <c r="U418" s="13">
        <f t="shared" si="20"/>
        <v>0</v>
      </c>
      <c r="V418" s="13">
        <v>0</v>
      </c>
      <c r="W418" s="15"/>
      <c r="X418" s="13"/>
      <c r="Y418" s="13"/>
      <c r="Z418" s="10"/>
      <c r="AA418" s="16" t="s">
        <v>45</v>
      </c>
      <c r="AB418" s="11"/>
    </row>
    <row r="419" spans="1:28" ht="14.25" x14ac:dyDescent="0.15">
      <c r="A419" s="9">
        <v>43709</v>
      </c>
      <c r="B419" s="10" t="s">
        <v>27</v>
      </c>
      <c r="C419" s="10" t="s">
        <v>28</v>
      </c>
      <c r="D419" s="10" t="s">
        <v>29</v>
      </c>
      <c r="E419" s="10" t="s">
        <v>30</v>
      </c>
      <c r="F419" s="10" t="s">
        <v>3212</v>
      </c>
      <c r="G419" s="10" t="s">
        <v>3212</v>
      </c>
      <c r="H419" s="10" t="s">
        <v>2618</v>
      </c>
      <c r="I419" s="10" t="s">
        <v>3216</v>
      </c>
      <c r="J419" s="10"/>
      <c r="K419" s="10" t="s">
        <v>2623</v>
      </c>
      <c r="L419" s="10" t="s">
        <v>34</v>
      </c>
      <c r="M419" s="11">
        <v>0.02</v>
      </c>
      <c r="N419" s="27">
        <v>1000026616</v>
      </c>
      <c r="O419" s="10"/>
      <c r="P419" s="13">
        <v>6557.88</v>
      </c>
      <c r="Q419" s="13"/>
      <c r="R419" s="13">
        <v>0</v>
      </c>
      <c r="S419" s="13">
        <f t="shared" si="18"/>
        <v>6557.88</v>
      </c>
      <c r="T419" s="14">
        <f t="shared" si="19"/>
        <v>0</v>
      </c>
      <c r="U419" s="13">
        <f t="shared" si="20"/>
        <v>0</v>
      </c>
      <c r="V419" s="13">
        <v>0</v>
      </c>
      <c r="W419" s="15"/>
      <c r="X419" s="13"/>
      <c r="Y419" s="13"/>
      <c r="Z419" s="10"/>
      <c r="AA419" s="16" t="s">
        <v>45</v>
      </c>
      <c r="AB419" s="11"/>
    </row>
    <row r="420" spans="1:28" ht="14.25" x14ac:dyDescent="0.15">
      <c r="A420" s="9">
        <v>43709</v>
      </c>
      <c r="B420" s="10" t="s">
        <v>27</v>
      </c>
      <c r="C420" s="10" t="s">
        <v>28</v>
      </c>
      <c r="D420" s="10" t="s">
        <v>29</v>
      </c>
      <c r="E420" s="10" t="s">
        <v>30</v>
      </c>
      <c r="F420" s="10" t="s">
        <v>3212</v>
      </c>
      <c r="G420" s="10" t="s">
        <v>3212</v>
      </c>
      <c r="H420" s="10" t="s">
        <v>2618</v>
      </c>
      <c r="I420" s="10" t="s">
        <v>3217</v>
      </c>
      <c r="J420" s="10"/>
      <c r="K420" s="10" t="s">
        <v>2623</v>
      </c>
      <c r="L420" s="10" t="s">
        <v>34</v>
      </c>
      <c r="M420" s="11">
        <v>0.02</v>
      </c>
      <c r="N420" s="27">
        <v>1000020281</v>
      </c>
      <c r="O420" s="10"/>
      <c r="P420" s="13">
        <v>150.1</v>
      </c>
      <c r="Q420" s="13"/>
      <c r="R420" s="13">
        <v>0</v>
      </c>
      <c r="S420" s="13">
        <f t="shared" si="18"/>
        <v>150.1</v>
      </c>
      <c r="T420" s="14">
        <f t="shared" si="19"/>
        <v>0</v>
      </c>
      <c r="U420" s="13">
        <f t="shared" si="20"/>
        <v>0</v>
      </c>
      <c r="V420" s="13">
        <v>0</v>
      </c>
      <c r="W420" s="15"/>
      <c r="X420" s="13"/>
      <c r="Y420" s="13"/>
      <c r="Z420" s="10"/>
      <c r="AA420" s="16" t="s">
        <v>45</v>
      </c>
      <c r="AB420" s="11"/>
    </row>
    <row r="421" spans="1:28" ht="14.25" x14ac:dyDescent="0.15">
      <c r="A421" s="9">
        <v>43709</v>
      </c>
      <c r="B421" s="10" t="s">
        <v>27</v>
      </c>
      <c r="C421" s="10" t="s">
        <v>28</v>
      </c>
      <c r="D421" s="10" t="s">
        <v>29</v>
      </c>
      <c r="E421" s="10" t="s">
        <v>30</v>
      </c>
      <c r="F421" s="10" t="s">
        <v>3212</v>
      </c>
      <c r="G421" s="10" t="s">
        <v>3212</v>
      </c>
      <c r="H421" s="10" t="s">
        <v>2618</v>
      </c>
      <c r="I421" s="10" t="s">
        <v>3218</v>
      </c>
      <c r="J421" s="10"/>
      <c r="K421" s="10" t="s">
        <v>2623</v>
      </c>
      <c r="L421" s="10" t="s">
        <v>34</v>
      </c>
      <c r="M421" s="11">
        <v>0.02</v>
      </c>
      <c r="N421" s="27">
        <v>1000027351</v>
      </c>
      <c r="O421" s="10"/>
      <c r="P421" s="13">
        <v>1336.7</v>
      </c>
      <c r="Q421" s="13"/>
      <c r="R421" s="13">
        <v>0</v>
      </c>
      <c r="S421" s="13">
        <f t="shared" si="18"/>
        <v>1336.7</v>
      </c>
      <c r="T421" s="14">
        <f t="shared" si="19"/>
        <v>0</v>
      </c>
      <c r="U421" s="13">
        <f t="shared" si="20"/>
        <v>11.673786407767011</v>
      </c>
      <c r="V421" s="13">
        <v>0</v>
      </c>
      <c r="W421" s="15"/>
      <c r="X421" s="13"/>
      <c r="Y421" s="13"/>
      <c r="Z421" s="10"/>
      <c r="AA421" s="16" t="s">
        <v>45</v>
      </c>
      <c r="AB421" s="11"/>
    </row>
    <row r="422" spans="1:28" ht="14.25" x14ac:dyDescent="0.15">
      <c r="A422" s="9">
        <v>43709</v>
      </c>
      <c r="B422" s="10" t="s">
        <v>27</v>
      </c>
      <c r="C422" s="10" t="s">
        <v>28</v>
      </c>
      <c r="D422" s="10" t="s">
        <v>29</v>
      </c>
      <c r="E422" s="10" t="s">
        <v>30</v>
      </c>
      <c r="F422" s="10" t="s">
        <v>3212</v>
      </c>
      <c r="G422" s="10" t="s">
        <v>3212</v>
      </c>
      <c r="H422" s="10" t="s">
        <v>2618</v>
      </c>
      <c r="I422" s="10" t="s">
        <v>3219</v>
      </c>
      <c r="J422" s="10"/>
      <c r="K422" s="10" t="s">
        <v>2623</v>
      </c>
      <c r="L422" s="10" t="s">
        <v>34</v>
      </c>
      <c r="M422" s="11">
        <v>0.02</v>
      </c>
      <c r="N422" s="27">
        <v>1000020877</v>
      </c>
      <c r="O422" s="10"/>
      <c r="P422" s="13">
        <v>356.31</v>
      </c>
      <c r="Q422" s="13"/>
      <c r="R422" s="13">
        <v>0</v>
      </c>
      <c r="S422" s="13">
        <f t="shared" si="18"/>
        <v>356.31</v>
      </c>
      <c r="T422" s="14">
        <f t="shared" si="19"/>
        <v>0</v>
      </c>
      <c r="U422" s="13">
        <f t="shared" si="20"/>
        <v>0</v>
      </c>
      <c r="V422" s="13">
        <v>0</v>
      </c>
      <c r="W422" s="15"/>
      <c r="X422" s="13"/>
      <c r="Y422" s="13"/>
      <c r="Z422" s="10"/>
      <c r="AA422" s="16" t="s">
        <v>45</v>
      </c>
      <c r="AB422" s="11"/>
    </row>
    <row r="423" spans="1:28" ht="14.25" x14ac:dyDescent="0.15">
      <c r="A423" s="9">
        <v>43709</v>
      </c>
      <c r="B423" s="10" t="s">
        <v>27</v>
      </c>
      <c r="C423" s="10" t="s">
        <v>28</v>
      </c>
      <c r="D423" s="10" t="s">
        <v>29</v>
      </c>
      <c r="E423" s="10" t="s">
        <v>30</v>
      </c>
      <c r="F423" s="10" t="s">
        <v>3212</v>
      </c>
      <c r="G423" s="10" t="s">
        <v>3212</v>
      </c>
      <c r="H423" s="10" t="s">
        <v>2618</v>
      </c>
      <c r="I423" s="10" t="s">
        <v>3220</v>
      </c>
      <c r="J423" s="10"/>
      <c r="K423" s="10" t="s">
        <v>2623</v>
      </c>
      <c r="L423" s="10" t="s">
        <v>34</v>
      </c>
      <c r="M423" s="11">
        <v>0.02</v>
      </c>
      <c r="N423" s="27">
        <v>1000026896</v>
      </c>
      <c r="O423" s="10"/>
      <c r="P423" s="13">
        <v>10166.4</v>
      </c>
      <c r="Q423" s="13"/>
      <c r="R423" s="13">
        <v>0</v>
      </c>
      <c r="S423" s="13">
        <f t="shared" si="18"/>
        <v>10166.4</v>
      </c>
      <c r="T423" s="14">
        <f t="shared" si="19"/>
        <v>0</v>
      </c>
      <c r="U423" s="13">
        <f t="shared" si="20"/>
        <v>0</v>
      </c>
      <c r="V423" s="13">
        <v>0</v>
      </c>
      <c r="W423" s="15"/>
      <c r="X423" s="13"/>
      <c r="Y423" s="13"/>
      <c r="Z423" s="10"/>
      <c r="AA423" s="16" t="s">
        <v>45</v>
      </c>
      <c r="AB423" s="11"/>
    </row>
    <row r="424" spans="1:28" ht="14.25" x14ac:dyDescent="0.15">
      <c r="A424" s="9">
        <v>43709</v>
      </c>
      <c r="B424" s="10" t="s">
        <v>27</v>
      </c>
      <c r="C424" s="10" t="s">
        <v>36</v>
      </c>
      <c r="D424" s="10" t="s">
        <v>37</v>
      </c>
      <c r="E424" s="10" t="s">
        <v>3221</v>
      </c>
      <c r="F424" s="10" t="s">
        <v>3222</v>
      </c>
      <c r="G424" s="10" t="s">
        <v>3222</v>
      </c>
      <c r="H424" s="10" t="s">
        <v>2618</v>
      </c>
      <c r="I424" s="10" t="s">
        <v>3223</v>
      </c>
      <c r="J424" s="10"/>
      <c r="K424" s="10" t="s">
        <v>33</v>
      </c>
      <c r="L424" s="10" t="s">
        <v>44</v>
      </c>
      <c r="M424" s="11">
        <v>0</v>
      </c>
      <c r="N424" s="27">
        <v>1000001627</v>
      </c>
      <c r="O424" s="10"/>
      <c r="P424" s="13">
        <v>-80300.52</v>
      </c>
      <c r="Q424" s="13"/>
      <c r="R424" s="13">
        <v>1980.29</v>
      </c>
      <c r="S424" s="13">
        <f t="shared" si="18"/>
        <v>-82280.81</v>
      </c>
      <c r="T424" s="14">
        <f t="shared" si="19"/>
        <v>1980.29</v>
      </c>
      <c r="U424" s="13">
        <f t="shared" si="20"/>
        <v>735.97153846153742</v>
      </c>
      <c r="V424" s="13">
        <v>1931.4847356153475</v>
      </c>
      <c r="W424" s="15"/>
      <c r="X424" s="13"/>
      <c r="Y424" s="13"/>
      <c r="Z424" s="10"/>
      <c r="AA424" s="16" t="s">
        <v>35</v>
      </c>
      <c r="AB424" s="11"/>
    </row>
    <row r="425" spans="1:28" ht="14.25" x14ac:dyDescent="0.15">
      <c r="A425" s="9">
        <v>43709</v>
      </c>
      <c r="B425" s="10" t="s">
        <v>27</v>
      </c>
      <c r="C425" s="10" t="s">
        <v>36</v>
      </c>
      <c r="D425" s="10" t="s">
        <v>37</v>
      </c>
      <c r="E425" s="10" t="s">
        <v>3221</v>
      </c>
      <c r="F425" s="10" t="s">
        <v>2882</v>
      </c>
      <c r="G425" s="10" t="s">
        <v>3224</v>
      </c>
      <c r="H425" s="10" t="s">
        <v>2618</v>
      </c>
      <c r="I425" s="10" t="s">
        <v>3225</v>
      </c>
      <c r="J425" s="10"/>
      <c r="K425" s="10" t="s">
        <v>2623</v>
      </c>
      <c r="L425" s="10" t="s">
        <v>34</v>
      </c>
      <c r="M425" s="11">
        <v>0.02</v>
      </c>
      <c r="N425" s="27">
        <v>1000049631</v>
      </c>
      <c r="O425" s="10"/>
      <c r="P425" s="13">
        <v>33545.67</v>
      </c>
      <c r="Q425" s="13"/>
      <c r="R425" s="13">
        <v>0</v>
      </c>
      <c r="S425" s="13">
        <f t="shared" si="18"/>
        <v>33545.67</v>
      </c>
      <c r="T425" s="14">
        <f t="shared" si="19"/>
        <v>0</v>
      </c>
      <c r="U425" s="13">
        <f t="shared" si="20"/>
        <v>0</v>
      </c>
      <c r="V425" s="13">
        <v>0</v>
      </c>
      <c r="W425" s="15"/>
      <c r="X425" s="13"/>
      <c r="Y425" s="13"/>
      <c r="Z425" s="10"/>
      <c r="AA425" s="16" t="s">
        <v>45</v>
      </c>
      <c r="AB425" s="11"/>
    </row>
    <row r="426" spans="1:28" ht="14.25" x14ac:dyDescent="0.15">
      <c r="A426" s="9">
        <v>43709</v>
      </c>
      <c r="B426" s="10" t="s">
        <v>27</v>
      </c>
      <c r="C426" s="10" t="s">
        <v>36</v>
      </c>
      <c r="D426" s="10" t="s">
        <v>37</v>
      </c>
      <c r="E426" s="10" t="s">
        <v>3221</v>
      </c>
      <c r="F426" s="10" t="s">
        <v>2654</v>
      </c>
      <c r="G426" s="10" t="s">
        <v>2654</v>
      </c>
      <c r="H426" s="10" t="s">
        <v>2618</v>
      </c>
      <c r="I426" s="10" t="s">
        <v>2655</v>
      </c>
      <c r="J426" s="10"/>
      <c r="K426" s="10" t="s">
        <v>3226</v>
      </c>
      <c r="L426" s="10" t="s">
        <v>34</v>
      </c>
      <c r="M426" s="11">
        <v>0.03</v>
      </c>
      <c r="N426" s="27">
        <v>1000029061</v>
      </c>
      <c r="O426" s="10"/>
      <c r="P426" s="13">
        <v>-1462.2</v>
      </c>
      <c r="Q426" s="13"/>
      <c r="R426" s="13">
        <v>400.8</v>
      </c>
      <c r="S426" s="13">
        <f t="shared" si="18"/>
        <v>-1863</v>
      </c>
      <c r="T426" s="14">
        <f t="shared" si="19"/>
        <v>389.126213592233</v>
      </c>
      <c r="U426" s="13">
        <f t="shared" si="20"/>
        <v>0</v>
      </c>
      <c r="V426" s="13">
        <v>390.92207809696123</v>
      </c>
      <c r="W426" s="15"/>
      <c r="X426" s="13"/>
      <c r="Y426" s="13"/>
      <c r="Z426" s="10"/>
      <c r="AA426" s="16" t="s">
        <v>45</v>
      </c>
      <c r="AB426" s="11"/>
    </row>
    <row r="427" spans="1:28" ht="14.25" x14ac:dyDescent="0.15">
      <c r="A427" s="9">
        <v>43709</v>
      </c>
      <c r="B427" s="10" t="s">
        <v>27</v>
      </c>
      <c r="C427" s="10" t="s">
        <v>36</v>
      </c>
      <c r="D427" s="10" t="s">
        <v>37</v>
      </c>
      <c r="E427" s="10" t="s">
        <v>38</v>
      </c>
      <c r="F427" s="10" t="s">
        <v>3227</v>
      </c>
      <c r="G427" s="10" t="s">
        <v>3227</v>
      </c>
      <c r="H427" s="10" t="s">
        <v>2618</v>
      </c>
      <c r="I427" s="10" t="s">
        <v>3228</v>
      </c>
      <c r="J427" s="10"/>
      <c r="K427" s="10" t="s">
        <v>2623</v>
      </c>
      <c r="L427" s="10" t="s">
        <v>34</v>
      </c>
      <c r="M427" s="11">
        <v>0.03</v>
      </c>
      <c r="N427" s="27">
        <v>1000045951</v>
      </c>
      <c r="O427" s="10"/>
      <c r="P427" s="13">
        <v>141045.57999999999</v>
      </c>
      <c r="Q427" s="13"/>
      <c r="R427" s="13">
        <v>0</v>
      </c>
      <c r="S427" s="13">
        <f t="shared" si="18"/>
        <v>141045.57999999999</v>
      </c>
      <c r="T427" s="14">
        <f t="shared" si="19"/>
        <v>0</v>
      </c>
      <c r="U427" s="13">
        <f t="shared" si="20"/>
        <v>101.33392156862737</v>
      </c>
      <c r="V427" s="13">
        <v>0</v>
      </c>
      <c r="W427" s="15"/>
      <c r="X427" s="13"/>
      <c r="Y427" s="13"/>
      <c r="Z427" s="10"/>
      <c r="AA427" s="16" t="s">
        <v>45</v>
      </c>
      <c r="AB427" s="11"/>
    </row>
    <row r="428" spans="1:28" ht="14.25" x14ac:dyDescent="0.15">
      <c r="A428" s="9">
        <v>43709</v>
      </c>
      <c r="B428" s="10" t="s">
        <v>27</v>
      </c>
      <c r="C428" s="10" t="s">
        <v>36</v>
      </c>
      <c r="D428" s="10" t="s">
        <v>37</v>
      </c>
      <c r="E428" s="10" t="s">
        <v>38</v>
      </c>
      <c r="F428" s="10" t="s">
        <v>2657</v>
      </c>
      <c r="G428" s="10" t="s">
        <v>2657</v>
      </c>
      <c r="H428" s="10" t="s">
        <v>2618</v>
      </c>
      <c r="I428" s="10" t="s">
        <v>3229</v>
      </c>
      <c r="J428" s="10"/>
      <c r="K428" s="10" t="s">
        <v>3226</v>
      </c>
      <c r="L428" s="10" t="s">
        <v>34</v>
      </c>
      <c r="M428" s="11">
        <v>0.02</v>
      </c>
      <c r="N428" s="27">
        <v>1000048571</v>
      </c>
      <c r="O428" s="10"/>
      <c r="P428" s="13">
        <v>-7947</v>
      </c>
      <c r="Q428" s="13"/>
      <c r="R428" s="13">
        <v>0</v>
      </c>
      <c r="S428" s="13">
        <f t="shared" si="18"/>
        <v>-7947</v>
      </c>
      <c r="T428" s="14">
        <f t="shared" si="19"/>
        <v>0</v>
      </c>
      <c r="U428" s="13">
        <f t="shared" si="20"/>
        <v>0</v>
      </c>
      <c r="V428" s="13">
        <v>0</v>
      </c>
      <c r="W428" s="15"/>
      <c r="X428" s="13"/>
      <c r="Y428" s="13"/>
      <c r="Z428" s="10"/>
      <c r="AA428" s="16" t="s">
        <v>35</v>
      </c>
      <c r="AB428" s="11"/>
    </row>
    <row r="429" spans="1:28" ht="14.25" x14ac:dyDescent="0.15">
      <c r="A429" s="9">
        <v>43709</v>
      </c>
      <c r="B429" s="10" t="s">
        <v>27</v>
      </c>
      <c r="C429" s="10" t="s">
        <v>36</v>
      </c>
      <c r="D429" s="10" t="s">
        <v>37</v>
      </c>
      <c r="E429" s="10" t="s">
        <v>58</v>
      </c>
      <c r="F429" s="10" t="s">
        <v>2640</v>
      </c>
      <c r="G429" s="10" t="s">
        <v>2640</v>
      </c>
      <c r="H429" s="10" t="s">
        <v>2618</v>
      </c>
      <c r="I429" s="10" t="s">
        <v>2641</v>
      </c>
      <c r="J429" s="10"/>
      <c r="K429" s="10" t="s">
        <v>33</v>
      </c>
      <c r="L429" s="10" t="s">
        <v>34</v>
      </c>
      <c r="M429" s="11">
        <v>0.04</v>
      </c>
      <c r="N429" s="27" t="s">
        <v>2642</v>
      </c>
      <c r="O429" s="10"/>
      <c r="P429" s="13">
        <v>-61232.59</v>
      </c>
      <c r="Q429" s="13"/>
      <c r="R429" s="13">
        <v>19135.260000000002</v>
      </c>
      <c r="S429" s="13">
        <f t="shared" si="18"/>
        <v>-80367.850000000006</v>
      </c>
      <c r="T429" s="14">
        <f t="shared" si="19"/>
        <v>18399.288461538465</v>
      </c>
      <c r="U429" s="13">
        <f t="shared" si="20"/>
        <v>0</v>
      </c>
      <c r="V429" s="13">
        <v>18663.661686940268</v>
      </c>
      <c r="W429" s="15"/>
      <c r="X429" s="13"/>
      <c r="Y429" s="13"/>
      <c r="Z429" s="10"/>
      <c r="AA429" s="16" t="s">
        <v>35</v>
      </c>
      <c r="AB429" s="11"/>
    </row>
    <row r="430" spans="1:28" ht="14.25" x14ac:dyDescent="0.15">
      <c r="A430" s="9">
        <v>43709</v>
      </c>
      <c r="B430" s="10" t="s">
        <v>27</v>
      </c>
      <c r="C430" s="10" t="s">
        <v>36</v>
      </c>
      <c r="D430" s="10" t="s">
        <v>37</v>
      </c>
      <c r="E430" s="10" t="s">
        <v>46</v>
      </c>
      <c r="F430" s="10" t="s">
        <v>3230</v>
      </c>
      <c r="G430" s="10" t="s">
        <v>3230</v>
      </c>
      <c r="H430" s="10" t="s">
        <v>2618</v>
      </c>
      <c r="I430" s="10" t="s">
        <v>3231</v>
      </c>
      <c r="J430" s="10"/>
      <c r="K430" s="10" t="s">
        <v>2623</v>
      </c>
      <c r="L430" s="10" t="s">
        <v>34</v>
      </c>
      <c r="M430" s="11">
        <v>0.04</v>
      </c>
      <c r="N430" s="27">
        <v>1000013455</v>
      </c>
      <c r="O430" s="10"/>
      <c r="P430" s="13">
        <v>28027.7</v>
      </c>
      <c r="Q430" s="13"/>
      <c r="R430" s="13">
        <v>0</v>
      </c>
      <c r="S430" s="13">
        <f t="shared" si="18"/>
        <v>28027.7</v>
      </c>
      <c r="T430" s="14">
        <f t="shared" si="19"/>
        <v>0</v>
      </c>
      <c r="U430" s="13">
        <f t="shared" si="20"/>
        <v>0</v>
      </c>
      <c r="V430" s="13">
        <v>0</v>
      </c>
      <c r="W430" s="15"/>
      <c r="X430" s="13"/>
      <c r="Y430" s="13"/>
      <c r="Z430" s="10"/>
      <c r="AA430" s="16" t="s">
        <v>45</v>
      </c>
      <c r="AB430" s="11"/>
    </row>
    <row r="431" spans="1:28" ht="14.25" x14ac:dyDescent="0.15">
      <c r="A431" s="9">
        <v>43709</v>
      </c>
      <c r="B431" s="10" t="s">
        <v>27</v>
      </c>
      <c r="C431" s="10" t="s">
        <v>36</v>
      </c>
      <c r="D431" s="10" t="s">
        <v>37</v>
      </c>
      <c r="E431" s="10" t="s">
        <v>46</v>
      </c>
      <c r="F431" s="10" t="s">
        <v>3230</v>
      </c>
      <c r="G431" s="10" t="s">
        <v>3230</v>
      </c>
      <c r="H431" s="10" t="s">
        <v>2618</v>
      </c>
      <c r="I431" s="10" t="s">
        <v>3232</v>
      </c>
      <c r="J431" s="10"/>
      <c r="K431" s="10" t="s">
        <v>2623</v>
      </c>
      <c r="L431" s="10" t="s">
        <v>34</v>
      </c>
      <c r="M431" s="11">
        <v>0.04</v>
      </c>
      <c r="N431" s="27">
        <v>1000001190</v>
      </c>
      <c r="O431" s="10"/>
      <c r="P431" s="13">
        <v>35733.800000000003</v>
      </c>
      <c r="Q431" s="13"/>
      <c r="R431" s="13">
        <v>0</v>
      </c>
      <c r="S431" s="13">
        <f t="shared" si="18"/>
        <v>35733.800000000003</v>
      </c>
      <c r="T431" s="14">
        <f t="shared" si="19"/>
        <v>0</v>
      </c>
      <c r="U431" s="13">
        <f t="shared" si="20"/>
        <v>0</v>
      </c>
      <c r="V431" s="13">
        <v>0</v>
      </c>
      <c r="W431" s="15"/>
      <c r="X431" s="13"/>
      <c r="Y431" s="13"/>
      <c r="Z431" s="10"/>
      <c r="AA431" s="16" t="s">
        <v>45</v>
      </c>
      <c r="AB431" s="11"/>
    </row>
    <row r="432" spans="1:28" ht="14.25" x14ac:dyDescent="0.15">
      <c r="A432" s="9">
        <v>43709</v>
      </c>
      <c r="B432" s="10" t="s">
        <v>27</v>
      </c>
      <c r="C432" s="10" t="s">
        <v>36</v>
      </c>
      <c r="D432" s="10" t="s">
        <v>37</v>
      </c>
      <c r="E432" s="10" t="s">
        <v>46</v>
      </c>
      <c r="F432" s="10" t="s">
        <v>3233</v>
      </c>
      <c r="G432" s="10" t="s">
        <v>3233</v>
      </c>
      <c r="H432" s="10" t="s">
        <v>2618</v>
      </c>
      <c r="I432" s="10" t="s">
        <v>3234</v>
      </c>
      <c r="J432" s="10"/>
      <c r="K432" s="10" t="s">
        <v>2623</v>
      </c>
      <c r="L432" s="10" t="s">
        <v>34</v>
      </c>
      <c r="M432" s="11">
        <v>0.02</v>
      </c>
      <c r="N432" s="27" t="s">
        <v>3235</v>
      </c>
      <c r="O432" s="10"/>
      <c r="P432" s="13">
        <v>10145.35</v>
      </c>
      <c r="Q432" s="13"/>
      <c r="R432" s="13">
        <v>5168.0300000000007</v>
      </c>
      <c r="S432" s="13">
        <f t="shared" si="18"/>
        <v>4977.32</v>
      </c>
      <c r="T432" s="14">
        <f t="shared" si="19"/>
        <v>5066.6960784313733</v>
      </c>
      <c r="U432" s="13">
        <f t="shared" si="20"/>
        <v>0</v>
      </c>
      <c r="V432" s="13">
        <v>5040.6612456772427</v>
      </c>
      <c r="W432" s="15"/>
      <c r="X432" s="13"/>
      <c r="Y432" s="13"/>
      <c r="Z432" s="10"/>
      <c r="AA432" s="16" t="s">
        <v>45</v>
      </c>
      <c r="AB432" s="11"/>
    </row>
    <row r="433" spans="1:28" ht="14.25" x14ac:dyDescent="0.15">
      <c r="A433" s="9">
        <v>43709</v>
      </c>
      <c r="B433" s="10" t="s">
        <v>27</v>
      </c>
      <c r="C433" s="10" t="s">
        <v>36</v>
      </c>
      <c r="D433" s="10" t="s">
        <v>37</v>
      </c>
      <c r="E433" s="10" t="s">
        <v>46</v>
      </c>
      <c r="F433" s="10" t="s">
        <v>3233</v>
      </c>
      <c r="G433" s="10" t="s">
        <v>3233</v>
      </c>
      <c r="H433" s="10" t="s">
        <v>2618</v>
      </c>
      <c r="I433" s="10" t="s">
        <v>3234</v>
      </c>
      <c r="J433" s="10"/>
      <c r="K433" s="10" t="s">
        <v>3236</v>
      </c>
      <c r="L433" s="10" t="s">
        <v>34</v>
      </c>
      <c r="M433" s="11">
        <v>0.04</v>
      </c>
      <c r="N433" s="27">
        <v>1000018182</v>
      </c>
      <c r="O433" s="10"/>
      <c r="P433" s="13">
        <v>-200</v>
      </c>
      <c r="Q433" s="13"/>
      <c r="R433" s="13">
        <v>0</v>
      </c>
      <c r="S433" s="13">
        <f t="shared" si="18"/>
        <v>-200</v>
      </c>
      <c r="T433" s="14">
        <f t="shared" si="19"/>
        <v>0</v>
      </c>
      <c r="U433" s="13">
        <f t="shared" si="20"/>
        <v>0</v>
      </c>
      <c r="V433" s="13">
        <v>0</v>
      </c>
      <c r="W433" s="15"/>
      <c r="X433" s="13"/>
      <c r="Y433" s="13"/>
      <c r="Z433" s="10"/>
      <c r="AA433" s="16" t="s">
        <v>45</v>
      </c>
      <c r="AB433" s="11"/>
    </row>
    <row r="434" spans="1:28" ht="14.25" x14ac:dyDescent="0.15">
      <c r="A434" s="9">
        <v>43709</v>
      </c>
      <c r="B434" s="10" t="s">
        <v>27</v>
      </c>
      <c r="C434" s="10" t="s">
        <v>36</v>
      </c>
      <c r="D434" s="10" t="s">
        <v>37</v>
      </c>
      <c r="E434" s="10" t="s">
        <v>46</v>
      </c>
      <c r="F434" s="10" t="s">
        <v>3233</v>
      </c>
      <c r="G434" s="10" t="s">
        <v>3233</v>
      </c>
      <c r="H434" s="10" t="s">
        <v>2618</v>
      </c>
      <c r="I434" s="10" t="s">
        <v>3237</v>
      </c>
      <c r="J434" s="10"/>
      <c r="K434" s="10" t="s">
        <v>2623</v>
      </c>
      <c r="L434" s="10" t="s">
        <v>34</v>
      </c>
      <c r="M434" s="11">
        <v>7.0000000000000007E-2</v>
      </c>
      <c r="N434" s="27">
        <v>1000001255</v>
      </c>
      <c r="O434" s="10"/>
      <c r="P434" s="13">
        <v>351</v>
      </c>
      <c r="Q434" s="13"/>
      <c r="R434" s="13">
        <v>0</v>
      </c>
      <c r="S434" s="13">
        <f t="shared" si="18"/>
        <v>351</v>
      </c>
      <c r="T434" s="14">
        <f t="shared" si="19"/>
        <v>0</v>
      </c>
      <c r="U434" s="13">
        <f t="shared" si="20"/>
        <v>0</v>
      </c>
      <c r="V434" s="13">
        <v>0</v>
      </c>
      <c r="W434" s="15"/>
      <c r="X434" s="13"/>
      <c r="Y434" s="13"/>
      <c r="Z434" s="10"/>
      <c r="AA434" s="16" t="s">
        <v>35</v>
      </c>
      <c r="AB434" s="11"/>
    </row>
    <row r="435" spans="1:28" ht="14.25" x14ac:dyDescent="0.15">
      <c r="A435" s="9">
        <v>43709</v>
      </c>
      <c r="B435" s="10" t="s">
        <v>27</v>
      </c>
      <c r="C435" s="10" t="s">
        <v>36</v>
      </c>
      <c r="D435" s="10" t="s">
        <v>37</v>
      </c>
      <c r="E435" s="10" t="s">
        <v>46</v>
      </c>
      <c r="F435" s="10" t="s">
        <v>3238</v>
      </c>
      <c r="G435" s="10" t="s">
        <v>3238</v>
      </c>
      <c r="H435" s="10" t="s">
        <v>2618</v>
      </c>
      <c r="I435" s="10" t="s">
        <v>3239</v>
      </c>
      <c r="J435" s="10"/>
      <c r="K435" s="10" t="s">
        <v>33</v>
      </c>
      <c r="L435" s="10" t="s">
        <v>34</v>
      </c>
      <c r="M435" s="11">
        <v>7.0000000000000007E-2</v>
      </c>
      <c r="N435" s="27">
        <v>1000052476</v>
      </c>
      <c r="O435" s="10"/>
      <c r="P435" s="13">
        <v>22310.84</v>
      </c>
      <c r="Q435" s="13"/>
      <c r="R435" s="13">
        <v>0</v>
      </c>
      <c r="S435" s="13">
        <f t="shared" si="18"/>
        <v>22310.84</v>
      </c>
      <c r="T435" s="14">
        <f t="shared" si="19"/>
        <v>0</v>
      </c>
      <c r="U435" s="13">
        <f t="shared" si="20"/>
        <v>0</v>
      </c>
      <c r="V435" s="13">
        <v>0</v>
      </c>
      <c r="W435" s="15"/>
      <c r="X435" s="13"/>
      <c r="Y435" s="13"/>
      <c r="Z435" s="10"/>
      <c r="AA435" s="16" t="s">
        <v>45</v>
      </c>
      <c r="AB435" s="11"/>
    </row>
    <row r="436" spans="1:28" ht="14.25" x14ac:dyDescent="0.15">
      <c r="A436" s="9">
        <v>43709</v>
      </c>
      <c r="B436" s="10" t="s">
        <v>27</v>
      </c>
      <c r="C436" s="10" t="s">
        <v>36</v>
      </c>
      <c r="D436" s="10" t="s">
        <v>37</v>
      </c>
      <c r="E436" s="10" t="s">
        <v>46</v>
      </c>
      <c r="F436" s="10" t="s">
        <v>3240</v>
      </c>
      <c r="G436" s="10" t="s">
        <v>3240</v>
      </c>
      <c r="H436" s="10" t="s">
        <v>2618</v>
      </c>
      <c r="I436" s="10" t="s">
        <v>3241</v>
      </c>
      <c r="J436" s="10"/>
      <c r="K436" s="10" t="s">
        <v>3236</v>
      </c>
      <c r="L436" s="10" t="s">
        <v>34</v>
      </c>
      <c r="M436" s="11">
        <v>7.0000000000000007E-2</v>
      </c>
      <c r="N436" s="27" t="s">
        <v>3242</v>
      </c>
      <c r="O436" s="10"/>
      <c r="P436" s="13">
        <v>1460410.92</v>
      </c>
      <c r="Q436" s="13"/>
      <c r="R436" s="13">
        <v>0</v>
      </c>
      <c r="S436" s="13">
        <f t="shared" si="18"/>
        <v>1460410.92</v>
      </c>
      <c r="T436" s="14">
        <f t="shared" si="19"/>
        <v>0</v>
      </c>
      <c r="U436" s="13">
        <f t="shared" si="20"/>
        <v>0</v>
      </c>
      <c r="V436" s="13">
        <v>0</v>
      </c>
      <c r="W436" s="15"/>
      <c r="X436" s="13"/>
      <c r="Y436" s="13"/>
      <c r="Z436" s="10"/>
      <c r="AA436" s="16" t="s">
        <v>45</v>
      </c>
      <c r="AB436" s="11"/>
    </row>
    <row r="437" spans="1:28" ht="14.25" x14ac:dyDescent="0.15">
      <c r="A437" s="9">
        <v>43709</v>
      </c>
      <c r="B437" s="10" t="s">
        <v>27</v>
      </c>
      <c r="C437" s="10" t="s">
        <v>36</v>
      </c>
      <c r="D437" s="10" t="s">
        <v>37</v>
      </c>
      <c r="E437" s="10" t="s">
        <v>46</v>
      </c>
      <c r="F437" s="10" t="s">
        <v>3240</v>
      </c>
      <c r="G437" s="10" t="s">
        <v>3240</v>
      </c>
      <c r="H437" s="10" t="s">
        <v>2618</v>
      </c>
      <c r="I437" s="10" t="s">
        <v>3243</v>
      </c>
      <c r="J437" s="10"/>
      <c r="K437" s="10" t="s">
        <v>3236</v>
      </c>
      <c r="L437" s="10" t="s">
        <v>34</v>
      </c>
      <c r="M437" s="11">
        <v>7.0000000000000007E-2</v>
      </c>
      <c r="N437" s="27" t="s">
        <v>3244</v>
      </c>
      <c r="O437" s="10"/>
      <c r="P437" s="13">
        <v>28960.02</v>
      </c>
      <c r="Q437" s="13"/>
      <c r="R437" s="13">
        <v>0</v>
      </c>
      <c r="S437" s="13">
        <f t="shared" si="18"/>
        <v>28960.02</v>
      </c>
      <c r="T437" s="14">
        <f t="shared" si="19"/>
        <v>0</v>
      </c>
      <c r="U437" s="13">
        <f t="shared" si="20"/>
        <v>0</v>
      </c>
      <c r="V437" s="13">
        <v>0</v>
      </c>
      <c r="W437" s="15"/>
      <c r="X437" s="13"/>
      <c r="Y437" s="13"/>
      <c r="Z437" s="10"/>
      <c r="AA437" s="16" t="s">
        <v>45</v>
      </c>
      <c r="AB437" s="11"/>
    </row>
    <row r="438" spans="1:28" ht="14.25" x14ac:dyDescent="0.15">
      <c r="A438" s="9">
        <v>43709</v>
      </c>
      <c r="B438" s="10" t="s">
        <v>27</v>
      </c>
      <c r="C438" s="10" t="s">
        <v>36</v>
      </c>
      <c r="D438" s="10" t="s">
        <v>37</v>
      </c>
      <c r="E438" s="10" t="s">
        <v>46</v>
      </c>
      <c r="F438" s="10" t="s">
        <v>3240</v>
      </c>
      <c r="G438" s="10" t="s">
        <v>3240</v>
      </c>
      <c r="H438" s="10" t="s">
        <v>2618</v>
      </c>
      <c r="I438" s="10" t="s">
        <v>3245</v>
      </c>
      <c r="J438" s="10"/>
      <c r="K438" s="10" t="s">
        <v>3236</v>
      </c>
      <c r="L438" s="10" t="s">
        <v>34</v>
      </c>
      <c r="M438" s="11">
        <v>7.0000000000000007E-2</v>
      </c>
      <c r="N438" s="27" t="s">
        <v>3246</v>
      </c>
      <c r="O438" s="10"/>
      <c r="P438" s="13">
        <v>742667.14</v>
      </c>
      <c r="Q438" s="13"/>
      <c r="R438" s="13">
        <v>0</v>
      </c>
      <c r="S438" s="13">
        <f t="shared" si="18"/>
        <v>742667.14</v>
      </c>
      <c r="T438" s="14">
        <f t="shared" si="19"/>
        <v>0</v>
      </c>
      <c r="U438" s="13">
        <f t="shared" si="20"/>
        <v>0</v>
      </c>
      <c r="V438" s="13">
        <v>0</v>
      </c>
      <c r="W438" s="15"/>
      <c r="X438" s="13"/>
      <c r="Y438" s="13"/>
      <c r="Z438" s="10"/>
      <c r="AA438" s="16" t="s">
        <v>45</v>
      </c>
      <c r="AB438" s="11"/>
    </row>
    <row r="439" spans="1:28" ht="14.25" x14ac:dyDescent="0.15">
      <c r="A439" s="9">
        <v>43709</v>
      </c>
      <c r="B439" s="10" t="s">
        <v>27</v>
      </c>
      <c r="C439" s="10" t="s">
        <v>36</v>
      </c>
      <c r="D439" s="10" t="s">
        <v>37</v>
      </c>
      <c r="E439" s="10" t="s">
        <v>46</v>
      </c>
      <c r="F439" s="10" t="s">
        <v>3240</v>
      </c>
      <c r="G439" s="10" t="s">
        <v>3240</v>
      </c>
      <c r="H439" s="10" t="s">
        <v>2618</v>
      </c>
      <c r="I439" s="10" t="s">
        <v>3247</v>
      </c>
      <c r="J439" s="10"/>
      <c r="K439" s="10" t="s">
        <v>3236</v>
      </c>
      <c r="L439" s="10" t="s">
        <v>34</v>
      </c>
      <c r="M439" s="11">
        <v>7.0000000000000007E-2</v>
      </c>
      <c r="N439" s="27" t="s">
        <v>3248</v>
      </c>
      <c r="O439" s="10"/>
      <c r="P439" s="13">
        <v>110000</v>
      </c>
      <c r="Q439" s="13"/>
      <c r="R439" s="13">
        <v>0</v>
      </c>
      <c r="S439" s="13">
        <f t="shared" si="18"/>
        <v>110000</v>
      </c>
      <c r="T439" s="14">
        <f t="shared" si="19"/>
        <v>0</v>
      </c>
      <c r="U439" s="13">
        <f t="shared" si="20"/>
        <v>0</v>
      </c>
      <c r="V439" s="13">
        <v>0</v>
      </c>
      <c r="W439" s="15"/>
      <c r="X439" s="13"/>
      <c r="Y439" s="13"/>
      <c r="Z439" s="10"/>
      <c r="AA439" s="16" t="s">
        <v>45</v>
      </c>
      <c r="AB439" s="11"/>
    </row>
    <row r="440" spans="1:28" ht="14.25" x14ac:dyDescent="0.15">
      <c r="A440" s="9">
        <v>43709</v>
      </c>
      <c r="B440" s="10" t="s">
        <v>27</v>
      </c>
      <c r="C440" s="10" t="s">
        <v>36</v>
      </c>
      <c r="D440" s="10" t="s">
        <v>37</v>
      </c>
      <c r="E440" s="10" t="s">
        <v>56</v>
      </c>
      <c r="F440" s="10" t="s">
        <v>3222</v>
      </c>
      <c r="G440" s="10" t="s">
        <v>3222</v>
      </c>
      <c r="H440" s="10" t="s">
        <v>2618</v>
      </c>
      <c r="I440" s="10" t="s">
        <v>3249</v>
      </c>
      <c r="J440" s="10"/>
      <c r="K440" s="10" t="s">
        <v>2623</v>
      </c>
      <c r="L440" s="10" t="s">
        <v>44</v>
      </c>
      <c r="M440" s="11">
        <v>0</v>
      </c>
      <c r="N440" s="27" t="s">
        <v>3250</v>
      </c>
      <c r="O440" s="10"/>
      <c r="P440" s="13">
        <v>582234.28</v>
      </c>
      <c r="Q440" s="13"/>
      <c r="R440" s="13">
        <v>192538.50999999995</v>
      </c>
      <c r="S440" s="13">
        <f t="shared" si="18"/>
        <v>389695.77000000008</v>
      </c>
      <c r="T440" s="14">
        <f t="shared" si="19"/>
        <v>192538.50999999995</v>
      </c>
      <c r="U440" s="13">
        <f t="shared" si="20"/>
        <v>0</v>
      </c>
      <c r="V440" s="13">
        <v>187793.2995082149</v>
      </c>
      <c r="W440" s="15"/>
      <c r="X440" s="13"/>
      <c r="Y440" s="13"/>
      <c r="Z440" s="10"/>
      <c r="AA440" s="16" t="s">
        <v>35</v>
      </c>
      <c r="AB440" s="11"/>
    </row>
    <row r="441" spans="1:28" ht="14.25" x14ac:dyDescent="0.15">
      <c r="A441" s="9">
        <v>43709</v>
      </c>
      <c r="B441" s="10" t="s">
        <v>27</v>
      </c>
      <c r="C441" s="10" t="s">
        <v>36</v>
      </c>
      <c r="D441" s="10" t="s">
        <v>49</v>
      </c>
      <c r="E441" s="10" t="s">
        <v>3221</v>
      </c>
      <c r="F441" s="10" t="s">
        <v>3251</v>
      </c>
      <c r="G441" s="10" t="s">
        <v>3252</v>
      </c>
      <c r="H441" s="10" t="s">
        <v>2618</v>
      </c>
      <c r="I441" s="10" t="s">
        <v>3253</v>
      </c>
      <c r="J441" s="10"/>
      <c r="K441" s="10" t="s">
        <v>2623</v>
      </c>
      <c r="L441" s="10" t="s">
        <v>34</v>
      </c>
      <c r="M441" s="11">
        <v>0.04</v>
      </c>
      <c r="N441" s="27">
        <v>1000008084</v>
      </c>
      <c r="O441" s="10"/>
      <c r="P441" s="13">
        <v>15897.1</v>
      </c>
      <c r="Q441" s="13"/>
      <c r="R441" s="13">
        <v>0</v>
      </c>
      <c r="S441" s="13">
        <f t="shared" si="18"/>
        <v>15897.1</v>
      </c>
      <c r="T441" s="14">
        <f t="shared" si="19"/>
        <v>0</v>
      </c>
      <c r="U441" s="13">
        <f t="shared" si="20"/>
        <v>0</v>
      </c>
      <c r="V441" s="13">
        <v>0</v>
      </c>
      <c r="W441" s="15"/>
      <c r="X441" s="13"/>
      <c r="Y441" s="13"/>
      <c r="Z441" s="10"/>
      <c r="AA441" s="16" t="s">
        <v>45</v>
      </c>
      <c r="AB441" s="11"/>
    </row>
    <row r="442" spans="1:28" ht="14.25" x14ac:dyDescent="0.15">
      <c r="A442" s="9">
        <v>43709</v>
      </c>
      <c r="B442" s="10" t="s">
        <v>27</v>
      </c>
      <c r="C442" s="10" t="s">
        <v>36</v>
      </c>
      <c r="D442" s="10" t="s">
        <v>49</v>
      </c>
      <c r="E442" s="10" t="s">
        <v>3221</v>
      </c>
      <c r="F442" s="10" t="s">
        <v>3254</v>
      </c>
      <c r="G442" s="10" t="s">
        <v>3254</v>
      </c>
      <c r="H442" s="10" t="s">
        <v>2618</v>
      </c>
      <c r="I442" s="10" t="s">
        <v>3255</v>
      </c>
      <c r="J442" s="10"/>
      <c r="K442" s="10" t="s">
        <v>33</v>
      </c>
      <c r="L442" s="10" t="s">
        <v>34</v>
      </c>
      <c r="M442" s="11">
        <v>0.08</v>
      </c>
      <c r="N442" s="27">
        <v>1000022027</v>
      </c>
      <c r="O442" s="10"/>
      <c r="P442" s="13">
        <v>2400</v>
      </c>
      <c r="Q442" s="13"/>
      <c r="R442" s="13">
        <v>0</v>
      </c>
      <c r="S442" s="13">
        <f t="shared" si="18"/>
        <v>2400</v>
      </c>
      <c r="T442" s="14">
        <f t="shared" si="19"/>
        <v>0</v>
      </c>
      <c r="U442" s="13">
        <f t="shared" si="20"/>
        <v>0</v>
      </c>
      <c r="V442" s="13">
        <v>0</v>
      </c>
      <c r="W442" s="15"/>
      <c r="X442" s="13"/>
      <c r="Y442" s="13"/>
      <c r="Z442" s="10"/>
      <c r="AA442" s="16" t="s">
        <v>45</v>
      </c>
      <c r="AB442" s="11"/>
    </row>
    <row r="443" spans="1:28" ht="14.25" x14ac:dyDescent="0.15">
      <c r="A443" s="9">
        <v>43709</v>
      </c>
      <c r="B443" s="10" t="s">
        <v>27</v>
      </c>
      <c r="C443" s="10" t="s">
        <v>36</v>
      </c>
      <c r="D443" s="10" t="s">
        <v>49</v>
      </c>
      <c r="E443" s="10" t="s">
        <v>3221</v>
      </c>
      <c r="F443" s="10" t="s">
        <v>3256</v>
      </c>
      <c r="G443" s="10" t="s">
        <v>3256</v>
      </c>
      <c r="H443" s="10" t="s">
        <v>2618</v>
      </c>
      <c r="I443" s="10" t="s">
        <v>3257</v>
      </c>
      <c r="J443" s="10"/>
      <c r="K443" s="10" t="s">
        <v>2623</v>
      </c>
      <c r="L443" s="10" t="s">
        <v>44</v>
      </c>
      <c r="M443" s="11">
        <v>0</v>
      </c>
      <c r="N443" s="27">
        <v>1000020067</v>
      </c>
      <c r="O443" s="10"/>
      <c r="P443" s="13">
        <v>6141.1</v>
      </c>
      <c r="Q443" s="13"/>
      <c r="R443" s="13">
        <v>0</v>
      </c>
      <c r="S443" s="13">
        <f t="shared" si="18"/>
        <v>6141.1</v>
      </c>
      <c r="T443" s="14">
        <f t="shared" si="19"/>
        <v>0</v>
      </c>
      <c r="U443" s="13">
        <f t="shared" si="20"/>
        <v>4811.1950239234429</v>
      </c>
      <c r="V443" s="13">
        <v>0</v>
      </c>
      <c r="W443" s="15"/>
      <c r="X443" s="13"/>
      <c r="Y443" s="13"/>
      <c r="Z443" s="10"/>
      <c r="AA443" s="16" t="s">
        <v>45</v>
      </c>
      <c r="AB443" s="11"/>
    </row>
    <row r="444" spans="1:28" ht="14.25" x14ac:dyDescent="0.15">
      <c r="A444" s="9">
        <v>43709</v>
      </c>
      <c r="B444" s="10" t="s">
        <v>27</v>
      </c>
      <c r="C444" s="10" t="s">
        <v>36</v>
      </c>
      <c r="D444" s="10" t="s">
        <v>49</v>
      </c>
      <c r="E444" s="10" t="s">
        <v>3221</v>
      </c>
      <c r="F444" s="10" t="s">
        <v>3258</v>
      </c>
      <c r="G444" s="10" t="s">
        <v>3258</v>
      </c>
      <c r="H444" s="10" t="s">
        <v>2618</v>
      </c>
      <c r="I444" s="10" t="s">
        <v>3259</v>
      </c>
      <c r="J444" s="10"/>
      <c r="K444" s="10" t="s">
        <v>2623</v>
      </c>
      <c r="L444" s="10" t="s">
        <v>34</v>
      </c>
      <c r="M444" s="11">
        <v>0.02</v>
      </c>
      <c r="N444" s="27">
        <v>1000014261</v>
      </c>
      <c r="O444" s="10"/>
      <c r="P444" s="13">
        <v>3885.9</v>
      </c>
      <c r="Q444" s="13"/>
      <c r="R444" s="13">
        <v>0</v>
      </c>
      <c r="S444" s="13">
        <f t="shared" si="18"/>
        <v>3885.9</v>
      </c>
      <c r="T444" s="14">
        <f t="shared" si="19"/>
        <v>0</v>
      </c>
      <c r="U444" s="13">
        <f t="shared" si="20"/>
        <v>0</v>
      </c>
      <c r="V444" s="13">
        <v>0</v>
      </c>
      <c r="W444" s="15"/>
      <c r="X444" s="13"/>
      <c r="Y444" s="13"/>
      <c r="Z444" s="10"/>
      <c r="AA444" s="16" t="s">
        <v>45</v>
      </c>
      <c r="AB444" s="11"/>
    </row>
    <row r="445" spans="1:28" ht="14.25" x14ac:dyDescent="0.15">
      <c r="A445" s="9">
        <v>43709</v>
      </c>
      <c r="B445" s="10" t="s">
        <v>27</v>
      </c>
      <c r="C445" s="10" t="s">
        <v>36</v>
      </c>
      <c r="D445" s="10" t="s">
        <v>49</v>
      </c>
      <c r="E445" s="10" t="s">
        <v>38</v>
      </c>
      <c r="F445" s="10" t="s">
        <v>3260</v>
      </c>
      <c r="G445" s="10" t="s">
        <v>3260</v>
      </c>
      <c r="H445" s="10" t="s">
        <v>2618</v>
      </c>
      <c r="I445" s="10" t="s">
        <v>3261</v>
      </c>
      <c r="J445" s="10"/>
      <c r="K445" s="10" t="s">
        <v>2623</v>
      </c>
      <c r="L445" s="10" t="s">
        <v>34</v>
      </c>
      <c r="M445" s="11">
        <v>0.02</v>
      </c>
      <c r="N445" s="27">
        <v>1000045071</v>
      </c>
      <c r="O445" s="10"/>
      <c r="P445" s="13">
        <v>91761.26</v>
      </c>
      <c r="Q445" s="13"/>
      <c r="R445" s="13">
        <v>0</v>
      </c>
      <c r="S445" s="13">
        <f t="shared" si="18"/>
        <v>91761.26</v>
      </c>
      <c r="T445" s="14">
        <f t="shared" si="19"/>
        <v>0</v>
      </c>
      <c r="U445" s="13">
        <f t="shared" si="20"/>
        <v>0</v>
      </c>
      <c r="V445" s="13">
        <v>0</v>
      </c>
      <c r="W445" s="15"/>
      <c r="X445" s="13"/>
      <c r="Y445" s="13"/>
      <c r="Z445" s="10"/>
      <c r="AA445" s="16" t="s">
        <v>45</v>
      </c>
      <c r="AB445" s="11"/>
    </row>
    <row r="446" spans="1:28" ht="14.25" x14ac:dyDescent="0.15">
      <c r="A446" s="9">
        <v>43709</v>
      </c>
      <c r="B446" s="10" t="s">
        <v>27</v>
      </c>
      <c r="C446" s="10" t="s">
        <v>36</v>
      </c>
      <c r="D446" s="10" t="s">
        <v>49</v>
      </c>
      <c r="E446" s="10" t="s">
        <v>58</v>
      </c>
      <c r="F446" s="10" t="s">
        <v>3262</v>
      </c>
      <c r="G446" s="10" t="s">
        <v>3262</v>
      </c>
      <c r="H446" s="10" t="s">
        <v>2618</v>
      </c>
      <c r="I446" s="10" t="s">
        <v>3263</v>
      </c>
      <c r="J446" s="10"/>
      <c r="K446" s="10" t="s">
        <v>2623</v>
      </c>
      <c r="L446" s="10" t="s">
        <v>34</v>
      </c>
      <c r="M446" s="11">
        <v>0.06</v>
      </c>
      <c r="N446" s="27">
        <v>1000025461</v>
      </c>
      <c r="O446" s="10"/>
      <c r="P446" s="13">
        <v>21084.7</v>
      </c>
      <c r="Q446" s="13"/>
      <c r="R446" s="13">
        <v>0</v>
      </c>
      <c r="S446" s="13">
        <f t="shared" si="18"/>
        <v>21084.7</v>
      </c>
      <c r="T446" s="14">
        <f t="shared" si="19"/>
        <v>0</v>
      </c>
      <c r="U446" s="13">
        <f t="shared" si="20"/>
        <v>25.579803921568555</v>
      </c>
      <c r="V446" s="13">
        <v>0</v>
      </c>
      <c r="W446" s="15"/>
      <c r="X446" s="13"/>
      <c r="Y446" s="13"/>
      <c r="Z446" s="10"/>
      <c r="AA446" s="16" t="s">
        <v>45</v>
      </c>
      <c r="AB446" s="11"/>
    </row>
    <row r="447" spans="1:28" ht="14.25" x14ac:dyDescent="0.15">
      <c r="A447" s="9">
        <v>43709</v>
      </c>
      <c r="B447" s="10" t="s">
        <v>27</v>
      </c>
      <c r="C447" s="10" t="s">
        <v>36</v>
      </c>
      <c r="D447" s="10" t="s">
        <v>49</v>
      </c>
      <c r="E447" s="10" t="s">
        <v>58</v>
      </c>
      <c r="F447" s="10" t="s">
        <v>3264</v>
      </c>
      <c r="G447" s="10" t="s">
        <v>3264</v>
      </c>
      <c r="H447" s="10" t="s">
        <v>2618</v>
      </c>
      <c r="I447" s="10" t="s">
        <v>3265</v>
      </c>
      <c r="J447" s="10"/>
      <c r="K447" s="10" t="s">
        <v>2623</v>
      </c>
      <c r="L447" s="10" t="s">
        <v>34</v>
      </c>
      <c r="M447" s="11">
        <v>0.04</v>
      </c>
      <c r="N447" s="27">
        <v>1000022038</v>
      </c>
      <c r="O447" s="10"/>
      <c r="P447" s="13">
        <v>10121.469999999999</v>
      </c>
      <c r="Q447" s="13"/>
      <c r="R447" s="13">
        <v>0</v>
      </c>
      <c r="S447" s="13">
        <f t="shared" si="18"/>
        <v>10121.469999999999</v>
      </c>
      <c r="T447" s="14">
        <f t="shared" si="19"/>
        <v>0</v>
      </c>
      <c r="U447" s="13">
        <f t="shared" si="20"/>
        <v>244.96392156862748</v>
      </c>
      <c r="V447" s="13">
        <v>0</v>
      </c>
      <c r="W447" s="15"/>
      <c r="X447" s="13"/>
      <c r="Y447" s="13"/>
      <c r="Z447" s="10"/>
      <c r="AA447" s="16" t="s">
        <v>45</v>
      </c>
      <c r="AB447" s="11"/>
    </row>
    <row r="448" spans="1:28" ht="14.25" x14ac:dyDescent="0.15">
      <c r="A448" s="9">
        <v>43709</v>
      </c>
      <c r="B448" s="10" t="s">
        <v>27</v>
      </c>
      <c r="C448" s="10" t="s">
        <v>36</v>
      </c>
      <c r="D448" s="10" t="s">
        <v>49</v>
      </c>
      <c r="E448" s="10" t="s">
        <v>58</v>
      </c>
      <c r="F448" s="10" t="s">
        <v>2666</v>
      </c>
      <c r="G448" s="10" t="s">
        <v>2666</v>
      </c>
      <c r="H448" s="10" t="s">
        <v>2618</v>
      </c>
      <c r="I448" s="10" t="s">
        <v>3266</v>
      </c>
      <c r="J448" s="10"/>
      <c r="K448" s="10" t="s">
        <v>2623</v>
      </c>
      <c r="L448" s="10" t="s">
        <v>34</v>
      </c>
      <c r="M448" s="11">
        <v>4.4999999999999998E-2</v>
      </c>
      <c r="N448" s="27" t="s">
        <v>3267</v>
      </c>
      <c r="O448" s="10"/>
      <c r="P448" s="13">
        <v>200000</v>
      </c>
      <c r="Q448" s="13"/>
      <c r="R448" s="13">
        <v>111726.63999999996</v>
      </c>
      <c r="S448" s="13">
        <f t="shared" si="18"/>
        <v>88273.360000000044</v>
      </c>
      <c r="T448" s="14">
        <f t="shared" si="19"/>
        <v>106915.44497607651</v>
      </c>
      <c r="U448" s="13">
        <f t="shared" si="20"/>
        <v>0</v>
      </c>
      <c r="V448" s="13">
        <v>108973.07955985791</v>
      </c>
      <c r="W448" s="15"/>
      <c r="X448" s="13"/>
      <c r="Y448" s="13"/>
      <c r="Z448" s="10"/>
      <c r="AA448" s="16" t="s">
        <v>45</v>
      </c>
      <c r="AB448" s="11"/>
    </row>
    <row r="449" spans="1:28" ht="14.25" x14ac:dyDescent="0.15">
      <c r="A449" s="9">
        <v>43709</v>
      </c>
      <c r="B449" s="10" t="s">
        <v>27</v>
      </c>
      <c r="C449" s="10" t="s">
        <v>36</v>
      </c>
      <c r="D449" s="10" t="s">
        <v>49</v>
      </c>
      <c r="E449" s="10" t="s">
        <v>58</v>
      </c>
      <c r="F449" s="10" t="s">
        <v>3268</v>
      </c>
      <c r="G449" s="10" t="s">
        <v>3268</v>
      </c>
      <c r="H449" s="10" t="s">
        <v>2618</v>
      </c>
      <c r="I449" s="10" t="s">
        <v>3269</v>
      </c>
      <c r="J449" s="10"/>
      <c r="K449" s="10" t="s">
        <v>2623</v>
      </c>
      <c r="L449" s="10" t="s">
        <v>34</v>
      </c>
      <c r="M449" s="11">
        <v>0.02</v>
      </c>
      <c r="N449" s="27">
        <v>1000039946</v>
      </c>
      <c r="O449" s="10"/>
      <c r="P449" s="13">
        <v>24094.45</v>
      </c>
      <c r="Q449" s="13"/>
      <c r="R449" s="13">
        <v>0</v>
      </c>
      <c r="S449" s="13">
        <f t="shared" si="18"/>
        <v>24094.45</v>
      </c>
      <c r="T449" s="14">
        <f t="shared" si="19"/>
        <v>0</v>
      </c>
      <c r="U449" s="13">
        <f t="shared" si="20"/>
        <v>0</v>
      </c>
      <c r="V449" s="13">
        <v>0</v>
      </c>
      <c r="W449" s="15"/>
      <c r="X449" s="13"/>
      <c r="Y449" s="13"/>
      <c r="Z449" s="10"/>
      <c r="AA449" s="16" t="s">
        <v>45</v>
      </c>
      <c r="AB449" s="11"/>
    </row>
    <row r="450" spans="1:28" ht="14.25" x14ac:dyDescent="0.15">
      <c r="A450" s="9">
        <v>43709</v>
      </c>
      <c r="B450" s="10" t="s">
        <v>27</v>
      </c>
      <c r="C450" s="10" t="s">
        <v>36</v>
      </c>
      <c r="D450" s="10" t="s">
        <v>49</v>
      </c>
      <c r="E450" s="10" t="s">
        <v>58</v>
      </c>
      <c r="F450" s="10" t="s">
        <v>3270</v>
      </c>
      <c r="G450" s="10" t="s">
        <v>3271</v>
      </c>
      <c r="H450" s="10" t="s">
        <v>2618</v>
      </c>
      <c r="I450" s="10" t="s">
        <v>3272</v>
      </c>
      <c r="J450" s="10"/>
      <c r="K450" s="10" t="s">
        <v>2623</v>
      </c>
      <c r="L450" s="10" t="s">
        <v>44</v>
      </c>
      <c r="M450" s="11">
        <v>0</v>
      </c>
      <c r="N450" s="27" t="s">
        <v>3273</v>
      </c>
      <c r="O450" s="10"/>
      <c r="P450" s="13">
        <v>9279.59</v>
      </c>
      <c r="Q450" s="13"/>
      <c r="R450" s="13">
        <v>0</v>
      </c>
      <c r="S450" s="13">
        <f t="shared" si="18"/>
        <v>9279.59</v>
      </c>
      <c r="T450" s="14">
        <f t="shared" si="19"/>
        <v>0</v>
      </c>
      <c r="U450" s="13">
        <f t="shared" si="20"/>
        <v>0</v>
      </c>
      <c r="V450" s="13">
        <v>0</v>
      </c>
      <c r="W450" s="15"/>
      <c r="X450" s="13"/>
      <c r="Y450" s="13"/>
      <c r="Z450" s="10"/>
      <c r="AA450" s="16" t="s">
        <v>45</v>
      </c>
      <c r="AB450" s="11"/>
    </row>
    <row r="451" spans="1:28" ht="14.25" x14ac:dyDescent="0.15">
      <c r="A451" s="9">
        <v>43709</v>
      </c>
      <c r="B451" s="10" t="s">
        <v>27</v>
      </c>
      <c r="C451" s="10" t="s">
        <v>36</v>
      </c>
      <c r="D451" s="10" t="s">
        <v>49</v>
      </c>
      <c r="E451" s="10" t="s">
        <v>58</v>
      </c>
      <c r="F451" s="10" t="s">
        <v>3274</v>
      </c>
      <c r="G451" s="10" t="s">
        <v>3274</v>
      </c>
      <c r="H451" s="10" t="s">
        <v>2618</v>
      </c>
      <c r="I451" s="10" t="s">
        <v>3275</v>
      </c>
      <c r="J451" s="10"/>
      <c r="K451" s="10" t="s">
        <v>2623</v>
      </c>
      <c r="L451" s="10" t="s">
        <v>34</v>
      </c>
      <c r="M451" s="11">
        <v>0.02</v>
      </c>
      <c r="N451" s="27" t="s">
        <v>3276</v>
      </c>
      <c r="O451" s="10"/>
      <c r="P451" s="13">
        <v>14046.86</v>
      </c>
      <c r="Q451" s="13"/>
      <c r="R451" s="13">
        <v>1304.5700000000002</v>
      </c>
      <c r="S451" s="13">
        <f t="shared" ref="S451:S514" si="21">P451+Q451-R451</f>
        <v>12742.29</v>
      </c>
      <c r="T451" s="14">
        <f t="shared" ref="T451:T514" si="22">IF(L451="返货",R451/(1+M451),IF(L451="返现",R451,IF(L451="折扣",R451*M451,IF(L451="无",R451))))</f>
        <v>1278.9901960784316</v>
      </c>
      <c r="U451" s="13">
        <f t="shared" ref="U451:U514" si="23">R456-T456</f>
        <v>0</v>
      </c>
      <c r="V451" s="13">
        <v>1272.4182021530758</v>
      </c>
      <c r="W451" s="15"/>
      <c r="X451" s="13"/>
      <c r="Y451" s="13"/>
      <c r="Z451" s="10"/>
      <c r="AA451" s="16" t="s">
        <v>45</v>
      </c>
      <c r="AB451" s="11"/>
    </row>
    <row r="452" spans="1:28" ht="14.25" x14ac:dyDescent="0.15">
      <c r="A452" s="9">
        <v>43709</v>
      </c>
      <c r="B452" s="10" t="s">
        <v>27</v>
      </c>
      <c r="C452" s="10" t="s">
        <v>36</v>
      </c>
      <c r="D452" s="10" t="s">
        <v>49</v>
      </c>
      <c r="E452" s="10" t="s">
        <v>58</v>
      </c>
      <c r="F452" s="10" t="s">
        <v>3277</v>
      </c>
      <c r="G452" s="10" t="s">
        <v>3277</v>
      </c>
      <c r="H452" s="10" t="s">
        <v>2618</v>
      </c>
      <c r="I452" s="10" t="s">
        <v>3278</v>
      </c>
      <c r="J452" s="10"/>
      <c r="K452" s="10" t="s">
        <v>2623</v>
      </c>
      <c r="L452" s="10" t="s">
        <v>34</v>
      </c>
      <c r="M452" s="11">
        <v>0.02</v>
      </c>
      <c r="N452" s="27" t="s">
        <v>3279</v>
      </c>
      <c r="O452" s="10"/>
      <c r="P452" s="13">
        <v>26655.9</v>
      </c>
      <c r="Q452" s="13"/>
      <c r="R452" s="13">
        <v>12493.160000000003</v>
      </c>
      <c r="S452" s="13">
        <f t="shared" si="21"/>
        <v>14162.739999999998</v>
      </c>
      <c r="T452" s="14">
        <f t="shared" si="22"/>
        <v>12248.196078431376</v>
      </c>
      <c r="U452" s="13">
        <f t="shared" si="23"/>
        <v>0</v>
      </c>
      <c r="V452" s="13">
        <v>12185.25965368721</v>
      </c>
      <c r="W452" s="15"/>
      <c r="X452" s="13"/>
      <c r="Y452" s="13"/>
      <c r="Z452" s="10"/>
      <c r="AA452" s="16" t="s">
        <v>45</v>
      </c>
      <c r="AB452" s="11"/>
    </row>
    <row r="453" spans="1:28" ht="14.25" x14ac:dyDescent="0.15">
      <c r="A453" s="9">
        <v>43709</v>
      </c>
      <c r="B453" s="10" t="s">
        <v>27</v>
      </c>
      <c r="C453" s="10" t="s">
        <v>36</v>
      </c>
      <c r="D453" s="10" t="s">
        <v>49</v>
      </c>
      <c r="E453" s="10" t="s">
        <v>46</v>
      </c>
      <c r="F453" s="10" t="s">
        <v>3280</v>
      </c>
      <c r="G453" s="10" t="s">
        <v>3280</v>
      </c>
      <c r="H453" s="10" t="s">
        <v>2618</v>
      </c>
      <c r="I453" s="10" t="s">
        <v>3281</v>
      </c>
      <c r="J453" s="10"/>
      <c r="K453" s="10" t="s">
        <v>2623</v>
      </c>
      <c r="L453" s="10" t="s">
        <v>44</v>
      </c>
      <c r="M453" s="11">
        <v>0</v>
      </c>
      <c r="N453" s="27">
        <v>1000029691</v>
      </c>
      <c r="O453" s="10"/>
      <c r="P453" s="13">
        <v>2000</v>
      </c>
      <c r="Q453" s="13"/>
      <c r="R453" s="13">
        <v>0</v>
      </c>
      <c r="S453" s="13">
        <f t="shared" si="21"/>
        <v>2000</v>
      </c>
      <c r="T453" s="14">
        <f t="shared" si="22"/>
        <v>0</v>
      </c>
      <c r="U453" s="13">
        <f t="shared" si="23"/>
        <v>0</v>
      </c>
      <c r="V453" s="13">
        <v>0</v>
      </c>
      <c r="W453" s="15"/>
      <c r="X453" s="13"/>
      <c r="Y453" s="13"/>
      <c r="Z453" s="10"/>
      <c r="AA453" s="16" t="s">
        <v>45</v>
      </c>
      <c r="AB453" s="11"/>
    </row>
    <row r="454" spans="1:28" ht="14.25" x14ac:dyDescent="0.15">
      <c r="A454" s="9">
        <v>43709</v>
      </c>
      <c r="B454" s="10" t="s">
        <v>27</v>
      </c>
      <c r="C454" s="10" t="s">
        <v>36</v>
      </c>
      <c r="D454" s="10" t="s">
        <v>49</v>
      </c>
      <c r="E454" s="10" t="s">
        <v>46</v>
      </c>
      <c r="F454" s="10" t="s">
        <v>3280</v>
      </c>
      <c r="G454" s="10" t="s">
        <v>3280</v>
      </c>
      <c r="H454" s="10" t="s">
        <v>2618</v>
      </c>
      <c r="I454" s="10" t="s">
        <v>3282</v>
      </c>
      <c r="J454" s="10"/>
      <c r="K454" s="10" t="s">
        <v>2623</v>
      </c>
      <c r="L454" s="10" t="s">
        <v>44</v>
      </c>
      <c r="M454" s="11">
        <v>0</v>
      </c>
      <c r="N454" s="27">
        <v>1000020059</v>
      </c>
      <c r="O454" s="10"/>
      <c r="P454" s="13">
        <v>4036.6</v>
      </c>
      <c r="Q454" s="13"/>
      <c r="R454" s="13">
        <v>0</v>
      </c>
      <c r="S454" s="13">
        <f t="shared" si="21"/>
        <v>4036.6</v>
      </c>
      <c r="T454" s="14">
        <f t="shared" si="22"/>
        <v>0</v>
      </c>
      <c r="U454" s="13">
        <f t="shared" si="23"/>
        <v>0</v>
      </c>
      <c r="V454" s="13">
        <v>0</v>
      </c>
      <c r="W454" s="15"/>
      <c r="X454" s="13"/>
      <c r="Y454" s="13"/>
      <c r="Z454" s="10"/>
      <c r="AA454" s="16" t="s">
        <v>45</v>
      </c>
      <c r="AB454" s="11"/>
    </row>
    <row r="455" spans="1:28" ht="14.25" x14ac:dyDescent="0.15">
      <c r="A455" s="9">
        <v>43709</v>
      </c>
      <c r="B455" s="10" t="s">
        <v>27</v>
      </c>
      <c r="C455" s="10" t="s">
        <v>36</v>
      </c>
      <c r="D455" s="10" t="s">
        <v>49</v>
      </c>
      <c r="E455" s="10" t="s">
        <v>46</v>
      </c>
      <c r="F455" s="10" t="s">
        <v>2673</v>
      </c>
      <c r="G455" s="10" t="s">
        <v>2673</v>
      </c>
      <c r="H455" s="10" t="s">
        <v>2618</v>
      </c>
      <c r="I455" s="10" t="s">
        <v>2675</v>
      </c>
      <c r="J455" s="10"/>
      <c r="K455" s="10" t="s">
        <v>33</v>
      </c>
      <c r="L455" s="10" t="s">
        <v>34</v>
      </c>
      <c r="M455" s="11">
        <v>0.04</v>
      </c>
      <c r="N455" s="27">
        <v>1000033580</v>
      </c>
      <c r="O455" s="10"/>
      <c r="P455" s="13">
        <v>8287.0300000000007</v>
      </c>
      <c r="Q455" s="13"/>
      <c r="R455" s="13">
        <v>0</v>
      </c>
      <c r="S455" s="13">
        <f t="shared" si="21"/>
        <v>8287.0300000000007</v>
      </c>
      <c r="T455" s="14">
        <f t="shared" si="22"/>
        <v>0</v>
      </c>
      <c r="U455" s="13">
        <f t="shared" si="23"/>
        <v>153.56607843137226</v>
      </c>
      <c r="V455" s="13">
        <v>0</v>
      </c>
      <c r="W455" s="15"/>
      <c r="X455" s="13"/>
      <c r="Y455" s="13"/>
      <c r="Z455" s="10"/>
      <c r="AA455" s="16" t="s">
        <v>45</v>
      </c>
      <c r="AB455" s="11"/>
    </row>
    <row r="456" spans="1:28" ht="14.25" x14ac:dyDescent="0.15">
      <c r="A456" s="9">
        <v>43709</v>
      </c>
      <c r="B456" s="10" t="s">
        <v>27</v>
      </c>
      <c r="C456" s="10" t="s">
        <v>36</v>
      </c>
      <c r="D456" s="10" t="s">
        <v>49</v>
      </c>
      <c r="E456" s="10" t="s">
        <v>46</v>
      </c>
      <c r="F456" s="10" t="s">
        <v>2673</v>
      </c>
      <c r="G456" s="10" t="s">
        <v>2673</v>
      </c>
      <c r="H456" s="10" t="s">
        <v>2618</v>
      </c>
      <c r="I456" s="10" t="s">
        <v>2677</v>
      </c>
      <c r="J456" s="10"/>
      <c r="K456" s="10" t="s">
        <v>33</v>
      </c>
      <c r="L456" s="10" t="s">
        <v>34</v>
      </c>
      <c r="M456" s="11">
        <v>0.04</v>
      </c>
      <c r="N456" s="27">
        <v>1000038495</v>
      </c>
      <c r="O456" s="10"/>
      <c r="P456" s="13">
        <v>15994.77</v>
      </c>
      <c r="Q456" s="13"/>
      <c r="R456" s="13">
        <v>0</v>
      </c>
      <c r="S456" s="13">
        <f t="shared" si="21"/>
        <v>15994.77</v>
      </c>
      <c r="T456" s="14">
        <f t="shared" si="22"/>
        <v>0</v>
      </c>
      <c r="U456" s="13">
        <f t="shared" si="23"/>
        <v>0</v>
      </c>
      <c r="V456" s="13">
        <v>0</v>
      </c>
      <c r="W456" s="15"/>
      <c r="X456" s="13"/>
      <c r="Y456" s="13"/>
      <c r="Z456" s="10"/>
      <c r="AA456" s="16" t="s">
        <v>45</v>
      </c>
      <c r="AB456" s="11"/>
    </row>
    <row r="457" spans="1:28" ht="14.25" x14ac:dyDescent="0.15">
      <c r="A457" s="9">
        <v>43709</v>
      </c>
      <c r="B457" s="10" t="s">
        <v>27</v>
      </c>
      <c r="C457" s="10" t="s">
        <v>36</v>
      </c>
      <c r="D457" s="10" t="s">
        <v>49</v>
      </c>
      <c r="E457" s="10" t="s">
        <v>46</v>
      </c>
      <c r="F457" s="10" t="s">
        <v>3283</v>
      </c>
      <c r="G457" s="10" t="s">
        <v>3283</v>
      </c>
      <c r="H457" s="10" t="s">
        <v>2618</v>
      </c>
      <c r="I457" s="10" t="s">
        <v>3284</v>
      </c>
      <c r="J457" s="10"/>
      <c r="K457" s="10" t="s">
        <v>2623</v>
      </c>
      <c r="L457" s="10" t="s">
        <v>34</v>
      </c>
      <c r="M457" s="11">
        <v>0.02</v>
      </c>
      <c r="N457" s="27" t="s">
        <v>3285</v>
      </c>
      <c r="O457" s="10"/>
      <c r="P457" s="13">
        <v>84745.27</v>
      </c>
      <c r="Q457" s="13"/>
      <c r="R457" s="13">
        <v>0</v>
      </c>
      <c r="S457" s="13">
        <f t="shared" si="21"/>
        <v>84745.27</v>
      </c>
      <c r="T457" s="14">
        <f t="shared" si="22"/>
        <v>0</v>
      </c>
      <c r="U457" s="13">
        <f t="shared" si="23"/>
        <v>38.469230769230762</v>
      </c>
      <c r="V457" s="13">
        <v>0</v>
      </c>
      <c r="W457" s="15"/>
      <c r="X457" s="13"/>
      <c r="Y457" s="13"/>
      <c r="Z457" s="10"/>
      <c r="AA457" s="16" t="s">
        <v>35</v>
      </c>
      <c r="AB457" s="11"/>
    </row>
    <row r="458" spans="1:28" ht="14.25" x14ac:dyDescent="0.15">
      <c r="A458" s="9">
        <v>43709</v>
      </c>
      <c r="B458" s="10" t="s">
        <v>27</v>
      </c>
      <c r="C458" s="10" t="s">
        <v>36</v>
      </c>
      <c r="D458" s="10" t="s">
        <v>49</v>
      </c>
      <c r="E458" s="10" t="s">
        <v>46</v>
      </c>
      <c r="F458" s="10" t="s">
        <v>3286</v>
      </c>
      <c r="G458" s="10" t="s">
        <v>3286</v>
      </c>
      <c r="H458" s="10" t="s">
        <v>2618</v>
      </c>
      <c r="I458" s="10" t="s">
        <v>3287</v>
      </c>
      <c r="J458" s="10"/>
      <c r="K458" s="10" t="s">
        <v>2623</v>
      </c>
      <c r="L458" s="10" t="s">
        <v>34</v>
      </c>
      <c r="M458" s="11">
        <v>0.02</v>
      </c>
      <c r="N458" s="27">
        <v>1000026241</v>
      </c>
      <c r="O458" s="10"/>
      <c r="P458" s="13">
        <v>4757.2</v>
      </c>
      <c r="Q458" s="13"/>
      <c r="R458" s="13">
        <v>0</v>
      </c>
      <c r="S458" s="13">
        <f t="shared" si="21"/>
        <v>4757.2</v>
      </c>
      <c r="T458" s="14">
        <f t="shared" si="22"/>
        <v>0</v>
      </c>
      <c r="U458" s="13">
        <f t="shared" si="23"/>
        <v>0</v>
      </c>
      <c r="V458" s="13">
        <v>0</v>
      </c>
      <c r="W458" s="15"/>
      <c r="X458" s="13"/>
      <c r="Y458" s="13"/>
      <c r="Z458" s="10"/>
      <c r="AA458" s="16" t="s">
        <v>45</v>
      </c>
      <c r="AB458" s="11"/>
    </row>
    <row r="459" spans="1:28" ht="14.25" x14ac:dyDescent="0.15">
      <c r="A459" s="9">
        <v>43709</v>
      </c>
      <c r="B459" s="10" t="s">
        <v>27</v>
      </c>
      <c r="C459" s="10" t="s">
        <v>36</v>
      </c>
      <c r="D459" s="10" t="s">
        <v>49</v>
      </c>
      <c r="E459" s="10" t="s">
        <v>56</v>
      </c>
      <c r="F459" s="10" t="s">
        <v>3288</v>
      </c>
      <c r="G459" s="10" t="s">
        <v>3288</v>
      </c>
      <c r="H459" s="10" t="s">
        <v>2618</v>
      </c>
      <c r="I459" s="10" t="s">
        <v>3289</v>
      </c>
      <c r="J459" s="10"/>
      <c r="K459" s="10" t="s">
        <v>2623</v>
      </c>
      <c r="L459" s="10" t="s">
        <v>44</v>
      </c>
      <c r="M459" s="11">
        <v>0</v>
      </c>
      <c r="N459" s="27">
        <v>1000020633</v>
      </c>
      <c r="O459" s="10"/>
      <c r="P459" s="13">
        <v>5678.01</v>
      </c>
      <c r="Q459" s="13"/>
      <c r="R459" s="13">
        <v>0</v>
      </c>
      <c r="S459" s="13">
        <f t="shared" si="21"/>
        <v>5678.01</v>
      </c>
      <c r="T459" s="14">
        <f t="shared" si="22"/>
        <v>0</v>
      </c>
      <c r="U459" s="13">
        <f t="shared" si="23"/>
        <v>0</v>
      </c>
      <c r="V459" s="13">
        <v>0</v>
      </c>
      <c r="W459" s="15"/>
      <c r="X459" s="13"/>
      <c r="Y459" s="13"/>
      <c r="Z459" s="10"/>
      <c r="AA459" s="16" t="s">
        <v>45</v>
      </c>
      <c r="AB459" s="11"/>
    </row>
    <row r="460" spans="1:28" ht="14.25" x14ac:dyDescent="0.15">
      <c r="A460" s="9">
        <v>43709</v>
      </c>
      <c r="B460" s="10" t="s">
        <v>27</v>
      </c>
      <c r="C460" s="10" t="s">
        <v>36</v>
      </c>
      <c r="D460" s="10" t="s">
        <v>60</v>
      </c>
      <c r="E460" s="10" t="s">
        <v>38</v>
      </c>
      <c r="F460" s="10" t="s">
        <v>2696</v>
      </c>
      <c r="G460" s="10" t="s">
        <v>2696</v>
      </c>
      <c r="H460" s="10" t="s">
        <v>2618</v>
      </c>
      <c r="I460" s="10" t="s">
        <v>3290</v>
      </c>
      <c r="J460" s="10"/>
      <c r="K460" s="10" t="s">
        <v>2623</v>
      </c>
      <c r="L460" s="10" t="s">
        <v>34</v>
      </c>
      <c r="M460" s="11">
        <v>0.02</v>
      </c>
      <c r="N460" s="27" t="s">
        <v>3291</v>
      </c>
      <c r="O460" s="10"/>
      <c r="P460" s="13">
        <v>11207.08</v>
      </c>
      <c r="Q460" s="13"/>
      <c r="R460" s="13">
        <v>7831.869999999999</v>
      </c>
      <c r="S460" s="13">
        <f t="shared" si="21"/>
        <v>3375.2100000000009</v>
      </c>
      <c r="T460" s="14">
        <f t="shared" si="22"/>
        <v>7678.3039215686267</v>
      </c>
      <c r="U460" s="13">
        <f t="shared" si="23"/>
        <v>0</v>
      </c>
      <c r="V460" s="13">
        <v>7638.8495403823536</v>
      </c>
      <c r="W460" s="15"/>
      <c r="X460" s="13"/>
      <c r="Y460" s="13"/>
      <c r="Z460" s="10"/>
      <c r="AA460" s="16" t="s">
        <v>35</v>
      </c>
      <c r="AB460" s="11"/>
    </row>
    <row r="461" spans="1:28" ht="14.25" x14ac:dyDescent="0.15">
      <c r="A461" s="9">
        <v>43709</v>
      </c>
      <c r="B461" s="10" t="s">
        <v>27</v>
      </c>
      <c r="C461" s="10" t="s">
        <v>36</v>
      </c>
      <c r="D461" s="10" t="s">
        <v>60</v>
      </c>
      <c r="E461" s="10" t="s">
        <v>41</v>
      </c>
      <c r="F461" s="10" t="s">
        <v>3292</v>
      </c>
      <c r="G461" s="10" t="s">
        <v>3292</v>
      </c>
      <c r="H461" s="10" t="s">
        <v>2618</v>
      </c>
      <c r="I461" s="10" t="s">
        <v>3293</v>
      </c>
      <c r="J461" s="10"/>
      <c r="K461" s="10" t="s">
        <v>2623</v>
      </c>
      <c r="L461" s="10" t="s">
        <v>34</v>
      </c>
      <c r="M461" s="11">
        <v>0.03</v>
      </c>
      <c r="N461" s="27" t="s">
        <v>3294</v>
      </c>
      <c r="O461" s="10"/>
      <c r="P461" s="13">
        <v>41470.1</v>
      </c>
      <c r="Q461" s="13"/>
      <c r="R461" s="13">
        <v>0</v>
      </c>
      <c r="S461" s="13">
        <f t="shared" si="21"/>
        <v>41470.1</v>
      </c>
      <c r="T461" s="14">
        <f t="shared" si="22"/>
        <v>0</v>
      </c>
      <c r="U461" s="13">
        <f t="shared" si="23"/>
        <v>0</v>
      </c>
      <c r="V461" s="13">
        <v>0</v>
      </c>
      <c r="W461" s="15"/>
      <c r="X461" s="13"/>
      <c r="Y461" s="13"/>
      <c r="Z461" s="10"/>
      <c r="AA461" s="16" t="s">
        <v>45</v>
      </c>
      <c r="AB461" s="11"/>
    </row>
    <row r="462" spans="1:28" ht="14.25" x14ac:dyDescent="0.15">
      <c r="A462" s="9">
        <v>43709</v>
      </c>
      <c r="B462" s="10" t="s">
        <v>27</v>
      </c>
      <c r="C462" s="10" t="s">
        <v>36</v>
      </c>
      <c r="D462" s="10" t="s">
        <v>60</v>
      </c>
      <c r="E462" s="10" t="s">
        <v>41</v>
      </c>
      <c r="F462" s="10" t="s">
        <v>2706</v>
      </c>
      <c r="G462" s="10" t="s">
        <v>2706</v>
      </c>
      <c r="H462" s="10" t="s">
        <v>2618</v>
      </c>
      <c r="I462" s="10" t="s">
        <v>3295</v>
      </c>
      <c r="J462" s="10"/>
      <c r="K462" s="10" t="s">
        <v>33</v>
      </c>
      <c r="L462" s="10" t="s">
        <v>34</v>
      </c>
      <c r="M462" s="11">
        <v>0.04</v>
      </c>
      <c r="N462" s="27" t="s">
        <v>3296</v>
      </c>
      <c r="O462" s="10"/>
      <c r="P462" s="13">
        <v>8899.7000000000007</v>
      </c>
      <c r="Q462" s="13"/>
      <c r="R462" s="13">
        <v>1000.2</v>
      </c>
      <c r="S462" s="13">
        <f t="shared" si="21"/>
        <v>7899.5000000000009</v>
      </c>
      <c r="T462" s="14">
        <f t="shared" si="22"/>
        <v>961.73076923076928</v>
      </c>
      <c r="U462" s="13">
        <f t="shared" si="23"/>
        <v>0</v>
      </c>
      <c r="V462" s="13">
        <v>975.54955716711731</v>
      </c>
      <c r="W462" s="15"/>
      <c r="X462" s="13"/>
      <c r="Y462" s="13"/>
      <c r="Z462" s="10"/>
      <c r="AA462" s="16" t="s">
        <v>45</v>
      </c>
      <c r="AB462" s="11"/>
    </row>
    <row r="463" spans="1:28" ht="14.25" x14ac:dyDescent="0.15">
      <c r="A463" s="9">
        <v>43709</v>
      </c>
      <c r="B463" s="10" t="s">
        <v>27</v>
      </c>
      <c r="C463" s="10" t="s">
        <v>36</v>
      </c>
      <c r="D463" s="10" t="s">
        <v>60</v>
      </c>
      <c r="E463" s="10" t="s">
        <v>51</v>
      </c>
      <c r="F463" s="10" t="s">
        <v>3297</v>
      </c>
      <c r="G463" s="10" t="s">
        <v>3297</v>
      </c>
      <c r="H463" s="10" t="s">
        <v>2618</v>
      </c>
      <c r="I463" s="10" t="s">
        <v>3298</v>
      </c>
      <c r="J463" s="10"/>
      <c r="K463" s="10" t="s">
        <v>2623</v>
      </c>
      <c r="L463" s="10" t="s">
        <v>34</v>
      </c>
      <c r="M463" s="11">
        <v>0.04</v>
      </c>
      <c r="N463" s="27" t="s">
        <v>3299</v>
      </c>
      <c r="O463" s="10"/>
      <c r="P463" s="13">
        <v>2569.6</v>
      </c>
      <c r="Q463" s="13"/>
      <c r="R463" s="13">
        <v>0</v>
      </c>
      <c r="S463" s="13">
        <f t="shared" si="21"/>
        <v>2569.6</v>
      </c>
      <c r="T463" s="14">
        <f t="shared" si="22"/>
        <v>0</v>
      </c>
      <c r="U463" s="13">
        <f t="shared" si="23"/>
        <v>0</v>
      </c>
      <c r="V463" s="13">
        <v>0</v>
      </c>
      <c r="W463" s="15"/>
      <c r="X463" s="13"/>
      <c r="Y463" s="13"/>
      <c r="Z463" s="10"/>
      <c r="AA463" s="16" t="s">
        <v>45</v>
      </c>
      <c r="AB463" s="11"/>
    </row>
    <row r="464" spans="1:28" ht="14.25" x14ac:dyDescent="0.15">
      <c r="A464" s="9">
        <v>43709</v>
      </c>
      <c r="B464" s="10" t="s">
        <v>27</v>
      </c>
      <c r="C464" s="10" t="s">
        <v>36</v>
      </c>
      <c r="D464" s="10" t="s">
        <v>3300</v>
      </c>
      <c r="E464" s="10" t="s">
        <v>3301</v>
      </c>
      <c r="F464" s="10" t="s">
        <v>3302</v>
      </c>
      <c r="G464" s="10" t="s">
        <v>3302</v>
      </c>
      <c r="H464" s="10" t="s">
        <v>2618</v>
      </c>
      <c r="I464" s="10" t="s">
        <v>3303</v>
      </c>
      <c r="J464" s="10"/>
      <c r="K464" s="10" t="s">
        <v>2623</v>
      </c>
      <c r="L464" s="10" t="s">
        <v>34</v>
      </c>
      <c r="M464" s="11">
        <v>0.05</v>
      </c>
      <c r="N464" s="27">
        <v>1000002914</v>
      </c>
      <c r="O464" s="10"/>
      <c r="P464" s="13">
        <v>38184.800000000003</v>
      </c>
      <c r="Q464" s="13"/>
      <c r="R464" s="13">
        <v>0</v>
      </c>
      <c r="S464" s="13">
        <f t="shared" si="21"/>
        <v>38184.800000000003</v>
      </c>
      <c r="T464" s="14">
        <f t="shared" si="22"/>
        <v>0</v>
      </c>
      <c r="U464" s="13">
        <f t="shared" si="23"/>
        <v>428.52857142857101</v>
      </c>
      <c r="V464" s="13">
        <v>0</v>
      </c>
      <c r="W464" s="15"/>
      <c r="X464" s="13"/>
      <c r="Y464" s="13"/>
      <c r="Z464" s="10"/>
      <c r="AA464" s="16" t="s">
        <v>45</v>
      </c>
      <c r="AB464" s="11"/>
    </row>
    <row r="465" spans="1:28" ht="14.25" x14ac:dyDescent="0.15">
      <c r="A465" s="9">
        <v>43709</v>
      </c>
      <c r="B465" s="10" t="s">
        <v>27</v>
      </c>
      <c r="C465" s="10" t="s">
        <v>36</v>
      </c>
      <c r="D465" s="10" t="s">
        <v>3300</v>
      </c>
      <c r="E465" s="10" t="s">
        <v>3301</v>
      </c>
      <c r="F465" s="10" t="s">
        <v>3302</v>
      </c>
      <c r="G465" s="10" t="s">
        <v>3302</v>
      </c>
      <c r="H465" s="10" t="s">
        <v>2618</v>
      </c>
      <c r="I465" s="10" t="s">
        <v>3304</v>
      </c>
      <c r="J465" s="10"/>
      <c r="K465" s="10" t="s">
        <v>2623</v>
      </c>
      <c r="L465" s="10" t="s">
        <v>34</v>
      </c>
      <c r="M465" s="11">
        <v>0.05</v>
      </c>
      <c r="N465" s="27">
        <v>1000028286</v>
      </c>
      <c r="O465" s="10"/>
      <c r="P465" s="13">
        <v>995.4</v>
      </c>
      <c r="Q465" s="13"/>
      <c r="R465" s="13">
        <v>0</v>
      </c>
      <c r="S465" s="13">
        <f t="shared" si="21"/>
        <v>995.4</v>
      </c>
      <c r="T465" s="14">
        <f t="shared" si="22"/>
        <v>0</v>
      </c>
      <c r="U465" s="13">
        <f t="shared" si="23"/>
        <v>0</v>
      </c>
      <c r="V465" s="13">
        <v>0</v>
      </c>
      <c r="W465" s="15"/>
      <c r="X465" s="13"/>
      <c r="Y465" s="13"/>
      <c r="Z465" s="10"/>
      <c r="AA465" s="16" t="s">
        <v>45</v>
      </c>
      <c r="AB465" s="11"/>
    </row>
    <row r="466" spans="1:28" ht="14.25" x14ac:dyDescent="0.15">
      <c r="A466" s="9">
        <v>43709</v>
      </c>
      <c r="B466" s="10" t="s">
        <v>27</v>
      </c>
      <c r="C466" s="10" t="s">
        <v>36</v>
      </c>
      <c r="D466" s="10" t="s">
        <v>3300</v>
      </c>
      <c r="E466" s="10" t="s">
        <v>58</v>
      </c>
      <c r="F466" s="10" t="s">
        <v>3305</v>
      </c>
      <c r="G466" s="10" t="s">
        <v>3306</v>
      </c>
      <c r="H466" s="10" t="s">
        <v>2618</v>
      </c>
      <c r="I466" s="10" t="s">
        <v>3307</v>
      </c>
      <c r="J466" s="10"/>
      <c r="K466" s="10" t="s">
        <v>2623</v>
      </c>
      <c r="L466" s="10" t="s">
        <v>34</v>
      </c>
      <c r="M466" s="11">
        <v>0.03</v>
      </c>
      <c r="N466" s="27">
        <v>1000012799</v>
      </c>
      <c r="O466" s="10"/>
      <c r="P466" s="13">
        <v>9289</v>
      </c>
      <c r="Q466" s="13"/>
      <c r="R466" s="13">
        <v>0</v>
      </c>
      <c r="S466" s="13">
        <f t="shared" si="21"/>
        <v>9289</v>
      </c>
      <c r="T466" s="14">
        <f t="shared" si="22"/>
        <v>0</v>
      </c>
      <c r="U466" s="13">
        <f t="shared" si="23"/>
        <v>0</v>
      </c>
      <c r="V466" s="13">
        <v>0</v>
      </c>
      <c r="W466" s="15"/>
      <c r="X466" s="13"/>
      <c r="Y466" s="13"/>
      <c r="Z466" s="10"/>
      <c r="AA466" s="16" t="s">
        <v>45</v>
      </c>
      <c r="AB466" s="11"/>
    </row>
    <row r="467" spans="1:28" ht="14.25" x14ac:dyDescent="0.15">
      <c r="A467" s="9">
        <v>43709</v>
      </c>
      <c r="B467" s="10" t="s">
        <v>27</v>
      </c>
      <c r="C467" s="10" t="s">
        <v>36</v>
      </c>
      <c r="D467" s="10" t="s">
        <v>3300</v>
      </c>
      <c r="E467" s="10" t="s">
        <v>46</v>
      </c>
      <c r="F467" s="10" t="s">
        <v>2646</v>
      </c>
      <c r="G467" s="10" t="s">
        <v>2646</v>
      </c>
      <c r="H467" s="10" t="s">
        <v>2618</v>
      </c>
      <c r="I467" s="10" t="s">
        <v>2649</v>
      </c>
      <c r="J467" s="10"/>
      <c r="K467" s="10" t="s">
        <v>33</v>
      </c>
      <c r="L467" s="10" t="s">
        <v>44</v>
      </c>
      <c r="M467" s="11">
        <v>0</v>
      </c>
      <c r="N467" s="27">
        <v>1000009190</v>
      </c>
      <c r="O467" s="10"/>
      <c r="P467" s="13">
        <v>-19744.259999999998</v>
      </c>
      <c r="Q467" s="13"/>
      <c r="R467" s="13">
        <v>10387.67</v>
      </c>
      <c r="S467" s="13">
        <f t="shared" si="21"/>
        <v>-30131.93</v>
      </c>
      <c r="T467" s="14">
        <f t="shared" si="22"/>
        <v>10387.67</v>
      </c>
      <c r="U467" s="13">
        <f t="shared" si="23"/>
        <v>0</v>
      </c>
      <c r="V467" s="13">
        <v>10131.660536390871</v>
      </c>
      <c r="W467" s="15"/>
      <c r="X467" s="13"/>
      <c r="Y467" s="13"/>
      <c r="Z467" s="10"/>
      <c r="AA467" s="16" t="s">
        <v>45</v>
      </c>
      <c r="AB467" s="11"/>
    </row>
    <row r="468" spans="1:28" ht="14.25" x14ac:dyDescent="0.15">
      <c r="A468" s="9">
        <v>43709</v>
      </c>
      <c r="B468" s="10" t="s">
        <v>27</v>
      </c>
      <c r="C468" s="10" t="s">
        <v>36</v>
      </c>
      <c r="D468" s="10" t="s">
        <v>3300</v>
      </c>
      <c r="E468" s="10" t="s">
        <v>46</v>
      </c>
      <c r="F468" s="10" t="s">
        <v>2646</v>
      </c>
      <c r="G468" s="10" t="s">
        <v>2646</v>
      </c>
      <c r="H468" s="10" t="s">
        <v>2618</v>
      </c>
      <c r="I468" s="10" t="s">
        <v>3308</v>
      </c>
      <c r="J468" s="10"/>
      <c r="K468" s="10" t="s">
        <v>33</v>
      </c>
      <c r="L468" s="10" t="s">
        <v>44</v>
      </c>
      <c r="M468" s="11">
        <v>0</v>
      </c>
      <c r="N468" s="27">
        <v>1000009301</v>
      </c>
      <c r="O468" s="10"/>
      <c r="P468" s="13">
        <v>-19034.189999999999</v>
      </c>
      <c r="Q468" s="13"/>
      <c r="R468" s="13">
        <v>4646.66</v>
      </c>
      <c r="S468" s="13">
        <f t="shared" si="21"/>
        <v>-23680.85</v>
      </c>
      <c r="T468" s="14">
        <f t="shared" si="22"/>
        <v>4646.66</v>
      </c>
      <c r="U468" s="13">
        <f t="shared" si="23"/>
        <v>0</v>
      </c>
      <c r="V468" s="13">
        <v>4532.1406771707234</v>
      </c>
      <c r="W468" s="15"/>
      <c r="X468" s="13"/>
      <c r="Y468" s="13"/>
      <c r="Z468" s="10"/>
      <c r="AA468" s="16" t="s">
        <v>45</v>
      </c>
      <c r="AB468" s="11"/>
    </row>
    <row r="469" spans="1:28" ht="14.25" x14ac:dyDescent="0.15">
      <c r="A469" s="9">
        <v>43709</v>
      </c>
      <c r="B469" s="10" t="s">
        <v>27</v>
      </c>
      <c r="C469" s="10" t="s">
        <v>36</v>
      </c>
      <c r="D469" s="10" t="s">
        <v>3309</v>
      </c>
      <c r="E469" s="10" t="s">
        <v>56</v>
      </c>
      <c r="F469" s="10" t="s">
        <v>3310</v>
      </c>
      <c r="G469" s="10" t="s">
        <v>3311</v>
      </c>
      <c r="H469" s="10" t="s">
        <v>2618</v>
      </c>
      <c r="I469" s="10" t="s">
        <v>3312</v>
      </c>
      <c r="J469" s="10"/>
      <c r="K469" s="10" t="s">
        <v>33</v>
      </c>
      <c r="L469" s="10" t="s">
        <v>34</v>
      </c>
      <c r="M469" s="11">
        <v>0.05</v>
      </c>
      <c r="N469" s="27" t="s">
        <v>3313</v>
      </c>
      <c r="O469" s="10"/>
      <c r="P469" s="13">
        <v>8999.1</v>
      </c>
      <c r="Q469" s="13"/>
      <c r="R469" s="13">
        <v>8999.0999999999985</v>
      </c>
      <c r="S469" s="13">
        <f t="shared" si="21"/>
        <v>0</v>
      </c>
      <c r="T469" s="14">
        <f t="shared" si="22"/>
        <v>8570.5714285714275</v>
      </c>
      <c r="U469" s="13">
        <f t="shared" si="23"/>
        <v>0</v>
      </c>
      <c r="V469" s="13">
        <v>8777.3125573911257</v>
      </c>
      <c r="W469" s="15"/>
      <c r="X469" s="13"/>
      <c r="Y469" s="13"/>
      <c r="Z469" s="10"/>
      <c r="AA469" s="16" t="s">
        <v>45</v>
      </c>
      <c r="AB469" s="11"/>
    </row>
    <row r="470" spans="1:28" ht="14.25" x14ac:dyDescent="0.15">
      <c r="A470" s="9">
        <v>43709</v>
      </c>
      <c r="B470" s="10" t="s">
        <v>27</v>
      </c>
      <c r="C470" s="10" t="s">
        <v>36</v>
      </c>
      <c r="D470" s="10" t="s">
        <v>3309</v>
      </c>
      <c r="E470" s="10" t="s">
        <v>56</v>
      </c>
      <c r="F470" s="10" t="s">
        <v>3310</v>
      </c>
      <c r="G470" s="10" t="s">
        <v>3311</v>
      </c>
      <c r="H470" s="10" t="s">
        <v>2618</v>
      </c>
      <c r="I470" s="10" t="s">
        <v>3314</v>
      </c>
      <c r="J470" s="10"/>
      <c r="K470" s="10" t="s">
        <v>33</v>
      </c>
      <c r="L470" s="10" t="s">
        <v>34</v>
      </c>
      <c r="M470" s="11">
        <v>0.05</v>
      </c>
      <c r="N470" s="27">
        <v>1000045318</v>
      </c>
      <c r="O470" s="10"/>
      <c r="P470" s="13">
        <v>8999.1</v>
      </c>
      <c r="Q470" s="13"/>
      <c r="R470" s="13">
        <v>0</v>
      </c>
      <c r="S470" s="13">
        <f t="shared" si="21"/>
        <v>8999.1</v>
      </c>
      <c r="T470" s="14">
        <f t="shared" si="22"/>
        <v>0</v>
      </c>
      <c r="U470" s="13">
        <f t="shared" si="23"/>
        <v>0</v>
      </c>
      <c r="V470" s="13">
        <v>0</v>
      </c>
      <c r="W470" s="15"/>
      <c r="X470" s="13"/>
      <c r="Y470" s="13"/>
      <c r="Z470" s="10"/>
      <c r="AA470" s="16" t="s">
        <v>45</v>
      </c>
      <c r="AB470" s="11"/>
    </row>
    <row r="471" spans="1:28" ht="14.25" x14ac:dyDescent="0.15">
      <c r="A471" s="9">
        <v>43709</v>
      </c>
      <c r="B471" s="10" t="s">
        <v>27</v>
      </c>
      <c r="C471" s="10" t="s">
        <v>63</v>
      </c>
      <c r="D471" s="10" t="s">
        <v>2712</v>
      </c>
      <c r="E471" s="10" t="s">
        <v>69</v>
      </c>
      <c r="F471" s="10" t="s">
        <v>3315</v>
      </c>
      <c r="G471" s="10" t="s">
        <v>3315</v>
      </c>
      <c r="H471" s="10" t="s">
        <v>2618</v>
      </c>
      <c r="I471" s="10" t="s">
        <v>3316</v>
      </c>
      <c r="J471" s="10"/>
      <c r="K471" s="10" t="s">
        <v>33</v>
      </c>
      <c r="L471" s="10" t="s">
        <v>34</v>
      </c>
      <c r="M471" s="11">
        <v>0.05</v>
      </c>
      <c r="N471" s="27">
        <v>1000031291</v>
      </c>
      <c r="O471" s="10"/>
      <c r="P471" s="13">
        <v>36000</v>
      </c>
      <c r="Q471" s="13"/>
      <c r="R471" s="13">
        <v>0</v>
      </c>
      <c r="S471" s="13">
        <f t="shared" si="21"/>
        <v>36000</v>
      </c>
      <c r="T471" s="14">
        <f t="shared" si="22"/>
        <v>0</v>
      </c>
      <c r="U471" s="13">
        <f t="shared" si="23"/>
        <v>0</v>
      </c>
      <c r="V471" s="13">
        <v>0</v>
      </c>
      <c r="W471" s="15"/>
      <c r="X471" s="13"/>
      <c r="Y471" s="13"/>
      <c r="Z471" s="10"/>
      <c r="AA471" s="16" t="s">
        <v>45</v>
      </c>
      <c r="AB471" s="11"/>
    </row>
    <row r="472" spans="1:28" ht="14.25" x14ac:dyDescent="0.15">
      <c r="A472" s="9">
        <v>43709</v>
      </c>
      <c r="B472" s="10" t="s">
        <v>27</v>
      </c>
      <c r="C472" s="10" t="s">
        <v>63</v>
      </c>
      <c r="D472" s="10" t="s">
        <v>2712</v>
      </c>
      <c r="E472" s="10" t="s">
        <v>65</v>
      </c>
      <c r="F472" s="10" t="s">
        <v>3317</v>
      </c>
      <c r="G472" s="10" t="s">
        <v>3317</v>
      </c>
      <c r="H472" s="10" t="s">
        <v>2618</v>
      </c>
      <c r="I472" s="10" t="s">
        <v>3318</v>
      </c>
      <c r="J472" s="10"/>
      <c r="K472" s="10" t="s">
        <v>2623</v>
      </c>
      <c r="L472" s="10" t="s">
        <v>34</v>
      </c>
      <c r="M472" s="11">
        <v>0.04</v>
      </c>
      <c r="N472" s="27">
        <v>1000027057</v>
      </c>
      <c r="O472" s="10"/>
      <c r="P472" s="13">
        <v>4535</v>
      </c>
      <c r="Q472" s="13"/>
      <c r="R472" s="13">
        <v>0</v>
      </c>
      <c r="S472" s="13">
        <f t="shared" si="21"/>
        <v>4535</v>
      </c>
      <c r="T472" s="14">
        <f t="shared" si="22"/>
        <v>0</v>
      </c>
      <c r="U472" s="13">
        <f t="shared" si="23"/>
        <v>0</v>
      </c>
      <c r="V472" s="13">
        <v>0</v>
      </c>
      <c r="W472" s="15"/>
      <c r="X472" s="13"/>
      <c r="Y472" s="13"/>
      <c r="Z472" s="10"/>
      <c r="AA472" s="16" t="s">
        <v>45</v>
      </c>
      <c r="AB472" s="11"/>
    </row>
    <row r="473" spans="1:28" ht="14.25" x14ac:dyDescent="0.15">
      <c r="A473" s="9">
        <v>43709</v>
      </c>
      <c r="B473" s="10" t="s">
        <v>27</v>
      </c>
      <c r="C473" s="10" t="s">
        <v>63</v>
      </c>
      <c r="D473" s="10" t="s">
        <v>2712</v>
      </c>
      <c r="E473" s="10" t="s">
        <v>2713</v>
      </c>
      <c r="F473" s="10" t="s">
        <v>3319</v>
      </c>
      <c r="G473" s="10" t="s">
        <v>3319</v>
      </c>
      <c r="H473" s="10" t="s">
        <v>2618</v>
      </c>
      <c r="I473" s="10" t="s">
        <v>3320</v>
      </c>
      <c r="J473" s="10"/>
      <c r="K473" s="10" t="s">
        <v>33</v>
      </c>
      <c r="L473" s="10" t="s">
        <v>44</v>
      </c>
      <c r="M473" s="11">
        <v>0</v>
      </c>
      <c r="N473" s="27" t="s">
        <v>3321</v>
      </c>
      <c r="O473" s="10"/>
      <c r="P473" s="13">
        <v>30000</v>
      </c>
      <c r="Q473" s="13"/>
      <c r="R473" s="13">
        <v>0</v>
      </c>
      <c r="S473" s="13">
        <f t="shared" si="21"/>
        <v>30000</v>
      </c>
      <c r="T473" s="14">
        <f t="shared" si="22"/>
        <v>0</v>
      </c>
      <c r="U473" s="13">
        <f t="shared" si="23"/>
        <v>0</v>
      </c>
      <c r="V473" s="13">
        <v>0</v>
      </c>
      <c r="W473" s="15"/>
      <c r="X473" s="13"/>
      <c r="Y473" s="13"/>
      <c r="Z473" s="10"/>
      <c r="AA473" s="16" t="s">
        <v>45</v>
      </c>
      <c r="AB473" s="11"/>
    </row>
    <row r="474" spans="1:28" ht="14.25" x14ac:dyDescent="0.15">
      <c r="A474" s="9">
        <v>43709</v>
      </c>
      <c r="B474" s="10" t="s">
        <v>27</v>
      </c>
      <c r="C474" s="10" t="s">
        <v>63</v>
      </c>
      <c r="D474" s="10" t="s">
        <v>2712</v>
      </c>
      <c r="E474" s="10" t="s">
        <v>2713</v>
      </c>
      <c r="F474" s="10" t="s">
        <v>2717</v>
      </c>
      <c r="G474" s="10" t="s">
        <v>2717</v>
      </c>
      <c r="H474" s="10" t="s">
        <v>2618</v>
      </c>
      <c r="I474" s="10" t="s">
        <v>2715</v>
      </c>
      <c r="J474" s="10"/>
      <c r="K474" s="10" t="s">
        <v>33</v>
      </c>
      <c r="L474" s="10" t="s">
        <v>34</v>
      </c>
      <c r="M474" s="11">
        <v>0.03</v>
      </c>
      <c r="N474" s="27" t="s">
        <v>2716</v>
      </c>
      <c r="O474" s="10"/>
      <c r="P474" s="13">
        <v>47313.95</v>
      </c>
      <c r="Q474" s="13"/>
      <c r="R474" s="13">
        <v>0</v>
      </c>
      <c r="S474" s="13">
        <f t="shared" si="21"/>
        <v>47313.95</v>
      </c>
      <c r="T474" s="14">
        <f t="shared" si="22"/>
        <v>0</v>
      </c>
      <c r="U474" s="13">
        <f t="shared" si="23"/>
        <v>0</v>
      </c>
      <c r="V474" s="13">
        <v>0</v>
      </c>
      <c r="W474" s="15"/>
      <c r="X474" s="13"/>
      <c r="Y474" s="13"/>
      <c r="Z474" s="10"/>
      <c r="AA474" s="16" t="s">
        <v>45</v>
      </c>
      <c r="AB474" s="11"/>
    </row>
    <row r="475" spans="1:28" ht="14.25" x14ac:dyDescent="0.15">
      <c r="A475" s="9">
        <v>43709</v>
      </c>
      <c r="B475" s="10" t="s">
        <v>27</v>
      </c>
      <c r="C475" s="10" t="s">
        <v>63</v>
      </c>
      <c r="D475" s="10" t="s">
        <v>64</v>
      </c>
      <c r="E475" s="10" t="s">
        <v>69</v>
      </c>
      <c r="F475" s="10" t="s">
        <v>3322</v>
      </c>
      <c r="G475" s="10" t="s">
        <v>3322</v>
      </c>
      <c r="H475" s="10" t="s">
        <v>2618</v>
      </c>
      <c r="I475" s="10" t="s">
        <v>3323</v>
      </c>
      <c r="J475" s="10"/>
      <c r="K475" s="10" t="s">
        <v>2623</v>
      </c>
      <c r="L475" s="10" t="s">
        <v>34</v>
      </c>
      <c r="M475" s="11">
        <v>0.02</v>
      </c>
      <c r="N475" s="27">
        <v>1000041227</v>
      </c>
      <c r="O475" s="10"/>
      <c r="P475" s="13">
        <v>55301.7</v>
      </c>
      <c r="Q475" s="13"/>
      <c r="R475" s="13">
        <v>0</v>
      </c>
      <c r="S475" s="13">
        <f t="shared" si="21"/>
        <v>55301.7</v>
      </c>
      <c r="T475" s="14">
        <f t="shared" si="22"/>
        <v>0</v>
      </c>
      <c r="U475" s="13">
        <f t="shared" si="23"/>
        <v>55.43137254901967</v>
      </c>
      <c r="V475" s="13">
        <v>0</v>
      </c>
      <c r="W475" s="15"/>
      <c r="X475" s="13"/>
      <c r="Y475" s="13"/>
      <c r="Z475" s="10"/>
      <c r="AA475" s="16" t="s">
        <v>45</v>
      </c>
      <c r="AB475" s="11"/>
    </row>
    <row r="476" spans="1:28" ht="14.25" x14ac:dyDescent="0.15">
      <c r="A476" s="9">
        <v>43709</v>
      </c>
      <c r="B476" s="10" t="s">
        <v>27</v>
      </c>
      <c r="C476" s="10" t="s">
        <v>63</v>
      </c>
      <c r="D476" s="10" t="s">
        <v>64</v>
      </c>
      <c r="E476" s="10" t="s">
        <v>64</v>
      </c>
      <c r="F476" s="10" t="s">
        <v>3324</v>
      </c>
      <c r="G476" s="10" t="s">
        <v>3324</v>
      </c>
      <c r="H476" s="10" t="s">
        <v>2618</v>
      </c>
      <c r="I476" s="10" t="s">
        <v>3325</v>
      </c>
      <c r="J476" s="10"/>
      <c r="K476" s="10" t="s">
        <v>2623</v>
      </c>
      <c r="L476" s="10" t="s">
        <v>34</v>
      </c>
      <c r="M476" s="11">
        <v>0.06</v>
      </c>
      <c r="N476" s="27">
        <v>1000026161</v>
      </c>
      <c r="O476" s="10"/>
      <c r="P476" s="13">
        <v>4677.2</v>
      </c>
      <c r="Q476" s="13"/>
      <c r="R476" s="13">
        <v>0</v>
      </c>
      <c r="S476" s="13">
        <f t="shared" si="21"/>
        <v>4677.2</v>
      </c>
      <c r="T476" s="14">
        <f t="shared" si="22"/>
        <v>0</v>
      </c>
      <c r="U476" s="13">
        <f t="shared" si="23"/>
        <v>0</v>
      </c>
      <c r="V476" s="13">
        <v>0</v>
      </c>
      <c r="W476" s="15"/>
      <c r="X476" s="13"/>
      <c r="Y476" s="13"/>
      <c r="Z476" s="10"/>
      <c r="AA476" s="16" t="s">
        <v>45</v>
      </c>
      <c r="AB476" s="11"/>
    </row>
    <row r="477" spans="1:28" ht="14.25" x14ac:dyDescent="0.15">
      <c r="A477" s="9">
        <v>43709</v>
      </c>
      <c r="B477" s="10" t="s">
        <v>27</v>
      </c>
      <c r="C477" s="10" t="s">
        <v>63</v>
      </c>
      <c r="D477" s="10" t="s">
        <v>64</v>
      </c>
      <c r="E477" s="10" t="s">
        <v>2713</v>
      </c>
      <c r="F477" s="10" t="s">
        <v>3326</v>
      </c>
      <c r="G477" s="10" t="s">
        <v>3326</v>
      </c>
      <c r="H477" s="10" t="s">
        <v>2618</v>
      </c>
      <c r="I477" s="10" t="s">
        <v>3327</v>
      </c>
      <c r="J477" s="10"/>
      <c r="K477" s="10" t="s">
        <v>2623</v>
      </c>
      <c r="L477" s="10" t="s">
        <v>34</v>
      </c>
      <c r="M477" s="11">
        <v>0.05</v>
      </c>
      <c r="N477" s="27">
        <v>1000032486</v>
      </c>
      <c r="O477" s="10"/>
      <c r="P477" s="13">
        <v>21000</v>
      </c>
      <c r="Q477" s="13"/>
      <c r="R477" s="13">
        <v>0</v>
      </c>
      <c r="S477" s="13">
        <f t="shared" si="21"/>
        <v>21000</v>
      </c>
      <c r="T477" s="14">
        <f t="shared" si="22"/>
        <v>0</v>
      </c>
      <c r="U477" s="13">
        <f t="shared" si="23"/>
        <v>0</v>
      </c>
      <c r="V477" s="13">
        <v>0</v>
      </c>
      <c r="W477" s="15"/>
      <c r="X477" s="13"/>
      <c r="Y477" s="13"/>
      <c r="Z477" s="10"/>
      <c r="AA477" s="16" t="s">
        <v>45</v>
      </c>
      <c r="AB477" s="11"/>
    </row>
    <row r="478" spans="1:28" ht="14.25" x14ac:dyDescent="0.15">
      <c r="A478" s="9">
        <v>43709</v>
      </c>
      <c r="B478" s="10" t="s">
        <v>27</v>
      </c>
      <c r="C478" s="10" t="s">
        <v>63</v>
      </c>
      <c r="D478" s="10" t="s">
        <v>64</v>
      </c>
      <c r="E478" s="10" t="s">
        <v>2713</v>
      </c>
      <c r="F478" s="10" t="s">
        <v>3328</v>
      </c>
      <c r="G478" s="10" t="s">
        <v>3328</v>
      </c>
      <c r="H478" s="10" t="s">
        <v>2618</v>
      </c>
      <c r="I478" s="10" t="s">
        <v>3329</v>
      </c>
      <c r="J478" s="10"/>
      <c r="K478" s="10" t="s">
        <v>33</v>
      </c>
      <c r="L478" s="10" t="s">
        <v>34</v>
      </c>
      <c r="M478" s="11">
        <v>0.04</v>
      </c>
      <c r="N478" s="27">
        <v>1000036960</v>
      </c>
      <c r="O478" s="10"/>
      <c r="P478" s="13">
        <v>-30083.19</v>
      </c>
      <c r="Q478" s="13"/>
      <c r="R478" s="13">
        <v>0</v>
      </c>
      <c r="S478" s="13">
        <f t="shared" si="21"/>
        <v>-30083.19</v>
      </c>
      <c r="T478" s="14">
        <f t="shared" si="22"/>
        <v>0</v>
      </c>
      <c r="U478" s="13">
        <f t="shared" si="23"/>
        <v>0</v>
      </c>
      <c r="V478" s="13">
        <v>0</v>
      </c>
      <c r="W478" s="15"/>
      <c r="X478" s="13"/>
      <c r="Y478" s="13"/>
      <c r="Z478" s="10"/>
      <c r="AA478" s="16" t="s">
        <v>45</v>
      </c>
      <c r="AB478" s="11"/>
    </row>
    <row r="479" spans="1:28" ht="14.25" x14ac:dyDescent="0.15">
      <c r="A479" s="9">
        <v>43709</v>
      </c>
      <c r="B479" s="10" t="s">
        <v>27</v>
      </c>
      <c r="C479" s="10" t="s">
        <v>63</v>
      </c>
      <c r="D479" s="10" t="s">
        <v>64</v>
      </c>
      <c r="E479" s="10" t="s">
        <v>2713</v>
      </c>
      <c r="F479" s="10" t="s">
        <v>3328</v>
      </c>
      <c r="G479" s="10" t="s">
        <v>3328</v>
      </c>
      <c r="H479" s="10" t="s">
        <v>2618</v>
      </c>
      <c r="I479" s="10" t="s">
        <v>3329</v>
      </c>
      <c r="J479" s="10"/>
      <c r="K479" s="10" t="s">
        <v>2623</v>
      </c>
      <c r="L479" s="10" t="s">
        <v>34</v>
      </c>
      <c r="M479" s="11">
        <v>0.02</v>
      </c>
      <c r="N479" s="27" t="s">
        <v>3330</v>
      </c>
      <c r="O479" s="10"/>
      <c r="P479" s="13">
        <v>30083.19</v>
      </c>
      <c r="Q479" s="13"/>
      <c r="R479" s="13">
        <v>0</v>
      </c>
      <c r="S479" s="13">
        <f t="shared" si="21"/>
        <v>30083.19</v>
      </c>
      <c r="T479" s="14">
        <f t="shared" si="22"/>
        <v>0</v>
      </c>
      <c r="U479" s="13">
        <f t="shared" si="23"/>
        <v>0</v>
      </c>
      <c r="V479" s="13">
        <v>0</v>
      </c>
      <c r="W479" s="15"/>
      <c r="X479" s="13"/>
      <c r="Y479" s="13"/>
      <c r="Z479" s="10"/>
      <c r="AA479" s="16" t="s">
        <v>45</v>
      </c>
      <c r="AB479" s="11"/>
    </row>
    <row r="480" spans="1:28" ht="14.25" x14ac:dyDescent="0.15">
      <c r="A480" s="9">
        <v>43709</v>
      </c>
      <c r="B480" s="10" t="s">
        <v>27</v>
      </c>
      <c r="C480" s="10" t="s">
        <v>63</v>
      </c>
      <c r="D480" s="10" t="s">
        <v>64</v>
      </c>
      <c r="E480" s="10" t="s">
        <v>2713</v>
      </c>
      <c r="F480" s="10" t="s">
        <v>3331</v>
      </c>
      <c r="G480" s="10" t="s">
        <v>3331</v>
      </c>
      <c r="H480" s="10" t="s">
        <v>2618</v>
      </c>
      <c r="I480" s="10" t="s">
        <v>3332</v>
      </c>
      <c r="J480" s="10"/>
      <c r="K480" s="10" t="s">
        <v>2623</v>
      </c>
      <c r="L480" s="10" t="s">
        <v>34</v>
      </c>
      <c r="M480" s="11">
        <v>0.02</v>
      </c>
      <c r="N480" s="27" t="s">
        <v>3333</v>
      </c>
      <c r="O480" s="10"/>
      <c r="P480" s="13">
        <v>9874</v>
      </c>
      <c r="Q480" s="13"/>
      <c r="R480" s="13">
        <v>2827</v>
      </c>
      <c r="S480" s="13">
        <f t="shared" si="21"/>
        <v>7047</v>
      </c>
      <c r="T480" s="14">
        <f t="shared" si="22"/>
        <v>2771.5686274509803</v>
      </c>
      <c r="U480" s="13">
        <f t="shared" si="23"/>
        <v>0</v>
      </c>
      <c r="V480" s="13">
        <v>2757.3271326849035</v>
      </c>
      <c r="W480" s="15"/>
      <c r="X480" s="13"/>
      <c r="Y480" s="13"/>
      <c r="Z480" s="10"/>
      <c r="AA480" s="16" t="s">
        <v>45</v>
      </c>
      <c r="AB480" s="11"/>
    </row>
    <row r="481" spans="1:28" ht="14.25" x14ac:dyDescent="0.15">
      <c r="A481" s="9">
        <v>43709</v>
      </c>
      <c r="B481" s="10" t="s">
        <v>27</v>
      </c>
      <c r="C481" s="10" t="s">
        <v>63</v>
      </c>
      <c r="D481" s="10" t="s">
        <v>64</v>
      </c>
      <c r="E481" s="10" t="s">
        <v>2713</v>
      </c>
      <c r="F481" s="10" t="s">
        <v>2727</v>
      </c>
      <c r="G481" s="10" t="s">
        <v>2727</v>
      </c>
      <c r="H481" s="10" t="s">
        <v>2618</v>
      </c>
      <c r="I481" s="10" t="s">
        <v>3334</v>
      </c>
      <c r="J481" s="10"/>
      <c r="K481" s="10" t="s">
        <v>2623</v>
      </c>
      <c r="L481" s="10" t="s">
        <v>44</v>
      </c>
      <c r="M481" s="11">
        <v>0</v>
      </c>
      <c r="N481" s="27">
        <v>1000048363</v>
      </c>
      <c r="O481" s="10"/>
      <c r="P481" s="13">
        <v>-82270.33</v>
      </c>
      <c r="Q481" s="13"/>
      <c r="R481" s="13">
        <v>158271.01000000004</v>
      </c>
      <c r="S481" s="13">
        <f t="shared" si="21"/>
        <v>-240541.34000000003</v>
      </c>
      <c r="T481" s="14">
        <f t="shared" si="22"/>
        <v>158271.01000000004</v>
      </c>
      <c r="U481" s="13">
        <f t="shared" si="23"/>
        <v>0</v>
      </c>
      <c r="V481" s="13">
        <v>154370.33964996244</v>
      </c>
      <c r="W481" s="15"/>
      <c r="X481" s="13"/>
      <c r="Y481" s="13"/>
      <c r="Z481" s="10"/>
      <c r="AA481" s="16" t="s">
        <v>45</v>
      </c>
      <c r="AB481" s="11"/>
    </row>
    <row r="482" spans="1:28" ht="14.25" x14ac:dyDescent="0.15">
      <c r="A482" s="9">
        <v>43709</v>
      </c>
      <c r="B482" s="10" t="s">
        <v>27</v>
      </c>
      <c r="C482" s="10" t="s">
        <v>63</v>
      </c>
      <c r="D482" s="10" t="s">
        <v>64</v>
      </c>
      <c r="E482" s="10" t="s">
        <v>3335</v>
      </c>
      <c r="F482" s="10" t="s">
        <v>2893</v>
      </c>
      <c r="G482" s="10" t="s">
        <v>3336</v>
      </c>
      <c r="H482" s="10" t="s">
        <v>2618</v>
      </c>
      <c r="I482" s="10" t="s">
        <v>3337</v>
      </c>
      <c r="J482" s="10"/>
      <c r="K482" s="10" t="s">
        <v>2623</v>
      </c>
      <c r="L482" s="10" t="s">
        <v>34</v>
      </c>
      <c r="M482" s="11">
        <v>0.05</v>
      </c>
      <c r="N482" s="27">
        <v>1000025983</v>
      </c>
      <c r="O482" s="10"/>
      <c r="P482" s="13">
        <v>30</v>
      </c>
      <c r="Q482" s="13"/>
      <c r="R482" s="13">
        <v>0</v>
      </c>
      <c r="S482" s="13">
        <f t="shared" si="21"/>
        <v>30</v>
      </c>
      <c r="T482" s="14">
        <f t="shared" si="22"/>
        <v>0</v>
      </c>
      <c r="U482" s="13">
        <f t="shared" si="23"/>
        <v>0</v>
      </c>
      <c r="V482" s="13">
        <v>0</v>
      </c>
      <c r="W482" s="15"/>
      <c r="X482" s="13"/>
      <c r="Y482" s="13"/>
      <c r="Z482" s="10"/>
      <c r="AA482" s="16" t="s">
        <v>45</v>
      </c>
      <c r="AB482" s="11"/>
    </row>
    <row r="483" spans="1:28" ht="14.25" x14ac:dyDescent="0.15">
      <c r="A483" s="9">
        <v>43709</v>
      </c>
      <c r="B483" s="10" t="s">
        <v>27</v>
      </c>
      <c r="C483" s="10" t="s">
        <v>63</v>
      </c>
      <c r="D483" s="10" t="s">
        <v>64</v>
      </c>
      <c r="E483" s="10" t="s">
        <v>3335</v>
      </c>
      <c r="F483" s="10" t="s">
        <v>3338</v>
      </c>
      <c r="G483" s="10" t="s">
        <v>3339</v>
      </c>
      <c r="H483" s="10" t="s">
        <v>2618</v>
      </c>
      <c r="I483" s="10" t="s">
        <v>3340</v>
      </c>
      <c r="J483" s="10"/>
      <c r="K483" s="10" t="s">
        <v>33</v>
      </c>
      <c r="L483" s="10" t="s">
        <v>34</v>
      </c>
      <c r="M483" s="11">
        <v>0.12</v>
      </c>
      <c r="N483" s="27">
        <v>1000033487</v>
      </c>
      <c r="O483" s="10"/>
      <c r="P483" s="13">
        <v>45016.38</v>
      </c>
      <c r="Q483" s="13"/>
      <c r="R483" s="13">
        <v>0</v>
      </c>
      <c r="S483" s="13">
        <f t="shared" si="21"/>
        <v>45016.38</v>
      </c>
      <c r="T483" s="14">
        <f t="shared" si="22"/>
        <v>0</v>
      </c>
      <c r="U483" s="13">
        <f t="shared" si="23"/>
        <v>0</v>
      </c>
      <c r="V483" s="13">
        <v>0</v>
      </c>
      <c r="W483" s="15"/>
      <c r="X483" s="13"/>
      <c r="Y483" s="13"/>
      <c r="Z483" s="10"/>
      <c r="AA483" s="16" t="s">
        <v>45</v>
      </c>
      <c r="AB483" s="11"/>
    </row>
    <row r="484" spans="1:28" ht="14.25" x14ac:dyDescent="0.15">
      <c r="A484" s="9">
        <v>43709</v>
      </c>
      <c r="B484" s="10" t="s">
        <v>27</v>
      </c>
      <c r="C484" s="10" t="s">
        <v>63</v>
      </c>
      <c r="D484" s="10" t="s">
        <v>64</v>
      </c>
      <c r="E484" s="10" t="s">
        <v>3335</v>
      </c>
      <c r="F484" s="10" t="s">
        <v>3341</v>
      </c>
      <c r="G484" s="10" t="s">
        <v>3341</v>
      </c>
      <c r="H484" s="10" t="s">
        <v>2618</v>
      </c>
      <c r="I484" s="10" t="s">
        <v>3342</v>
      </c>
      <c r="J484" s="10"/>
      <c r="K484" s="10" t="s">
        <v>2623</v>
      </c>
      <c r="L484" s="10" t="s">
        <v>34</v>
      </c>
      <c r="M484" s="11">
        <v>0.02</v>
      </c>
      <c r="N484" s="27">
        <v>1000025586</v>
      </c>
      <c r="O484" s="10"/>
      <c r="P484" s="13">
        <v>4243.2</v>
      </c>
      <c r="Q484" s="13"/>
      <c r="R484" s="13">
        <v>0</v>
      </c>
      <c r="S484" s="13">
        <f t="shared" si="21"/>
        <v>4243.2</v>
      </c>
      <c r="T484" s="14">
        <f t="shared" si="22"/>
        <v>0</v>
      </c>
      <c r="U484" s="13">
        <f t="shared" si="23"/>
        <v>0</v>
      </c>
      <c r="V484" s="13">
        <v>0</v>
      </c>
      <c r="W484" s="15"/>
      <c r="X484" s="13"/>
      <c r="Y484" s="13"/>
      <c r="Z484" s="10"/>
      <c r="AA484" s="16" t="s">
        <v>45</v>
      </c>
      <c r="AB484" s="11"/>
    </row>
    <row r="485" spans="1:28" ht="14.25" x14ac:dyDescent="0.15">
      <c r="A485" s="9">
        <v>43709</v>
      </c>
      <c r="B485" s="10" t="s">
        <v>27</v>
      </c>
      <c r="C485" s="10" t="s">
        <v>63</v>
      </c>
      <c r="D485" s="10" t="s">
        <v>64</v>
      </c>
      <c r="E485" s="10" t="s">
        <v>3335</v>
      </c>
      <c r="F485" s="10" t="s">
        <v>3343</v>
      </c>
      <c r="G485" s="10" t="s">
        <v>3343</v>
      </c>
      <c r="H485" s="10" t="s">
        <v>2618</v>
      </c>
      <c r="I485" s="10" t="s">
        <v>3344</v>
      </c>
      <c r="J485" s="10"/>
      <c r="K485" s="10" t="s">
        <v>2623</v>
      </c>
      <c r="L485" s="10" t="s">
        <v>34</v>
      </c>
      <c r="M485" s="11">
        <v>0.04</v>
      </c>
      <c r="N485" s="27">
        <v>1000023362</v>
      </c>
      <c r="O485" s="10"/>
      <c r="P485" s="13">
        <v>11743.3</v>
      </c>
      <c r="Q485" s="13"/>
      <c r="R485" s="13">
        <v>0</v>
      </c>
      <c r="S485" s="13">
        <f t="shared" si="21"/>
        <v>11743.3</v>
      </c>
      <c r="T485" s="14">
        <f t="shared" si="22"/>
        <v>0</v>
      </c>
      <c r="U485" s="13">
        <f t="shared" si="23"/>
        <v>0</v>
      </c>
      <c r="V485" s="13">
        <v>0</v>
      </c>
      <c r="W485" s="15"/>
      <c r="X485" s="13"/>
      <c r="Y485" s="13"/>
      <c r="Z485" s="10"/>
      <c r="AA485" s="16" t="s">
        <v>45</v>
      </c>
      <c r="AB485" s="11"/>
    </row>
    <row r="486" spans="1:28" ht="14.25" x14ac:dyDescent="0.15">
      <c r="A486" s="9">
        <v>43709</v>
      </c>
      <c r="B486" s="10" t="s">
        <v>27</v>
      </c>
      <c r="C486" s="10" t="s">
        <v>63</v>
      </c>
      <c r="D486" s="10" t="s">
        <v>64</v>
      </c>
      <c r="E486" s="10" t="s">
        <v>3335</v>
      </c>
      <c r="F486" s="10" t="s">
        <v>3345</v>
      </c>
      <c r="G486" s="10" t="s">
        <v>3345</v>
      </c>
      <c r="H486" s="10" t="s">
        <v>2618</v>
      </c>
      <c r="I486" s="10" t="s">
        <v>3346</v>
      </c>
      <c r="J486" s="10"/>
      <c r="K486" s="10" t="s">
        <v>2623</v>
      </c>
      <c r="L486" s="10" t="s">
        <v>34</v>
      </c>
      <c r="M486" s="11">
        <v>0.06</v>
      </c>
      <c r="N486" s="27">
        <v>1000024961</v>
      </c>
      <c r="O486" s="10"/>
      <c r="P486" s="13">
        <v>9789.67</v>
      </c>
      <c r="Q486" s="13"/>
      <c r="R486" s="13">
        <v>0</v>
      </c>
      <c r="S486" s="13">
        <f t="shared" si="21"/>
        <v>9789.67</v>
      </c>
      <c r="T486" s="14">
        <f t="shared" si="22"/>
        <v>0</v>
      </c>
      <c r="U486" s="13">
        <f t="shared" si="23"/>
        <v>0</v>
      </c>
      <c r="V486" s="13">
        <v>0</v>
      </c>
      <c r="W486" s="15"/>
      <c r="X486" s="13"/>
      <c r="Y486" s="13"/>
      <c r="Z486" s="10"/>
      <c r="AA486" s="16" t="s">
        <v>45</v>
      </c>
      <c r="AB486" s="11"/>
    </row>
    <row r="487" spans="1:28" ht="14.25" x14ac:dyDescent="0.15">
      <c r="A487" s="9">
        <v>43709</v>
      </c>
      <c r="B487" s="10" t="s">
        <v>27</v>
      </c>
      <c r="C487" s="10" t="s">
        <v>63</v>
      </c>
      <c r="D487" s="10" t="s">
        <v>64</v>
      </c>
      <c r="E487" s="10" t="s">
        <v>3335</v>
      </c>
      <c r="F487" s="10" t="s">
        <v>3345</v>
      </c>
      <c r="G487" s="10" t="s">
        <v>3345</v>
      </c>
      <c r="H487" s="10" t="s">
        <v>2618</v>
      </c>
      <c r="I487" s="10" t="s">
        <v>3347</v>
      </c>
      <c r="J487" s="10"/>
      <c r="K487" s="10" t="s">
        <v>2623</v>
      </c>
      <c r="L487" s="10" t="s">
        <v>34</v>
      </c>
      <c r="M487" s="11">
        <v>0.06</v>
      </c>
      <c r="N487" s="27">
        <v>1000022032</v>
      </c>
      <c r="O487" s="10"/>
      <c r="P487" s="13">
        <v>9614</v>
      </c>
      <c r="Q487" s="13"/>
      <c r="R487" s="13">
        <v>0</v>
      </c>
      <c r="S487" s="13">
        <f t="shared" si="21"/>
        <v>9614</v>
      </c>
      <c r="T487" s="14">
        <f t="shared" si="22"/>
        <v>0</v>
      </c>
      <c r="U487" s="13">
        <f t="shared" si="23"/>
        <v>0</v>
      </c>
      <c r="V487" s="13">
        <v>0</v>
      </c>
      <c r="W487" s="15"/>
      <c r="X487" s="13"/>
      <c r="Y487" s="13"/>
      <c r="Z487" s="10"/>
      <c r="AA487" s="16" t="s">
        <v>45</v>
      </c>
      <c r="AB487" s="11"/>
    </row>
    <row r="488" spans="1:28" ht="14.25" x14ac:dyDescent="0.15">
      <c r="A488" s="9">
        <v>43709</v>
      </c>
      <c r="B488" s="10" t="s">
        <v>27</v>
      </c>
      <c r="C488" s="10" t="s">
        <v>63</v>
      </c>
      <c r="D488" s="10" t="s">
        <v>64</v>
      </c>
      <c r="E488" s="10" t="s">
        <v>72</v>
      </c>
      <c r="F488" s="10" t="s">
        <v>2733</v>
      </c>
      <c r="G488" s="10" t="s">
        <v>2734</v>
      </c>
      <c r="H488" s="10" t="s">
        <v>2618</v>
      </c>
      <c r="I488" s="10" t="s">
        <v>3348</v>
      </c>
      <c r="J488" s="10"/>
      <c r="K488" s="10" t="s">
        <v>2623</v>
      </c>
      <c r="L488" s="10" t="s">
        <v>34</v>
      </c>
      <c r="M488" s="11">
        <v>0.02</v>
      </c>
      <c r="N488" s="27" t="s">
        <v>3349</v>
      </c>
      <c r="O488" s="10"/>
      <c r="P488" s="13">
        <v>61.770000000000401</v>
      </c>
      <c r="Q488" s="13"/>
      <c r="R488" s="13">
        <v>0</v>
      </c>
      <c r="S488" s="13">
        <f t="shared" si="21"/>
        <v>61.770000000000401</v>
      </c>
      <c r="T488" s="14">
        <f t="shared" si="22"/>
        <v>0</v>
      </c>
      <c r="U488" s="13">
        <f t="shared" si="23"/>
        <v>0</v>
      </c>
      <c r="V488" s="13">
        <v>0</v>
      </c>
      <c r="W488" s="15"/>
      <c r="X488" s="13"/>
      <c r="Y488" s="13"/>
      <c r="Z488" s="10"/>
      <c r="AA488" s="16" t="s">
        <v>35</v>
      </c>
      <c r="AB488" s="11"/>
    </row>
    <row r="489" spans="1:28" ht="14.25" x14ac:dyDescent="0.15">
      <c r="A489" s="9">
        <v>43709</v>
      </c>
      <c r="B489" s="10" t="s">
        <v>27</v>
      </c>
      <c r="C489" s="10" t="s">
        <v>63</v>
      </c>
      <c r="D489" s="10" t="s">
        <v>68</v>
      </c>
      <c r="E489" s="10" t="s">
        <v>69</v>
      </c>
      <c r="F489" s="10" t="s">
        <v>3350</v>
      </c>
      <c r="G489" s="10" t="s">
        <v>3350</v>
      </c>
      <c r="H489" s="10" t="s">
        <v>2618</v>
      </c>
      <c r="I489" s="10" t="s">
        <v>3351</v>
      </c>
      <c r="J489" s="10"/>
      <c r="K489" s="10" t="s">
        <v>33</v>
      </c>
      <c r="L489" s="10" t="s">
        <v>34</v>
      </c>
      <c r="M489" s="11">
        <v>0.02</v>
      </c>
      <c r="N489" s="27">
        <v>1000047851</v>
      </c>
      <c r="O489" s="10"/>
      <c r="P489" s="13">
        <v>10200</v>
      </c>
      <c r="Q489" s="13"/>
      <c r="R489" s="13">
        <v>0</v>
      </c>
      <c r="S489" s="13">
        <f t="shared" si="21"/>
        <v>10200</v>
      </c>
      <c r="T489" s="14">
        <f t="shared" si="22"/>
        <v>0</v>
      </c>
      <c r="U489" s="13">
        <f t="shared" si="23"/>
        <v>0</v>
      </c>
      <c r="V489" s="13">
        <v>0</v>
      </c>
      <c r="W489" s="15"/>
      <c r="X489" s="13"/>
      <c r="Y489" s="13"/>
      <c r="Z489" s="10"/>
      <c r="AA489" s="16" t="s">
        <v>45</v>
      </c>
      <c r="AB489" s="11"/>
    </row>
    <row r="490" spans="1:28" ht="14.25" x14ac:dyDescent="0.15">
      <c r="A490" s="9">
        <v>43709</v>
      </c>
      <c r="B490" s="10" t="s">
        <v>27</v>
      </c>
      <c r="C490" s="10" t="s">
        <v>63</v>
      </c>
      <c r="D490" s="10" t="s">
        <v>68</v>
      </c>
      <c r="E490" s="10" t="s">
        <v>69</v>
      </c>
      <c r="F490" s="10" t="s">
        <v>3350</v>
      </c>
      <c r="G490" s="10" t="s">
        <v>3350</v>
      </c>
      <c r="H490" s="10" t="s">
        <v>2618</v>
      </c>
      <c r="I490" s="10" t="s">
        <v>3351</v>
      </c>
      <c r="J490" s="10"/>
      <c r="K490" s="10" t="s">
        <v>33</v>
      </c>
      <c r="L490" s="10" t="s">
        <v>44</v>
      </c>
      <c r="M490" s="11">
        <v>0</v>
      </c>
      <c r="N490" s="27">
        <v>1000047851</v>
      </c>
      <c r="O490" s="10"/>
      <c r="P490" s="13">
        <v>5853.04</v>
      </c>
      <c r="Q490" s="13"/>
      <c r="R490" s="13">
        <v>0</v>
      </c>
      <c r="S490" s="13">
        <f t="shared" si="21"/>
        <v>5853.04</v>
      </c>
      <c r="T490" s="14">
        <f t="shared" si="22"/>
        <v>0</v>
      </c>
      <c r="U490" s="13">
        <f t="shared" si="23"/>
        <v>0</v>
      </c>
      <c r="V490" s="13">
        <v>0</v>
      </c>
      <c r="W490" s="15"/>
      <c r="X490" s="13"/>
      <c r="Y490" s="13"/>
      <c r="Z490" s="10"/>
      <c r="AA490" s="16" t="s">
        <v>45</v>
      </c>
      <c r="AB490" s="11"/>
    </row>
    <row r="491" spans="1:28" ht="14.25" x14ac:dyDescent="0.15">
      <c r="A491" s="9">
        <v>43709</v>
      </c>
      <c r="B491" s="10" t="s">
        <v>27</v>
      </c>
      <c r="C491" s="10" t="s">
        <v>63</v>
      </c>
      <c r="D491" s="10" t="s">
        <v>68</v>
      </c>
      <c r="E491" s="10" t="s">
        <v>69</v>
      </c>
      <c r="F491" s="10" t="s">
        <v>3352</v>
      </c>
      <c r="G491" s="10" t="s">
        <v>3352</v>
      </c>
      <c r="H491" s="10" t="s">
        <v>2618</v>
      </c>
      <c r="I491" s="10" t="s">
        <v>3353</v>
      </c>
      <c r="J491" s="10"/>
      <c r="K491" s="10" t="s">
        <v>33</v>
      </c>
      <c r="L491" s="10" t="s">
        <v>34</v>
      </c>
      <c r="M491" s="11">
        <v>0.15</v>
      </c>
      <c r="N491" s="27">
        <v>1000041417</v>
      </c>
      <c r="O491" s="10"/>
      <c r="P491" s="13">
        <v>70.17</v>
      </c>
      <c r="Q491" s="13"/>
      <c r="R491" s="13">
        <v>0</v>
      </c>
      <c r="S491" s="13">
        <f t="shared" si="21"/>
        <v>70.17</v>
      </c>
      <c r="T491" s="14">
        <f t="shared" si="22"/>
        <v>0</v>
      </c>
      <c r="U491" s="13">
        <f t="shared" si="23"/>
        <v>0</v>
      </c>
      <c r="V491" s="13">
        <v>0</v>
      </c>
      <c r="W491" s="15"/>
      <c r="X491" s="13"/>
      <c r="Y491" s="13"/>
      <c r="Z491" s="10"/>
      <c r="AA491" s="16" t="s">
        <v>45</v>
      </c>
      <c r="AB491" s="11"/>
    </row>
    <row r="492" spans="1:28" ht="14.25" x14ac:dyDescent="0.15">
      <c r="A492" s="9">
        <v>43709</v>
      </c>
      <c r="B492" s="10" t="s">
        <v>27</v>
      </c>
      <c r="C492" s="10" t="s">
        <v>63</v>
      </c>
      <c r="D492" s="10" t="s">
        <v>68</v>
      </c>
      <c r="E492" s="10" t="s">
        <v>69</v>
      </c>
      <c r="F492" s="10" t="s">
        <v>3354</v>
      </c>
      <c r="G492" s="10" t="s">
        <v>3354</v>
      </c>
      <c r="H492" s="10" t="s">
        <v>2618</v>
      </c>
      <c r="I492" s="10" t="s">
        <v>3355</v>
      </c>
      <c r="J492" s="10"/>
      <c r="K492" s="10" t="s">
        <v>33</v>
      </c>
      <c r="L492" s="10" t="s">
        <v>34</v>
      </c>
      <c r="M492" s="11">
        <v>0.04</v>
      </c>
      <c r="N492" s="27">
        <v>1000027676</v>
      </c>
      <c r="O492" s="10"/>
      <c r="P492" s="13">
        <v>5000</v>
      </c>
      <c r="Q492" s="13"/>
      <c r="R492" s="13">
        <v>0</v>
      </c>
      <c r="S492" s="13">
        <f t="shared" si="21"/>
        <v>5000</v>
      </c>
      <c r="T492" s="14">
        <f t="shared" si="22"/>
        <v>0</v>
      </c>
      <c r="U492" s="13">
        <f t="shared" si="23"/>
        <v>0</v>
      </c>
      <c r="V492" s="13">
        <v>0</v>
      </c>
      <c r="W492" s="15"/>
      <c r="X492" s="13"/>
      <c r="Y492" s="13"/>
      <c r="Z492" s="10"/>
      <c r="AA492" s="16" t="s">
        <v>45</v>
      </c>
      <c r="AB492" s="11"/>
    </row>
    <row r="493" spans="1:28" ht="14.25" x14ac:dyDescent="0.15">
      <c r="A493" s="9">
        <v>43709</v>
      </c>
      <c r="B493" s="10" t="s">
        <v>27</v>
      </c>
      <c r="C493" s="10" t="s">
        <v>63</v>
      </c>
      <c r="D493" s="10" t="s">
        <v>68</v>
      </c>
      <c r="E493" s="10" t="s">
        <v>69</v>
      </c>
      <c r="F493" s="10" t="s">
        <v>3356</v>
      </c>
      <c r="G493" s="10" t="s">
        <v>3356</v>
      </c>
      <c r="H493" s="10" t="s">
        <v>2618</v>
      </c>
      <c r="I493" s="10" t="s">
        <v>3357</v>
      </c>
      <c r="J493" s="10"/>
      <c r="K493" s="10" t="s">
        <v>2623</v>
      </c>
      <c r="L493" s="10" t="s">
        <v>34</v>
      </c>
      <c r="M493" s="11">
        <v>0.04</v>
      </c>
      <c r="N493" s="27">
        <v>1000020485</v>
      </c>
      <c r="O493" s="10"/>
      <c r="P493" s="13">
        <v>22667.23</v>
      </c>
      <c r="Q493" s="13"/>
      <c r="R493" s="13">
        <v>0</v>
      </c>
      <c r="S493" s="13">
        <f t="shared" si="21"/>
        <v>22667.23</v>
      </c>
      <c r="T493" s="14">
        <f t="shared" si="22"/>
        <v>0</v>
      </c>
      <c r="U493" s="13">
        <f t="shared" si="23"/>
        <v>0</v>
      </c>
      <c r="V493" s="13">
        <v>0</v>
      </c>
      <c r="W493" s="15"/>
      <c r="X493" s="13"/>
      <c r="Y493" s="13"/>
      <c r="Z493" s="10"/>
      <c r="AA493" s="16" t="s">
        <v>45</v>
      </c>
      <c r="AB493" s="11"/>
    </row>
    <row r="494" spans="1:28" ht="14.25" x14ac:dyDescent="0.15">
      <c r="A494" s="9">
        <v>43709</v>
      </c>
      <c r="B494" s="10" t="s">
        <v>27</v>
      </c>
      <c r="C494" s="10" t="s">
        <v>63</v>
      </c>
      <c r="D494" s="10" t="s">
        <v>68</v>
      </c>
      <c r="E494" s="10" t="s">
        <v>72</v>
      </c>
      <c r="F494" s="10" t="s">
        <v>3358</v>
      </c>
      <c r="G494" s="10" t="s">
        <v>3358</v>
      </c>
      <c r="H494" s="10" t="s">
        <v>2618</v>
      </c>
      <c r="I494" s="10" t="s">
        <v>3359</v>
      </c>
      <c r="J494" s="10"/>
      <c r="K494" s="10" t="s">
        <v>33</v>
      </c>
      <c r="L494" s="10" t="s">
        <v>34</v>
      </c>
      <c r="M494" s="11">
        <v>0.08</v>
      </c>
      <c r="N494" s="27" t="s">
        <v>3360</v>
      </c>
      <c r="O494" s="10"/>
      <c r="P494" s="13">
        <v>2261.71</v>
      </c>
      <c r="Q494" s="13"/>
      <c r="R494" s="13">
        <v>0</v>
      </c>
      <c r="S494" s="13">
        <f t="shared" si="21"/>
        <v>2261.71</v>
      </c>
      <c r="T494" s="14">
        <f t="shared" si="22"/>
        <v>0</v>
      </c>
      <c r="U494" s="13">
        <f t="shared" si="23"/>
        <v>0</v>
      </c>
      <c r="V494" s="13">
        <v>0</v>
      </c>
      <c r="W494" s="15"/>
      <c r="X494" s="13"/>
      <c r="Y494" s="13"/>
      <c r="Z494" s="10"/>
      <c r="AA494" s="16" t="s">
        <v>45</v>
      </c>
      <c r="AB494" s="11"/>
    </row>
    <row r="495" spans="1:28" ht="14.25" x14ac:dyDescent="0.15">
      <c r="A495" s="9">
        <v>43709</v>
      </c>
      <c r="B495" s="10" t="s">
        <v>27</v>
      </c>
      <c r="C495" s="10" t="s">
        <v>63</v>
      </c>
      <c r="D495" s="10" t="s">
        <v>3361</v>
      </c>
      <c r="E495" s="10" t="s">
        <v>65</v>
      </c>
      <c r="F495" s="10" t="s">
        <v>3362</v>
      </c>
      <c r="G495" s="10" t="s">
        <v>3362</v>
      </c>
      <c r="H495" s="10" t="s">
        <v>2618</v>
      </c>
      <c r="I495" s="10" t="s">
        <v>3363</v>
      </c>
      <c r="J495" s="10"/>
      <c r="K495" s="10" t="s">
        <v>2623</v>
      </c>
      <c r="L495" s="10" t="s">
        <v>34</v>
      </c>
      <c r="M495" s="11">
        <v>0.04</v>
      </c>
      <c r="N495" s="27">
        <v>1000026359</v>
      </c>
      <c r="O495" s="10"/>
      <c r="P495" s="13">
        <v>3016.8</v>
      </c>
      <c r="Q495" s="13"/>
      <c r="R495" s="13">
        <v>0</v>
      </c>
      <c r="S495" s="13">
        <f t="shared" si="21"/>
        <v>3016.8</v>
      </c>
      <c r="T495" s="14">
        <f t="shared" si="22"/>
        <v>0</v>
      </c>
      <c r="U495" s="13">
        <f t="shared" si="23"/>
        <v>0</v>
      </c>
      <c r="V495" s="13">
        <v>0</v>
      </c>
      <c r="W495" s="15"/>
      <c r="X495" s="13"/>
      <c r="Y495" s="13"/>
      <c r="Z495" s="10"/>
      <c r="AA495" s="16" t="s">
        <v>45</v>
      </c>
      <c r="AB495" s="11"/>
    </row>
    <row r="496" spans="1:28" ht="14.25" x14ac:dyDescent="0.15">
      <c r="A496" s="9">
        <v>43709</v>
      </c>
      <c r="B496" s="10" t="s">
        <v>27</v>
      </c>
      <c r="C496" s="10" t="s">
        <v>63</v>
      </c>
      <c r="D496" s="10" t="s">
        <v>3361</v>
      </c>
      <c r="E496" s="10" t="s">
        <v>3364</v>
      </c>
      <c r="F496" s="10" t="s">
        <v>3365</v>
      </c>
      <c r="G496" s="10" t="s">
        <v>3365</v>
      </c>
      <c r="H496" s="10" t="s">
        <v>2618</v>
      </c>
      <c r="I496" s="10" t="s">
        <v>3366</v>
      </c>
      <c r="J496" s="10"/>
      <c r="K496" s="10" t="s">
        <v>33</v>
      </c>
      <c r="L496" s="10" t="s">
        <v>34</v>
      </c>
      <c r="M496" s="11">
        <v>0.1</v>
      </c>
      <c r="N496" s="27">
        <v>1000024233</v>
      </c>
      <c r="O496" s="10"/>
      <c r="P496" s="13">
        <v>396.2</v>
      </c>
      <c r="Q496" s="13"/>
      <c r="R496" s="13">
        <v>0</v>
      </c>
      <c r="S496" s="13">
        <f t="shared" si="21"/>
        <v>396.2</v>
      </c>
      <c r="T496" s="14">
        <f t="shared" si="22"/>
        <v>0</v>
      </c>
      <c r="U496" s="13">
        <f t="shared" si="23"/>
        <v>143.41259259259277</v>
      </c>
      <c r="V496" s="13">
        <v>0</v>
      </c>
      <c r="W496" s="15"/>
      <c r="X496" s="13"/>
      <c r="Y496" s="13"/>
      <c r="Z496" s="10"/>
      <c r="AA496" s="16" t="s">
        <v>45</v>
      </c>
      <c r="AB496" s="11"/>
    </row>
    <row r="497" spans="1:28" ht="14.25" x14ac:dyDescent="0.15">
      <c r="A497" s="9">
        <v>43709</v>
      </c>
      <c r="B497" s="10" t="s">
        <v>27</v>
      </c>
      <c r="C497" s="10" t="s">
        <v>63</v>
      </c>
      <c r="D497" s="10" t="s">
        <v>74</v>
      </c>
      <c r="E497" s="10" t="s">
        <v>3367</v>
      </c>
      <c r="F497" s="10" t="s">
        <v>3368</v>
      </c>
      <c r="G497" s="10" t="s">
        <v>3368</v>
      </c>
      <c r="H497" s="10" t="s">
        <v>2618</v>
      </c>
      <c r="I497" s="10" t="s">
        <v>3369</v>
      </c>
      <c r="J497" s="10"/>
      <c r="K497" s="10" t="s">
        <v>33</v>
      </c>
      <c r="L497" s="10" t="s">
        <v>34</v>
      </c>
      <c r="M497" s="11">
        <v>0.14000000000000001</v>
      </c>
      <c r="N497" s="27">
        <v>1000020986</v>
      </c>
      <c r="O497" s="10"/>
      <c r="P497" s="13">
        <v>1615.52</v>
      </c>
      <c r="Q497" s="13"/>
      <c r="R497" s="13">
        <v>0</v>
      </c>
      <c r="S497" s="13">
        <f t="shared" si="21"/>
        <v>1615.52</v>
      </c>
      <c r="T497" s="14">
        <f t="shared" si="22"/>
        <v>0</v>
      </c>
      <c r="U497" s="13">
        <f t="shared" si="23"/>
        <v>74.167407407407495</v>
      </c>
      <c r="V497" s="13">
        <v>0</v>
      </c>
      <c r="W497" s="15"/>
      <c r="X497" s="13"/>
      <c r="Y497" s="13"/>
      <c r="Z497" s="10"/>
      <c r="AA497" s="16" t="s">
        <v>45</v>
      </c>
      <c r="AB497" s="11"/>
    </row>
    <row r="498" spans="1:28" ht="14.25" x14ac:dyDescent="0.15">
      <c r="A498" s="9">
        <v>43709</v>
      </c>
      <c r="B498" s="10" t="s">
        <v>27</v>
      </c>
      <c r="C498" s="10" t="s">
        <v>63</v>
      </c>
      <c r="D498" s="10" t="s">
        <v>74</v>
      </c>
      <c r="E498" s="10" t="s">
        <v>3367</v>
      </c>
      <c r="F498" s="10" t="s">
        <v>3368</v>
      </c>
      <c r="G498" s="10" t="s">
        <v>3368</v>
      </c>
      <c r="H498" s="10" t="s">
        <v>2618</v>
      </c>
      <c r="I498" s="10" t="s">
        <v>3370</v>
      </c>
      <c r="J498" s="10"/>
      <c r="K498" s="10" t="s">
        <v>33</v>
      </c>
      <c r="L498" s="10" t="s">
        <v>34</v>
      </c>
      <c r="M498" s="11">
        <v>0.14000000000000001</v>
      </c>
      <c r="N498" s="27">
        <v>1000019214</v>
      </c>
      <c r="O498" s="10"/>
      <c r="P498" s="13">
        <v>160.54</v>
      </c>
      <c r="Q498" s="13"/>
      <c r="R498" s="13">
        <v>0</v>
      </c>
      <c r="S498" s="13">
        <f t="shared" si="21"/>
        <v>160.54</v>
      </c>
      <c r="T498" s="14">
        <f t="shared" si="22"/>
        <v>0</v>
      </c>
      <c r="U498" s="13">
        <f t="shared" si="23"/>
        <v>0</v>
      </c>
      <c r="V498" s="13">
        <v>0</v>
      </c>
      <c r="W498" s="15"/>
      <c r="X498" s="13"/>
      <c r="Y498" s="13"/>
      <c r="Z498" s="10"/>
      <c r="AA498" s="16" t="s">
        <v>45</v>
      </c>
      <c r="AB498" s="11"/>
    </row>
    <row r="499" spans="1:28" ht="14.25" x14ac:dyDescent="0.15">
      <c r="A499" s="9">
        <v>43709</v>
      </c>
      <c r="B499" s="10" t="s">
        <v>27</v>
      </c>
      <c r="C499" s="10" t="s">
        <v>63</v>
      </c>
      <c r="D499" s="10" t="s">
        <v>74</v>
      </c>
      <c r="E499" s="10" t="s">
        <v>3367</v>
      </c>
      <c r="F499" s="10" t="s">
        <v>3368</v>
      </c>
      <c r="G499" s="10" t="s">
        <v>3368</v>
      </c>
      <c r="H499" s="10" t="s">
        <v>2618</v>
      </c>
      <c r="I499" s="10" t="s">
        <v>3371</v>
      </c>
      <c r="J499" s="10"/>
      <c r="K499" s="10" t="s">
        <v>33</v>
      </c>
      <c r="L499" s="10" t="s">
        <v>34</v>
      </c>
      <c r="M499" s="11">
        <v>0.14000000000000001</v>
      </c>
      <c r="N499" s="27">
        <v>1000019213</v>
      </c>
      <c r="O499" s="10"/>
      <c r="P499" s="13">
        <v>5.08</v>
      </c>
      <c r="Q499" s="13"/>
      <c r="R499" s="13">
        <v>0</v>
      </c>
      <c r="S499" s="13">
        <f t="shared" si="21"/>
        <v>5.08</v>
      </c>
      <c r="T499" s="14">
        <f t="shared" si="22"/>
        <v>0</v>
      </c>
      <c r="U499" s="13">
        <f t="shared" si="23"/>
        <v>0</v>
      </c>
      <c r="V499" s="13">
        <v>0</v>
      </c>
      <c r="W499" s="15"/>
      <c r="X499" s="13"/>
      <c r="Y499" s="13"/>
      <c r="Z499" s="10"/>
      <c r="AA499" s="16" t="s">
        <v>45</v>
      </c>
      <c r="AB499" s="11"/>
    </row>
    <row r="500" spans="1:28" ht="14.25" x14ac:dyDescent="0.15">
      <c r="A500" s="9">
        <v>43709</v>
      </c>
      <c r="B500" s="10" t="s">
        <v>27</v>
      </c>
      <c r="C500" s="10" t="s">
        <v>63</v>
      </c>
      <c r="D500" s="10" t="s">
        <v>74</v>
      </c>
      <c r="E500" s="10" t="s">
        <v>2713</v>
      </c>
      <c r="F500" s="10" t="s">
        <v>3372</v>
      </c>
      <c r="G500" s="10" t="s">
        <v>3372</v>
      </c>
      <c r="H500" s="10" t="s">
        <v>2618</v>
      </c>
      <c r="I500" s="10" t="s">
        <v>3373</v>
      </c>
      <c r="J500" s="10"/>
      <c r="K500" s="10" t="s">
        <v>2623</v>
      </c>
      <c r="L500" s="10" t="s">
        <v>44</v>
      </c>
      <c r="M500" s="11">
        <v>0</v>
      </c>
      <c r="N500" s="27" t="s">
        <v>3374</v>
      </c>
      <c r="O500" s="10"/>
      <c r="P500" s="13">
        <v>19773.099999999999</v>
      </c>
      <c r="Q500" s="13"/>
      <c r="R500" s="13">
        <v>1543</v>
      </c>
      <c r="S500" s="13">
        <f t="shared" si="21"/>
        <v>18230.099999999999</v>
      </c>
      <c r="T500" s="14">
        <f t="shared" si="22"/>
        <v>1543</v>
      </c>
      <c r="U500" s="13">
        <f t="shared" si="23"/>
        <v>0</v>
      </c>
      <c r="V500" s="13">
        <v>1504.9719723143992</v>
      </c>
      <c r="W500" s="15"/>
      <c r="X500" s="13"/>
      <c r="Y500" s="13"/>
      <c r="Z500" s="10"/>
      <c r="AA500" s="16" t="s">
        <v>45</v>
      </c>
      <c r="AB500" s="11"/>
    </row>
    <row r="501" spans="1:28" ht="14.25" x14ac:dyDescent="0.15">
      <c r="A501" s="9">
        <v>43709</v>
      </c>
      <c r="B501" s="10" t="s">
        <v>27</v>
      </c>
      <c r="C501" s="10" t="s">
        <v>63</v>
      </c>
      <c r="D501" s="10" t="s">
        <v>74</v>
      </c>
      <c r="E501" s="10" t="s">
        <v>2713</v>
      </c>
      <c r="F501" s="10" t="s">
        <v>3375</v>
      </c>
      <c r="G501" s="10" t="s">
        <v>3375</v>
      </c>
      <c r="H501" s="10" t="s">
        <v>2618</v>
      </c>
      <c r="I501" s="10" t="s">
        <v>3376</v>
      </c>
      <c r="J501" s="10"/>
      <c r="K501" s="10" t="s">
        <v>33</v>
      </c>
      <c r="L501" s="10" t="s">
        <v>34</v>
      </c>
      <c r="M501" s="11">
        <v>0.08</v>
      </c>
      <c r="N501" s="27" t="s">
        <v>3377</v>
      </c>
      <c r="O501" s="10"/>
      <c r="P501" s="13">
        <v>13015.23</v>
      </c>
      <c r="Q501" s="13"/>
      <c r="R501" s="13">
        <v>1936.07</v>
      </c>
      <c r="S501" s="13">
        <f t="shared" si="21"/>
        <v>11079.16</v>
      </c>
      <c r="T501" s="14">
        <f t="shared" si="22"/>
        <v>1792.6574074074072</v>
      </c>
      <c r="U501" s="13">
        <f t="shared" si="23"/>
        <v>0</v>
      </c>
      <c r="V501" s="13">
        <v>1888.3545602324941</v>
      </c>
      <c r="W501" s="15"/>
      <c r="X501" s="13"/>
      <c r="Y501" s="13"/>
      <c r="Z501" s="10"/>
      <c r="AA501" s="16" t="s">
        <v>45</v>
      </c>
      <c r="AB501" s="11"/>
    </row>
    <row r="502" spans="1:28" ht="14.25" x14ac:dyDescent="0.15">
      <c r="A502" s="9">
        <v>43709</v>
      </c>
      <c r="B502" s="10" t="s">
        <v>27</v>
      </c>
      <c r="C502" s="10" t="s">
        <v>63</v>
      </c>
      <c r="D502" s="10" t="s">
        <v>74</v>
      </c>
      <c r="E502" s="10" t="s">
        <v>2713</v>
      </c>
      <c r="F502" s="10" t="s">
        <v>3375</v>
      </c>
      <c r="G502" s="10" t="s">
        <v>3375</v>
      </c>
      <c r="H502" s="10" t="s">
        <v>2618</v>
      </c>
      <c r="I502" s="10" t="s">
        <v>3378</v>
      </c>
      <c r="J502" s="10"/>
      <c r="K502" s="10" t="s">
        <v>33</v>
      </c>
      <c r="L502" s="10" t="s">
        <v>34</v>
      </c>
      <c r="M502" s="11">
        <v>0.08</v>
      </c>
      <c r="N502" s="27" t="s">
        <v>3379</v>
      </c>
      <c r="O502" s="10"/>
      <c r="P502" s="13">
        <v>1129.1400000000001</v>
      </c>
      <c r="Q502" s="13"/>
      <c r="R502" s="13">
        <v>1001.26</v>
      </c>
      <c r="S502" s="13">
        <f t="shared" si="21"/>
        <v>127.88000000000011</v>
      </c>
      <c r="T502" s="14">
        <f t="shared" si="22"/>
        <v>927.0925925925925</v>
      </c>
      <c r="U502" s="13">
        <f t="shared" si="23"/>
        <v>0</v>
      </c>
      <c r="V502" s="13">
        <v>976.58343292256336</v>
      </c>
      <c r="W502" s="15"/>
      <c r="X502" s="13"/>
      <c r="Y502" s="13"/>
      <c r="Z502" s="10"/>
      <c r="AA502" s="16" t="s">
        <v>45</v>
      </c>
      <c r="AB502" s="11"/>
    </row>
    <row r="503" spans="1:28" ht="14.25" x14ac:dyDescent="0.15">
      <c r="A503" s="9">
        <v>43709</v>
      </c>
      <c r="B503" s="10" t="s">
        <v>27</v>
      </c>
      <c r="C503" s="10" t="s">
        <v>63</v>
      </c>
      <c r="D503" s="10" t="s">
        <v>74</v>
      </c>
      <c r="E503" s="10" t="s">
        <v>2713</v>
      </c>
      <c r="F503" s="10" t="s">
        <v>3380</v>
      </c>
      <c r="G503" s="10" t="s">
        <v>3380</v>
      </c>
      <c r="H503" s="10" t="s">
        <v>2618</v>
      </c>
      <c r="I503" s="10" t="s">
        <v>3381</v>
      </c>
      <c r="J503" s="10"/>
      <c r="K503" s="10" t="s">
        <v>2623</v>
      </c>
      <c r="L503" s="10" t="s">
        <v>44</v>
      </c>
      <c r="M503" s="11">
        <v>0</v>
      </c>
      <c r="N503" s="27" t="s">
        <v>3382</v>
      </c>
      <c r="O503" s="10"/>
      <c r="P503" s="13">
        <v>414947.28</v>
      </c>
      <c r="Q503" s="13"/>
      <c r="R503" s="13">
        <v>85089</v>
      </c>
      <c r="S503" s="13">
        <f t="shared" si="21"/>
        <v>329858.28000000003</v>
      </c>
      <c r="T503" s="14">
        <f t="shared" si="22"/>
        <v>85089</v>
      </c>
      <c r="U503" s="13">
        <f t="shared" si="23"/>
        <v>0</v>
      </c>
      <c r="V503" s="13">
        <v>82991.9378822164</v>
      </c>
      <c r="W503" s="15"/>
      <c r="X503" s="13"/>
      <c r="Y503" s="13"/>
      <c r="Z503" s="10"/>
      <c r="AA503" s="16" t="s">
        <v>45</v>
      </c>
      <c r="AB503" s="11"/>
    </row>
    <row r="504" spans="1:28" ht="14.25" x14ac:dyDescent="0.15">
      <c r="A504" s="9">
        <v>43709</v>
      </c>
      <c r="B504" s="10" t="s">
        <v>27</v>
      </c>
      <c r="C504" s="10" t="s">
        <v>63</v>
      </c>
      <c r="D504" s="10" t="s">
        <v>74</v>
      </c>
      <c r="E504" s="10" t="s">
        <v>3335</v>
      </c>
      <c r="F504" s="10" t="s">
        <v>3383</v>
      </c>
      <c r="G504" s="10" t="s">
        <v>3383</v>
      </c>
      <c r="H504" s="10" t="s">
        <v>2618</v>
      </c>
      <c r="I504" s="10" t="s">
        <v>3384</v>
      </c>
      <c r="J504" s="10"/>
      <c r="K504" s="10" t="s">
        <v>33</v>
      </c>
      <c r="L504" s="10" t="s">
        <v>34</v>
      </c>
      <c r="M504" s="11">
        <v>0.14000000000000001</v>
      </c>
      <c r="N504" s="27">
        <v>1000019732</v>
      </c>
      <c r="O504" s="10"/>
      <c r="P504" s="13">
        <v>580.39</v>
      </c>
      <c r="Q504" s="13"/>
      <c r="R504" s="13">
        <v>0</v>
      </c>
      <c r="S504" s="13">
        <f t="shared" si="21"/>
        <v>580.39</v>
      </c>
      <c r="T504" s="14">
        <f t="shared" si="22"/>
        <v>0</v>
      </c>
      <c r="U504" s="13">
        <f t="shared" si="23"/>
        <v>0</v>
      </c>
      <c r="V504" s="13">
        <v>0</v>
      </c>
      <c r="W504" s="15"/>
      <c r="X504" s="13"/>
      <c r="Y504" s="13"/>
      <c r="Z504" s="10"/>
      <c r="AA504" s="16" t="s">
        <v>45</v>
      </c>
      <c r="AB504" s="11"/>
    </row>
    <row r="505" spans="1:28" ht="14.25" x14ac:dyDescent="0.15">
      <c r="A505" s="9">
        <v>43709</v>
      </c>
      <c r="B505" s="10" t="s">
        <v>27</v>
      </c>
      <c r="C505" s="10" t="s">
        <v>63</v>
      </c>
      <c r="D505" s="10" t="s">
        <v>74</v>
      </c>
      <c r="E505" s="10" t="s">
        <v>3335</v>
      </c>
      <c r="F505" s="10" t="s">
        <v>3383</v>
      </c>
      <c r="G505" s="10" t="s">
        <v>3383</v>
      </c>
      <c r="H505" s="10" t="s">
        <v>2618</v>
      </c>
      <c r="I505" s="10" t="s">
        <v>3385</v>
      </c>
      <c r="J505" s="10"/>
      <c r="K505" s="10" t="s">
        <v>33</v>
      </c>
      <c r="L505" s="10" t="s">
        <v>34</v>
      </c>
      <c r="M505" s="11">
        <v>0.14000000000000001</v>
      </c>
      <c r="N505" s="27">
        <v>1000015674</v>
      </c>
      <c r="O505" s="10"/>
      <c r="P505" s="13">
        <v>172.33</v>
      </c>
      <c r="Q505" s="13"/>
      <c r="R505" s="13">
        <v>0</v>
      </c>
      <c r="S505" s="13">
        <f t="shared" si="21"/>
        <v>172.33</v>
      </c>
      <c r="T505" s="14">
        <f t="shared" si="22"/>
        <v>0</v>
      </c>
      <c r="U505" s="13">
        <f t="shared" si="23"/>
        <v>0</v>
      </c>
      <c r="V505" s="13">
        <v>0</v>
      </c>
      <c r="W505" s="15"/>
      <c r="X505" s="13"/>
      <c r="Y505" s="13"/>
      <c r="Z505" s="10"/>
      <c r="AA505" s="16" t="s">
        <v>45</v>
      </c>
      <c r="AB505" s="11"/>
    </row>
    <row r="506" spans="1:28" ht="14.25" x14ac:dyDescent="0.15">
      <c r="A506" s="9">
        <v>43709</v>
      </c>
      <c r="B506" s="10" t="s">
        <v>27</v>
      </c>
      <c r="C506" s="10" t="s">
        <v>63</v>
      </c>
      <c r="D506" s="10" t="s">
        <v>74</v>
      </c>
      <c r="E506" s="10" t="s">
        <v>3335</v>
      </c>
      <c r="F506" s="10" t="s">
        <v>3383</v>
      </c>
      <c r="G506" s="10" t="s">
        <v>3383</v>
      </c>
      <c r="H506" s="10" t="s">
        <v>2618</v>
      </c>
      <c r="I506" s="10" t="s">
        <v>3386</v>
      </c>
      <c r="J506" s="10"/>
      <c r="K506" s="10" t="s">
        <v>33</v>
      </c>
      <c r="L506" s="10" t="s">
        <v>34</v>
      </c>
      <c r="M506" s="11">
        <v>0.14000000000000001</v>
      </c>
      <c r="N506" s="27">
        <v>1000015721</v>
      </c>
      <c r="O506" s="10"/>
      <c r="P506" s="13">
        <v>68.290000000000006</v>
      </c>
      <c r="Q506" s="13"/>
      <c r="R506" s="13">
        <v>0</v>
      </c>
      <c r="S506" s="13">
        <f t="shared" si="21"/>
        <v>68.290000000000006</v>
      </c>
      <c r="T506" s="14">
        <f t="shared" si="22"/>
        <v>0</v>
      </c>
      <c r="U506" s="13">
        <f t="shared" si="23"/>
        <v>0</v>
      </c>
      <c r="V506" s="13">
        <v>0</v>
      </c>
      <c r="W506" s="15"/>
      <c r="X506" s="13"/>
      <c r="Y506" s="13"/>
      <c r="Z506" s="10"/>
      <c r="AA506" s="16" t="s">
        <v>45</v>
      </c>
      <c r="AB506" s="11"/>
    </row>
    <row r="507" spans="1:28" ht="14.25" x14ac:dyDescent="0.15">
      <c r="A507" s="9">
        <v>43709</v>
      </c>
      <c r="B507" s="10" t="s">
        <v>27</v>
      </c>
      <c r="C507" s="10" t="s">
        <v>63</v>
      </c>
      <c r="D507" s="10" t="s">
        <v>74</v>
      </c>
      <c r="E507" s="10" t="s">
        <v>72</v>
      </c>
      <c r="F507" s="10" t="s">
        <v>3387</v>
      </c>
      <c r="G507" s="10" t="s">
        <v>3387</v>
      </c>
      <c r="H507" s="10" t="s">
        <v>2618</v>
      </c>
      <c r="I507" s="10" t="s">
        <v>3388</v>
      </c>
      <c r="J507" s="10"/>
      <c r="K507" s="10" t="s">
        <v>2623</v>
      </c>
      <c r="L507" s="10" t="s">
        <v>34</v>
      </c>
      <c r="M507" s="11">
        <v>0.02</v>
      </c>
      <c r="N507" s="27" t="s">
        <v>3389</v>
      </c>
      <c r="O507" s="10"/>
      <c r="P507" s="13">
        <v>11717.3</v>
      </c>
      <c r="Q507" s="13"/>
      <c r="R507" s="13">
        <v>0</v>
      </c>
      <c r="S507" s="13">
        <f t="shared" si="21"/>
        <v>11717.3</v>
      </c>
      <c r="T507" s="14">
        <f t="shared" si="22"/>
        <v>0</v>
      </c>
      <c r="U507" s="13">
        <f t="shared" si="23"/>
        <v>0</v>
      </c>
      <c r="V507" s="13">
        <v>0</v>
      </c>
      <c r="W507" s="15"/>
      <c r="X507" s="13"/>
      <c r="Y507" s="13"/>
      <c r="Z507" s="10"/>
      <c r="AA507" s="16" t="s">
        <v>45</v>
      </c>
      <c r="AB507" s="11"/>
    </row>
    <row r="508" spans="1:28" ht="14.25" x14ac:dyDescent="0.15">
      <c r="A508" s="9">
        <v>43709</v>
      </c>
      <c r="B508" s="10" t="s">
        <v>27</v>
      </c>
      <c r="C508" s="10" t="s">
        <v>63</v>
      </c>
      <c r="D508" s="10" t="s">
        <v>74</v>
      </c>
      <c r="E508" s="10" t="s">
        <v>72</v>
      </c>
      <c r="F508" s="10" t="s">
        <v>3387</v>
      </c>
      <c r="G508" s="10" t="s">
        <v>3387</v>
      </c>
      <c r="H508" s="10" t="s">
        <v>2618</v>
      </c>
      <c r="I508" s="10" t="s">
        <v>3390</v>
      </c>
      <c r="J508" s="10"/>
      <c r="K508" s="10" t="s">
        <v>33</v>
      </c>
      <c r="L508" s="10" t="s">
        <v>34</v>
      </c>
      <c r="M508" s="11">
        <v>0.04</v>
      </c>
      <c r="N508" s="27" t="s">
        <v>3391</v>
      </c>
      <c r="O508" s="10"/>
      <c r="P508" s="13">
        <v>38571.620000000003</v>
      </c>
      <c r="Q508" s="13"/>
      <c r="R508" s="13">
        <v>0</v>
      </c>
      <c r="S508" s="13">
        <f t="shared" si="21"/>
        <v>38571.620000000003</v>
      </c>
      <c r="T508" s="14">
        <f t="shared" si="22"/>
        <v>0</v>
      </c>
      <c r="U508" s="13">
        <f t="shared" si="23"/>
        <v>0</v>
      </c>
      <c r="V508" s="13">
        <v>0</v>
      </c>
      <c r="W508" s="15"/>
      <c r="X508" s="13"/>
      <c r="Y508" s="13"/>
      <c r="Z508" s="10"/>
      <c r="AA508" s="16" t="s">
        <v>45</v>
      </c>
      <c r="AB508" s="11"/>
    </row>
    <row r="509" spans="1:28" ht="14.25" x14ac:dyDescent="0.15">
      <c r="A509" s="9">
        <v>43709</v>
      </c>
      <c r="B509" s="10" t="s">
        <v>27</v>
      </c>
      <c r="C509" s="10" t="s">
        <v>63</v>
      </c>
      <c r="D509" s="10" t="s">
        <v>74</v>
      </c>
      <c r="E509" s="10" t="s">
        <v>72</v>
      </c>
      <c r="F509" s="10" t="s">
        <v>2774</v>
      </c>
      <c r="G509" s="10" t="s">
        <v>2774</v>
      </c>
      <c r="H509" s="10" t="s">
        <v>2618</v>
      </c>
      <c r="I509" s="10" t="s">
        <v>2775</v>
      </c>
      <c r="J509" s="10"/>
      <c r="K509" s="10" t="s">
        <v>2623</v>
      </c>
      <c r="L509" s="10" t="s">
        <v>44</v>
      </c>
      <c r="M509" s="11">
        <v>0</v>
      </c>
      <c r="N509" s="27" t="s">
        <v>2776</v>
      </c>
      <c r="O509" s="10"/>
      <c r="P509" s="13">
        <v>51910.6</v>
      </c>
      <c r="Q509" s="13"/>
      <c r="R509" s="13">
        <v>0</v>
      </c>
      <c r="S509" s="13">
        <f t="shared" si="21"/>
        <v>51910.6</v>
      </c>
      <c r="T509" s="14">
        <f t="shared" si="22"/>
        <v>0</v>
      </c>
      <c r="U509" s="13">
        <f t="shared" si="23"/>
        <v>0</v>
      </c>
      <c r="V509" s="13">
        <v>0</v>
      </c>
      <c r="W509" s="15"/>
      <c r="X509" s="13"/>
      <c r="Y509" s="13"/>
      <c r="Z509" s="10"/>
      <c r="AA509" s="16" t="s">
        <v>35</v>
      </c>
      <c r="AB509" s="11"/>
    </row>
    <row r="510" spans="1:28" ht="14.25" x14ac:dyDescent="0.15">
      <c r="A510" s="9">
        <v>43709</v>
      </c>
      <c r="B510" s="10" t="s">
        <v>27</v>
      </c>
      <c r="C510" s="10" t="s">
        <v>63</v>
      </c>
      <c r="D510" s="10" t="s">
        <v>74</v>
      </c>
      <c r="E510" s="10" t="s">
        <v>72</v>
      </c>
      <c r="F510" s="10" t="s">
        <v>3392</v>
      </c>
      <c r="G510" s="10" t="s">
        <v>3392</v>
      </c>
      <c r="H510" s="10" t="s">
        <v>2618</v>
      </c>
      <c r="I510" s="10" t="s">
        <v>3393</v>
      </c>
      <c r="J510" s="10"/>
      <c r="K510" s="10" t="s">
        <v>33</v>
      </c>
      <c r="L510" s="10" t="s">
        <v>34</v>
      </c>
      <c r="M510" s="11">
        <v>0.08</v>
      </c>
      <c r="N510" s="27">
        <v>1000027370</v>
      </c>
      <c r="O510" s="10"/>
      <c r="P510" s="13">
        <v>7909.9100000000099</v>
      </c>
      <c r="Q510" s="13"/>
      <c r="R510" s="13">
        <v>0</v>
      </c>
      <c r="S510" s="13">
        <f t="shared" si="21"/>
        <v>7909.9100000000099</v>
      </c>
      <c r="T510" s="14">
        <f t="shared" si="22"/>
        <v>0</v>
      </c>
      <c r="U510" s="13">
        <f t="shared" si="23"/>
        <v>0</v>
      </c>
      <c r="V510" s="13">
        <v>0</v>
      </c>
      <c r="W510" s="15"/>
      <c r="X510" s="13"/>
      <c r="Y510" s="13"/>
      <c r="Z510" s="10"/>
      <c r="AA510" s="16" t="s">
        <v>45</v>
      </c>
      <c r="AB510" s="11"/>
    </row>
    <row r="511" spans="1:28" ht="14.25" x14ac:dyDescent="0.15">
      <c r="A511" s="9">
        <v>43709</v>
      </c>
      <c r="B511" s="10" t="s">
        <v>27</v>
      </c>
      <c r="C511" s="10" t="s">
        <v>93</v>
      </c>
      <c r="D511" s="10" t="s">
        <v>94</v>
      </c>
      <c r="E511" s="10" t="s">
        <v>2777</v>
      </c>
      <c r="F511" s="10" t="s">
        <v>3394</v>
      </c>
      <c r="G511" s="10" t="s">
        <v>3394</v>
      </c>
      <c r="H511" s="10" t="s">
        <v>2618</v>
      </c>
      <c r="I511" s="10" t="s">
        <v>3395</v>
      </c>
      <c r="J511" s="10"/>
      <c r="K511" s="10" t="s">
        <v>2623</v>
      </c>
      <c r="L511" s="10" t="s">
        <v>34</v>
      </c>
      <c r="M511" s="11">
        <v>0.04</v>
      </c>
      <c r="N511" s="27">
        <v>1000026251</v>
      </c>
      <c r="O511" s="10"/>
      <c r="P511" s="13">
        <v>9727.1</v>
      </c>
      <c r="Q511" s="13"/>
      <c r="R511" s="13">
        <v>0</v>
      </c>
      <c r="S511" s="13">
        <f t="shared" si="21"/>
        <v>9727.1</v>
      </c>
      <c r="T511" s="14">
        <f t="shared" si="22"/>
        <v>0</v>
      </c>
      <c r="U511" s="13">
        <f t="shared" si="23"/>
        <v>7230.7874074074207</v>
      </c>
      <c r="V511" s="13">
        <v>0</v>
      </c>
      <c r="W511" s="15"/>
      <c r="X511" s="13"/>
      <c r="Y511" s="13"/>
      <c r="Z511" s="10"/>
      <c r="AA511" s="16" t="s">
        <v>45</v>
      </c>
      <c r="AB511" s="11"/>
    </row>
    <row r="512" spans="1:28" ht="14.25" x14ac:dyDescent="0.15">
      <c r="A512" s="9">
        <v>43709</v>
      </c>
      <c r="B512" s="10" t="s">
        <v>27</v>
      </c>
      <c r="C512" s="10" t="s">
        <v>93</v>
      </c>
      <c r="D512" s="10" t="s">
        <v>94</v>
      </c>
      <c r="E512" s="10" t="s">
        <v>2777</v>
      </c>
      <c r="F512" s="10" t="s">
        <v>2778</v>
      </c>
      <c r="G512" s="10" t="s">
        <v>2778</v>
      </c>
      <c r="H512" s="10" t="s">
        <v>2618</v>
      </c>
      <c r="I512" s="10" t="s">
        <v>3396</v>
      </c>
      <c r="J512" s="10"/>
      <c r="K512" s="10" t="s">
        <v>33</v>
      </c>
      <c r="L512" s="10" t="s">
        <v>34</v>
      </c>
      <c r="M512" s="11">
        <v>0.08</v>
      </c>
      <c r="N512" s="27" t="s">
        <v>3397</v>
      </c>
      <c r="O512" s="10"/>
      <c r="P512" s="13">
        <v>40650.480000000003</v>
      </c>
      <c r="Q512" s="13"/>
      <c r="R512" s="13">
        <v>0</v>
      </c>
      <c r="S512" s="13">
        <f t="shared" si="21"/>
        <v>40650.480000000003</v>
      </c>
      <c r="T512" s="14">
        <f t="shared" si="22"/>
        <v>0</v>
      </c>
      <c r="U512" s="13">
        <f t="shared" si="23"/>
        <v>0</v>
      </c>
      <c r="V512" s="13">
        <v>0</v>
      </c>
      <c r="W512" s="15"/>
      <c r="X512" s="13"/>
      <c r="Y512" s="13"/>
      <c r="Z512" s="10"/>
      <c r="AA512" s="16" t="s">
        <v>45</v>
      </c>
      <c r="AB512" s="11"/>
    </row>
    <row r="513" spans="1:28" ht="14.25" x14ac:dyDescent="0.15">
      <c r="A513" s="9">
        <v>43709</v>
      </c>
      <c r="B513" s="10" t="s">
        <v>27</v>
      </c>
      <c r="C513" s="10" t="s">
        <v>93</v>
      </c>
      <c r="D513" s="10" t="s">
        <v>94</v>
      </c>
      <c r="E513" s="10" t="s">
        <v>97</v>
      </c>
      <c r="F513" s="10" t="s">
        <v>3062</v>
      </c>
      <c r="G513" s="10" t="s">
        <v>3398</v>
      </c>
      <c r="H513" s="10" t="s">
        <v>2618</v>
      </c>
      <c r="I513" s="10" t="s">
        <v>3399</v>
      </c>
      <c r="J513" s="10"/>
      <c r="K513" s="10" t="s">
        <v>33</v>
      </c>
      <c r="L513" s="10" t="s">
        <v>34</v>
      </c>
      <c r="M513" s="11">
        <v>0.02</v>
      </c>
      <c r="N513" s="27" t="s">
        <v>3400</v>
      </c>
      <c r="O513" s="10"/>
      <c r="P513" s="13">
        <v>10200</v>
      </c>
      <c r="Q513" s="13"/>
      <c r="R513" s="13">
        <v>0</v>
      </c>
      <c r="S513" s="13">
        <f t="shared" si="21"/>
        <v>10200</v>
      </c>
      <c r="T513" s="14">
        <f t="shared" si="22"/>
        <v>0</v>
      </c>
      <c r="U513" s="13">
        <f t="shared" si="23"/>
        <v>357.48461538461561</v>
      </c>
      <c r="V513" s="13">
        <v>0</v>
      </c>
      <c r="W513" s="15"/>
      <c r="X513" s="13"/>
      <c r="Y513" s="13"/>
      <c r="Z513" s="10"/>
      <c r="AA513" s="16" t="s">
        <v>45</v>
      </c>
      <c r="AB513" s="11"/>
    </row>
    <row r="514" spans="1:28" ht="14.25" x14ac:dyDescent="0.15">
      <c r="A514" s="9">
        <v>43709</v>
      </c>
      <c r="B514" s="10" t="s">
        <v>27</v>
      </c>
      <c r="C514" s="10" t="s">
        <v>93</v>
      </c>
      <c r="D514" s="10" t="s">
        <v>101</v>
      </c>
      <c r="E514" s="10" t="s">
        <v>2777</v>
      </c>
      <c r="F514" s="10" t="s">
        <v>2663</v>
      </c>
      <c r="G514" s="10" t="s">
        <v>3401</v>
      </c>
      <c r="H514" s="10" t="s">
        <v>2618</v>
      </c>
      <c r="I514" s="10" t="s">
        <v>3402</v>
      </c>
      <c r="J514" s="10"/>
      <c r="K514" s="10" t="s">
        <v>33</v>
      </c>
      <c r="L514" s="10" t="s">
        <v>44</v>
      </c>
      <c r="M514" s="11">
        <v>0</v>
      </c>
      <c r="N514" s="27">
        <v>1000050074</v>
      </c>
      <c r="O514" s="10"/>
      <c r="P514" s="13">
        <v>927.57</v>
      </c>
      <c r="Q514" s="13"/>
      <c r="R514" s="13">
        <v>0</v>
      </c>
      <c r="S514" s="13">
        <f t="shared" si="21"/>
        <v>927.57</v>
      </c>
      <c r="T514" s="14">
        <f t="shared" si="22"/>
        <v>0</v>
      </c>
      <c r="U514" s="13">
        <f t="shared" si="23"/>
        <v>0</v>
      </c>
      <c r="V514" s="13">
        <v>0</v>
      </c>
      <c r="W514" s="15"/>
      <c r="X514" s="13"/>
      <c r="Y514" s="13"/>
      <c r="Z514" s="10"/>
      <c r="AA514" s="16" t="s">
        <v>45</v>
      </c>
      <c r="AB514" s="11"/>
    </row>
    <row r="515" spans="1:28" ht="14.25" x14ac:dyDescent="0.15">
      <c r="A515" s="9">
        <v>43709</v>
      </c>
      <c r="B515" s="10" t="s">
        <v>27</v>
      </c>
      <c r="C515" s="10" t="s">
        <v>93</v>
      </c>
      <c r="D515" s="10" t="s">
        <v>101</v>
      </c>
      <c r="E515" s="10" t="s">
        <v>2777</v>
      </c>
      <c r="F515" s="10" t="s">
        <v>2663</v>
      </c>
      <c r="G515" s="10" t="s">
        <v>3401</v>
      </c>
      <c r="H515" s="10" t="s">
        <v>2618</v>
      </c>
      <c r="I515" s="10" t="s">
        <v>3403</v>
      </c>
      <c r="J515" s="10"/>
      <c r="K515" s="10" t="s">
        <v>2623</v>
      </c>
      <c r="L515" s="10" t="s">
        <v>44</v>
      </c>
      <c r="M515" s="11">
        <v>0</v>
      </c>
      <c r="N515" s="27">
        <v>1000049842</v>
      </c>
      <c r="O515" s="10"/>
      <c r="P515" s="13">
        <v>1134.2</v>
      </c>
      <c r="Q515" s="13"/>
      <c r="R515" s="13">
        <v>0</v>
      </c>
      <c r="S515" s="13">
        <f t="shared" ref="S515:S578" si="24">P515+Q515-R515</f>
        <v>1134.2</v>
      </c>
      <c r="T515" s="14">
        <f t="shared" ref="T515:T578" si="25">IF(L515="返货",R515/(1+M515),IF(L515="返现",R515,IF(L515="折扣",R515*M515,IF(L515="无",R515))))</f>
        <v>0</v>
      </c>
      <c r="U515" s="13">
        <f t="shared" ref="U515:U578" si="26">R520-T520</f>
        <v>0</v>
      </c>
      <c r="V515" s="13">
        <v>0</v>
      </c>
      <c r="W515" s="15"/>
      <c r="X515" s="13"/>
      <c r="Y515" s="13"/>
      <c r="Z515" s="10"/>
      <c r="AA515" s="16" t="s">
        <v>45</v>
      </c>
      <c r="AB515" s="11"/>
    </row>
    <row r="516" spans="1:28" ht="14.25" x14ac:dyDescent="0.15">
      <c r="A516" s="9">
        <v>43709</v>
      </c>
      <c r="B516" s="10" t="s">
        <v>27</v>
      </c>
      <c r="C516" s="10" t="s">
        <v>93</v>
      </c>
      <c r="D516" s="10" t="s">
        <v>101</v>
      </c>
      <c r="E516" s="10" t="s">
        <v>2799</v>
      </c>
      <c r="F516" s="10" t="s">
        <v>2800</v>
      </c>
      <c r="G516" s="10" t="s">
        <v>2801</v>
      </c>
      <c r="H516" s="10" t="s">
        <v>2618</v>
      </c>
      <c r="I516" s="10" t="s">
        <v>3404</v>
      </c>
      <c r="J516" s="10"/>
      <c r="K516" s="10" t="s">
        <v>33</v>
      </c>
      <c r="L516" s="10" t="s">
        <v>34</v>
      </c>
      <c r="M516" s="11">
        <v>0.08</v>
      </c>
      <c r="N516" s="27" t="s">
        <v>3405</v>
      </c>
      <c r="O516" s="10"/>
      <c r="P516" s="13">
        <v>102344.62</v>
      </c>
      <c r="Q516" s="13"/>
      <c r="R516" s="13">
        <v>97615.63</v>
      </c>
      <c r="S516" s="13">
        <f t="shared" si="24"/>
        <v>4728.9899999999907</v>
      </c>
      <c r="T516" s="14">
        <f t="shared" si="25"/>
        <v>90384.842592592584</v>
      </c>
      <c r="U516" s="13">
        <f t="shared" si="26"/>
        <v>0</v>
      </c>
      <c r="V516" s="13">
        <v>95209.842650559061</v>
      </c>
      <c r="W516" s="15"/>
      <c r="X516" s="13"/>
      <c r="Y516" s="13"/>
      <c r="Z516" s="10"/>
      <c r="AA516" s="16" t="s">
        <v>45</v>
      </c>
      <c r="AB516" s="11"/>
    </row>
    <row r="517" spans="1:28" ht="14.25" x14ac:dyDescent="0.15">
      <c r="A517" s="9">
        <v>43709</v>
      </c>
      <c r="B517" s="10" t="s">
        <v>27</v>
      </c>
      <c r="C517" s="10" t="s">
        <v>93</v>
      </c>
      <c r="D517" s="10" t="s">
        <v>101</v>
      </c>
      <c r="E517" s="10" t="s">
        <v>2799</v>
      </c>
      <c r="F517" s="10" t="s">
        <v>2800</v>
      </c>
      <c r="G517" s="10" t="s">
        <v>2801</v>
      </c>
      <c r="H517" s="10" t="s">
        <v>2618</v>
      </c>
      <c r="I517" s="10" t="s">
        <v>3406</v>
      </c>
      <c r="J517" s="10"/>
      <c r="K517" s="10" t="s">
        <v>2623</v>
      </c>
      <c r="L517" s="10" t="s">
        <v>34</v>
      </c>
      <c r="M517" s="11">
        <v>0.04</v>
      </c>
      <c r="N517" s="27" t="s">
        <v>3407</v>
      </c>
      <c r="O517" s="10"/>
      <c r="P517" s="13">
        <v>7658.8</v>
      </c>
      <c r="Q517" s="13"/>
      <c r="R517" s="13">
        <v>0</v>
      </c>
      <c r="S517" s="13">
        <f t="shared" si="24"/>
        <v>7658.8</v>
      </c>
      <c r="T517" s="14">
        <f t="shared" si="25"/>
        <v>0</v>
      </c>
      <c r="U517" s="13">
        <f t="shared" si="26"/>
        <v>0</v>
      </c>
      <c r="V517" s="13">
        <v>0</v>
      </c>
      <c r="W517" s="15"/>
      <c r="X517" s="13"/>
      <c r="Y517" s="13"/>
      <c r="Z517" s="10"/>
      <c r="AA517" s="16" t="s">
        <v>45</v>
      </c>
      <c r="AB517" s="11"/>
    </row>
    <row r="518" spans="1:28" ht="14.25" x14ac:dyDescent="0.15">
      <c r="A518" s="9">
        <v>43709</v>
      </c>
      <c r="B518" s="10" t="s">
        <v>27</v>
      </c>
      <c r="C518" s="10" t="s">
        <v>93</v>
      </c>
      <c r="D518" s="10" t="s">
        <v>101</v>
      </c>
      <c r="E518" s="10" t="s">
        <v>2799</v>
      </c>
      <c r="F518" s="10" t="s">
        <v>2800</v>
      </c>
      <c r="G518" s="10" t="s">
        <v>2801</v>
      </c>
      <c r="H518" s="10" t="s">
        <v>2618</v>
      </c>
      <c r="I518" s="10" t="s">
        <v>3408</v>
      </c>
      <c r="J518" s="10"/>
      <c r="K518" s="10" t="s">
        <v>2623</v>
      </c>
      <c r="L518" s="10" t="s">
        <v>34</v>
      </c>
      <c r="M518" s="11">
        <v>0.04</v>
      </c>
      <c r="N518" s="27" t="s">
        <v>3409</v>
      </c>
      <c r="O518" s="10"/>
      <c r="P518" s="13">
        <v>9294.6</v>
      </c>
      <c r="Q518" s="13"/>
      <c r="R518" s="13">
        <v>9294.5999999999985</v>
      </c>
      <c r="S518" s="13">
        <f t="shared" si="24"/>
        <v>0</v>
      </c>
      <c r="T518" s="14">
        <f t="shared" si="25"/>
        <v>8937.1153846153829</v>
      </c>
      <c r="U518" s="13">
        <f t="shared" si="26"/>
        <v>0</v>
      </c>
      <c r="V518" s="13">
        <v>9065.5298080838693</v>
      </c>
      <c r="W518" s="15"/>
      <c r="X518" s="13"/>
      <c r="Y518" s="13"/>
      <c r="Z518" s="10"/>
      <c r="AA518" s="16" t="s">
        <v>45</v>
      </c>
      <c r="AB518" s="11"/>
    </row>
    <row r="519" spans="1:28" ht="14.25" x14ac:dyDescent="0.15">
      <c r="A519" s="9">
        <v>43709</v>
      </c>
      <c r="B519" s="10" t="s">
        <v>27</v>
      </c>
      <c r="C519" s="10" t="s">
        <v>93</v>
      </c>
      <c r="D519" s="10" t="s">
        <v>104</v>
      </c>
      <c r="E519" s="10" t="s">
        <v>105</v>
      </c>
      <c r="F519" s="10" t="s">
        <v>106</v>
      </c>
      <c r="G519" s="10" t="s">
        <v>106</v>
      </c>
      <c r="H519" s="10" t="s">
        <v>2618</v>
      </c>
      <c r="I519" s="10" t="s">
        <v>3410</v>
      </c>
      <c r="J519" s="10"/>
      <c r="K519" s="10" t="s">
        <v>2623</v>
      </c>
      <c r="L519" s="10" t="s">
        <v>44</v>
      </c>
      <c r="M519" s="11">
        <v>0</v>
      </c>
      <c r="N519" s="27">
        <v>1000016985</v>
      </c>
      <c r="O519" s="10"/>
      <c r="P519" s="13">
        <v>73667.62</v>
      </c>
      <c r="Q519" s="13"/>
      <c r="R519" s="13">
        <v>0</v>
      </c>
      <c r="S519" s="13">
        <f t="shared" si="24"/>
        <v>73667.62</v>
      </c>
      <c r="T519" s="14">
        <f t="shared" si="25"/>
        <v>0</v>
      </c>
      <c r="U519" s="13">
        <f t="shared" si="26"/>
        <v>0</v>
      </c>
      <c r="V519" s="13">
        <v>0</v>
      </c>
      <c r="W519" s="15"/>
      <c r="X519" s="13"/>
      <c r="Y519" s="13"/>
      <c r="Z519" s="10"/>
      <c r="AA519" s="16" t="s">
        <v>35</v>
      </c>
      <c r="AB519" s="11"/>
    </row>
    <row r="520" spans="1:28" ht="14.25" x14ac:dyDescent="0.15">
      <c r="A520" s="9">
        <v>43709</v>
      </c>
      <c r="B520" s="10" t="s">
        <v>27</v>
      </c>
      <c r="C520" s="10" t="s">
        <v>93</v>
      </c>
      <c r="D520" s="10" t="s">
        <v>104</v>
      </c>
      <c r="E520" s="10" t="s">
        <v>95</v>
      </c>
      <c r="F520" s="10" t="s">
        <v>3411</v>
      </c>
      <c r="G520" s="10" t="s">
        <v>3412</v>
      </c>
      <c r="H520" s="10" t="s">
        <v>2618</v>
      </c>
      <c r="I520" s="10" t="s">
        <v>3413</v>
      </c>
      <c r="J520" s="10"/>
      <c r="K520" s="10" t="s">
        <v>2623</v>
      </c>
      <c r="L520" s="10" t="s">
        <v>114</v>
      </c>
      <c r="M520" s="11">
        <v>0.93</v>
      </c>
      <c r="N520" s="27">
        <v>1000005076</v>
      </c>
      <c r="O520" s="10"/>
      <c r="P520" s="13">
        <v>971.7</v>
      </c>
      <c r="Q520" s="13"/>
      <c r="R520" s="13">
        <v>0</v>
      </c>
      <c r="S520" s="13">
        <f t="shared" si="24"/>
        <v>971.7</v>
      </c>
      <c r="T520" s="14">
        <f t="shared" si="25"/>
        <v>0</v>
      </c>
      <c r="U520" s="13">
        <f t="shared" si="26"/>
        <v>0</v>
      </c>
      <c r="V520" s="13">
        <v>0</v>
      </c>
      <c r="W520" s="15"/>
      <c r="X520" s="13"/>
      <c r="Y520" s="13"/>
      <c r="Z520" s="10"/>
      <c r="AA520" s="16" t="s">
        <v>45</v>
      </c>
      <c r="AB520" s="11"/>
    </row>
    <row r="521" spans="1:28" ht="14.25" x14ac:dyDescent="0.15">
      <c r="A521" s="9">
        <v>43709</v>
      </c>
      <c r="B521" s="10" t="s">
        <v>27</v>
      </c>
      <c r="C521" s="10" t="s">
        <v>93</v>
      </c>
      <c r="D521" s="10" t="s">
        <v>104</v>
      </c>
      <c r="E521" s="10" t="s">
        <v>95</v>
      </c>
      <c r="F521" s="10" t="s">
        <v>3411</v>
      </c>
      <c r="G521" s="10" t="s">
        <v>3412</v>
      </c>
      <c r="H521" s="10" t="s">
        <v>2618</v>
      </c>
      <c r="I521" s="10" t="s">
        <v>3414</v>
      </c>
      <c r="J521" s="10"/>
      <c r="K521" s="10" t="s">
        <v>2623</v>
      </c>
      <c r="L521" s="10" t="s">
        <v>114</v>
      </c>
      <c r="M521" s="11">
        <v>0.93</v>
      </c>
      <c r="N521" s="27">
        <v>1000010556</v>
      </c>
      <c r="O521" s="10"/>
      <c r="P521" s="13">
        <v>15112.89</v>
      </c>
      <c r="Q521" s="13"/>
      <c r="R521" s="13">
        <v>0</v>
      </c>
      <c r="S521" s="13">
        <f t="shared" si="24"/>
        <v>15112.89</v>
      </c>
      <c r="T521" s="14">
        <f t="shared" si="25"/>
        <v>0</v>
      </c>
      <c r="U521" s="13">
        <f t="shared" si="26"/>
        <v>0</v>
      </c>
      <c r="V521" s="13">
        <v>0</v>
      </c>
      <c r="W521" s="15"/>
      <c r="X521" s="13"/>
      <c r="Y521" s="13"/>
      <c r="Z521" s="10"/>
      <c r="AA521" s="16" t="s">
        <v>45</v>
      </c>
      <c r="AB521" s="11"/>
    </row>
    <row r="522" spans="1:28" ht="14.25" x14ac:dyDescent="0.15">
      <c r="A522" s="9">
        <v>43709</v>
      </c>
      <c r="B522" s="10" t="s">
        <v>27</v>
      </c>
      <c r="C522" s="10" t="s">
        <v>93</v>
      </c>
      <c r="D522" s="10" t="s">
        <v>104</v>
      </c>
      <c r="E522" s="10" t="s">
        <v>95</v>
      </c>
      <c r="F522" s="10" t="s">
        <v>2812</v>
      </c>
      <c r="G522" s="10" t="s">
        <v>2812</v>
      </c>
      <c r="H522" s="10" t="s">
        <v>2618</v>
      </c>
      <c r="I522" s="10" t="s">
        <v>3415</v>
      </c>
      <c r="J522" s="10"/>
      <c r="K522" s="10" t="s">
        <v>2623</v>
      </c>
      <c r="L522" s="10" t="s">
        <v>34</v>
      </c>
      <c r="M522" s="11">
        <v>0.02</v>
      </c>
      <c r="N522" s="27">
        <v>1000018107</v>
      </c>
      <c r="O522" s="10"/>
      <c r="P522" s="13">
        <v>5914.5</v>
      </c>
      <c r="Q522" s="13"/>
      <c r="R522" s="13">
        <v>0</v>
      </c>
      <c r="S522" s="13">
        <f t="shared" si="24"/>
        <v>5914.5</v>
      </c>
      <c r="T522" s="14">
        <f t="shared" si="25"/>
        <v>0</v>
      </c>
      <c r="U522" s="13">
        <f t="shared" si="26"/>
        <v>0</v>
      </c>
      <c r="V522" s="13">
        <v>0</v>
      </c>
      <c r="W522" s="15"/>
      <c r="X522" s="13"/>
      <c r="Y522" s="13"/>
      <c r="Z522" s="10"/>
      <c r="AA522" s="16" t="s">
        <v>45</v>
      </c>
      <c r="AB522" s="11"/>
    </row>
    <row r="523" spans="1:28" ht="14.25" x14ac:dyDescent="0.15">
      <c r="A523" s="9">
        <v>43709</v>
      </c>
      <c r="B523" s="10" t="s">
        <v>27</v>
      </c>
      <c r="C523" s="10" t="s">
        <v>93</v>
      </c>
      <c r="D523" s="10" t="s">
        <v>104</v>
      </c>
      <c r="E523" s="10" t="s">
        <v>95</v>
      </c>
      <c r="F523" s="10" t="s">
        <v>3270</v>
      </c>
      <c r="G523" s="10" t="s">
        <v>3270</v>
      </c>
      <c r="H523" s="10" t="s">
        <v>2618</v>
      </c>
      <c r="I523" s="10" t="s">
        <v>3416</v>
      </c>
      <c r="J523" s="10"/>
      <c r="K523" s="10" t="s">
        <v>2623</v>
      </c>
      <c r="L523" s="10" t="s">
        <v>114</v>
      </c>
      <c r="M523" s="11">
        <v>0.92</v>
      </c>
      <c r="N523" s="27">
        <v>1000025023</v>
      </c>
      <c r="O523" s="10"/>
      <c r="P523" s="13">
        <v>4204.8999999999996</v>
      </c>
      <c r="Q523" s="13"/>
      <c r="R523" s="13">
        <v>0</v>
      </c>
      <c r="S523" s="13">
        <f t="shared" si="24"/>
        <v>4204.8999999999996</v>
      </c>
      <c r="T523" s="14">
        <f t="shared" si="25"/>
        <v>0</v>
      </c>
      <c r="U523" s="13">
        <f t="shared" si="26"/>
        <v>0</v>
      </c>
      <c r="V523" s="13">
        <v>0</v>
      </c>
      <c r="W523" s="15"/>
      <c r="X523" s="13"/>
      <c r="Y523" s="13"/>
      <c r="Z523" s="10"/>
      <c r="AA523" s="16" t="s">
        <v>45</v>
      </c>
      <c r="AB523" s="11"/>
    </row>
    <row r="524" spans="1:28" ht="14.25" x14ac:dyDescent="0.15">
      <c r="A524" s="9">
        <v>43709</v>
      </c>
      <c r="B524" s="10" t="s">
        <v>27</v>
      </c>
      <c r="C524" s="10" t="s">
        <v>93</v>
      </c>
      <c r="D524" s="10" t="s">
        <v>104</v>
      </c>
      <c r="E524" s="10" t="s">
        <v>95</v>
      </c>
      <c r="F524" s="10" t="s">
        <v>2815</v>
      </c>
      <c r="G524" s="10" t="s">
        <v>2815</v>
      </c>
      <c r="H524" s="10" t="s">
        <v>2618</v>
      </c>
      <c r="I524" s="10" t="s">
        <v>3417</v>
      </c>
      <c r="J524" s="10"/>
      <c r="K524" s="10" t="s">
        <v>2623</v>
      </c>
      <c r="L524" s="10" t="s">
        <v>114</v>
      </c>
      <c r="M524" s="11">
        <v>0.98</v>
      </c>
      <c r="N524" s="27" t="s">
        <v>3418</v>
      </c>
      <c r="O524" s="10"/>
      <c r="P524" s="13">
        <v>51884.9</v>
      </c>
      <c r="Q524" s="13"/>
      <c r="R524" s="13">
        <v>0</v>
      </c>
      <c r="S524" s="13">
        <f t="shared" si="24"/>
        <v>51884.9</v>
      </c>
      <c r="T524" s="14">
        <f t="shared" si="25"/>
        <v>0</v>
      </c>
      <c r="U524" s="13">
        <f t="shared" si="26"/>
        <v>0</v>
      </c>
      <c r="V524" s="13">
        <v>0</v>
      </c>
      <c r="W524" s="15"/>
      <c r="X524" s="13"/>
      <c r="Y524" s="13"/>
      <c r="Z524" s="10"/>
      <c r="AA524" s="16" t="s">
        <v>45</v>
      </c>
      <c r="AB524" s="11"/>
    </row>
    <row r="525" spans="1:28" ht="14.25" x14ac:dyDescent="0.15">
      <c r="A525" s="9">
        <v>43709</v>
      </c>
      <c r="B525" s="10" t="s">
        <v>27</v>
      </c>
      <c r="C525" s="10" t="s">
        <v>93</v>
      </c>
      <c r="D525" s="10" t="s">
        <v>104</v>
      </c>
      <c r="E525" s="10" t="s">
        <v>95</v>
      </c>
      <c r="F525" s="10" t="s">
        <v>2815</v>
      </c>
      <c r="G525" s="10" t="s">
        <v>2815</v>
      </c>
      <c r="H525" s="10" t="s">
        <v>2618</v>
      </c>
      <c r="I525" s="10" t="s">
        <v>3419</v>
      </c>
      <c r="J525" s="10"/>
      <c r="K525" s="10" t="s">
        <v>2623</v>
      </c>
      <c r="L525" s="10" t="s">
        <v>114</v>
      </c>
      <c r="M525" s="11">
        <v>0.98</v>
      </c>
      <c r="N525" s="27">
        <v>1000027395</v>
      </c>
      <c r="O525" s="10"/>
      <c r="P525" s="13">
        <v>8677.6</v>
      </c>
      <c r="Q525" s="13"/>
      <c r="R525" s="13">
        <v>0</v>
      </c>
      <c r="S525" s="13">
        <f t="shared" si="24"/>
        <v>8677.6</v>
      </c>
      <c r="T525" s="14">
        <f t="shared" si="25"/>
        <v>0</v>
      </c>
      <c r="U525" s="13">
        <f t="shared" si="26"/>
        <v>0</v>
      </c>
      <c r="V525" s="13">
        <v>0</v>
      </c>
      <c r="W525" s="15"/>
      <c r="X525" s="13"/>
      <c r="Y525" s="13"/>
      <c r="Z525" s="10"/>
      <c r="AA525" s="16" t="s">
        <v>45</v>
      </c>
      <c r="AB525" s="11"/>
    </row>
    <row r="526" spans="1:28" ht="14.25" x14ac:dyDescent="0.15">
      <c r="A526" s="9">
        <v>43709</v>
      </c>
      <c r="B526" s="10" t="s">
        <v>27</v>
      </c>
      <c r="C526" s="10" t="s">
        <v>93</v>
      </c>
      <c r="D526" s="10" t="s">
        <v>104</v>
      </c>
      <c r="E526" s="10" t="s">
        <v>95</v>
      </c>
      <c r="F526" s="10" t="s">
        <v>2815</v>
      </c>
      <c r="G526" s="10" t="s">
        <v>2815</v>
      </c>
      <c r="H526" s="10" t="s">
        <v>2618</v>
      </c>
      <c r="I526" s="10" t="s">
        <v>3420</v>
      </c>
      <c r="J526" s="10"/>
      <c r="K526" s="10" t="s">
        <v>2623</v>
      </c>
      <c r="L526" s="10" t="s">
        <v>114</v>
      </c>
      <c r="M526" s="11">
        <v>0.98</v>
      </c>
      <c r="N526" s="27">
        <v>1000024567</v>
      </c>
      <c r="O526" s="10"/>
      <c r="P526" s="13">
        <v>4252.8</v>
      </c>
      <c r="Q526" s="13"/>
      <c r="R526" s="13">
        <v>0</v>
      </c>
      <c r="S526" s="13">
        <f t="shared" si="24"/>
        <v>4252.8</v>
      </c>
      <c r="T526" s="14">
        <f t="shared" si="25"/>
        <v>0</v>
      </c>
      <c r="U526" s="13">
        <f t="shared" si="26"/>
        <v>0</v>
      </c>
      <c r="V526" s="13">
        <v>0</v>
      </c>
      <c r="W526" s="15"/>
      <c r="X526" s="13"/>
      <c r="Y526" s="13"/>
      <c r="Z526" s="10"/>
      <c r="AA526" s="16" t="s">
        <v>45</v>
      </c>
      <c r="AB526" s="11"/>
    </row>
    <row r="527" spans="1:28" ht="14.25" x14ac:dyDescent="0.15">
      <c r="A527" s="9">
        <v>43709</v>
      </c>
      <c r="B527" s="10" t="s">
        <v>27</v>
      </c>
      <c r="C527" s="10" t="s">
        <v>93</v>
      </c>
      <c r="D527" s="10" t="s">
        <v>104</v>
      </c>
      <c r="E527" s="10" t="s">
        <v>3421</v>
      </c>
      <c r="F527" s="10" t="s">
        <v>3422</v>
      </c>
      <c r="G527" s="10" t="s">
        <v>3422</v>
      </c>
      <c r="H527" s="10" t="s">
        <v>2618</v>
      </c>
      <c r="I527" s="10" t="s">
        <v>3423</v>
      </c>
      <c r="J527" s="10"/>
      <c r="K527" s="10" t="s">
        <v>33</v>
      </c>
      <c r="L527" s="10" t="s">
        <v>34</v>
      </c>
      <c r="M527" s="11">
        <v>0.12</v>
      </c>
      <c r="N527" s="27">
        <v>1000008917</v>
      </c>
      <c r="O527" s="10"/>
      <c r="P527" s="13">
        <v>16751.8</v>
      </c>
      <c r="Q527" s="13"/>
      <c r="R527" s="13">
        <v>0</v>
      </c>
      <c r="S527" s="13">
        <f t="shared" si="24"/>
        <v>16751.8</v>
      </c>
      <c r="T527" s="14">
        <f t="shared" si="25"/>
        <v>0</v>
      </c>
      <c r="U527" s="13">
        <f t="shared" si="26"/>
        <v>0</v>
      </c>
      <c r="V527" s="13">
        <v>0</v>
      </c>
      <c r="W527" s="15"/>
      <c r="X527" s="13"/>
      <c r="Y527" s="13"/>
      <c r="Z527" s="10"/>
      <c r="AA527" s="16" t="s">
        <v>45</v>
      </c>
      <c r="AB527" s="11"/>
    </row>
    <row r="528" spans="1:28" ht="14.25" x14ac:dyDescent="0.15">
      <c r="A528" s="9">
        <v>43709</v>
      </c>
      <c r="B528" s="10" t="s">
        <v>27</v>
      </c>
      <c r="C528" s="10" t="s">
        <v>93</v>
      </c>
      <c r="D528" s="10" t="s">
        <v>104</v>
      </c>
      <c r="E528" s="10" t="s">
        <v>2799</v>
      </c>
      <c r="F528" s="10" t="s">
        <v>3424</v>
      </c>
      <c r="G528" s="10" t="s">
        <v>3424</v>
      </c>
      <c r="H528" s="10" t="s">
        <v>2618</v>
      </c>
      <c r="I528" s="10" t="s">
        <v>3425</v>
      </c>
      <c r="J528" s="10"/>
      <c r="K528" s="10" t="s">
        <v>2623</v>
      </c>
      <c r="L528" s="10" t="s">
        <v>34</v>
      </c>
      <c r="M528" s="11">
        <v>7.0000000000000007E-2</v>
      </c>
      <c r="N528" s="27">
        <v>1000025858</v>
      </c>
      <c r="O528" s="10"/>
      <c r="P528" s="13">
        <v>8256.9</v>
      </c>
      <c r="Q528" s="13"/>
      <c r="R528" s="13">
        <v>0</v>
      </c>
      <c r="S528" s="13">
        <f t="shared" si="24"/>
        <v>8256.9</v>
      </c>
      <c r="T528" s="14">
        <f t="shared" si="25"/>
        <v>0</v>
      </c>
      <c r="U528" s="13">
        <f t="shared" si="26"/>
        <v>0</v>
      </c>
      <c r="V528" s="13">
        <v>0</v>
      </c>
      <c r="W528" s="15"/>
      <c r="X528" s="13"/>
      <c r="Y528" s="13"/>
      <c r="Z528" s="10"/>
      <c r="AA528" s="16" t="s">
        <v>45</v>
      </c>
      <c r="AB528" s="11"/>
    </row>
    <row r="529" spans="1:28" ht="14.25" x14ac:dyDescent="0.15">
      <c r="A529" s="9">
        <v>43709</v>
      </c>
      <c r="B529" s="10" t="s">
        <v>27</v>
      </c>
      <c r="C529" s="10" t="s">
        <v>93</v>
      </c>
      <c r="D529" s="10" t="s">
        <v>104</v>
      </c>
      <c r="E529" s="10" t="s">
        <v>2799</v>
      </c>
      <c r="F529" s="10" t="s">
        <v>2821</v>
      </c>
      <c r="G529" s="10" t="s">
        <v>2821</v>
      </c>
      <c r="H529" s="10" t="s">
        <v>2618</v>
      </c>
      <c r="I529" s="10" t="s">
        <v>3426</v>
      </c>
      <c r="J529" s="10"/>
      <c r="K529" s="10" t="s">
        <v>33</v>
      </c>
      <c r="L529" s="10" t="s">
        <v>34</v>
      </c>
      <c r="M529" s="11">
        <v>0.14000000000000001</v>
      </c>
      <c r="N529" s="27">
        <v>1000032323</v>
      </c>
      <c r="O529" s="10"/>
      <c r="P529" s="13">
        <v>12416.06</v>
      </c>
      <c r="Q529" s="13"/>
      <c r="R529" s="13">
        <v>0</v>
      </c>
      <c r="S529" s="13">
        <f t="shared" si="24"/>
        <v>12416.06</v>
      </c>
      <c r="T529" s="14">
        <f t="shared" si="25"/>
        <v>0</v>
      </c>
      <c r="U529" s="13">
        <f t="shared" si="26"/>
        <v>0</v>
      </c>
      <c r="V529" s="13">
        <v>0</v>
      </c>
      <c r="W529" s="15"/>
      <c r="X529" s="13"/>
      <c r="Y529" s="13"/>
      <c r="Z529" s="10"/>
      <c r="AA529" s="16" t="s">
        <v>45</v>
      </c>
      <c r="AB529" s="11"/>
    </row>
    <row r="530" spans="1:28" ht="14.25" x14ac:dyDescent="0.15">
      <c r="A530" s="9">
        <v>43709</v>
      </c>
      <c r="B530" s="10" t="s">
        <v>27</v>
      </c>
      <c r="C530" s="10" t="s">
        <v>93</v>
      </c>
      <c r="D530" s="10" t="s">
        <v>104</v>
      </c>
      <c r="E530" s="10" t="s">
        <v>2799</v>
      </c>
      <c r="F530" s="10" t="s">
        <v>2821</v>
      </c>
      <c r="G530" s="10" t="s">
        <v>2821</v>
      </c>
      <c r="H530" s="10" t="s">
        <v>2618</v>
      </c>
      <c r="I530" s="10" t="s">
        <v>3427</v>
      </c>
      <c r="J530" s="10"/>
      <c r="K530" s="10" t="s">
        <v>33</v>
      </c>
      <c r="L530" s="10" t="s">
        <v>34</v>
      </c>
      <c r="M530" s="11">
        <v>0.14000000000000001</v>
      </c>
      <c r="N530" s="27">
        <v>1000027510</v>
      </c>
      <c r="O530" s="10"/>
      <c r="P530" s="13">
        <v>5081.22</v>
      </c>
      <c r="Q530" s="13"/>
      <c r="R530" s="13">
        <v>0</v>
      </c>
      <c r="S530" s="13">
        <f t="shared" si="24"/>
        <v>5081.22</v>
      </c>
      <c r="T530" s="14">
        <f t="shared" si="25"/>
        <v>0</v>
      </c>
      <c r="U530" s="13">
        <f t="shared" si="26"/>
        <v>0</v>
      </c>
      <c r="V530" s="13">
        <v>0</v>
      </c>
      <c r="W530" s="15"/>
      <c r="X530" s="13"/>
      <c r="Y530" s="13"/>
      <c r="Z530" s="10"/>
      <c r="AA530" s="16" t="s">
        <v>45</v>
      </c>
      <c r="AB530" s="11"/>
    </row>
    <row r="531" spans="1:28" ht="14.25" x14ac:dyDescent="0.15">
      <c r="A531" s="9">
        <v>43709</v>
      </c>
      <c r="B531" s="10" t="s">
        <v>27</v>
      </c>
      <c r="C531" s="10" t="s">
        <v>93</v>
      </c>
      <c r="D531" s="10" t="s">
        <v>104</v>
      </c>
      <c r="E531" s="10" t="s">
        <v>99</v>
      </c>
      <c r="F531" s="10" t="s">
        <v>109</v>
      </c>
      <c r="G531" s="10" t="s">
        <v>109</v>
      </c>
      <c r="H531" s="10" t="s">
        <v>2618</v>
      </c>
      <c r="I531" s="10" t="s">
        <v>3428</v>
      </c>
      <c r="J531" s="10"/>
      <c r="K531" s="10" t="s">
        <v>33</v>
      </c>
      <c r="L531" s="10" t="s">
        <v>44</v>
      </c>
      <c r="M531" s="11">
        <v>0</v>
      </c>
      <c r="N531" s="27">
        <v>1000009634</v>
      </c>
      <c r="O531" s="10"/>
      <c r="P531" s="13">
        <v>140803.78</v>
      </c>
      <c r="Q531" s="13"/>
      <c r="R531" s="13">
        <v>0</v>
      </c>
      <c r="S531" s="13">
        <f t="shared" si="24"/>
        <v>140803.78</v>
      </c>
      <c r="T531" s="14">
        <f t="shared" si="25"/>
        <v>0</v>
      </c>
      <c r="U531" s="13">
        <f t="shared" si="26"/>
        <v>0</v>
      </c>
      <c r="V531" s="13">
        <v>0</v>
      </c>
      <c r="W531" s="15"/>
      <c r="X531" s="13"/>
      <c r="Y531" s="13"/>
      <c r="Z531" s="10"/>
      <c r="AA531" s="16" t="s">
        <v>45</v>
      </c>
      <c r="AB531" s="11"/>
    </row>
    <row r="532" spans="1:28" ht="14.25" x14ac:dyDescent="0.15">
      <c r="A532" s="9">
        <v>43709</v>
      </c>
      <c r="B532" s="10" t="s">
        <v>27</v>
      </c>
      <c r="C532" s="10" t="s">
        <v>93</v>
      </c>
      <c r="D532" s="10" t="s">
        <v>104</v>
      </c>
      <c r="E532" s="10" t="s">
        <v>99</v>
      </c>
      <c r="F532" s="10" t="s">
        <v>3429</v>
      </c>
      <c r="G532" s="10" t="s">
        <v>3429</v>
      </c>
      <c r="H532" s="10" t="s">
        <v>2618</v>
      </c>
      <c r="I532" s="10" t="s">
        <v>3430</v>
      </c>
      <c r="J532" s="10"/>
      <c r="K532" s="10" t="s">
        <v>2623</v>
      </c>
      <c r="L532" s="10" t="s">
        <v>44</v>
      </c>
      <c r="M532" s="11">
        <v>0</v>
      </c>
      <c r="N532" s="27">
        <v>1000044517</v>
      </c>
      <c r="O532" s="10"/>
      <c r="P532" s="13">
        <v>23622.85</v>
      </c>
      <c r="Q532" s="13"/>
      <c r="R532" s="13">
        <v>0</v>
      </c>
      <c r="S532" s="13">
        <f t="shared" si="24"/>
        <v>23622.85</v>
      </c>
      <c r="T532" s="14">
        <f t="shared" si="25"/>
        <v>0</v>
      </c>
      <c r="U532" s="13">
        <f t="shared" si="26"/>
        <v>0</v>
      </c>
      <c r="V532" s="13">
        <v>0</v>
      </c>
      <c r="W532" s="15"/>
      <c r="X532" s="13"/>
      <c r="Y532" s="13"/>
      <c r="Z532" s="10"/>
      <c r="AA532" s="16" t="s">
        <v>45</v>
      </c>
      <c r="AB532" s="11"/>
    </row>
    <row r="533" spans="1:28" ht="14.25" x14ac:dyDescent="0.15">
      <c r="A533" s="9">
        <v>43709</v>
      </c>
      <c r="B533" s="10" t="s">
        <v>27</v>
      </c>
      <c r="C533" s="10" t="s">
        <v>93</v>
      </c>
      <c r="D533" s="10" t="s">
        <v>104</v>
      </c>
      <c r="E533" s="10" t="s">
        <v>2833</v>
      </c>
      <c r="F533" s="10" t="s">
        <v>2834</v>
      </c>
      <c r="G533" s="10" t="s">
        <v>2834</v>
      </c>
      <c r="H533" s="10" t="s">
        <v>2618</v>
      </c>
      <c r="I533" s="10" t="s">
        <v>3431</v>
      </c>
      <c r="J533" s="10"/>
      <c r="K533" s="10" t="s">
        <v>33</v>
      </c>
      <c r="L533" s="10" t="s">
        <v>34</v>
      </c>
      <c r="M533" s="11">
        <v>0.04</v>
      </c>
      <c r="N533" s="27">
        <v>1000017676</v>
      </c>
      <c r="O533" s="10"/>
      <c r="P533" s="13">
        <v>23816.07</v>
      </c>
      <c r="Q533" s="13"/>
      <c r="R533" s="13">
        <v>0</v>
      </c>
      <c r="S533" s="13">
        <f t="shared" si="24"/>
        <v>23816.07</v>
      </c>
      <c r="T533" s="14">
        <f t="shared" si="25"/>
        <v>0</v>
      </c>
      <c r="U533" s="13">
        <f t="shared" si="26"/>
        <v>0</v>
      </c>
      <c r="V533" s="13">
        <v>0</v>
      </c>
      <c r="W533" s="15"/>
      <c r="X533" s="13"/>
      <c r="Y533" s="13"/>
      <c r="Z533" s="10"/>
      <c r="AA533" s="16" t="s">
        <v>45</v>
      </c>
      <c r="AB533" s="11"/>
    </row>
    <row r="534" spans="1:28" ht="14.25" x14ac:dyDescent="0.15">
      <c r="A534" s="9">
        <v>43709</v>
      </c>
      <c r="B534" s="10" t="s">
        <v>27</v>
      </c>
      <c r="C534" s="10" t="s">
        <v>93</v>
      </c>
      <c r="D534" s="10" t="s">
        <v>104</v>
      </c>
      <c r="E534" s="10" t="s">
        <v>112</v>
      </c>
      <c r="F534" s="10" t="s">
        <v>2837</v>
      </c>
      <c r="G534" s="10" t="s">
        <v>2837</v>
      </c>
      <c r="H534" s="10" t="s">
        <v>2618</v>
      </c>
      <c r="I534" s="10" t="s">
        <v>3432</v>
      </c>
      <c r="J534" s="10"/>
      <c r="K534" s="10" t="s">
        <v>2623</v>
      </c>
      <c r="L534" s="10" t="s">
        <v>114</v>
      </c>
      <c r="M534" s="11">
        <v>0.96</v>
      </c>
      <c r="N534" s="27">
        <v>1000051994</v>
      </c>
      <c r="O534" s="10"/>
      <c r="P534" s="13">
        <v>2273.8000000000002</v>
      </c>
      <c r="Q534" s="13"/>
      <c r="R534" s="13">
        <v>0</v>
      </c>
      <c r="S534" s="13">
        <f t="shared" si="24"/>
        <v>2273.8000000000002</v>
      </c>
      <c r="T534" s="14">
        <f t="shared" si="25"/>
        <v>0</v>
      </c>
      <c r="U534" s="13">
        <f t="shared" si="26"/>
        <v>0</v>
      </c>
      <c r="V534" s="13">
        <v>0</v>
      </c>
      <c r="W534" s="15"/>
      <c r="X534" s="13"/>
      <c r="Y534" s="13"/>
      <c r="Z534" s="10"/>
      <c r="AA534" s="16" t="s">
        <v>45</v>
      </c>
      <c r="AB534" s="11"/>
    </row>
    <row r="535" spans="1:28" ht="14.25" x14ac:dyDescent="0.15">
      <c r="A535" s="9">
        <v>43709</v>
      </c>
      <c r="B535" s="10" t="s">
        <v>27</v>
      </c>
      <c r="C535" s="10" t="s">
        <v>93</v>
      </c>
      <c r="D535" s="10" t="s">
        <v>104</v>
      </c>
      <c r="E535" s="10" t="s">
        <v>112</v>
      </c>
      <c r="F535" s="10" t="s">
        <v>2837</v>
      </c>
      <c r="G535" s="10" t="s">
        <v>2837</v>
      </c>
      <c r="H535" s="10" t="s">
        <v>2618</v>
      </c>
      <c r="I535" s="10" t="s">
        <v>3433</v>
      </c>
      <c r="J535" s="10"/>
      <c r="K535" s="10" t="s">
        <v>2623</v>
      </c>
      <c r="L535" s="10" t="s">
        <v>114</v>
      </c>
      <c r="M535" s="11">
        <v>0.96</v>
      </c>
      <c r="N535" s="27">
        <v>1000017184</v>
      </c>
      <c r="O535" s="10"/>
      <c r="P535" s="13">
        <v>80106.22</v>
      </c>
      <c r="Q535" s="13"/>
      <c r="R535" s="13">
        <v>0</v>
      </c>
      <c r="S535" s="13">
        <f t="shared" si="24"/>
        <v>80106.22</v>
      </c>
      <c r="T535" s="14">
        <f t="shared" si="25"/>
        <v>0</v>
      </c>
      <c r="U535" s="13">
        <f t="shared" si="26"/>
        <v>0</v>
      </c>
      <c r="V535" s="13">
        <v>0</v>
      </c>
      <c r="W535" s="15"/>
      <c r="X535" s="13"/>
      <c r="Y535" s="13"/>
      <c r="Z535" s="10"/>
      <c r="AA535" s="16" t="s">
        <v>45</v>
      </c>
      <c r="AB535" s="11"/>
    </row>
    <row r="536" spans="1:28" ht="14.25" x14ac:dyDescent="0.15">
      <c r="A536" s="9">
        <v>43709</v>
      </c>
      <c r="B536" s="10" t="s">
        <v>27</v>
      </c>
      <c r="C536" s="10" t="s">
        <v>93</v>
      </c>
      <c r="D536" s="10" t="s">
        <v>104</v>
      </c>
      <c r="E536" s="10" t="s">
        <v>112</v>
      </c>
      <c r="F536" s="10" t="s">
        <v>2837</v>
      </c>
      <c r="G536" s="10" t="s">
        <v>2837</v>
      </c>
      <c r="H536" s="10" t="s">
        <v>2618</v>
      </c>
      <c r="I536" s="10" t="s">
        <v>3434</v>
      </c>
      <c r="J536" s="10"/>
      <c r="K536" s="10" t="s">
        <v>2623</v>
      </c>
      <c r="L536" s="10" t="s">
        <v>114</v>
      </c>
      <c r="M536" s="11">
        <v>0.96</v>
      </c>
      <c r="N536" s="27">
        <v>1000003726</v>
      </c>
      <c r="O536" s="10"/>
      <c r="P536" s="13">
        <v>11.4</v>
      </c>
      <c r="Q536" s="13"/>
      <c r="R536" s="13">
        <v>0</v>
      </c>
      <c r="S536" s="13">
        <f t="shared" si="24"/>
        <v>11.4</v>
      </c>
      <c r="T536" s="14">
        <f t="shared" si="25"/>
        <v>0</v>
      </c>
      <c r="U536" s="13">
        <f t="shared" si="26"/>
        <v>0</v>
      </c>
      <c r="V536" s="13">
        <v>0</v>
      </c>
      <c r="W536" s="15"/>
      <c r="X536" s="13"/>
      <c r="Y536" s="13"/>
      <c r="Z536" s="10"/>
      <c r="AA536" s="16" t="s">
        <v>45</v>
      </c>
      <c r="AB536" s="11"/>
    </row>
    <row r="537" spans="1:28" ht="14.25" x14ac:dyDescent="0.15">
      <c r="A537" s="9">
        <v>43709</v>
      </c>
      <c r="B537" s="10" t="s">
        <v>27</v>
      </c>
      <c r="C537" s="10" t="s">
        <v>93</v>
      </c>
      <c r="D537" s="10" t="s">
        <v>104</v>
      </c>
      <c r="E537" s="10" t="s">
        <v>112</v>
      </c>
      <c r="F537" s="10" t="s">
        <v>2837</v>
      </c>
      <c r="G537" s="10" t="s">
        <v>2837</v>
      </c>
      <c r="H537" s="10" t="s">
        <v>2618</v>
      </c>
      <c r="I537" s="10" t="s">
        <v>3435</v>
      </c>
      <c r="J537" s="10"/>
      <c r="K537" s="10" t="s">
        <v>33</v>
      </c>
      <c r="L537" s="10" t="s">
        <v>3436</v>
      </c>
      <c r="M537" s="11">
        <v>0.08</v>
      </c>
      <c r="N537" s="27">
        <v>1000039874</v>
      </c>
      <c r="O537" s="10"/>
      <c r="P537" s="13">
        <v>1250.54</v>
      </c>
      <c r="Q537" s="13"/>
      <c r="R537" s="13">
        <v>0</v>
      </c>
      <c r="S537" s="13">
        <f t="shared" si="24"/>
        <v>1250.54</v>
      </c>
      <c r="T537" s="14">
        <f t="shared" si="25"/>
        <v>0</v>
      </c>
      <c r="U537" s="13">
        <f t="shared" si="26"/>
        <v>0</v>
      </c>
      <c r="V537" s="13">
        <v>0</v>
      </c>
      <c r="W537" s="15"/>
      <c r="X537" s="13"/>
      <c r="Y537" s="13"/>
      <c r="Z537" s="10"/>
      <c r="AA537" s="16" t="s">
        <v>45</v>
      </c>
      <c r="AB537" s="11"/>
    </row>
    <row r="538" spans="1:28" ht="14.25" x14ac:dyDescent="0.15">
      <c r="A538" s="9">
        <v>43709</v>
      </c>
      <c r="B538" s="10" t="s">
        <v>27</v>
      </c>
      <c r="C538" s="10" t="s">
        <v>93</v>
      </c>
      <c r="D538" s="10" t="s">
        <v>104</v>
      </c>
      <c r="E538" s="10" t="s">
        <v>112</v>
      </c>
      <c r="F538" s="10" t="s">
        <v>2837</v>
      </c>
      <c r="G538" s="10" t="s">
        <v>2837</v>
      </c>
      <c r="H538" s="10" t="s">
        <v>2618</v>
      </c>
      <c r="I538" s="10" t="s">
        <v>3437</v>
      </c>
      <c r="J538" s="10"/>
      <c r="K538" s="10" t="s">
        <v>33</v>
      </c>
      <c r="L538" s="10" t="s">
        <v>3436</v>
      </c>
      <c r="M538" s="11">
        <v>0.08</v>
      </c>
      <c r="N538" s="27">
        <v>1000041973</v>
      </c>
      <c r="O538" s="10"/>
      <c r="P538" s="13">
        <v>7701.96</v>
      </c>
      <c r="Q538" s="13"/>
      <c r="R538" s="13">
        <v>0</v>
      </c>
      <c r="S538" s="13">
        <f t="shared" si="24"/>
        <v>7701.96</v>
      </c>
      <c r="T538" s="14">
        <f t="shared" si="25"/>
        <v>0</v>
      </c>
      <c r="U538" s="13">
        <f t="shared" si="26"/>
        <v>0</v>
      </c>
      <c r="V538" s="13">
        <v>0</v>
      </c>
      <c r="W538" s="15"/>
      <c r="X538" s="13"/>
      <c r="Y538" s="13"/>
      <c r="Z538" s="10"/>
      <c r="AA538" s="16" t="s">
        <v>45</v>
      </c>
      <c r="AB538" s="11"/>
    </row>
    <row r="539" spans="1:28" ht="14.25" x14ac:dyDescent="0.15">
      <c r="A539" s="9">
        <v>43709</v>
      </c>
      <c r="B539" s="10" t="s">
        <v>27</v>
      </c>
      <c r="C539" s="10" t="s">
        <v>93</v>
      </c>
      <c r="D539" s="10" t="s">
        <v>104</v>
      </c>
      <c r="E539" s="10" t="s">
        <v>112</v>
      </c>
      <c r="F539" s="10" t="s">
        <v>2837</v>
      </c>
      <c r="G539" s="10" t="s">
        <v>2837</v>
      </c>
      <c r="H539" s="10" t="s">
        <v>2618</v>
      </c>
      <c r="I539" s="10" t="s">
        <v>3438</v>
      </c>
      <c r="J539" s="10"/>
      <c r="K539" s="10" t="s">
        <v>2623</v>
      </c>
      <c r="L539" s="10" t="s">
        <v>114</v>
      </c>
      <c r="M539" s="11">
        <v>0.96</v>
      </c>
      <c r="N539" s="27">
        <v>1000033726</v>
      </c>
      <c r="O539" s="10"/>
      <c r="P539" s="13">
        <v>2231.17</v>
      </c>
      <c r="Q539" s="13"/>
      <c r="R539" s="13">
        <v>0</v>
      </c>
      <c r="S539" s="13">
        <f t="shared" si="24"/>
        <v>2231.17</v>
      </c>
      <c r="T539" s="14">
        <f t="shared" si="25"/>
        <v>0</v>
      </c>
      <c r="U539" s="13">
        <f t="shared" si="26"/>
        <v>745.08000000000175</v>
      </c>
      <c r="V539" s="13">
        <v>0</v>
      </c>
      <c r="W539" s="15"/>
      <c r="X539" s="13"/>
      <c r="Y539" s="13"/>
      <c r="Z539" s="10"/>
      <c r="AA539" s="16" t="s">
        <v>45</v>
      </c>
      <c r="AB539" s="11"/>
    </row>
    <row r="540" spans="1:28" ht="14.25" x14ac:dyDescent="0.15">
      <c r="A540" s="9">
        <v>43709</v>
      </c>
      <c r="B540" s="10" t="s">
        <v>27</v>
      </c>
      <c r="C540" s="10" t="s">
        <v>93</v>
      </c>
      <c r="D540" s="10" t="s">
        <v>104</v>
      </c>
      <c r="E540" s="10" t="s">
        <v>112</v>
      </c>
      <c r="F540" s="10" t="s">
        <v>2837</v>
      </c>
      <c r="G540" s="10" t="s">
        <v>2837</v>
      </c>
      <c r="H540" s="10" t="s">
        <v>2618</v>
      </c>
      <c r="I540" s="10" t="s">
        <v>3439</v>
      </c>
      <c r="J540" s="10"/>
      <c r="K540" s="10" t="s">
        <v>33</v>
      </c>
      <c r="L540" s="10" t="s">
        <v>3436</v>
      </c>
      <c r="M540" s="11">
        <v>0.08</v>
      </c>
      <c r="N540" s="27">
        <v>1000040073</v>
      </c>
      <c r="O540" s="10"/>
      <c r="P540" s="13">
        <v>4424.8500000000004</v>
      </c>
      <c r="Q540" s="13"/>
      <c r="R540" s="13">
        <v>0</v>
      </c>
      <c r="S540" s="13">
        <f t="shared" si="24"/>
        <v>4424.8500000000004</v>
      </c>
      <c r="T540" s="14">
        <f t="shared" si="25"/>
        <v>0</v>
      </c>
      <c r="U540" s="13">
        <f t="shared" si="26"/>
        <v>0</v>
      </c>
      <c r="V540" s="13">
        <v>0</v>
      </c>
      <c r="W540" s="15"/>
      <c r="X540" s="13"/>
      <c r="Y540" s="13"/>
      <c r="Z540" s="10"/>
      <c r="AA540" s="16" t="s">
        <v>45</v>
      </c>
      <c r="AB540" s="11"/>
    </row>
    <row r="541" spans="1:28" ht="14.25" x14ac:dyDescent="0.15">
      <c r="A541" s="9">
        <v>43709</v>
      </c>
      <c r="B541" s="10" t="s">
        <v>27</v>
      </c>
      <c r="C541" s="10" t="s">
        <v>93</v>
      </c>
      <c r="D541" s="10" t="s">
        <v>104</v>
      </c>
      <c r="E541" s="10" t="s">
        <v>112</v>
      </c>
      <c r="F541" s="10" t="s">
        <v>2837</v>
      </c>
      <c r="G541" s="10" t="s">
        <v>2837</v>
      </c>
      <c r="H541" s="10" t="s">
        <v>2618</v>
      </c>
      <c r="I541" s="10" t="s">
        <v>3440</v>
      </c>
      <c r="J541" s="10"/>
      <c r="K541" s="10" t="s">
        <v>33</v>
      </c>
      <c r="L541" s="10" t="s">
        <v>3436</v>
      </c>
      <c r="M541" s="11">
        <v>0.08</v>
      </c>
      <c r="N541" s="27">
        <v>1000042119</v>
      </c>
      <c r="O541" s="10"/>
      <c r="P541" s="13">
        <v>4637.72</v>
      </c>
      <c r="Q541" s="13"/>
      <c r="R541" s="13">
        <v>0</v>
      </c>
      <c r="S541" s="13">
        <f t="shared" si="24"/>
        <v>4637.72</v>
      </c>
      <c r="T541" s="14">
        <f t="shared" si="25"/>
        <v>0</v>
      </c>
      <c r="U541" s="13">
        <f t="shared" si="26"/>
        <v>0</v>
      </c>
      <c r="V541" s="13">
        <v>0</v>
      </c>
      <c r="W541" s="15"/>
      <c r="X541" s="13"/>
      <c r="Y541" s="13"/>
      <c r="Z541" s="10"/>
      <c r="AA541" s="16" t="s">
        <v>45</v>
      </c>
      <c r="AB541" s="11"/>
    </row>
    <row r="542" spans="1:28" ht="14.25" x14ac:dyDescent="0.15">
      <c r="A542" s="9">
        <v>43709</v>
      </c>
      <c r="B542" s="10" t="s">
        <v>27</v>
      </c>
      <c r="C542" s="10" t="s">
        <v>93</v>
      </c>
      <c r="D542" s="10" t="s">
        <v>104</v>
      </c>
      <c r="E542" s="10" t="s">
        <v>112</v>
      </c>
      <c r="F542" s="10" t="s">
        <v>2837</v>
      </c>
      <c r="G542" s="10" t="s">
        <v>2837</v>
      </c>
      <c r="H542" s="10" t="s">
        <v>2618</v>
      </c>
      <c r="I542" s="10" t="s">
        <v>3441</v>
      </c>
      <c r="J542" s="10"/>
      <c r="K542" s="10" t="s">
        <v>2623</v>
      </c>
      <c r="L542" s="10" t="s">
        <v>114</v>
      </c>
      <c r="M542" s="11">
        <v>0.96</v>
      </c>
      <c r="N542" s="27">
        <v>1000042625</v>
      </c>
      <c r="O542" s="10"/>
      <c r="P542" s="13">
        <v>9259.64</v>
      </c>
      <c r="Q542" s="13"/>
      <c r="R542" s="13">
        <v>0</v>
      </c>
      <c r="S542" s="13">
        <f t="shared" si="24"/>
        <v>9259.64</v>
      </c>
      <c r="T542" s="14">
        <f t="shared" si="25"/>
        <v>0</v>
      </c>
      <c r="U542" s="13">
        <f t="shared" si="26"/>
        <v>0</v>
      </c>
      <c r="V542" s="13">
        <v>0</v>
      </c>
      <c r="W542" s="15"/>
      <c r="X542" s="13"/>
      <c r="Y542" s="13"/>
      <c r="Z542" s="10"/>
      <c r="AA542" s="16" t="s">
        <v>45</v>
      </c>
      <c r="AB542" s="11"/>
    </row>
    <row r="543" spans="1:28" ht="14.25" x14ac:dyDescent="0.15">
      <c r="A543" s="9">
        <v>43709</v>
      </c>
      <c r="B543" s="10" t="s">
        <v>27</v>
      </c>
      <c r="C543" s="10" t="s">
        <v>93</v>
      </c>
      <c r="D543" s="10" t="s">
        <v>104</v>
      </c>
      <c r="E543" s="10" t="s">
        <v>112</v>
      </c>
      <c r="F543" s="10" t="s">
        <v>2837</v>
      </c>
      <c r="G543" s="10" t="s">
        <v>2837</v>
      </c>
      <c r="H543" s="10" t="s">
        <v>2618</v>
      </c>
      <c r="I543" s="10" t="s">
        <v>3442</v>
      </c>
      <c r="J543" s="10"/>
      <c r="K543" s="10" t="s">
        <v>2623</v>
      </c>
      <c r="L543" s="10" t="s">
        <v>114</v>
      </c>
      <c r="M543" s="11">
        <v>0.96</v>
      </c>
      <c r="N543" s="27">
        <v>1000038855</v>
      </c>
      <c r="O543" s="10"/>
      <c r="P543" s="13">
        <v>48103.46</v>
      </c>
      <c r="Q543" s="13"/>
      <c r="R543" s="13">
        <v>0</v>
      </c>
      <c r="S543" s="13">
        <f t="shared" si="24"/>
        <v>48103.46</v>
      </c>
      <c r="T543" s="14">
        <f t="shared" si="25"/>
        <v>0</v>
      </c>
      <c r="U543" s="13">
        <f t="shared" si="26"/>
        <v>0</v>
      </c>
      <c r="V543" s="13">
        <v>0</v>
      </c>
      <c r="W543" s="15"/>
      <c r="X543" s="13"/>
      <c r="Y543" s="13"/>
      <c r="Z543" s="10"/>
      <c r="AA543" s="16" t="s">
        <v>45</v>
      </c>
      <c r="AB543" s="11"/>
    </row>
    <row r="544" spans="1:28" ht="14.25" x14ac:dyDescent="0.15">
      <c r="A544" s="9">
        <v>43709</v>
      </c>
      <c r="B544" s="10" t="s">
        <v>27</v>
      </c>
      <c r="C544" s="10" t="s">
        <v>93</v>
      </c>
      <c r="D544" s="10" t="s">
        <v>104</v>
      </c>
      <c r="E544" s="10" t="s">
        <v>112</v>
      </c>
      <c r="F544" s="10" t="s">
        <v>2837</v>
      </c>
      <c r="G544" s="10" t="s">
        <v>2837</v>
      </c>
      <c r="H544" s="10" t="s">
        <v>2618</v>
      </c>
      <c r="I544" s="10" t="s">
        <v>3443</v>
      </c>
      <c r="J544" s="10"/>
      <c r="K544" s="10" t="s">
        <v>2623</v>
      </c>
      <c r="L544" s="10" t="s">
        <v>114</v>
      </c>
      <c r="M544" s="11">
        <v>0.96</v>
      </c>
      <c r="N544" s="27" t="s">
        <v>3444</v>
      </c>
      <c r="O544" s="10"/>
      <c r="P544" s="13">
        <v>33924.910000000003</v>
      </c>
      <c r="Q544" s="13"/>
      <c r="R544" s="13">
        <v>18627</v>
      </c>
      <c r="S544" s="13">
        <f t="shared" si="24"/>
        <v>15297.910000000003</v>
      </c>
      <c r="T544" s="14">
        <f t="shared" si="25"/>
        <v>17881.919999999998</v>
      </c>
      <c r="U544" s="13">
        <f t="shared" si="26"/>
        <v>0</v>
      </c>
      <c r="V544" s="13">
        <v>18167.928015748745</v>
      </c>
      <c r="W544" s="15"/>
      <c r="X544" s="13"/>
      <c r="Y544" s="13"/>
      <c r="Z544" s="10"/>
      <c r="AA544" s="16" t="s">
        <v>45</v>
      </c>
      <c r="AB544" s="11"/>
    </row>
    <row r="545" spans="1:28" ht="14.25" x14ac:dyDescent="0.15">
      <c r="A545" s="9">
        <v>43709</v>
      </c>
      <c r="B545" s="10" t="s">
        <v>27</v>
      </c>
      <c r="C545" s="10" t="s">
        <v>93</v>
      </c>
      <c r="D545" s="10" t="s">
        <v>104</v>
      </c>
      <c r="E545" s="10" t="s">
        <v>112</v>
      </c>
      <c r="F545" s="10" t="s">
        <v>2837</v>
      </c>
      <c r="G545" s="10" t="s">
        <v>2837</v>
      </c>
      <c r="H545" s="10" t="s">
        <v>2618</v>
      </c>
      <c r="I545" s="10" t="s">
        <v>3445</v>
      </c>
      <c r="J545" s="10"/>
      <c r="K545" s="10" t="s">
        <v>2623</v>
      </c>
      <c r="L545" s="10" t="s">
        <v>114</v>
      </c>
      <c r="M545" s="11">
        <v>0.96</v>
      </c>
      <c r="N545" s="27">
        <v>1000019013</v>
      </c>
      <c r="O545" s="10"/>
      <c r="P545" s="13">
        <v>15184</v>
      </c>
      <c r="Q545" s="13"/>
      <c r="R545" s="13">
        <v>0</v>
      </c>
      <c r="S545" s="13">
        <f t="shared" si="24"/>
        <v>15184</v>
      </c>
      <c r="T545" s="14">
        <f t="shared" si="25"/>
        <v>0</v>
      </c>
      <c r="U545" s="13">
        <f t="shared" si="26"/>
        <v>0</v>
      </c>
      <c r="V545" s="13">
        <v>0</v>
      </c>
      <c r="W545" s="15"/>
      <c r="X545" s="13"/>
      <c r="Y545" s="13"/>
      <c r="Z545" s="10"/>
      <c r="AA545" s="16" t="s">
        <v>45</v>
      </c>
      <c r="AB545" s="11"/>
    </row>
    <row r="546" spans="1:28" ht="14.25" x14ac:dyDescent="0.15">
      <c r="A546" s="9">
        <v>43709</v>
      </c>
      <c r="B546" s="10" t="s">
        <v>27</v>
      </c>
      <c r="C546" s="10" t="s">
        <v>93</v>
      </c>
      <c r="D546" s="10" t="s">
        <v>104</v>
      </c>
      <c r="E546" s="10" t="s">
        <v>112</v>
      </c>
      <c r="F546" s="10" t="s">
        <v>2837</v>
      </c>
      <c r="G546" s="10" t="s">
        <v>2837</v>
      </c>
      <c r="H546" s="10" t="s">
        <v>2618</v>
      </c>
      <c r="I546" s="10" t="s">
        <v>3446</v>
      </c>
      <c r="J546" s="10"/>
      <c r="K546" s="10" t="s">
        <v>2623</v>
      </c>
      <c r="L546" s="10" t="s">
        <v>114</v>
      </c>
      <c r="M546" s="11">
        <v>0.96</v>
      </c>
      <c r="N546" s="27">
        <v>1000017743</v>
      </c>
      <c r="O546" s="10"/>
      <c r="P546" s="13">
        <v>49675.87</v>
      </c>
      <c r="Q546" s="13"/>
      <c r="R546" s="13">
        <v>0</v>
      </c>
      <c r="S546" s="13">
        <f t="shared" si="24"/>
        <v>49675.87</v>
      </c>
      <c r="T546" s="14">
        <f t="shared" si="25"/>
        <v>0</v>
      </c>
      <c r="U546" s="13">
        <f t="shared" si="26"/>
        <v>0</v>
      </c>
      <c r="V546" s="13">
        <v>0</v>
      </c>
      <c r="W546" s="15"/>
      <c r="X546" s="13"/>
      <c r="Y546" s="13"/>
      <c r="Z546" s="10"/>
      <c r="AA546" s="16" t="s">
        <v>45</v>
      </c>
      <c r="AB546" s="11"/>
    </row>
    <row r="547" spans="1:28" ht="14.25" x14ac:dyDescent="0.15">
      <c r="A547" s="9">
        <v>43709</v>
      </c>
      <c r="B547" s="10" t="s">
        <v>27</v>
      </c>
      <c r="C547" s="10" t="s">
        <v>93</v>
      </c>
      <c r="D547" s="10" t="s">
        <v>104</v>
      </c>
      <c r="E547" s="10" t="s">
        <v>112</v>
      </c>
      <c r="F547" s="10" t="s">
        <v>2837</v>
      </c>
      <c r="G547" s="10" t="s">
        <v>2837</v>
      </c>
      <c r="H547" s="10" t="s">
        <v>2618</v>
      </c>
      <c r="I547" s="10" t="s">
        <v>3447</v>
      </c>
      <c r="J547" s="10"/>
      <c r="K547" s="10" t="s">
        <v>2623</v>
      </c>
      <c r="L547" s="10" t="s">
        <v>114</v>
      </c>
      <c r="M547" s="11">
        <v>0.96</v>
      </c>
      <c r="N547" s="27">
        <v>1000021247</v>
      </c>
      <c r="O547" s="10"/>
      <c r="P547" s="13">
        <v>1880.99</v>
      </c>
      <c r="Q547" s="13"/>
      <c r="R547" s="13">
        <v>0</v>
      </c>
      <c r="S547" s="13">
        <f t="shared" si="24"/>
        <v>1880.99</v>
      </c>
      <c r="T547" s="14">
        <f t="shared" si="25"/>
        <v>0</v>
      </c>
      <c r="U547" s="13">
        <f t="shared" si="26"/>
        <v>0</v>
      </c>
      <c r="V547" s="13">
        <v>0</v>
      </c>
      <c r="W547" s="15"/>
      <c r="X547" s="13"/>
      <c r="Y547" s="13"/>
      <c r="Z547" s="10"/>
      <c r="AA547" s="16" t="s">
        <v>45</v>
      </c>
      <c r="AB547" s="11"/>
    </row>
    <row r="548" spans="1:28" ht="14.25" x14ac:dyDescent="0.15">
      <c r="A548" s="9">
        <v>43709</v>
      </c>
      <c r="B548" s="10" t="s">
        <v>27</v>
      </c>
      <c r="C548" s="10" t="s">
        <v>93</v>
      </c>
      <c r="D548" s="10" t="s">
        <v>104</v>
      </c>
      <c r="E548" s="10" t="s">
        <v>112</v>
      </c>
      <c r="F548" s="10" t="s">
        <v>2837</v>
      </c>
      <c r="G548" s="10" t="s">
        <v>2837</v>
      </c>
      <c r="H548" s="10" t="s">
        <v>2618</v>
      </c>
      <c r="I548" s="10" t="s">
        <v>3448</v>
      </c>
      <c r="J548" s="10"/>
      <c r="K548" s="10" t="s">
        <v>2623</v>
      </c>
      <c r="L548" s="10" t="s">
        <v>114</v>
      </c>
      <c r="M548" s="11">
        <v>0.96</v>
      </c>
      <c r="N548" s="27">
        <v>1000024405</v>
      </c>
      <c r="O548" s="10"/>
      <c r="P548" s="13">
        <v>14567.92</v>
      </c>
      <c r="Q548" s="13"/>
      <c r="R548" s="13">
        <v>0</v>
      </c>
      <c r="S548" s="13">
        <f t="shared" si="24"/>
        <v>14567.92</v>
      </c>
      <c r="T548" s="14">
        <f t="shared" si="25"/>
        <v>0</v>
      </c>
      <c r="U548" s="13">
        <f t="shared" si="26"/>
        <v>200.78400000000056</v>
      </c>
      <c r="V548" s="13">
        <v>0</v>
      </c>
      <c r="W548" s="15"/>
      <c r="X548" s="13"/>
      <c r="Y548" s="13"/>
      <c r="Z548" s="10"/>
      <c r="AA548" s="16" t="s">
        <v>45</v>
      </c>
      <c r="AB548" s="11"/>
    </row>
    <row r="549" spans="1:28" ht="14.25" x14ac:dyDescent="0.15">
      <c r="A549" s="9">
        <v>43709</v>
      </c>
      <c r="B549" s="10" t="s">
        <v>27</v>
      </c>
      <c r="C549" s="10" t="s">
        <v>93</v>
      </c>
      <c r="D549" s="10" t="s">
        <v>104</v>
      </c>
      <c r="E549" s="10" t="s">
        <v>112</v>
      </c>
      <c r="F549" s="10" t="s">
        <v>2837</v>
      </c>
      <c r="G549" s="10" t="s">
        <v>2837</v>
      </c>
      <c r="H549" s="10" t="s">
        <v>2618</v>
      </c>
      <c r="I549" s="10" t="s">
        <v>3449</v>
      </c>
      <c r="J549" s="10"/>
      <c r="K549" s="10" t="s">
        <v>2623</v>
      </c>
      <c r="L549" s="10" t="s">
        <v>114</v>
      </c>
      <c r="M549" s="11">
        <v>0.96</v>
      </c>
      <c r="N549" s="27">
        <v>1000018032</v>
      </c>
      <c r="O549" s="10"/>
      <c r="P549" s="13">
        <v>14271.57</v>
      </c>
      <c r="Q549" s="13"/>
      <c r="R549" s="13">
        <v>0</v>
      </c>
      <c r="S549" s="13">
        <f t="shared" si="24"/>
        <v>14271.57</v>
      </c>
      <c r="T549" s="14">
        <f t="shared" si="25"/>
        <v>0</v>
      </c>
      <c r="U549" s="13">
        <f t="shared" si="26"/>
        <v>0</v>
      </c>
      <c r="V549" s="13">
        <v>0</v>
      </c>
      <c r="W549" s="15"/>
      <c r="X549" s="13"/>
      <c r="Y549" s="13"/>
      <c r="Z549" s="10"/>
      <c r="AA549" s="16" t="s">
        <v>45</v>
      </c>
      <c r="AB549" s="11"/>
    </row>
    <row r="550" spans="1:28" ht="14.25" x14ac:dyDescent="0.15">
      <c r="A550" s="9">
        <v>43709</v>
      </c>
      <c r="B550" s="10" t="s">
        <v>27</v>
      </c>
      <c r="C550" s="10" t="s">
        <v>93</v>
      </c>
      <c r="D550" s="10" t="s">
        <v>104</v>
      </c>
      <c r="E550" s="10" t="s">
        <v>112</v>
      </c>
      <c r="F550" s="10" t="s">
        <v>2837</v>
      </c>
      <c r="G550" s="10" t="s">
        <v>2837</v>
      </c>
      <c r="H550" s="10" t="s">
        <v>2618</v>
      </c>
      <c r="I550" s="10" t="s">
        <v>2844</v>
      </c>
      <c r="J550" s="10"/>
      <c r="K550" s="10" t="s">
        <v>33</v>
      </c>
      <c r="L550" s="10" t="s">
        <v>3436</v>
      </c>
      <c r="M550" s="11">
        <v>0.08</v>
      </c>
      <c r="N550" s="27" t="s">
        <v>2845</v>
      </c>
      <c r="O550" s="10"/>
      <c r="P550" s="13">
        <v>-46903.54</v>
      </c>
      <c r="Q550" s="13"/>
      <c r="R550" s="13">
        <v>57703.799999999996</v>
      </c>
      <c r="S550" s="13">
        <f t="shared" si="24"/>
        <v>-104607.34</v>
      </c>
      <c r="T550" s="14">
        <f t="shared" si="25"/>
        <v>57703.799999999996</v>
      </c>
      <c r="U550" s="13">
        <f t="shared" si="26"/>
        <v>768.81999999999971</v>
      </c>
      <c r="V550" s="13">
        <v>56281.660204818938</v>
      </c>
      <c r="W550" s="15"/>
      <c r="X550" s="13"/>
      <c r="Y550" s="13"/>
      <c r="Z550" s="10"/>
      <c r="AA550" s="16" t="s">
        <v>45</v>
      </c>
      <c r="AB550" s="11"/>
    </row>
    <row r="551" spans="1:28" ht="14.25" x14ac:dyDescent="0.15">
      <c r="A551" s="9">
        <v>43709</v>
      </c>
      <c r="B551" s="10" t="s">
        <v>27</v>
      </c>
      <c r="C551" s="10" t="s">
        <v>93</v>
      </c>
      <c r="D551" s="10" t="s">
        <v>104</v>
      </c>
      <c r="E551" s="10" t="s">
        <v>112</v>
      </c>
      <c r="F551" s="10" t="s">
        <v>2837</v>
      </c>
      <c r="G551" s="10" t="s">
        <v>2837</v>
      </c>
      <c r="H551" s="10" t="s">
        <v>2618</v>
      </c>
      <c r="I551" s="10" t="s">
        <v>3450</v>
      </c>
      <c r="J551" s="10"/>
      <c r="K551" s="10" t="s">
        <v>33</v>
      </c>
      <c r="L551" s="10" t="s">
        <v>3436</v>
      </c>
      <c r="M551" s="11">
        <v>0.08</v>
      </c>
      <c r="N551" s="27">
        <v>1000018201</v>
      </c>
      <c r="O551" s="10"/>
      <c r="P551" s="13">
        <v>45169.31</v>
      </c>
      <c r="Q551" s="13"/>
      <c r="R551" s="13">
        <v>0</v>
      </c>
      <c r="S551" s="13">
        <f t="shared" si="24"/>
        <v>45169.31</v>
      </c>
      <c r="T551" s="14">
        <f t="shared" si="25"/>
        <v>0</v>
      </c>
      <c r="U551" s="13">
        <f t="shared" si="26"/>
        <v>0</v>
      </c>
      <c r="V551" s="13">
        <v>0</v>
      </c>
      <c r="W551" s="15"/>
      <c r="X551" s="13"/>
      <c r="Y551" s="13"/>
      <c r="Z551" s="10"/>
      <c r="AA551" s="16" t="s">
        <v>45</v>
      </c>
      <c r="AB551" s="11"/>
    </row>
    <row r="552" spans="1:28" ht="14.25" x14ac:dyDescent="0.15">
      <c r="A552" s="9">
        <v>43709</v>
      </c>
      <c r="B552" s="10" t="s">
        <v>27</v>
      </c>
      <c r="C552" s="10" t="s">
        <v>93</v>
      </c>
      <c r="D552" s="10" t="s">
        <v>104</v>
      </c>
      <c r="E552" s="10" t="s">
        <v>112</v>
      </c>
      <c r="F552" s="10" t="s">
        <v>2837</v>
      </c>
      <c r="G552" s="10" t="s">
        <v>2837</v>
      </c>
      <c r="H552" s="10" t="s">
        <v>2618</v>
      </c>
      <c r="I552" s="10" t="s">
        <v>3451</v>
      </c>
      <c r="J552" s="10"/>
      <c r="K552" s="10" t="s">
        <v>2623</v>
      </c>
      <c r="L552" s="10" t="s">
        <v>114</v>
      </c>
      <c r="M552" s="11">
        <v>0.96</v>
      </c>
      <c r="N552" s="27">
        <v>1000017746</v>
      </c>
      <c r="O552" s="10"/>
      <c r="P552" s="13">
        <v>1228.95</v>
      </c>
      <c r="Q552" s="13"/>
      <c r="R552" s="13">
        <v>0</v>
      </c>
      <c r="S552" s="13">
        <f t="shared" si="24"/>
        <v>1228.95</v>
      </c>
      <c r="T552" s="14">
        <f t="shared" si="25"/>
        <v>0</v>
      </c>
      <c r="U552" s="13">
        <f t="shared" si="26"/>
        <v>0</v>
      </c>
      <c r="V552" s="13">
        <v>0</v>
      </c>
      <c r="W552" s="15"/>
      <c r="X552" s="13"/>
      <c r="Y552" s="13"/>
      <c r="Z552" s="10"/>
      <c r="AA552" s="16" t="s">
        <v>45</v>
      </c>
      <c r="AB552" s="11"/>
    </row>
    <row r="553" spans="1:28" ht="14.25" x14ac:dyDescent="0.15">
      <c r="A553" s="9">
        <v>43709</v>
      </c>
      <c r="B553" s="10" t="s">
        <v>27</v>
      </c>
      <c r="C553" s="10" t="s">
        <v>93</v>
      </c>
      <c r="D553" s="10" t="s">
        <v>104</v>
      </c>
      <c r="E553" s="10" t="s">
        <v>112</v>
      </c>
      <c r="F553" s="10" t="s">
        <v>2837</v>
      </c>
      <c r="G553" s="10" t="s">
        <v>2837</v>
      </c>
      <c r="H553" s="10" t="s">
        <v>2618</v>
      </c>
      <c r="I553" s="10" t="s">
        <v>3452</v>
      </c>
      <c r="J553" s="10"/>
      <c r="K553" s="10" t="s">
        <v>2623</v>
      </c>
      <c r="L553" s="10" t="s">
        <v>114</v>
      </c>
      <c r="M553" s="11">
        <v>0.96</v>
      </c>
      <c r="N553" s="27" t="s">
        <v>3453</v>
      </c>
      <c r="O553" s="10"/>
      <c r="P553" s="13">
        <v>9591.89</v>
      </c>
      <c r="Q553" s="13"/>
      <c r="R553" s="13">
        <v>5019.5999999999995</v>
      </c>
      <c r="S553" s="13">
        <f t="shared" si="24"/>
        <v>4572.29</v>
      </c>
      <c r="T553" s="14">
        <f t="shared" si="25"/>
        <v>4818.8159999999989</v>
      </c>
      <c r="U553" s="13">
        <f t="shared" si="26"/>
        <v>0</v>
      </c>
      <c r="V553" s="13">
        <v>4895.8893792802055</v>
      </c>
      <c r="W553" s="15"/>
      <c r="X553" s="13"/>
      <c r="Y553" s="13"/>
      <c r="Z553" s="10"/>
      <c r="AA553" s="16" t="s">
        <v>45</v>
      </c>
      <c r="AB553" s="11"/>
    </row>
    <row r="554" spans="1:28" ht="14.25" x14ac:dyDescent="0.15">
      <c r="A554" s="9">
        <v>43709</v>
      </c>
      <c r="B554" s="10" t="s">
        <v>27</v>
      </c>
      <c r="C554" s="10" t="s">
        <v>93</v>
      </c>
      <c r="D554" s="10" t="s">
        <v>104</v>
      </c>
      <c r="E554" s="10" t="s">
        <v>112</v>
      </c>
      <c r="F554" s="10" t="s">
        <v>2837</v>
      </c>
      <c r="G554" s="10" t="s">
        <v>2837</v>
      </c>
      <c r="H554" s="10" t="s">
        <v>2618</v>
      </c>
      <c r="I554" s="10" t="s">
        <v>3454</v>
      </c>
      <c r="J554" s="10"/>
      <c r="K554" s="10" t="s">
        <v>2623</v>
      </c>
      <c r="L554" s="10" t="s">
        <v>114</v>
      </c>
      <c r="M554" s="11">
        <v>0.96</v>
      </c>
      <c r="N554" s="27">
        <v>1000026453</v>
      </c>
      <c r="O554" s="10"/>
      <c r="P554" s="13">
        <v>4636.29</v>
      </c>
      <c r="Q554" s="13"/>
      <c r="R554" s="13">
        <v>0</v>
      </c>
      <c r="S554" s="13">
        <f t="shared" si="24"/>
        <v>4636.29</v>
      </c>
      <c r="T554" s="14">
        <f t="shared" si="25"/>
        <v>0</v>
      </c>
      <c r="U554" s="13">
        <f t="shared" si="26"/>
        <v>0</v>
      </c>
      <c r="V554" s="13">
        <v>0</v>
      </c>
      <c r="W554" s="15"/>
      <c r="X554" s="13"/>
      <c r="Y554" s="13"/>
      <c r="Z554" s="10"/>
      <c r="AA554" s="16" t="s">
        <v>45</v>
      </c>
      <c r="AB554" s="11"/>
    </row>
    <row r="555" spans="1:28" ht="14.25" x14ac:dyDescent="0.15">
      <c r="A555" s="9">
        <v>43709</v>
      </c>
      <c r="B555" s="10" t="s">
        <v>27</v>
      </c>
      <c r="C555" s="10" t="s">
        <v>93</v>
      </c>
      <c r="D555" s="10" t="s">
        <v>104</v>
      </c>
      <c r="E555" s="10" t="s">
        <v>112</v>
      </c>
      <c r="F555" s="10" t="s">
        <v>2837</v>
      </c>
      <c r="G555" s="10" t="s">
        <v>2837</v>
      </c>
      <c r="H555" s="10" t="s">
        <v>2618</v>
      </c>
      <c r="I555" s="10" t="s">
        <v>3455</v>
      </c>
      <c r="J555" s="10"/>
      <c r="K555" s="10" t="s">
        <v>2623</v>
      </c>
      <c r="L555" s="10" t="s">
        <v>114</v>
      </c>
      <c r="M555" s="11">
        <v>0.96</v>
      </c>
      <c r="N555" s="27" t="s">
        <v>3456</v>
      </c>
      <c r="O555" s="10"/>
      <c r="P555" s="13">
        <v>25421.23</v>
      </c>
      <c r="Q555" s="13"/>
      <c r="R555" s="13">
        <v>19220.5</v>
      </c>
      <c r="S555" s="13">
        <f t="shared" si="24"/>
        <v>6200.73</v>
      </c>
      <c r="T555" s="14">
        <f t="shared" si="25"/>
        <v>18451.68</v>
      </c>
      <c r="U555" s="13">
        <f t="shared" si="26"/>
        <v>0</v>
      </c>
      <c r="V555" s="13">
        <v>18746.800903349907</v>
      </c>
      <c r="W555" s="15"/>
      <c r="X555" s="13"/>
      <c r="Y555" s="13"/>
      <c r="Z555" s="10"/>
      <c r="AA555" s="16" t="s">
        <v>45</v>
      </c>
      <c r="AB555" s="11"/>
    </row>
    <row r="556" spans="1:28" ht="14.25" x14ac:dyDescent="0.15">
      <c r="A556" s="9">
        <v>43709</v>
      </c>
      <c r="B556" s="10" t="s">
        <v>27</v>
      </c>
      <c r="C556" s="10" t="s">
        <v>93</v>
      </c>
      <c r="D556" s="10" t="s">
        <v>104</v>
      </c>
      <c r="E556" s="10" t="s">
        <v>112</v>
      </c>
      <c r="F556" s="10" t="s">
        <v>2837</v>
      </c>
      <c r="G556" s="10" t="s">
        <v>2837</v>
      </c>
      <c r="H556" s="10" t="s">
        <v>2618</v>
      </c>
      <c r="I556" s="10" t="s">
        <v>3457</v>
      </c>
      <c r="J556" s="10"/>
      <c r="K556" s="10" t="s">
        <v>2623</v>
      </c>
      <c r="L556" s="10" t="s">
        <v>114</v>
      </c>
      <c r="M556" s="11">
        <v>0.96</v>
      </c>
      <c r="N556" s="27">
        <v>1000017689</v>
      </c>
      <c r="O556" s="10"/>
      <c r="P556" s="13">
        <v>11181.98</v>
      </c>
      <c r="Q556" s="13"/>
      <c r="R556" s="13">
        <v>0</v>
      </c>
      <c r="S556" s="13">
        <f t="shared" si="24"/>
        <v>11181.98</v>
      </c>
      <c r="T556" s="14">
        <f t="shared" si="25"/>
        <v>0</v>
      </c>
      <c r="U556" s="13">
        <f t="shared" si="26"/>
        <v>0</v>
      </c>
      <c r="V556" s="13">
        <v>0</v>
      </c>
      <c r="W556" s="15"/>
      <c r="X556" s="13"/>
      <c r="Y556" s="13"/>
      <c r="Z556" s="10"/>
      <c r="AA556" s="16" t="s">
        <v>45</v>
      </c>
      <c r="AB556" s="11"/>
    </row>
    <row r="557" spans="1:28" ht="14.25" x14ac:dyDescent="0.15">
      <c r="A557" s="9">
        <v>43709</v>
      </c>
      <c r="B557" s="10" t="s">
        <v>27</v>
      </c>
      <c r="C557" s="10" t="s">
        <v>93</v>
      </c>
      <c r="D557" s="10" t="s">
        <v>104</v>
      </c>
      <c r="E557" s="10" t="s">
        <v>112</v>
      </c>
      <c r="F557" s="10" t="s">
        <v>2837</v>
      </c>
      <c r="G557" s="10" t="s">
        <v>2837</v>
      </c>
      <c r="H557" s="10" t="s">
        <v>2618</v>
      </c>
      <c r="I557" s="10" t="s">
        <v>3458</v>
      </c>
      <c r="J557" s="10"/>
      <c r="K557" s="10" t="s">
        <v>33</v>
      </c>
      <c r="L557" s="10" t="s">
        <v>3436</v>
      </c>
      <c r="M557" s="11">
        <v>0.08</v>
      </c>
      <c r="N557" s="27">
        <v>1000017972</v>
      </c>
      <c r="O557" s="10"/>
      <c r="P557" s="13">
        <v>5000</v>
      </c>
      <c r="Q557" s="13"/>
      <c r="R557" s="13">
        <v>0</v>
      </c>
      <c r="S557" s="13">
        <f t="shared" si="24"/>
        <v>5000</v>
      </c>
      <c r="T557" s="14">
        <f t="shared" si="25"/>
        <v>0</v>
      </c>
      <c r="U557" s="13">
        <f t="shared" si="26"/>
        <v>0</v>
      </c>
      <c r="V557" s="13">
        <v>0</v>
      </c>
      <c r="W557" s="15"/>
      <c r="X557" s="13"/>
      <c r="Y557" s="13"/>
      <c r="Z557" s="10"/>
      <c r="AA557" s="16" t="s">
        <v>45</v>
      </c>
      <c r="AB557" s="11"/>
    </row>
    <row r="558" spans="1:28" ht="14.25" x14ac:dyDescent="0.15">
      <c r="A558" s="9">
        <v>43709</v>
      </c>
      <c r="B558" s="10" t="s">
        <v>27</v>
      </c>
      <c r="C558" s="10" t="s">
        <v>93</v>
      </c>
      <c r="D558" s="10" t="s">
        <v>104</v>
      </c>
      <c r="E558" s="10" t="s">
        <v>112</v>
      </c>
      <c r="F558" s="10" t="s">
        <v>2837</v>
      </c>
      <c r="G558" s="10" t="s">
        <v>2837</v>
      </c>
      <c r="H558" s="10" t="s">
        <v>2618</v>
      </c>
      <c r="I558" s="10" t="s">
        <v>3459</v>
      </c>
      <c r="J558" s="10"/>
      <c r="K558" s="10" t="s">
        <v>33</v>
      </c>
      <c r="L558" s="10" t="s">
        <v>3436</v>
      </c>
      <c r="M558" s="11">
        <v>0.08</v>
      </c>
      <c r="N558" s="27">
        <v>1000023442</v>
      </c>
      <c r="O558" s="10"/>
      <c r="P558" s="13">
        <v>152.86000000000001</v>
      </c>
      <c r="Q558" s="13"/>
      <c r="R558" s="13">
        <v>0</v>
      </c>
      <c r="S558" s="13">
        <f t="shared" si="24"/>
        <v>152.86000000000001</v>
      </c>
      <c r="T558" s="14">
        <f t="shared" si="25"/>
        <v>0</v>
      </c>
      <c r="U558" s="13">
        <f t="shared" si="26"/>
        <v>0</v>
      </c>
      <c r="V558" s="13">
        <v>0</v>
      </c>
      <c r="W558" s="15"/>
      <c r="X558" s="13"/>
      <c r="Y558" s="13"/>
      <c r="Z558" s="10"/>
      <c r="AA558" s="16" t="s">
        <v>45</v>
      </c>
      <c r="AB558" s="11"/>
    </row>
    <row r="559" spans="1:28" ht="14.25" x14ac:dyDescent="0.15">
      <c r="A559" s="9">
        <v>43709</v>
      </c>
      <c r="B559" s="10" t="s">
        <v>27</v>
      </c>
      <c r="C559" s="10" t="s">
        <v>93</v>
      </c>
      <c r="D559" s="10" t="s">
        <v>104</v>
      </c>
      <c r="E559" s="10" t="s">
        <v>112</v>
      </c>
      <c r="F559" s="10" t="s">
        <v>2837</v>
      </c>
      <c r="G559" s="10" t="s">
        <v>2837</v>
      </c>
      <c r="H559" s="10" t="s">
        <v>2618</v>
      </c>
      <c r="I559" s="10" t="s">
        <v>3460</v>
      </c>
      <c r="J559" s="10"/>
      <c r="K559" s="10" t="s">
        <v>33</v>
      </c>
      <c r="L559" s="10" t="s">
        <v>3436</v>
      </c>
      <c r="M559" s="11">
        <v>0.08</v>
      </c>
      <c r="N559" s="27">
        <v>1000023443</v>
      </c>
      <c r="O559" s="10"/>
      <c r="P559" s="13">
        <v>70.8</v>
      </c>
      <c r="Q559" s="13"/>
      <c r="R559" s="13">
        <v>0</v>
      </c>
      <c r="S559" s="13">
        <f t="shared" si="24"/>
        <v>70.8</v>
      </c>
      <c r="T559" s="14">
        <f t="shared" si="25"/>
        <v>0</v>
      </c>
      <c r="U559" s="13">
        <f t="shared" si="26"/>
        <v>0</v>
      </c>
      <c r="V559" s="13">
        <v>0</v>
      </c>
      <c r="W559" s="15"/>
      <c r="X559" s="13"/>
      <c r="Y559" s="13"/>
      <c r="Z559" s="10"/>
      <c r="AA559" s="16" t="s">
        <v>45</v>
      </c>
      <c r="AB559" s="11"/>
    </row>
    <row r="560" spans="1:28" ht="14.25" x14ac:dyDescent="0.15">
      <c r="A560" s="9">
        <v>43709</v>
      </c>
      <c r="B560" s="10" t="s">
        <v>27</v>
      </c>
      <c r="C560" s="10" t="s">
        <v>93</v>
      </c>
      <c r="D560" s="10" t="s">
        <v>104</v>
      </c>
      <c r="E560" s="10" t="s">
        <v>112</v>
      </c>
      <c r="F560" s="10" t="s">
        <v>2837</v>
      </c>
      <c r="G560" s="10" t="s">
        <v>2837</v>
      </c>
      <c r="H560" s="10" t="s">
        <v>2618</v>
      </c>
      <c r="I560" s="10" t="s">
        <v>3461</v>
      </c>
      <c r="J560" s="10"/>
      <c r="K560" s="10" t="s">
        <v>2623</v>
      </c>
      <c r="L560" s="10" t="s">
        <v>114</v>
      </c>
      <c r="M560" s="11">
        <v>0.96</v>
      </c>
      <c r="N560" s="27">
        <v>1000018104</v>
      </c>
      <c r="O560" s="10"/>
      <c r="P560" s="13">
        <v>3449.62</v>
      </c>
      <c r="Q560" s="13"/>
      <c r="R560" s="13">
        <v>0</v>
      </c>
      <c r="S560" s="13">
        <f t="shared" si="24"/>
        <v>3449.62</v>
      </c>
      <c r="T560" s="14">
        <f t="shared" si="25"/>
        <v>0</v>
      </c>
      <c r="U560" s="13">
        <f t="shared" si="26"/>
        <v>0</v>
      </c>
      <c r="V560" s="13">
        <v>0</v>
      </c>
      <c r="W560" s="15"/>
      <c r="X560" s="13"/>
      <c r="Y560" s="13"/>
      <c r="Z560" s="10"/>
      <c r="AA560" s="16" t="s">
        <v>45</v>
      </c>
      <c r="AB560" s="11"/>
    </row>
    <row r="561" spans="1:28" ht="14.25" x14ac:dyDescent="0.15">
      <c r="A561" s="9">
        <v>43709</v>
      </c>
      <c r="B561" s="10" t="s">
        <v>27</v>
      </c>
      <c r="C561" s="10" t="s">
        <v>93</v>
      </c>
      <c r="D561" s="10" t="s">
        <v>104</v>
      </c>
      <c r="E561" s="10" t="s">
        <v>112</v>
      </c>
      <c r="F561" s="10" t="s">
        <v>2837</v>
      </c>
      <c r="G561" s="10" t="s">
        <v>2837</v>
      </c>
      <c r="H561" s="10" t="s">
        <v>2618</v>
      </c>
      <c r="I561" s="10" t="s">
        <v>3462</v>
      </c>
      <c r="J561" s="10"/>
      <c r="K561" s="10" t="s">
        <v>2623</v>
      </c>
      <c r="L561" s="10" t="s">
        <v>114</v>
      </c>
      <c r="M561" s="11">
        <v>0.96</v>
      </c>
      <c r="N561" s="27">
        <v>1000019255</v>
      </c>
      <c r="O561" s="10"/>
      <c r="P561" s="13">
        <v>3976.9</v>
      </c>
      <c r="Q561" s="13"/>
      <c r="R561" s="13">
        <v>0</v>
      </c>
      <c r="S561" s="13">
        <f t="shared" si="24"/>
        <v>3976.9</v>
      </c>
      <c r="T561" s="14">
        <f t="shared" si="25"/>
        <v>0</v>
      </c>
      <c r="U561" s="13">
        <f t="shared" si="26"/>
        <v>0</v>
      </c>
      <c r="V561" s="13">
        <v>0</v>
      </c>
      <c r="W561" s="15"/>
      <c r="X561" s="13"/>
      <c r="Y561" s="13"/>
      <c r="Z561" s="10"/>
      <c r="AA561" s="16" t="s">
        <v>45</v>
      </c>
      <c r="AB561" s="11"/>
    </row>
    <row r="562" spans="1:28" ht="14.25" x14ac:dyDescent="0.15">
      <c r="A562" s="9">
        <v>43709</v>
      </c>
      <c r="B562" s="10" t="s">
        <v>27</v>
      </c>
      <c r="C562" s="10" t="s">
        <v>93</v>
      </c>
      <c r="D562" s="10" t="s">
        <v>104</v>
      </c>
      <c r="E562" s="10" t="s">
        <v>112</v>
      </c>
      <c r="F562" s="10" t="s">
        <v>2837</v>
      </c>
      <c r="G562" s="10" t="s">
        <v>2837</v>
      </c>
      <c r="H562" s="10" t="s">
        <v>2618</v>
      </c>
      <c r="I562" s="10" t="s">
        <v>3463</v>
      </c>
      <c r="J562" s="10"/>
      <c r="K562" s="10" t="s">
        <v>33</v>
      </c>
      <c r="L562" s="10" t="s">
        <v>3436</v>
      </c>
      <c r="M562" s="11">
        <v>0.08</v>
      </c>
      <c r="N562" s="27">
        <v>1000017974</v>
      </c>
      <c r="O562" s="10"/>
      <c r="P562" s="13">
        <v>21266.86</v>
      </c>
      <c r="Q562" s="13"/>
      <c r="R562" s="13">
        <v>0</v>
      </c>
      <c r="S562" s="13">
        <f t="shared" si="24"/>
        <v>21266.86</v>
      </c>
      <c r="T562" s="14">
        <f t="shared" si="25"/>
        <v>0</v>
      </c>
      <c r="U562" s="13">
        <f t="shared" si="26"/>
        <v>0</v>
      </c>
      <c r="V562" s="13">
        <v>0</v>
      </c>
      <c r="W562" s="15"/>
      <c r="X562" s="13"/>
      <c r="Y562" s="13"/>
      <c r="Z562" s="10"/>
      <c r="AA562" s="16" t="s">
        <v>45</v>
      </c>
      <c r="AB562" s="11"/>
    </row>
    <row r="563" spans="1:28" ht="14.25" x14ac:dyDescent="0.15">
      <c r="A563" s="9">
        <v>43709</v>
      </c>
      <c r="B563" s="10" t="s">
        <v>27</v>
      </c>
      <c r="C563" s="10" t="s">
        <v>93</v>
      </c>
      <c r="D563" s="10" t="s">
        <v>104</v>
      </c>
      <c r="E563" s="10" t="s">
        <v>112</v>
      </c>
      <c r="F563" s="10" t="s">
        <v>2837</v>
      </c>
      <c r="G563" s="10" t="s">
        <v>2837</v>
      </c>
      <c r="H563" s="10" t="s">
        <v>2618</v>
      </c>
      <c r="I563" s="10" t="s">
        <v>3464</v>
      </c>
      <c r="J563" s="10"/>
      <c r="K563" s="10" t="s">
        <v>2623</v>
      </c>
      <c r="L563" s="10" t="s">
        <v>114</v>
      </c>
      <c r="M563" s="11">
        <v>0.96</v>
      </c>
      <c r="N563" s="27">
        <v>1000024003</v>
      </c>
      <c r="O563" s="10"/>
      <c r="P563" s="13">
        <v>8679.14</v>
      </c>
      <c r="Q563" s="13"/>
      <c r="R563" s="13">
        <v>0</v>
      </c>
      <c r="S563" s="13">
        <f t="shared" si="24"/>
        <v>8679.14</v>
      </c>
      <c r="T563" s="14">
        <f t="shared" si="25"/>
        <v>0</v>
      </c>
      <c r="U563" s="13">
        <f t="shared" si="26"/>
        <v>304.5</v>
      </c>
      <c r="V563" s="13">
        <v>0</v>
      </c>
      <c r="W563" s="15"/>
      <c r="X563" s="13"/>
      <c r="Y563" s="13"/>
      <c r="Z563" s="10"/>
      <c r="AA563" s="16" t="s">
        <v>45</v>
      </c>
      <c r="AB563" s="11"/>
    </row>
    <row r="564" spans="1:28" ht="14.25" x14ac:dyDescent="0.15">
      <c r="A564" s="9">
        <v>43709</v>
      </c>
      <c r="B564" s="10" t="s">
        <v>27</v>
      </c>
      <c r="C564" s="10" t="s">
        <v>93</v>
      </c>
      <c r="D564" s="10" t="s">
        <v>104</v>
      </c>
      <c r="E564" s="10" t="s">
        <v>112</v>
      </c>
      <c r="F564" s="10" t="s">
        <v>2837</v>
      </c>
      <c r="G564" s="10" t="s">
        <v>2837</v>
      </c>
      <c r="H564" s="10" t="s">
        <v>2618</v>
      </c>
      <c r="I564" s="10" t="s">
        <v>3465</v>
      </c>
      <c r="J564" s="10"/>
      <c r="K564" s="10" t="s">
        <v>33</v>
      </c>
      <c r="L564" s="10" t="s">
        <v>3436</v>
      </c>
      <c r="M564" s="11">
        <v>0.08</v>
      </c>
      <c r="N564" s="27">
        <v>1000017980</v>
      </c>
      <c r="O564" s="10"/>
      <c r="P564" s="13">
        <v>35348.29</v>
      </c>
      <c r="Q564" s="13"/>
      <c r="R564" s="13">
        <v>0</v>
      </c>
      <c r="S564" s="13">
        <f t="shared" si="24"/>
        <v>35348.29</v>
      </c>
      <c r="T564" s="14">
        <f t="shared" si="25"/>
        <v>0</v>
      </c>
      <c r="U564" s="13">
        <f t="shared" si="26"/>
        <v>0</v>
      </c>
      <c r="V564" s="13">
        <v>0</v>
      </c>
      <c r="W564" s="15"/>
      <c r="X564" s="13"/>
      <c r="Y564" s="13"/>
      <c r="Z564" s="10"/>
      <c r="AA564" s="16" t="s">
        <v>45</v>
      </c>
      <c r="AB564" s="11"/>
    </row>
    <row r="565" spans="1:28" ht="14.25" x14ac:dyDescent="0.15">
      <c r="A565" s="9">
        <v>43709</v>
      </c>
      <c r="B565" s="10" t="s">
        <v>27</v>
      </c>
      <c r="C565" s="10" t="s">
        <v>93</v>
      </c>
      <c r="D565" s="10" t="s">
        <v>104</v>
      </c>
      <c r="E565" s="10" t="s">
        <v>112</v>
      </c>
      <c r="F565" s="10" t="s">
        <v>2837</v>
      </c>
      <c r="G565" s="10" t="s">
        <v>2837</v>
      </c>
      <c r="H565" s="10" t="s">
        <v>2618</v>
      </c>
      <c r="I565" s="10" t="s">
        <v>3466</v>
      </c>
      <c r="J565" s="10"/>
      <c r="K565" s="10" t="s">
        <v>2623</v>
      </c>
      <c r="L565" s="10" t="s">
        <v>114</v>
      </c>
      <c r="M565" s="11">
        <v>0.96</v>
      </c>
      <c r="N565" s="27">
        <v>1000017153</v>
      </c>
      <c r="O565" s="10"/>
      <c r="P565" s="13">
        <v>7443.73</v>
      </c>
      <c r="Q565" s="13"/>
      <c r="R565" s="13">
        <v>0</v>
      </c>
      <c r="S565" s="13">
        <f t="shared" si="24"/>
        <v>7443.73</v>
      </c>
      <c r="T565" s="14">
        <f t="shared" si="25"/>
        <v>0</v>
      </c>
      <c r="U565" s="13">
        <f t="shared" si="26"/>
        <v>0</v>
      </c>
      <c r="V565" s="13">
        <v>0</v>
      </c>
      <c r="W565" s="15"/>
      <c r="X565" s="13"/>
      <c r="Y565" s="13"/>
      <c r="Z565" s="10"/>
      <c r="AA565" s="16" t="s">
        <v>45</v>
      </c>
      <c r="AB565" s="11"/>
    </row>
    <row r="566" spans="1:28" ht="14.25" x14ac:dyDescent="0.15">
      <c r="A566" s="9">
        <v>43709</v>
      </c>
      <c r="B566" s="10" t="s">
        <v>27</v>
      </c>
      <c r="C566" s="10" t="s">
        <v>93</v>
      </c>
      <c r="D566" s="10" t="s">
        <v>104</v>
      </c>
      <c r="E566" s="10" t="s">
        <v>112</v>
      </c>
      <c r="F566" s="10" t="s">
        <v>2837</v>
      </c>
      <c r="G566" s="10" t="s">
        <v>2837</v>
      </c>
      <c r="H566" s="10" t="s">
        <v>2618</v>
      </c>
      <c r="I566" s="10" t="s">
        <v>3467</v>
      </c>
      <c r="J566" s="10"/>
      <c r="K566" s="10" t="s">
        <v>33</v>
      </c>
      <c r="L566" s="10" t="s">
        <v>3436</v>
      </c>
      <c r="M566" s="11">
        <v>0.08</v>
      </c>
      <c r="N566" s="27">
        <v>1000017969</v>
      </c>
      <c r="O566" s="10"/>
      <c r="P566" s="13">
        <v>17256</v>
      </c>
      <c r="Q566" s="13"/>
      <c r="R566" s="13">
        <v>0</v>
      </c>
      <c r="S566" s="13">
        <f t="shared" si="24"/>
        <v>17256</v>
      </c>
      <c r="T566" s="14">
        <f t="shared" si="25"/>
        <v>0</v>
      </c>
      <c r="U566" s="13">
        <f t="shared" si="26"/>
        <v>0</v>
      </c>
      <c r="V566" s="13">
        <v>0</v>
      </c>
      <c r="W566" s="15"/>
      <c r="X566" s="13"/>
      <c r="Y566" s="13"/>
      <c r="Z566" s="10"/>
      <c r="AA566" s="16" t="s">
        <v>45</v>
      </c>
      <c r="AB566" s="11"/>
    </row>
    <row r="567" spans="1:28" ht="14.25" x14ac:dyDescent="0.15">
      <c r="A567" s="9">
        <v>43709</v>
      </c>
      <c r="B567" s="10" t="s">
        <v>27</v>
      </c>
      <c r="C567" s="10" t="s">
        <v>93</v>
      </c>
      <c r="D567" s="10" t="s">
        <v>104</v>
      </c>
      <c r="E567" s="10" t="s">
        <v>112</v>
      </c>
      <c r="F567" s="10" t="s">
        <v>2837</v>
      </c>
      <c r="G567" s="10" t="s">
        <v>2837</v>
      </c>
      <c r="H567" s="10" t="s">
        <v>2618</v>
      </c>
      <c r="I567" s="10" t="s">
        <v>3468</v>
      </c>
      <c r="J567" s="10"/>
      <c r="K567" s="10" t="s">
        <v>33</v>
      </c>
      <c r="L567" s="10" t="s">
        <v>3436</v>
      </c>
      <c r="M567" s="11">
        <v>0.08</v>
      </c>
      <c r="N567" s="27">
        <v>1000017978</v>
      </c>
      <c r="O567" s="10"/>
      <c r="P567" s="13">
        <v>52592.98</v>
      </c>
      <c r="Q567" s="13"/>
      <c r="R567" s="13">
        <v>0</v>
      </c>
      <c r="S567" s="13">
        <f t="shared" si="24"/>
        <v>52592.98</v>
      </c>
      <c r="T567" s="14">
        <f t="shared" si="25"/>
        <v>0</v>
      </c>
      <c r="U567" s="13">
        <f t="shared" si="26"/>
        <v>0</v>
      </c>
      <c r="V567" s="13">
        <v>0</v>
      </c>
      <c r="W567" s="15"/>
      <c r="X567" s="13"/>
      <c r="Y567" s="13"/>
      <c r="Z567" s="10"/>
      <c r="AA567" s="16" t="s">
        <v>45</v>
      </c>
      <c r="AB567" s="11"/>
    </row>
    <row r="568" spans="1:28" ht="14.25" x14ac:dyDescent="0.15">
      <c r="A568" s="9">
        <v>43709</v>
      </c>
      <c r="B568" s="10" t="s">
        <v>27</v>
      </c>
      <c r="C568" s="10" t="s">
        <v>93</v>
      </c>
      <c r="D568" s="10" t="s">
        <v>104</v>
      </c>
      <c r="E568" s="10" t="s">
        <v>112</v>
      </c>
      <c r="F568" s="10" t="s">
        <v>2837</v>
      </c>
      <c r="G568" s="10" t="s">
        <v>2837</v>
      </c>
      <c r="H568" s="10" t="s">
        <v>2618</v>
      </c>
      <c r="I568" s="10" t="s">
        <v>3469</v>
      </c>
      <c r="J568" s="10"/>
      <c r="K568" s="10" t="s">
        <v>2623</v>
      </c>
      <c r="L568" s="10" t="s">
        <v>114</v>
      </c>
      <c r="M568" s="11">
        <v>0.96</v>
      </c>
      <c r="N568" s="27" t="s">
        <v>3470</v>
      </c>
      <c r="O568" s="10"/>
      <c r="P568" s="13">
        <v>10219.75</v>
      </c>
      <c r="Q568" s="13"/>
      <c r="R568" s="13">
        <v>7612.4999999999991</v>
      </c>
      <c r="S568" s="13">
        <f t="shared" si="24"/>
        <v>2607.2500000000009</v>
      </c>
      <c r="T568" s="14">
        <f t="shared" si="25"/>
        <v>7307.9999999999991</v>
      </c>
      <c r="U568" s="13">
        <f t="shared" si="26"/>
        <v>0</v>
      </c>
      <c r="V568" s="13">
        <v>7424.8860267293339</v>
      </c>
      <c r="W568" s="15"/>
      <c r="X568" s="13"/>
      <c r="Y568" s="13"/>
      <c r="Z568" s="10"/>
      <c r="AA568" s="16" t="s">
        <v>45</v>
      </c>
      <c r="AB568" s="11"/>
    </row>
    <row r="569" spans="1:28" ht="14.25" x14ac:dyDescent="0.15">
      <c r="A569" s="9">
        <v>43709</v>
      </c>
      <c r="B569" s="10" t="s">
        <v>27</v>
      </c>
      <c r="C569" s="10" t="s">
        <v>93</v>
      </c>
      <c r="D569" s="10" t="s">
        <v>104</v>
      </c>
      <c r="E569" s="10" t="s">
        <v>112</v>
      </c>
      <c r="F569" s="10" t="s">
        <v>2837</v>
      </c>
      <c r="G569" s="10" t="s">
        <v>2837</v>
      </c>
      <c r="H569" s="10" t="s">
        <v>2618</v>
      </c>
      <c r="I569" s="10" t="s">
        <v>3471</v>
      </c>
      <c r="J569" s="10"/>
      <c r="K569" s="10" t="s">
        <v>33</v>
      </c>
      <c r="L569" s="10" t="s">
        <v>3436</v>
      </c>
      <c r="M569" s="11">
        <v>0.08</v>
      </c>
      <c r="N569" s="27">
        <v>1000017975</v>
      </c>
      <c r="O569" s="10"/>
      <c r="P569" s="13">
        <v>30161.99</v>
      </c>
      <c r="Q569" s="13"/>
      <c r="R569" s="13">
        <v>0</v>
      </c>
      <c r="S569" s="13">
        <f t="shared" si="24"/>
        <v>30161.99</v>
      </c>
      <c r="T569" s="14">
        <f t="shared" si="25"/>
        <v>0</v>
      </c>
      <c r="U569" s="13">
        <f t="shared" si="26"/>
        <v>0</v>
      </c>
      <c r="V569" s="13">
        <v>0</v>
      </c>
      <c r="W569" s="15"/>
      <c r="X569" s="13"/>
      <c r="Y569" s="13"/>
      <c r="Z569" s="10"/>
      <c r="AA569" s="16" t="s">
        <v>45</v>
      </c>
      <c r="AB569" s="11"/>
    </row>
    <row r="570" spans="1:28" ht="14.25" x14ac:dyDescent="0.15">
      <c r="A570" s="9">
        <v>43709</v>
      </c>
      <c r="B570" s="10" t="s">
        <v>27</v>
      </c>
      <c r="C570" s="10" t="s">
        <v>93</v>
      </c>
      <c r="D570" s="10" t="s">
        <v>104</v>
      </c>
      <c r="E570" s="10" t="s">
        <v>112</v>
      </c>
      <c r="F570" s="10" t="s">
        <v>2837</v>
      </c>
      <c r="G570" s="10" t="s">
        <v>2837</v>
      </c>
      <c r="H570" s="10" t="s">
        <v>2618</v>
      </c>
      <c r="I570" s="10" t="s">
        <v>3472</v>
      </c>
      <c r="J570" s="10"/>
      <c r="K570" s="10" t="s">
        <v>2623</v>
      </c>
      <c r="L570" s="10" t="s">
        <v>114</v>
      </c>
      <c r="M570" s="11">
        <v>0.96</v>
      </c>
      <c r="N570" s="27">
        <v>1000017211</v>
      </c>
      <c r="O570" s="10"/>
      <c r="P570" s="13">
        <v>2298.75</v>
      </c>
      <c r="Q570" s="13"/>
      <c r="R570" s="13">
        <v>0</v>
      </c>
      <c r="S570" s="13">
        <f t="shared" si="24"/>
        <v>2298.75</v>
      </c>
      <c r="T570" s="14">
        <f t="shared" si="25"/>
        <v>0</v>
      </c>
      <c r="U570" s="13">
        <f t="shared" si="26"/>
        <v>0</v>
      </c>
      <c r="V570" s="13">
        <v>0</v>
      </c>
      <c r="W570" s="15"/>
      <c r="X570" s="13"/>
      <c r="Y570" s="13"/>
      <c r="Z570" s="10"/>
      <c r="AA570" s="16" t="s">
        <v>45</v>
      </c>
      <c r="AB570" s="11"/>
    </row>
    <row r="571" spans="1:28" ht="14.25" x14ac:dyDescent="0.15">
      <c r="A571" s="9">
        <v>43709</v>
      </c>
      <c r="B571" s="10" t="s">
        <v>27</v>
      </c>
      <c r="C571" s="10" t="s">
        <v>93</v>
      </c>
      <c r="D571" s="10" t="s">
        <v>104</v>
      </c>
      <c r="E571" s="10" t="s">
        <v>112</v>
      </c>
      <c r="F571" s="10" t="s">
        <v>2837</v>
      </c>
      <c r="G571" s="10" t="s">
        <v>2837</v>
      </c>
      <c r="H571" s="10" t="s">
        <v>2618</v>
      </c>
      <c r="I571" s="10" t="s">
        <v>3473</v>
      </c>
      <c r="J571" s="10"/>
      <c r="K571" s="10" t="s">
        <v>33</v>
      </c>
      <c r="L571" s="10" t="s">
        <v>3436</v>
      </c>
      <c r="M571" s="11">
        <v>0.08</v>
      </c>
      <c r="N571" s="27">
        <v>1000017973</v>
      </c>
      <c r="O571" s="10"/>
      <c r="P571" s="13">
        <v>9840.3700000000008</v>
      </c>
      <c r="Q571" s="13"/>
      <c r="R571" s="13">
        <v>0</v>
      </c>
      <c r="S571" s="13">
        <f t="shared" si="24"/>
        <v>9840.3700000000008</v>
      </c>
      <c r="T571" s="14">
        <f t="shared" si="25"/>
        <v>0</v>
      </c>
      <c r="U571" s="13">
        <f t="shared" si="26"/>
        <v>0</v>
      </c>
      <c r="V571" s="13">
        <v>0</v>
      </c>
      <c r="W571" s="15"/>
      <c r="X571" s="13"/>
      <c r="Y571" s="13"/>
      <c r="Z571" s="10"/>
      <c r="AA571" s="16" t="s">
        <v>45</v>
      </c>
      <c r="AB571" s="11"/>
    </row>
    <row r="572" spans="1:28" ht="14.25" x14ac:dyDescent="0.15">
      <c r="A572" s="9">
        <v>43709</v>
      </c>
      <c r="B572" s="10" t="s">
        <v>27</v>
      </c>
      <c r="C572" s="10" t="s">
        <v>93</v>
      </c>
      <c r="D572" s="10" t="s">
        <v>104</v>
      </c>
      <c r="E572" s="10" t="s">
        <v>112</v>
      </c>
      <c r="F572" s="10" t="s">
        <v>2837</v>
      </c>
      <c r="G572" s="10" t="s">
        <v>2837</v>
      </c>
      <c r="H572" s="10" t="s">
        <v>2618</v>
      </c>
      <c r="I572" s="10" t="s">
        <v>3474</v>
      </c>
      <c r="J572" s="10"/>
      <c r="K572" s="10" t="s">
        <v>33</v>
      </c>
      <c r="L572" s="10" t="s">
        <v>3436</v>
      </c>
      <c r="M572" s="11">
        <v>0.08</v>
      </c>
      <c r="N572" s="27">
        <v>1000026638</v>
      </c>
      <c r="O572" s="10"/>
      <c r="P572" s="13">
        <v>1119.52</v>
      </c>
      <c r="Q572" s="13"/>
      <c r="R572" s="13">
        <v>0</v>
      </c>
      <c r="S572" s="13">
        <f t="shared" si="24"/>
        <v>1119.52</v>
      </c>
      <c r="T572" s="14">
        <f t="shared" si="25"/>
        <v>0</v>
      </c>
      <c r="U572" s="13">
        <f t="shared" si="26"/>
        <v>0</v>
      </c>
      <c r="V572" s="13">
        <v>0</v>
      </c>
      <c r="W572" s="15"/>
      <c r="X572" s="13"/>
      <c r="Y572" s="13"/>
      <c r="Z572" s="10"/>
      <c r="AA572" s="16" t="s">
        <v>45</v>
      </c>
      <c r="AB572" s="11"/>
    </row>
    <row r="573" spans="1:28" ht="14.25" x14ac:dyDescent="0.15">
      <c r="A573" s="9">
        <v>43709</v>
      </c>
      <c r="B573" s="10" t="s">
        <v>27</v>
      </c>
      <c r="C573" s="10" t="s">
        <v>93</v>
      </c>
      <c r="D573" s="10" t="s">
        <v>104</v>
      </c>
      <c r="E573" s="10" t="s">
        <v>112</v>
      </c>
      <c r="F573" s="10" t="s">
        <v>2837</v>
      </c>
      <c r="G573" s="10" t="s">
        <v>2837</v>
      </c>
      <c r="H573" s="10" t="s">
        <v>2618</v>
      </c>
      <c r="I573" s="10" t="s">
        <v>3475</v>
      </c>
      <c r="J573" s="10"/>
      <c r="K573" s="10" t="s">
        <v>2623</v>
      </c>
      <c r="L573" s="10" t="s">
        <v>114</v>
      </c>
      <c r="M573" s="11">
        <v>0.96</v>
      </c>
      <c r="N573" s="27">
        <v>1000022705</v>
      </c>
      <c r="O573" s="10"/>
      <c r="P573" s="13">
        <v>51460.18</v>
      </c>
      <c r="Q573" s="13"/>
      <c r="R573" s="13">
        <v>0</v>
      </c>
      <c r="S573" s="13">
        <f t="shared" si="24"/>
        <v>51460.18</v>
      </c>
      <c r="T573" s="14">
        <f t="shared" si="25"/>
        <v>0</v>
      </c>
      <c r="U573" s="13">
        <f t="shared" si="26"/>
        <v>0</v>
      </c>
      <c r="V573" s="13">
        <v>0</v>
      </c>
      <c r="W573" s="15"/>
      <c r="X573" s="13"/>
      <c r="Y573" s="13"/>
      <c r="Z573" s="10"/>
      <c r="AA573" s="16" t="s">
        <v>45</v>
      </c>
      <c r="AB573" s="11"/>
    </row>
    <row r="574" spans="1:28" ht="14.25" x14ac:dyDescent="0.15">
      <c r="A574" s="9">
        <v>43709</v>
      </c>
      <c r="B574" s="10" t="s">
        <v>27</v>
      </c>
      <c r="C574" s="10" t="s">
        <v>93</v>
      </c>
      <c r="D574" s="10" t="s">
        <v>104</v>
      </c>
      <c r="E574" s="10" t="s">
        <v>112</v>
      </c>
      <c r="F574" s="10" t="s">
        <v>2837</v>
      </c>
      <c r="G574" s="10" t="s">
        <v>2837</v>
      </c>
      <c r="H574" s="10" t="s">
        <v>2618</v>
      </c>
      <c r="I574" s="10" t="s">
        <v>3476</v>
      </c>
      <c r="J574" s="10"/>
      <c r="K574" s="10" t="s">
        <v>33</v>
      </c>
      <c r="L574" s="10" t="s">
        <v>3436</v>
      </c>
      <c r="M574" s="11">
        <v>0.08</v>
      </c>
      <c r="N574" s="27">
        <v>1000018308</v>
      </c>
      <c r="O574" s="10"/>
      <c r="P574" s="13">
        <v>-5541.15</v>
      </c>
      <c r="Q574" s="13"/>
      <c r="R574" s="13">
        <v>0</v>
      </c>
      <c r="S574" s="13">
        <f t="shared" si="24"/>
        <v>-5541.15</v>
      </c>
      <c r="T574" s="14">
        <f t="shared" si="25"/>
        <v>0</v>
      </c>
      <c r="U574" s="13">
        <f t="shared" si="26"/>
        <v>0</v>
      </c>
      <c r="V574" s="13">
        <v>0</v>
      </c>
      <c r="W574" s="15"/>
      <c r="X574" s="13"/>
      <c r="Y574" s="13"/>
      <c r="Z574" s="10"/>
      <c r="AA574" s="16" t="s">
        <v>45</v>
      </c>
      <c r="AB574" s="11"/>
    </row>
    <row r="575" spans="1:28" ht="14.25" x14ac:dyDescent="0.15">
      <c r="A575" s="9">
        <v>43709</v>
      </c>
      <c r="B575" s="10" t="s">
        <v>27</v>
      </c>
      <c r="C575" s="10" t="s">
        <v>93</v>
      </c>
      <c r="D575" s="10" t="s">
        <v>104</v>
      </c>
      <c r="E575" s="10" t="s">
        <v>112</v>
      </c>
      <c r="F575" s="10" t="s">
        <v>2837</v>
      </c>
      <c r="G575" s="10" t="s">
        <v>2837</v>
      </c>
      <c r="H575" s="10" t="s">
        <v>2618</v>
      </c>
      <c r="I575" s="10" t="s">
        <v>3477</v>
      </c>
      <c r="J575" s="10"/>
      <c r="K575" s="10" t="s">
        <v>33</v>
      </c>
      <c r="L575" s="10" t="s">
        <v>3436</v>
      </c>
      <c r="M575" s="11">
        <v>0.08</v>
      </c>
      <c r="N575" s="27">
        <v>1000016814</v>
      </c>
      <c r="O575" s="10"/>
      <c r="P575" s="13">
        <v>2.99</v>
      </c>
      <c r="Q575" s="13"/>
      <c r="R575" s="13">
        <v>0</v>
      </c>
      <c r="S575" s="13">
        <f t="shared" si="24"/>
        <v>2.99</v>
      </c>
      <c r="T575" s="14">
        <f t="shared" si="25"/>
        <v>0</v>
      </c>
      <c r="U575" s="13">
        <f t="shared" si="26"/>
        <v>0</v>
      </c>
      <c r="V575" s="13">
        <v>0</v>
      </c>
      <c r="W575" s="15"/>
      <c r="X575" s="13"/>
      <c r="Y575" s="13"/>
      <c r="Z575" s="10"/>
      <c r="AA575" s="16" t="s">
        <v>45</v>
      </c>
      <c r="AB575" s="11"/>
    </row>
    <row r="576" spans="1:28" ht="14.25" x14ac:dyDescent="0.15">
      <c r="A576" s="9">
        <v>43709</v>
      </c>
      <c r="B576" s="10" t="s">
        <v>27</v>
      </c>
      <c r="C576" s="10" t="s">
        <v>93</v>
      </c>
      <c r="D576" s="10" t="s">
        <v>104</v>
      </c>
      <c r="E576" s="10" t="s">
        <v>112</v>
      </c>
      <c r="F576" s="10" t="s">
        <v>2837</v>
      </c>
      <c r="G576" s="10" t="s">
        <v>2837</v>
      </c>
      <c r="H576" s="10" t="s">
        <v>2618</v>
      </c>
      <c r="I576" s="10" t="s">
        <v>3478</v>
      </c>
      <c r="J576" s="10"/>
      <c r="K576" s="10" t="s">
        <v>2623</v>
      </c>
      <c r="L576" s="10" t="s">
        <v>114</v>
      </c>
      <c r="M576" s="11">
        <v>0.96</v>
      </c>
      <c r="N576" s="27">
        <v>1000018184</v>
      </c>
      <c r="O576" s="10"/>
      <c r="P576" s="13">
        <v>45802.78</v>
      </c>
      <c r="Q576" s="13"/>
      <c r="R576" s="13">
        <v>0</v>
      </c>
      <c r="S576" s="13">
        <f t="shared" si="24"/>
        <v>45802.78</v>
      </c>
      <c r="T576" s="14">
        <f t="shared" si="25"/>
        <v>0</v>
      </c>
      <c r="U576" s="13">
        <f t="shared" si="26"/>
        <v>0</v>
      </c>
      <c r="V576" s="13">
        <v>0</v>
      </c>
      <c r="W576" s="15"/>
      <c r="X576" s="13"/>
      <c r="Y576" s="13"/>
      <c r="Z576" s="10"/>
      <c r="AA576" s="16" t="s">
        <v>45</v>
      </c>
      <c r="AB576" s="11"/>
    </row>
    <row r="577" spans="1:28" ht="14.25" x14ac:dyDescent="0.15">
      <c r="A577" s="9">
        <v>43709</v>
      </c>
      <c r="B577" s="10" t="s">
        <v>27</v>
      </c>
      <c r="C577" s="10" t="s">
        <v>93</v>
      </c>
      <c r="D577" s="10" t="s">
        <v>104</v>
      </c>
      <c r="E577" s="10" t="s">
        <v>112</v>
      </c>
      <c r="F577" s="10" t="s">
        <v>2837</v>
      </c>
      <c r="G577" s="10" t="s">
        <v>2837</v>
      </c>
      <c r="H577" s="10" t="s">
        <v>2618</v>
      </c>
      <c r="I577" s="10" t="s">
        <v>3479</v>
      </c>
      <c r="J577" s="10"/>
      <c r="K577" s="10" t="s">
        <v>2623</v>
      </c>
      <c r="L577" s="10" t="s">
        <v>114</v>
      </c>
      <c r="M577" s="11">
        <v>0.96</v>
      </c>
      <c r="N577" s="27">
        <v>1000019181</v>
      </c>
      <c r="O577" s="10"/>
      <c r="P577" s="13">
        <v>9902.91</v>
      </c>
      <c r="Q577" s="13"/>
      <c r="R577" s="13">
        <v>0</v>
      </c>
      <c r="S577" s="13">
        <f t="shared" si="24"/>
        <v>9902.91</v>
      </c>
      <c r="T577" s="14">
        <f t="shared" si="25"/>
        <v>0</v>
      </c>
      <c r="U577" s="13">
        <f t="shared" si="26"/>
        <v>953.96919999999955</v>
      </c>
      <c r="V577" s="13">
        <v>0</v>
      </c>
      <c r="W577" s="15"/>
      <c r="X577" s="13"/>
      <c r="Y577" s="13"/>
      <c r="Z577" s="10"/>
      <c r="AA577" s="16" t="s">
        <v>45</v>
      </c>
      <c r="AB577" s="11"/>
    </row>
    <row r="578" spans="1:28" ht="14.25" x14ac:dyDescent="0.15">
      <c r="A578" s="9">
        <v>43709</v>
      </c>
      <c r="B578" s="10" t="s">
        <v>27</v>
      </c>
      <c r="C578" s="10" t="s">
        <v>93</v>
      </c>
      <c r="D578" s="10" t="s">
        <v>104</v>
      </c>
      <c r="E578" s="10" t="s">
        <v>112</v>
      </c>
      <c r="F578" s="10" t="s">
        <v>2837</v>
      </c>
      <c r="G578" s="10" t="s">
        <v>2837</v>
      </c>
      <c r="H578" s="10" t="s">
        <v>2618</v>
      </c>
      <c r="I578" s="10" t="s">
        <v>3480</v>
      </c>
      <c r="J578" s="10"/>
      <c r="K578" s="10" t="s">
        <v>2623</v>
      </c>
      <c r="L578" s="10" t="s">
        <v>114</v>
      </c>
      <c r="M578" s="11">
        <v>0.96</v>
      </c>
      <c r="N578" s="27">
        <v>1000010566</v>
      </c>
      <c r="O578" s="10"/>
      <c r="P578" s="13">
        <v>3319.9</v>
      </c>
      <c r="Q578" s="13"/>
      <c r="R578" s="13">
        <v>0</v>
      </c>
      <c r="S578" s="13">
        <f t="shared" si="24"/>
        <v>3319.9</v>
      </c>
      <c r="T578" s="14">
        <f t="shared" si="25"/>
        <v>0</v>
      </c>
      <c r="U578" s="13">
        <f t="shared" si="26"/>
        <v>0</v>
      </c>
      <c r="V578" s="13">
        <v>0</v>
      </c>
      <c r="W578" s="15"/>
      <c r="X578" s="13"/>
      <c r="Y578" s="13"/>
      <c r="Z578" s="10"/>
      <c r="AA578" s="16" t="s">
        <v>45</v>
      </c>
      <c r="AB578" s="11"/>
    </row>
    <row r="579" spans="1:28" ht="14.25" x14ac:dyDescent="0.15">
      <c r="A579" s="9">
        <v>43709</v>
      </c>
      <c r="B579" s="10" t="s">
        <v>27</v>
      </c>
      <c r="C579" s="10" t="s">
        <v>93</v>
      </c>
      <c r="D579" s="10" t="s">
        <v>104</v>
      </c>
      <c r="E579" s="10" t="s">
        <v>112</v>
      </c>
      <c r="F579" s="10" t="s">
        <v>2837</v>
      </c>
      <c r="G579" s="10" t="s">
        <v>2837</v>
      </c>
      <c r="H579" s="10" t="s">
        <v>2618</v>
      </c>
      <c r="I579" s="10" t="s">
        <v>3481</v>
      </c>
      <c r="J579" s="10"/>
      <c r="K579" s="10" t="s">
        <v>2623</v>
      </c>
      <c r="L579" s="10" t="s">
        <v>114</v>
      </c>
      <c r="M579" s="11">
        <v>0.96</v>
      </c>
      <c r="N579" s="27">
        <v>1000017702</v>
      </c>
      <c r="O579" s="10"/>
      <c r="P579" s="13">
        <v>949.69</v>
      </c>
      <c r="Q579" s="13"/>
      <c r="R579" s="13">
        <v>0</v>
      </c>
      <c r="S579" s="13">
        <f t="shared" ref="S579:S642" si="27">P579+Q579-R579</f>
        <v>949.69</v>
      </c>
      <c r="T579" s="14">
        <f t="shared" ref="T579:T642" si="28">IF(L579="返货",R579/(1+M579),IF(L579="返现",R579,IF(L579="折扣",R579*M579,IF(L579="无",R579))))</f>
        <v>0</v>
      </c>
      <c r="U579" s="13">
        <f t="shared" ref="U579:U642" si="29">R584-T584</f>
        <v>0</v>
      </c>
      <c r="V579" s="13">
        <v>0</v>
      </c>
      <c r="W579" s="15"/>
      <c r="X579" s="13"/>
      <c r="Y579" s="13"/>
      <c r="Z579" s="10"/>
      <c r="AA579" s="16" t="s">
        <v>45</v>
      </c>
      <c r="AB579" s="11"/>
    </row>
    <row r="580" spans="1:28" ht="14.25" x14ac:dyDescent="0.15">
      <c r="A580" s="9">
        <v>43709</v>
      </c>
      <c r="B580" s="10" t="s">
        <v>27</v>
      </c>
      <c r="C580" s="10" t="s">
        <v>93</v>
      </c>
      <c r="D580" s="10" t="s">
        <v>104</v>
      </c>
      <c r="E580" s="10" t="s">
        <v>112</v>
      </c>
      <c r="F580" s="10" t="s">
        <v>2837</v>
      </c>
      <c r="G580" s="10" t="s">
        <v>2837</v>
      </c>
      <c r="H580" s="10" t="s">
        <v>2618</v>
      </c>
      <c r="I580" s="10" t="s">
        <v>3482</v>
      </c>
      <c r="J580" s="10"/>
      <c r="K580" s="10" t="s">
        <v>2623</v>
      </c>
      <c r="L580" s="10" t="s">
        <v>114</v>
      </c>
      <c r="M580" s="11">
        <v>0.96</v>
      </c>
      <c r="N580" s="27">
        <v>1000016270</v>
      </c>
      <c r="O580" s="10"/>
      <c r="P580" s="13">
        <v>6415.6</v>
      </c>
      <c r="Q580" s="13"/>
      <c r="R580" s="13">
        <v>0</v>
      </c>
      <c r="S580" s="13">
        <f t="shared" si="27"/>
        <v>6415.6</v>
      </c>
      <c r="T580" s="14">
        <f t="shared" si="28"/>
        <v>0</v>
      </c>
      <c r="U580" s="13">
        <f t="shared" si="29"/>
        <v>0</v>
      </c>
      <c r="V580" s="13">
        <v>0</v>
      </c>
      <c r="W580" s="15"/>
      <c r="X580" s="13"/>
      <c r="Y580" s="13"/>
      <c r="Z580" s="10"/>
      <c r="AA580" s="16" t="s">
        <v>45</v>
      </c>
      <c r="AB580" s="11"/>
    </row>
    <row r="581" spans="1:28" ht="14.25" x14ac:dyDescent="0.15">
      <c r="A581" s="9">
        <v>43709</v>
      </c>
      <c r="B581" s="10" t="s">
        <v>27</v>
      </c>
      <c r="C581" s="10" t="s">
        <v>93</v>
      </c>
      <c r="D581" s="10" t="s">
        <v>104</v>
      </c>
      <c r="E581" s="10" t="s">
        <v>112</v>
      </c>
      <c r="F581" s="10" t="s">
        <v>2837</v>
      </c>
      <c r="G581" s="10" t="s">
        <v>2837</v>
      </c>
      <c r="H581" s="10" t="s">
        <v>2618</v>
      </c>
      <c r="I581" s="10" t="s">
        <v>3483</v>
      </c>
      <c r="J581" s="10"/>
      <c r="K581" s="10" t="s">
        <v>33</v>
      </c>
      <c r="L581" s="10" t="s">
        <v>3436</v>
      </c>
      <c r="M581" s="11">
        <v>0.08</v>
      </c>
      <c r="N581" s="27">
        <v>1000017979</v>
      </c>
      <c r="O581" s="10"/>
      <c r="P581" s="13">
        <v>17429.150000000001</v>
      </c>
      <c r="Q581" s="13"/>
      <c r="R581" s="13">
        <v>0</v>
      </c>
      <c r="S581" s="13">
        <f t="shared" si="27"/>
        <v>17429.150000000001</v>
      </c>
      <c r="T581" s="14">
        <f t="shared" si="28"/>
        <v>0</v>
      </c>
      <c r="U581" s="13">
        <f t="shared" si="29"/>
        <v>0</v>
      </c>
      <c r="V581" s="13">
        <v>0</v>
      </c>
      <c r="W581" s="15"/>
      <c r="X581" s="13"/>
      <c r="Y581" s="13"/>
      <c r="Z581" s="10"/>
      <c r="AA581" s="16" t="s">
        <v>45</v>
      </c>
      <c r="AB581" s="11"/>
    </row>
    <row r="582" spans="1:28" ht="14.25" x14ac:dyDescent="0.15">
      <c r="A582" s="9">
        <v>43709</v>
      </c>
      <c r="B582" s="10" t="s">
        <v>27</v>
      </c>
      <c r="C582" s="10" t="s">
        <v>93</v>
      </c>
      <c r="D582" s="10" t="s">
        <v>104</v>
      </c>
      <c r="E582" s="10" t="s">
        <v>112</v>
      </c>
      <c r="F582" s="10" t="s">
        <v>2837</v>
      </c>
      <c r="G582" s="10" t="s">
        <v>2837</v>
      </c>
      <c r="H582" s="10" t="s">
        <v>2618</v>
      </c>
      <c r="I582" s="10" t="s">
        <v>3484</v>
      </c>
      <c r="J582" s="10"/>
      <c r="K582" s="10" t="s">
        <v>2623</v>
      </c>
      <c r="L582" s="10" t="s">
        <v>114</v>
      </c>
      <c r="M582" s="11">
        <v>0.96</v>
      </c>
      <c r="N582" s="27">
        <v>1000020463</v>
      </c>
      <c r="O582" s="10"/>
      <c r="P582" s="13">
        <v>23849.23</v>
      </c>
      <c r="Q582" s="13"/>
      <c r="R582" s="13">
        <v>23849.229999999996</v>
      </c>
      <c r="S582" s="13">
        <f t="shared" si="27"/>
        <v>0</v>
      </c>
      <c r="T582" s="14">
        <f t="shared" si="28"/>
        <v>22895.260799999996</v>
      </c>
      <c r="U582" s="13">
        <f t="shared" si="29"/>
        <v>0</v>
      </c>
      <c r="V582" s="13">
        <v>23261.453474581809</v>
      </c>
      <c r="W582" s="15"/>
      <c r="X582" s="13"/>
      <c r="Y582" s="13"/>
      <c r="Z582" s="10"/>
      <c r="AA582" s="16" t="s">
        <v>45</v>
      </c>
      <c r="AB582" s="11"/>
    </row>
    <row r="583" spans="1:28" ht="14.25" x14ac:dyDescent="0.15">
      <c r="A583" s="9">
        <v>43709</v>
      </c>
      <c r="B583" s="10" t="s">
        <v>27</v>
      </c>
      <c r="C583" s="10" t="s">
        <v>93</v>
      </c>
      <c r="D583" s="10" t="s">
        <v>104</v>
      </c>
      <c r="E583" s="10" t="s">
        <v>112</v>
      </c>
      <c r="F583" s="10" t="s">
        <v>2837</v>
      </c>
      <c r="G583" s="10" t="s">
        <v>2837</v>
      </c>
      <c r="H583" s="10" t="s">
        <v>2618</v>
      </c>
      <c r="I583" s="10" t="s">
        <v>3485</v>
      </c>
      <c r="J583" s="10"/>
      <c r="K583" s="10" t="s">
        <v>2623</v>
      </c>
      <c r="L583" s="10" t="s">
        <v>114</v>
      </c>
      <c r="M583" s="11">
        <v>0.96</v>
      </c>
      <c r="N583" s="27">
        <v>1000018326</v>
      </c>
      <c r="O583" s="10"/>
      <c r="P583" s="13">
        <v>7440.88</v>
      </c>
      <c r="Q583" s="13"/>
      <c r="R583" s="13">
        <v>0</v>
      </c>
      <c r="S583" s="13">
        <f t="shared" si="27"/>
        <v>7440.88</v>
      </c>
      <c r="T583" s="14">
        <f t="shared" si="28"/>
        <v>0</v>
      </c>
      <c r="U583" s="13">
        <f t="shared" si="29"/>
        <v>0</v>
      </c>
      <c r="V583" s="13">
        <v>0</v>
      </c>
      <c r="W583" s="15"/>
      <c r="X583" s="13"/>
      <c r="Y583" s="13"/>
      <c r="Z583" s="10"/>
      <c r="AA583" s="16" t="s">
        <v>45</v>
      </c>
      <c r="AB583" s="11"/>
    </row>
    <row r="584" spans="1:28" ht="14.25" x14ac:dyDescent="0.15">
      <c r="A584" s="9">
        <v>43709</v>
      </c>
      <c r="B584" s="10" t="s">
        <v>27</v>
      </c>
      <c r="C584" s="10" t="s">
        <v>93</v>
      </c>
      <c r="D584" s="10" t="s">
        <v>104</v>
      </c>
      <c r="E584" s="10" t="s">
        <v>112</v>
      </c>
      <c r="F584" s="10" t="s">
        <v>2837</v>
      </c>
      <c r="G584" s="10" t="s">
        <v>2837</v>
      </c>
      <c r="H584" s="10" t="s">
        <v>2618</v>
      </c>
      <c r="I584" s="10" t="s">
        <v>3486</v>
      </c>
      <c r="J584" s="10"/>
      <c r="K584" s="10" t="s">
        <v>33</v>
      </c>
      <c r="L584" s="10" t="s">
        <v>3436</v>
      </c>
      <c r="M584" s="11">
        <v>0.08</v>
      </c>
      <c r="N584" s="27">
        <v>1000018940</v>
      </c>
      <c r="O584" s="10"/>
      <c r="P584" s="13">
        <v>772.05</v>
      </c>
      <c r="Q584" s="13"/>
      <c r="R584" s="13">
        <v>0</v>
      </c>
      <c r="S584" s="13">
        <f t="shared" si="27"/>
        <v>772.05</v>
      </c>
      <c r="T584" s="14">
        <f t="shared" si="28"/>
        <v>0</v>
      </c>
      <c r="U584" s="13">
        <f t="shared" si="29"/>
        <v>0</v>
      </c>
      <c r="V584" s="13">
        <v>0</v>
      </c>
      <c r="W584" s="15"/>
      <c r="X584" s="13"/>
      <c r="Y584" s="13"/>
      <c r="Z584" s="10"/>
      <c r="AA584" s="16" t="s">
        <v>45</v>
      </c>
      <c r="AB584" s="11"/>
    </row>
    <row r="585" spans="1:28" ht="14.25" x14ac:dyDescent="0.15">
      <c r="A585" s="9">
        <v>43709</v>
      </c>
      <c r="B585" s="10" t="s">
        <v>27</v>
      </c>
      <c r="C585" s="10" t="s">
        <v>93</v>
      </c>
      <c r="D585" s="10" t="s">
        <v>104</v>
      </c>
      <c r="E585" s="10" t="s">
        <v>112</v>
      </c>
      <c r="F585" s="10" t="s">
        <v>2837</v>
      </c>
      <c r="G585" s="10" t="s">
        <v>2837</v>
      </c>
      <c r="H585" s="10" t="s">
        <v>2618</v>
      </c>
      <c r="I585" s="10" t="s">
        <v>3487</v>
      </c>
      <c r="J585" s="10"/>
      <c r="K585" s="10" t="s">
        <v>2623</v>
      </c>
      <c r="L585" s="10" t="s">
        <v>114</v>
      </c>
      <c r="M585" s="11">
        <v>0.96</v>
      </c>
      <c r="N585" s="27">
        <v>1000017688</v>
      </c>
      <c r="O585" s="10"/>
      <c r="P585" s="13">
        <v>9008.7199999999993</v>
      </c>
      <c r="Q585" s="13"/>
      <c r="R585" s="13">
        <v>0</v>
      </c>
      <c r="S585" s="13">
        <f t="shared" si="27"/>
        <v>9008.7199999999993</v>
      </c>
      <c r="T585" s="14">
        <f t="shared" si="28"/>
        <v>0</v>
      </c>
      <c r="U585" s="13">
        <f t="shared" si="29"/>
        <v>0</v>
      </c>
      <c r="V585" s="13">
        <v>0</v>
      </c>
      <c r="W585" s="15"/>
      <c r="X585" s="13"/>
      <c r="Y585" s="13"/>
      <c r="Z585" s="10"/>
      <c r="AA585" s="16" t="s">
        <v>45</v>
      </c>
      <c r="AB585" s="11"/>
    </row>
    <row r="586" spans="1:28" ht="14.25" x14ac:dyDescent="0.15">
      <c r="A586" s="9">
        <v>43709</v>
      </c>
      <c r="B586" s="10" t="s">
        <v>27</v>
      </c>
      <c r="C586" s="10" t="s">
        <v>93</v>
      </c>
      <c r="D586" s="10" t="s">
        <v>104</v>
      </c>
      <c r="E586" s="10" t="s">
        <v>112</v>
      </c>
      <c r="F586" s="10" t="s">
        <v>2837</v>
      </c>
      <c r="G586" s="10" t="s">
        <v>2837</v>
      </c>
      <c r="H586" s="10" t="s">
        <v>2618</v>
      </c>
      <c r="I586" s="10" t="s">
        <v>3488</v>
      </c>
      <c r="J586" s="10"/>
      <c r="K586" s="10" t="s">
        <v>2623</v>
      </c>
      <c r="L586" s="10" t="s">
        <v>114</v>
      </c>
      <c r="M586" s="11">
        <v>0.96</v>
      </c>
      <c r="N586" s="27">
        <v>1000021248</v>
      </c>
      <c r="O586" s="10"/>
      <c r="P586" s="13">
        <v>3525.29</v>
      </c>
      <c r="Q586" s="13"/>
      <c r="R586" s="13">
        <v>0</v>
      </c>
      <c r="S586" s="13">
        <f t="shared" si="27"/>
        <v>3525.29</v>
      </c>
      <c r="T586" s="14">
        <f t="shared" si="28"/>
        <v>0</v>
      </c>
      <c r="U586" s="13">
        <f t="shared" si="29"/>
        <v>0</v>
      </c>
      <c r="V586" s="13">
        <v>0</v>
      </c>
      <c r="W586" s="15"/>
      <c r="X586" s="13"/>
      <c r="Y586" s="13"/>
      <c r="Z586" s="10"/>
      <c r="AA586" s="16" t="s">
        <v>45</v>
      </c>
      <c r="AB586" s="11"/>
    </row>
    <row r="587" spans="1:28" ht="14.25" x14ac:dyDescent="0.15">
      <c r="A587" s="9">
        <v>43709</v>
      </c>
      <c r="B587" s="10" t="s">
        <v>27</v>
      </c>
      <c r="C587" s="10" t="s">
        <v>93</v>
      </c>
      <c r="D587" s="10" t="s">
        <v>104</v>
      </c>
      <c r="E587" s="10" t="s">
        <v>112</v>
      </c>
      <c r="F587" s="10" t="s">
        <v>2837</v>
      </c>
      <c r="G587" s="10" t="s">
        <v>2837</v>
      </c>
      <c r="H587" s="10" t="s">
        <v>2618</v>
      </c>
      <c r="I587" s="10" t="s">
        <v>3489</v>
      </c>
      <c r="J587" s="10"/>
      <c r="K587" s="10" t="s">
        <v>2623</v>
      </c>
      <c r="L587" s="10" t="s">
        <v>114</v>
      </c>
      <c r="M587" s="11">
        <v>0.96</v>
      </c>
      <c r="N587" s="27">
        <v>1000027965</v>
      </c>
      <c r="O587" s="10"/>
      <c r="P587" s="13">
        <v>14679.7</v>
      </c>
      <c r="Q587" s="13"/>
      <c r="R587" s="13">
        <v>0</v>
      </c>
      <c r="S587" s="13">
        <f t="shared" si="27"/>
        <v>14679.7</v>
      </c>
      <c r="T587" s="14">
        <f t="shared" si="28"/>
        <v>0</v>
      </c>
      <c r="U587" s="13">
        <f t="shared" si="29"/>
        <v>0</v>
      </c>
      <c r="V587" s="13">
        <v>0</v>
      </c>
      <c r="W587" s="15"/>
      <c r="X587" s="13"/>
      <c r="Y587" s="13"/>
      <c r="Z587" s="10"/>
      <c r="AA587" s="16" t="s">
        <v>45</v>
      </c>
      <c r="AB587" s="11"/>
    </row>
    <row r="588" spans="1:28" ht="14.25" x14ac:dyDescent="0.15">
      <c r="A588" s="9">
        <v>43709</v>
      </c>
      <c r="B588" s="10" t="s">
        <v>27</v>
      </c>
      <c r="C588" s="10" t="s">
        <v>93</v>
      </c>
      <c r="D588" s="10" t="s">
        <v>104</v>
      </c>
      <c r="E588" s="10" t="s">
        <v>112</v>
      </c>
      <c r="F588" s="10" t="s">
        <v>2837</v>
      </c>
      <c r="G588" s="10" t="s">
        <v>2837</v>
      </c>
      <c r="H588" s="10" t="s">
        <v>2618</v>
      </c>
      <c r="I588" s="10" t="s">
        <v>3490</v>
      </c>
      <c r="J588" s="10"/>
      <c r="K588" s="10" t="s">
        <v>33</v>
      </c>
      <c r="L588" s="10" t="s">
        <v>3436</v>
      </c>
      <c r="M588" s="11">
        <v>0.08</v>
      </c>
      <c r="N588" s="27">
        <v>1000017970</v>
      </c>
      <c r="O588" s="10"/>
      <c r="P588" s="13">
        <v>7509.07</v>
      </c>
      <c r="Q588" s="13"/>
      <c r="R588" s="13">
        <v>0</v>
      </c>
      <c r="S588" s="13">
        <f t="shared" si="27"/>
        <v>7509.07</v>
      </c>
      <c r="T588" s="14">
        <f t="shared" si="28"/>
        <v>0</v>
      </c>
      <c r="U588" s="13">
        <f t="shared" si="29"/>
        <v>0</v>
      </c>
      <c r="V588" s="13">
        <v>0</v>
      </c>
      <c r="W588" s="15"/>
      <c r="X588" s="13"/>
      <c r="Y588" s="13"/>
      <c r="Z588" s="10"/>
      <c r="AA588" s="16" t="s">
        <v>45</v>
      </c>
      <c r="AB588" s="11"/>
    </row>
    <row r="589" spans="1:28" ht="14.25" x14ac:dyDescent="0.15">
      <c r="A589" s="9">
        <v>43709</v>
      </c>
      <c r="B589" s="10" t="s">
        <v>27</v>
      </c>
      <c r="C589" s="10" t="s">
        <v>93</v>
      </c>
      <c r="D589" s="10" t="s">
        <v>104</v>
      </c>
      <c r="E589" s="10" t="s">
        <v>112</v>
      </c>
      <c r="F589" s="10" t="s">
        <v>2837</v>
      </c>
      <c r="G589" s="10" t="s">
        <v>2837</v>
      </c>
      <c r="H589" s="10" t="s">
        <v>2618</v>
      </c>
      <c r="I589" s="10" t="s">
        <v>3491</v>
      </c>
      <c r="J589" s="10"/>
      <c r="K589" s="10" t="s">
        <v>2623</v>
      </c>
      <c r="L589" s="10" t="s">
        <v>114</v>
      </c>
      <c r="M589" s="11">
        <v>0.96</v>
      </c>
      <c r="N589" s="27">
        <v>1000017749</v>
      </c>
      <c r="O589" s="10"/>
      <c r="P589" s="13">
        <v>1132.74</v>
      </c>
      <c r="Q589" s="13"/>
      <c r="R589" s="13">
        <v>0</v>
      </c>
      <c r="S589" s="13">
        <f t="shared" si="27"/>
        <v>1132.74</v>
      </c>
      <c r="T589" s="14">
        <f t="shared" si="28"/>
        <v>0</v>
      </c>
      <c r="U589" s="13">
        <f t="shared" si="29"/>
        <v>0</v>
      </c>
      <c r="V589" s="13">
        <v>0</v>
      </c>
      <c r="W589" s="15"/>
      <c r="X589" s="13"/>
      <c r="Y589" s="13"/>
      <c r="Z589" s="10"/>
      <c r="AA589" s="16" t="s">
        <v>45</v>
      </c>
      <c r="AB589" s="11"/>
    </row>
    <row r="590" spans="1:28" ht="14.25" x14ac:dyDescent="0.15">
      <c r="A590" s="9">
        <v>43709</v>
      </c>
      <c r="B590" s="10" t="s">
        <v>27</v>
      </c>
      <c r="C590" s="10" t="s">
        <v>93</v>
      </c>
      <c r="D590" s="10" t="s">
        <v>104</v>
      </c>
      <c r="E590" s="10" t="s">
        <v>112</v>
      </c>
      <c r="F590" s="10" t="s">
        <v>2837</v>
      </c>
      <c r="G590" s="10" t="s">
        <v>2837</v>
      </c>
      <c r="H590" s="10" t="s">
        <v>2618</v>
      </c>
      <c r="I590" s="10" t="s">
        <v>3492</v>
      </c>
      <c r="J590" s="10"/>
      <c r="K590" s="10" t="s">
        <v>2623</v>
      </c>
      <c r="L590" s="10" t="s">
        <v>114</v>
      </c>
      <c r="M590" s="11">
        <v>0.96</v>
      </c>
      <c r="N590" s="27">
        <v>1000001486</v>
      </c>
      <c r="O590" s="10"/>
      <c r="P590" s="13">
        <v>357.45</v>
      </c>
      <c r="Q590" s="13"/>
      <c r="R590" s="13">
        <v>0</v>
      </c>
      <c r="S590" s="13">
        <f t="shared" si="27"/>
        <v>357.45</v>
      </c>
      <c r="T590" s="14">
        <f t="shared" si="28"/>
        <v>0</v>
      </c>
      <c r="U590" s="13">
        <f t="shared" si="29"/>
        <v>5.8899999999999864</v>
      </c>
      <c r="V590" s="13">
        <v>0</v>
      </c>
      <c r="W590" s="15"/>
      <c r="X590" s="13"/>
      <c r="Y590" s="13"/>
      <c r="Z590" s="10"/>
      <c r="AA590" s="16" t="s">
        <v>45</v>
      </c>
      <c r="AB590" s="11"/>
    </row>
    <row r="591" spans="1:28" ht="14.25" x14ac:dyDescent="0.15">
      <c r="A591" s="9">
        <v>43709</v>
      </c>
      <c r="B591" s="10" t="s">
        <v>27</v>
      </c>
      <c r="C591" s="10" t="s">
        <v>93</v>
      </c>
      <c r="D591" s="10" t="s">
        <v>104</v>
      </c>
      <c r="E591" s="10" t="s">
        <v>112</v>
      </c>
      <c r="F591" s="10" t="s">
        <v>3493</v>
      </c>
      <c r="G591" s="10" t="s">
        <v>3494</v>
      </c>
      <c r="H591" s="10" t="s">
        <v>2618</v>
      </c>
      <c r="I591" s="10" t="s">
        <v>2865</v>
      </c>
      <c r="J591" s="10"/>
      <c r="K591" s="10" t="s">
        <v>2623</v>
      </c>
      <c r="L591" s="10" t="s">
        <v>114</v>
      </c>
      <c r="M591" s="11">
        <v>0.96</v>
      </c>
      <c r="N591" s="27" t="s">
        <v>2866</v>
      </c>
      <c r="O591" s="10"/>
      <c r="P591" s="13">
        <v>6083.4</v>
      </c>
      <c r="Q591" s="13"/>
      <c r="R591" s="13">
        <v>0</v>
      </c>
      <c r="S591" s="13">
        <f t="shared" si="27"/>
        <v>6083.4</v>
      </c>
      <c r="T591" s="14">
        <f t="shared" si="28"/>
        <v>0</v>
      </c>
      <c r="U591" s="13">
        <f t="shared" si="29"/>
        <v>0</v>
      </c>
      <c r="V591" s="13">
        <v>0</v>
      </c>
      <c r="W591" s="15"/>
      <c r="X591" s="13"/>
      <c r="Y591" s="13"/>
      <c r="Z591" s="10"/>
      <c r="AA591" s="16" t="s">
        <v>45</v>
      </c>
      <c r="AB591" s="11"/>
    </row>
    <row r="592" spans="1:28" ht="14.25" x14ac:dyDescent="0.15">
      <c r="A592" s="9">
        <v>43709</v>
      </c>
      <c r="B592" s="10" t="s">
        <v>27</v>
      </c>
      <c r="C592" s="10" t="s">
        <v>93</v>
      </c>
      <c r="D592" s="10" t="s">
        <v>104</v>
      </c>
      <c r="E592" s="10" t="s">
        <v>112</v>
      </c>
      <c r="F592" s="10" t="s">
        <v>3493</v>
      </c>
      <c r="G592" s="10" t="s">
        <v>3494</v>
      </c>
      <c r="H592" s="10" t="s">
        <v>2618</v>
      </c>
      <c r="I592" s="10" t="s">
        <v>3495</v>
      </c>
      <c r="J592" s="10"/>
      <c r="K592" s="10" t="s">
        <v>2623</v>
      </c>
      <c r="L592" s="10" t="s">
        <v>114</v>
      </c>
      <c r="M592" s="11">
        <v>0.96</v>
      </c>
      <c r="N592" s="27" t="s">
        <v>2876</v>
      </c>
      <c r="O592" s="10"/>
      <c r="P592" s="13">
        <v>9416.4</v>
      </c>
      <c r="Q592" s="13"/>
      <c r="R592" s="13">
        <v>0</v>
      </c>
      <c r="S592" s="13">
        <f t="shared" si="27"/>
        <v>9416.4</v>
      </c>
      <c r="T592" s="14">
        <f t="shared" si="28"/>
        <v>0</v>
      </c>
      <c r="U592" s="13">
        <f t="shared" si="29"/>
        <v>0</v>
      </c>
      <c r="V592" s="13">
        <v>0</v>
      </c>
      <c r="W592" s="15"/>
      <c r="X592" s="13"/>
      <c r="Y592" s="13"/>
      <c r="Z592" s="10"/>
      <c r="AA592" s="16" t="s">
        <v>45</v>
      </c>
      <c r="AB592" s="11"/>
    </row>
    <row r="593" spans="1:28" ht="14.25" x14ac:dyDescent="0.15">
      <c r="A593" s="9">
        <v>43709</v>
      </c>
      <c r="B593" s="10" t="s">
        <v>27</v>
      </c>
      <c r="C593" s="10" t="s">
        <v>93</v>
      </c>
      <c r="D593" s="10" t="s">
        <v>104</v>
      </c>
      <c r="E593" s="10" t="s">
        <v>112</v>
      </c>
      <c r="F593" s="10" t="s">
        <v>2856</v>
      </c>
      <c r="G593" s="10" t="s">
        <v>2856</v>
      </c>
      <c r="H593" s="10" t="s">
        <v>2618</v>
      </c>
      <c r="I593" s="10" t="s">
        <v>3496</v>
      </c>
      <c r="J593" s="10"/>
      <c r="K593" s="10" t="s">
        <v>33</v>
      </c>
      <c r="L593" s="10" t="s">
        <v>114</v>
      </c>
      <c r="M593" s="11">
        <v>0.92</v>
      </c>
      <c r="N593" s="27">
        <v>1000003554</v>
      </c>
      <c r="O593" s="10"/>
      <c r="P593" s="13">
        <v>3171.92</v>
      </c>
      <c r="Q593" s="13"/>
      <c r="R593" s="13">
        <v>0</v>
      </c>
      <c r="S593" s="13">
        <f t="shared" si="27"/>
        <v>3171.92</v>
      </c>
      <c r="T593" s="14">
        <f t="shared" si="28"/>
        <v>0</v>
      </c>
      <c r="U593" s="13">
        <f t="shared" si="29"/>
        <v>0</v>
      </c>
      <c r="V593" s="13">
        <v>0</v>
      </c>
      <c r="W593" s="15"/>
      <c r="X593" s="13"/>
      <c r="Y593" s="13"/>
      <c r="Z593" s="10"/>
      <c r="AA593" s="16" t="s">
        <v>45</v>
      </c>
      <c r="AB593" s="11"/>
    </row>
    <row r="594" spans="1:28" ht="14.25" x14ac:dyDescent="0.15">
      <c r="A594" s="9">
        <v>43709</v>
      </c>
      <c r="B594" s="10" t="s">
        <v>27</v>
      </c>
      <c r="C594" s="10" t="s">
        <v>93</v>
      </c>
      <c r="D594" s="10" t="s">
        <v>104</v>
      </c>
      <c r="E594" s="10" t="s">
        <v>112</v>
      </c>
      <c r="F594" s="10" t="s">
        <v>2856</v>
      </c>
      <c r="G594" s="10" t="s">
        <v>2856</v>
      </c>
      <c r="H594" s="10" t="s">
        <v>2618</v>
      </c>
      <c r="I594" s="10" t="s">
        <v>3497</v>
      </c>
      <c r="J594" s="10"/>
      <c r="K594" s="10" t="s">
        <v>2623</v>
      </c>
      <c r="L594" s="10" t="s">
        <v>114</v>
      </c>
      <c r="M594" s="11">
        <v>0.96</v>
      </c>
      <c r="N594" s="27">
        <v>1000003494</v>
      </c>
      <c r="O594" s="10"/>
      <c r="P594" s="13">
        <v>28952.38</v>
      </c>
      <c r="Q594" s="13"/>
      <c r="R594" s="13">
        <v>0</v>
      </c>
      <c r="S594" s="13">
        <f t="shared" si="27"/>
        <v>28952.38</v>
      </c>
      <c r="T594" s="14">
        <f t="shared" si="28"/>
        <v>0</v>
      </c>
      <c r="U594" s="13">
        <f t="shared" si="29"/>
        <v>0</v>
      </c>
      <c r="V594" s="13">
        <v>0</v>
      </c>
      <c r="W594" s="15"/>
      <c r="X594" s="13"/>
      <c r="Y594" s="13"/>
      <c r="Z594" s="10"/>
      <c r="AA594" s="16" t="s">
        <v>45</v>
      </c>
      <c r="AB594" s="11"/>
    </row>
    <row r="595" spans="1:28" ht="14.25" x14ac:dyDescent="0.15">
      <c r="A595" s="9">
        <v>43709</v>
      </c>
      <c r="B595" s="10" t="s">
        <v>27</v>
      </c>
      <c r="C595" s="10" t="s">
        <v>93</v>
      </c>
      <c r="D595" s="10" t="s">
        <v>104</v>
      </c>
      <c r="E595" s="10" t="s">
        <v>112</v>
      </c>
      <c r="F595" s="10" t="s">
        <v>2879</v>
      </c>
      <c r="G595" s="10" t="s">
        <v>2879</v>
      </c>
      <c r="H595" s="10" t="s">
        <v>2618</v>
      </c>
      <c r="I595" s="10" t="s">
        <v>3498</v>
      </c>
      <c r="J595" s="10"/>
      <c r="K595" s="10" t="s">
        <v>2623</v>
      </c>
      <c r="L595" s="10" t="s">
        <v>114</v>
      </c>
      <c r="M595" s="11">
        <v>0.98</v>
      </c>
      <c r="N595" s="27">
        <v>1000045893</v>
      </c>
      <c r="O595" s="10"/>
      <c r="P595" s="13">
        <v>6567.3</v>
      </c>
      <c r="Q595" s="13"/>
      <c r="R595" s="13">
        <v>294.5</v>
      </c>
      <c r="S595" s="13">
        <f t="shared" si="27"/>
        <v>6272.8</v>
      </c>
      <c r="T595" s="14">
        <f t="shared" si="28"/>
        <v>288.61</v>
      </c>
      <c r="U595" s="13">
        <f t="shared" si="29"/>
        <v>0</v>
      </c>
      <c r="V595" s="13">
        <v>287.24189620647473</v>
      </c>
      <c r="W595" s="15"/>
      <c r="X595" s="13"/>
      <c r="Y595" s="13"/>
      <c r="Z595" s="10"/>
      <c r="AA595" s="16" t="s">
        <v>45</v>
      </c>
      <c r="AB595" s="11"/>
    </row>
    <row r="596" spans="1:28" ht="14.25" x14ac:dyDescent="0.15">
      <c r="A596" s="9">
        <v>43709</v>
      </c>
      <c r="B596" s="10" t="s">
        <v>27</v>
      </c>
      <c r="C596" s="10" t="s">
        <v>93</v>
      </c>
      <c r="D596" s="10" t="s">
        <v>104</v>
      </c>
      <c r="E596" s="10" t="s">
        <v>112</v>
      </c>
      <c r="F596" s="10" t="s">
        <v>2879</v>
      </c>
      <c r="G596" s="10" t="s">
        <v>2879</v>
      </c>
      <c r="H596" s="10" t="s">
        <v>2618</v>
      </c>
      <c r="I596" s="10" t="s">
        <v>3498</v>
      </c>
      <c r="J596" s="10"/>
      <c r="K596" s="10" t="s">
        <v>3236</v>
      </c>
      <c r="L596" s="10" t="s">
        <v>114</v>
      </c>
      <c r="M596" s="11">
        <v>0.98</v>
      </c>
      <c r="N596" s="27">
        <v>1000045893</v>
      </c>
      <c r="O596" s="10"/>
      <c r="P596" s="13">
        <v>-2000.41</v>
      </c>
      <c r="Q596" s="13"/>
      <c r="R596" s="13">
        <v>0</v>
      </c>
      <c r="S596" s="13">
        <f t="shared" si="27"/>
        <v>-2000.41</v>
      </c>
      <c r="T596" s="14">
        <f t="shared" si="28"/>
        <v>0</v>
      </c>
      <c r="U596" s="13">
        <f t="shared" si="29"/>
        <v>0</v>
      </c>
      <c r="V596" s="13">
        <v>0</v>
      </c>
      <c r="W596" s="15"/>
      <c r="X596" s="13"/>
      <c r="Y596" s="13"/>
      <c r="Z596" s="10"/>
      <c r="AA596" s="16" t="s">
        <v>45</v>
      </c>
      <c r="AB596" s="11"/>
    </row>
    <row r="597" spans="1:28" ht="14.25" x14ac:dyDescent="0.15">
      <c r="A597" s="9">
        <v>43709</v>
      </c>
      <c r="B597" s="10" t="s">
        <v>27</v>
      </c>
      <c r="C597" s="10" t="s">
        <v>93</v>
      </c>
      <c r="D597" s="10" t="s">
        <v>104</v>
      </c>
      <c r="E597" s="10" t="s">
        <v>112</v>
      </c>
      <c r="F597" s="10" t="s">
        <v>2879</v>
      </c>
      <c r="G597" s="10" t="s">
        <v>2879</v>
      </c>
      <c r="H597" s="10" t="s">
        <v>2618</v>
      </c>
      <c r="I597" s="10" t="s">
        <v>3499</v>
      </c>
      <c r="J597" s="10"/>
      <c r="K597" s="10" t="s">
        <v>2623</v>
      </c>
      <c r="L597" s="10" t="s">
        <v>114</v>
      </c>
      <c r="M597" s="11">
        <v>0.98</v>
      </c>
      <c r="N597" s="27">
        <v>1000001515</v>
      </c>
      <c r="O597" s="10"/>
      <c r="P597" s="13">
        <v>9988.56</v>
      </c>
      <c r="Q597" s="13"/>
      <c r="R597" s="13">
        <v>0</v>
      </c>
      <c r="S597" s="13">
        <f t="shared" si="27"/>
        <v>9988.56</v>
      </c>
      <c r="T597" s="14">
        <f t="shared" si="28"/>
        <v>0</v>
      </c>
      <c r="U597" s="13">
        <f t="shared" si="29"/>
        <v>0</v>
      </c>
      <c r="V597" s="13">
        <v>0</v>
      </c>
      <c r="W597" s="15"/>
      <c r="X597" s="13"/>
      <c r="Y597" s="13"/>
      <c r="Z597" s="10"/>
      <c r="AA597" s="16" t="s">
        <v>45</v>
      </c>
      <c r="AB597" s="11"/>
    </row>
    <row r="598" spans="1:28" ht="14.25" x14ac:dyDescent="0.15">
      <c r="A598" s="9">
        <v>43709</v>
      </c>
      <c r="B598" s="10" t="s">
        <v>27</v>
      </c>
      <c r="C598" s="10" t="s">
        <v>93</v>
      </c>
      <c r="D598" s="10" t="s">
        <v>104</v>
      </c>
      <c r="E598" s="10" t="s">
        <v>102</v>
      </c>
      <c r="F598" s="10" t="s">
        <v>3500</v>
      </c>
      <c r="G598" s="10" t="s">
        <v>3500</v>
      </c>
      <c r="H598" s="10" t="s">
        <v>2618</v>
      </c>
      <c r="I598" s="10" t="s">
        <v>3501</v>
      </c>
      <c r="J598" s="10"/>
      <c r="K598" s="10" t="s">
        <v>2623</v>
      </c>
      <c r="L598" s="10" t="s">
        <v>34</v>
      </c>
      <c r="M598" s="11">
        <v>0.02</v>
      </c>
      <c r="N598" s="27">
        <v>1000018347</v>
      </c>
      <c r="O598" s="10"/>
      <c r="P598" s="13">
        <v>16049.39</v>
      </c>
      <c r="Q598" s="13"/>
      <c r="R598" s="13">
        <v>0</v>
      </c>
      <c r="S598" s="13">
        <f t="shared" si="27"/>
        <v>16049.39</v>
      </c>
      <c r="T598" s="14">
        <f t="shared" si="28"/>
        <v>0</v>
      </c>
      <c r="U598" s="13">
        <f t="shared" si="29"/>
        <v>0</v>
      </c>
      <c r="V598" s="13">
        <v>0</v>
      </c>
      <c r="W598" s="15"/>
      <c r="X598" s="13"/>
      <c r="Y598" s="13"/>
      <c r="Z598" s="10"/>
      <c r="AA598" s="16" t="s">
        <v>45</v>
      </c>
      <c r="AB598" s="11"/>
    </row>
    <row r="599" spans="1:28" ht="14.25" x14ac:dyDescent="0.15">
      <c r="A599" s="9">
        <v>43709</v>
      </c>
      <c r="B599" s="10" t="s">
        <v>27</v>
      </c>
      <c r="C599" s="10" t="s">
        <v>93</v>
      </c>
      <c r="D599" s="10" t="s">
        <v>104</v>
      </c>
      <c r="E599" s="10" t="s">
        <v>3502</v>
      </c>
      <c r="F599" s="10" t="s">
        <v>3503</v>
      </c>
      <c r="G599" s="10" t="s">
        <v>3504</v>
      </c>
      <c r="H599" s="10" t="s">
        <v>2618</v>
      </c>
      <c r="I599" s="10" t="s">
        <v>3505</v>
      </c>
      <c r="J599" s="10"/>
      <c r="K599" s="10" t="s">
        <v>2623</v>
      </c>
      <c r="L599" s="10" t="s">
        <v>34</v>
      </c>
      <c r="M599" s="11">
        <v>0.03</v>
      </c>
      <c r="N599" s="27">
        <v>1000009254</v>
      </c>
      <c r="O599" s="10"/>
      <c r="P599" s="13">
        <v>35245.699999999997</v>
      </c>
      <c r="Q599" s="13"/>
      <c r="R599" s="13">
        <v>0</v>
      </c>
      <c r="S599" s="13">
        <f t="shared" si="27"/>
        <v>35245.699999999997</v>
      </c>
      <c r="T599" s="14">
        <f t="shared" si="28"/>
        <v>0</v>
      </c>
      <c r="U599" s="13">
        <f t="shared" si="29"/>
        <v>0</v>
      </c>
      <c r="V599" s="13">
        <v>0</v>
      </c>
      <c r="W599" s="15"/>
      <c r="X599" s="13"/>
      <c r="Y599" s="13"/>
      <c r="Z599" s="10"/>
      <c r="AA599" s="16" t="s">
        <v>45</v>
      </c>
      <c r="AB599" s="11"/>
    </row>
    <row r="600" spans="1:28" ht="14.25" x14ac:dyDescent="0.15">
      <c r="A600" s="9">
        <v>43709</v>
      </c>
      <c r="B600" s="10" t="s">
        <v>27</v>
      </c>
      <c r="C600" s="10" t="s">
        <v>93</v>
      </c>
      <c r="D600" s="10" t="s">
        <v>115</v>
      </c>
      <c r="E600" s="10" t="s">
        <v>105</v>
      </c>
      <c r="F600" s="10" t="s">
        <v>3506</v>
      </c>
      <c r="G600" s="10" t="s">
        <v>3506</v>
      </c>
      <c r="H600" s="10" t="s">
        <v>2618</v>
      </c>
      <c r="I600" s="10" t="s">
        <v>3507</v>
      </c>
      <c r="J600" s="10"/>
      <c r="K600" s="10" t="s">
        <v>2623</v>
      </c>
      <c r="L600" s="10" t="s">
        <v>34</v>
      </c>
      <c r="M600" s="11">
        <v>0.08</v>
      </c>
      <c r="N600" s="27">
        <v>1000006713</v>
      </c>
      <c r="O600" s="10"/>
      <c r="P600" s="13">
        <v>4718.3999999999996</v>
      </c>
      <c r="Q600" s="13"/>
      <c r="R600" s="13">
        <v>0</v>
      </c>
      <c r="S600" s="13">
        <f t="shared" si="27"/>
        <v>4718.3999999999996</v>
      </c>
      <c r="T600" s="14">
        <f t="shared" si="28"/>
        <v>0</v>
      </c>
      <c r="U600" s="13">
        <f t="shared" si="29"/>
        <v>3422.1552941176633</v>
      </c>
      <c r="V600" s="13">
        <v>0</v>
      </c>
      <c r="W600" s="15"/>
      <c r="X600" s="13"/>
      <c r="Y600" s="13"/>
      <c r="Z600" s="10"/>
      <c r="AA600" s="16" t="s">
        <v>45</v>
      </c>
      <c r="AB600" s="11"/>
    </row>
    <row r="601" spans="1:28" ht="14.25" x14ac:dyDescent="0.15">
      <c r="A601" s="9">
        <v>43709</v>
      </c>
      <c r="B601" s="10" t="s">
        <v>27</v>
      </c>
      <c r="C601" s="10" t="s">
        <v>93</v>
      </c>
      <c r="D601" s="10" t="s">
        <v>115</v>
      </c>
      <c r="E601" s="10" t="s">
        <v>105</v>
      </c>
      <c r="F601" s="10" t="s">
        <v>3506</v>
      </c>
      <c r="G601" s="10" t="s">
        <v>3506</v>
      </c>
      <c r="H601" s="10" t="s">
        <v>2618</v>
      </c>
      <c r="I601" s="10" t="s">
        <v>3508</v>
      </c>
      <c r="J601" s="10"/>
      <c r="K601" s="10" t="s">
        <v>2623</v>
      </c>
      <c r="L601" s="10" t="s">
        <v>34</v>
      </c>
      <c r="M601" s="11">
        <v>0.08</v>
      </c>
      <c r="N601" s="27">
        <v>1000001513</v>
      </c>
      <c r="O601" s="10"/>
      <c r="P601" s="13">
        <v>253.9</v>
      </c>
      <c r="Q601" s="13"/>
      <c r="R601" s="13">
        <v>0</v>
      </c>
      <c r="S601" s="13">
        <f t="shared" si="27"/>
        <v>253.9</v>
      </c>
      <c r="T601" s="14">
        <f t="shared" si="28"/>
        <v>0</v>
      </c>
      <c r="U601" s="13">
        <f t="shared" si="29"/>
        <v>0</v>
      </c>
      <c r="V601" s="13">
        <v>0</v>
      </c>
      <c r="W601" s="15"/>
      <c r="X601" s="13"/>
      <c r="Y601" s="13"/>
      <c r="Z601" s="10"/>
      <c r="AA601" s="16" t="s">
        <v>45</v>
      </c>
      <c r="AB601" s="11"/>
    </row>
    <row r="602" spans="1:28" ht="14.25" x14ac:dyDescent="0.15">
      <c r="A602" s="9">
        <v>43709</v>
      </c>
      <c r="B602" s="10" t="s">
        <v>27</v>
      </c>
      <c r="C602" s="10" t="s">
        <v>93</v>
      </c>
      <c r="D602" s="10" t="s">
        <v>115</v>
      </c>
      <c r="E602" s="10" t="s">
        <v>97</v>
      </c>
      <c r="F602" s="10" t="s">
        <v>3509</v>
      </c>
      <c r="G602" s="10" t="s">
        <v>3509</v>
      </c>
      <c r="H602" s="10" t="s">
        <v>2618</v>
      </c>
      <c r="I602" s="10" t="s">
        <v>3510</v>
      </c>
      <c r="J602" s="10"/>
      <c r="K602" s="10" t="s">
        <v>2623</v>
      </c>
      <c r="L602" s="10" t="s">
        <v>44</v>
      </c>
      <c r="M602" s="11">
        <v>0</v>
      </c>
      <c r="N602" s="27" t="s">
        <v>3511</v>
      </c>
      <c r="O602" s="10"/>
      <c r="P602" s="13">
        <v>290885.21000000002</v>
      </c>
      <c r="Q602" s="13"/>
      <c r="R602" s="13">
        <v>87836.920000000013</v>
      </c>
      <c r="S602" s="13">
        <f t="shared" si="27"/>
        <v>203048.29</v>
      </c>
      <c r="T602" s="14">
        <f t="shared" si="28"/>
        <v>87836.920000000013</v>
      </c>
      <c r="U602" s="13">
        <f t="shared" si="29"/>
        <v>0</v>
      </c>
      <c r="V602" s="13">
        <v>85672.133982127096</v>
      </c>
      <c r="W602" s="15"/>
      <c r="X602" s="13"/>
      <c r="Y602" s="13"/>
      <c r="Z602" s="10"/>
      <c r="AA602" s="16" t="s">
        <v>35</v>
      </c>
      <c r="AB602" s="11"/>
    </row>
    <row r="603" spans="1:28" ht="14.25" x14ac:dyDescent="0.15">
      <c r="A603" s="9">
        <v>43709</v>
      </c>
      <c r="B603" s="10" t="s">
        <v>27</v>
      </c>
      <c r="C603" s="10" t="s">
        <v>93</v>
      </c>
      <c r="D603" s="10" t="s">
        <v>115</v>
      </c>
      <c r="E603" s="10" t="s">
        <v>97</v>
      </c>
      <c r="F603" s="10" t="s">
        <v>3509</v>
      </c>
      <c r="G603" s="10" t="s">
        <v>3509</v>
      </c>
      <c r="H603" s="10" t="s">
        <v>2618</v>
      </c>
      <c r="I603" s="10" t="s">
        <v>3512</v>
      </c>
      <c r="J603" s="10"/>
      <c r="K603" s="10" t="s">
        <v>33</v>
      </c>
      <c r="L603" s="10" t="s">
        <v>44</v>
      </c>
      <c r="M603" s="11">
        <v>0</v>
      </c>
      <c r="N603" s="27">
        <v>1000024621</v>
      </c>
      <c r="O603" s="10"/>
      <c r="P603" s="13">
        <v>12602.69</v>
      </c>
      <c r="Q603" s="13"/>
      <c r="R603" s="13">
        <v>0</v>
      </c>
      <c r="S603" s="13">
        <f t="shared" si="27"/>
        <v>12602.69</v>
      </c>
      <c r="T603" s="14">
        <f t="shared" si="28"/>
        <v>0</v>
      </c>
      <c r="U603" s="13">
        <f t="shared" si="29"/>
        <v>0</v>
      </c>
      <c r="V603" s="13">
        <v>0</v>
      </c>
      <c r="W603" s="15"/>
      <c r="X603" s="13"/>
      <c r="Y603" s="13"/>
      <c r="Z603" s="10"/>
      <c r="AA603" s="16" t="s">
        <v>35</v>
      </c>
      <c r="AB603" s="11"/>
    </row>
    <row r="604" spans="1:28" ht="14.25" x14ac:dyDescent="0.15">
      <c r="A604" s="9">
        <v>43709</v>
      </c>
      <c r="B604" s="10" t="s">
        <v>27</v>
      </c>
      <c r="C604" s="10" t="s">
        <v>93</v>
      </c>
      <c r="D604" s="10" t="s">
        <v>115</v>
      </c>
      <c r="E604" s="10" t="s">
        <v>97</v>
      </c>
      <c r="F604" s="10" t="s">
        <v>116</v>
      </c>
      <c r="G604" s="10" t="s">
        <v>116</v>
      </c>
      <c r="H604" s="10" t="s">
        <v>2618</v>
      </c>
      <c r="I604" s="10" t="s">
        <v>3513</v>
      </c>
      <c r="J604" s="10"/>
      <c r="K604" s="10" t="s">
        <v>33</v>
      </c>
      <c r="L604" s="10" t="s">
        <v>34</v>
      </c>
      <c r="M604" s="11">
        <v>7.0000000000000007E-2</v>
      </c>
      <c r="N604" s="27" t="s">
        <v>3514</v>
      </c>
      <c r="O604" s="10"/>
      <c r="P604" s="13">
        <v>31257.3</v>
      </c>
      <c r="Q604" s="13"/>
      <c r="R604" s="13">
        <v>0</v>
      </c>
      <c r="S604" s="13">
        <f t="shared" si="27"/>
        <v>31257.3</v>
      </c>
      <c r="T604" s="14">
        <f t="shared" si="28"/>
        <v>0</v>
      </c>
      <c r="U604" s="13">
        <f t="shared" si="29"/>
        <v>0</v>
      </c>
      <c r="V604" s="13">
        <v>0</v>
      </c>
      <c r="W604" s="15"/>
      <c r="X604" s="13"/>
      <c r="Y604" s="13"/>
      <c r="Z604" s="10"/>
      <c r="AA604" s="16" t="s">
        <v>35</v>
      </c>
      <c r="AB604" s="11"/>
    </row>
    <row r="605" spans="1:28" ht="14.25" x14ac:dyDescent="0.15">
      <c r="A605" s="9">
        <v>43709</v>
      </c>
      <c r="B605" s="10" t="s">
        <v>27</v>
      </c>
      <c r="C605" s="10" t="s">
        <v>93</v>
      </c>
      <c r="D605" s="10" t="s">
        <v>115</v>
      </c>
      <c r="E605" s="10" t="s">
        <v>97</v>
      </c>
      <c r="F605" s="10" t="s">
        <v>3515</v>
      </c>
      <c r="G605" s="10" t="s">
        <v>3515</v>
      </c>
      <c r="H605" s="10" t="s">
        <v>2618</v>
      </c>
      <c r="I605" s="10" t="s">
        <v>3516</v>
      </c>
      <c r="J605" s="10"/>
      <c r="K605" s="10" t="s">
        <v>2623</v>
      </c>
      <c r="L605" s="10" t="s">
        <v>34</v>
      </c>
      <c r="M605" s="11">
        <v>0.02</v>
      </c>
      <c r="N605" s="27" t="s">
        <v>3517</v>
      </c>
      <c r="O605" s="10"/>
      <c r="P605" s="13">
        <v>220291.45</v>
      </c>
      <c r="Q605" s="13"/>
      <c r="R605" s="13">
        <v>174529.91999999998</v>
      </c>
      <c r="S605" s="13">
        <f t="shared" si="27"/>
        <v>45761.530000000028</v>
      </c>
      <c r="T605" s="14">
        <f t="shared" si="28"/>
        <v>171107.76470588232</v>
      </c>
      <c r="U605" s="13">
        <f t="shared" si="29"/>
        <v>0</v>
      </c>
      <c r="V605" s="13">
        <v>170228.54046032034</v>
      </c>
      <c r="W605" s="15"/>
      <c r="X605" s="13"/>
      <c r="Y605" s="13"/>
      <c r="Z605" s="10"/>
      <c r="AA605" s="16" t="s">
        <v>45</v>
      </c>
      <c r="AB605" s="11"/>
    </row>
    <row r="606" spans="1:28" ht="14.25" x14ac:dyDescent="0.15">
      <c r="A606" s="9">
        <v>43709</v>
      </c>
      <c r="B606" s="10" t="s">
        <v>27</v>
      </c>
      <c r="C606" s="10" t="s">
        <v>93</v>
      </c>
      <c r="D606" s="10" t="s">
        <v>115</v>
      </c>
      <c r="E606" s="10" t="s">
        <v>99</v>
      </c>
      <c r="F606" s="10" t="s">
        <v>3518</v>
      </c>
      <c r="G606" s="10" t="s">
        <v>3518</v>
      </c>
      <c r="H606" s="10" t="s">
        <v>2618</v>
      </c>
      <c r="I606" s="10" t="s">
        <v>3519</v>
      </c>
      <c r="J606" s="10"/>
      <c r="K606" s="10" t="s">
        <v>2623</v>
      </c>
      <c r="L606" s="10" t="s">
        <v>34</v>
      </c>
      <c r="M606" s="11">
        <v>0.03</v>
      </c>
      <c r="N606" s="27">
        <v>1000003114</v>
      </c>
      <c r="O606" s="10"/>
      <c r="P606" s="13">
        <v>152264.95000000001</v>
      </c>
      <c r="Q606" s="13"/>
      <c r="R606" s="13">
        <v>0</v>
      </c>
      <c r="S606" s="13">
        <f t="shared" si="27"/>
        <v>152264.95000000001</v>
      </c>
      <c r="T606" s="14">
        <f t="shared" si="28"/>
        <v>0</v>
      </c>
      <c r="U606" s="13">
        <f t="shared" si="29"/>
        <v>0</v>
      </c>
      <c r="V606" s="13">
        <v>0</v>
      </c>
      <c r="W606" s="15"/>
      <c r="X606" s="13"/>
      <c r="Y606" s="13"/>
      <c r="Z606" s="10"/>
      <c r="AA606" s="16" t="s">
        <v>35</v>
      </c>
      <c r="AB606" s="11"/>
    </row>
    <row r="607" spans="1:28" ht="14.25" x14ac:dyDescent="0.15">
      <c r="A607" s="9">
        <v>43709</v>
      </c>
      <c r="B607" s="10" t="s">
        <v>27</v>
      </c>
      <c r="C607" s="10" t="s">
        <v>93</v>
      </c>
      <c r="D607" s="10" t="s">
        <v>115</v>
      </c>
      <c r="E607" s="10" t="s">
        <v>99</v>
      </c>
      <c r="F607" s="10" t="s">
        <v>3518</v>
      </c>
      <c r="G607" s="10" t="s">
        <v>3518</v>
      </c>
      <c r="H607" s="10" t="s">
        <v>2618</v>
      </c>
      <c r="I607" s="10" t="s">
        <v>3520</v>
      </c>
      <c r="J607" s="10"/>
      <c r="K607" s="10" t="s">
        <v>2623</v>
      </c>
      <c r="L607" s="10" t="s">
        <v>34</v>
      </c>
      <c r="M607" s="11">
        <v>0.03</v>
      </c>
      <c r="N607" s="27">
        <v>1000001037</v>
      </c>
      <c r="O607" s="10"/>
      <c r="P607" s="13">
        <v>130633.94</v>
      </c>
      <c r="Q607" s="13"/>
      <c r="R607" s="13">
        <v>0</v>
      </c>
      <c r="S607" s="13">
        <f t="shared" si="27"/>
        <v>130633.94</v>
      </c>
      <c r="T607" s="14">
        <f t="shared" si="28"/>
        <v>0</v>
      </c>
      <c r="U607" s="13">
        <f t="shared" si="29"/>
        <v>0</v>
      </c>
      <c r="V607" s="13">
        <v>0</v>
      </c>
      <c r="W607" s="15"/>
      <c r="X607" s="13"/>
      <c r="Y607" s="13"/>
      <c r="Z607" s="10"/>
      <c r="AA607" s="16" t="s">
        <v>35</v>
      </c>
      <c r="AB607" s="11"/>
    </row>
    <row r="608" spans="1:28" ht="14.25" x14ac:dyDescent="0.15">
      <c r="A608" s="9">
        <v>43709</v>
      </c>
      <c r="B608" s="10" t="s">
        <v>27</v>
      </c>
      <c r="C608" s="10" t="s">
        <v>93</v>
      </c>
      <c r="D608" s="10" t="s">
        <v>115</v>
      </c>
      <c r="E608" s="10" t="s">
        <v>99</v>
      </c>
      <c r="F608" s="10" t="s">
        <v>3521</v>
      </c>
      <c r="G608" s="10" t="s">
        <v>3521</v>
      </c>
      <c r="H608" s="10" t="s">
        <v>2618</v>
      </c>
      <c r="I608" s="10" t="s">
        <v>3522</v>
      </c>
      <c r="J608" s="10"/>
      <c r="K608" s="10" t="s">
        <v>2623</v>
      </c>
      <c r="L608" s="10" t="s">
        <v>34</v>
      </c>
      <c r="M608" s="11">
        <v>0.04</v>
      </c>
      <c r="N608" s="27">
        <v>1000030587</v>
      </c>
      <c r="O608" s="10"/>
      <c r="P608" s="13">
        <v>29251.9</v>
      </c>
      <c r="Q608" s="13"/>
      <c r="R608" s="13">
        <v>0</v>
      </c>
      <c r="S608" s="13">
        <f t="shared" si="27"/>
        <v>29251.9</v>
      </c>
      <c r="T608" s="14">
        <f t="shared" si="28"/>
        <v>0</v>
      </c>
      <c r="U608" s="13">
        <f t="shared" si="29"/>
        <v>0</v>
      </c>
      <c r="V608" s="13">
        <v>0</v>
      </c>
      <c r="W608" s="15"/>
      <c r="X608" s="13"/>
      <c r="Y608" s="13"/>
      <c r="Z608" s="10"/>
      <c r="AA608" s="16" t="s">
        <v>45</v>
      </c>
      <c r="AB608" s="11"/>
    </row>
    <row r="609" spans="1:28" ht="14.25" x14ac:dyDescent="0.15">
      <c r="A609" s="9">
        <v>43709</v>
      </c>
      <c r="B609" s="10" t="s">
        <v>27</v>
      </c>
      <c r="C609" s="10" t="s">
        <v>93</v>
      </c>
      <c r="D609" s="10" t="s">
        <v>115</v>
      </c>
      <c r="E609" s="10" t="s">
        <v>99</v>
      </c>
      <c r="F609" s="10" t="s">
        <v>2896</v>
      </c>
      <c r="G609" s="10" t="s">
        <v>2896</v>
      </c>
      <c r="H609" s="10" t="s">
        <v>2618</v>
      </c>
      <c r="I609" s="10" t="s">
        <v>3523</v>
      </c>
      <c r="J609" s="10"/>
      <c r="K609" s="10" t="s">
        <v>2623</v>
      </c>
      <c r="L609" s="10" t="s">
        <v>34</v>
      </c>
      <c r="M609" s="11">
        <v>0.04</v>
      </c>
      <c r="N609" s="27">
        <v>1000028759</v>
      </c>
      <c r="O609" s="10"/>
      <c r="P609" s="13">
        <v>2000</v>
      </c>
      <c r="Q609" s="13"/>
      <c r="R609" s="13">
        <v>0</v>
      </c>
      <c r="S609" s="13">
        <f t="shared" si="27"/>
        <v>2000</v>
      </c>
      <c r="T609" s="14">
        <f t="shared" si="28"/>
        <v>0</v>
      </c>
      <c r="U609" s="13">
        <f t="shared" si="29"/>
        <v>0</v>
      </c>
      <c r="V609" s="13">
        <v>0</v>
      </c>
      <c r="W609" s="15"/>
      <c r="X609" s="13"/>
      <c r="Y609" s="13"/>
      <c r="Z609" s="10"/>
      <c r="AA609" s="16" t="s">
        <v>45</v>
      </c>
      <c r="AB609" s="11"/>
    </row>
    <row r="610" spans="1:28" ht="14.25" x14ac:dyDescent="0.15">
      <c r="A610" s="9">
        <v>43709</v>
      </c>
      <c r="B610" s="10" t="s">
        <v>27</v>
      </c>
      <c r="C610" s="10" t="s">
        <v>93</v>
      </c>
      <c r="D610" s="10" t="s">
        <v>115</v>
      </c>
      <c r="E610" s="10" t="s">
        <v>99</v>
      </c>
      <c r="F610" s="10" t="s">
        <v>2896</v>
      </c>
      <c r="G610" s="10" t="s">
        <v>2896</v>
      </c>
      <c r="H610" s="10" t="s">
        <v>2618</v>
      </c>
      <c r="I610" s="10" t="s">
        <v>3524</v>
      </c>
      <c r="J610" s="10"/>
      <c r="K610" s="10" t="s">
        <v>2623</v>
      </c>
      <c r="L610" s="10" t="s">
        <v>34</v>
      </c>
      <c r="M610" s="11">
        <v>0.04</v>
      </c>
      <c r="N610" s="27">
        <v>1000010405</v>
      </c>
      <c r="O610" s="10"/>
      <c r="P610" s="13">
        <v>43170.3</v>
      </c>
      <c r="Q610" s="13"/>
      <c r="R610" s="13">
        <v>0</v>
      </c>
      <c r="S610" s="13">
        <f t="shared" si="27"/>
        <v>43170.3</v>
      </c>
      <c r="T610" s="14">
        <f t="shared" si="28"/>
        <v>0</v>
      </c>
      <c r="U610" s="13">
        <f t="shared" si="29"/>
        <v>1563.6956862745137</v>
      </c>
      <c r="V610" s="13">
        <v>0</v>
      </c>
      <c r="W610" s="15"/>
      <c r="X610" s="13"/>
      <c r="Y610" s="13"/>
      <c r="Z610" s="10"/>
      <c r="AA610" s="16" t="s">
        <v>45</v>
      </c>
      <c r="AB610" s="11"/>
    </row>
    <row r="611" spans="1:28" ht="14.25" x14ac:dyDescent="0.15">
      <c r="A611" s="9">
        <v>43709</v>
      </c>
      <c r="B611" s="10" t="s">
        <v>27</v>
      </c>
      <c r="C611" s="10" t="s">
        <v>93</v>
      </c>
      <c r="D611" s="10" t="s">
        <v>115</v>
      </c>
      <c r="E611" s="10" t="s">
        <v>110</v>
      </c>
      <c r="F611" s="10" t="s">
        <v>3525</v>
      </c>
      <c r="G611" s="10" t="s">
        <v>3525</v>
      </c>
      <c r="H611" s="10" t="s">
        <v>2618</v>
      </c>
      <c r="I611" s="10" t="s">
        <v>3526</v>
      </c>
      <c r="J611" s="10"/>
      <c r="K611" s="10" t="s">
        <v>2623</v>
      </c>
      <c r="L611" s="10" t="s">
        <v>44</v>
      </c>
      <c r="M611" s="11">
        <v>0</v>
      </c>
      <c r="N611" s="27">
        <v>1000003510</v>
      </c>
      <c r="O611" s="10"/>
      <c r="P611" s="13">
        <v>84261.69</v>
      </c>
      <c r="Q611" s="13"/>
      <c r="R611" s="13">
        <v>4183</v>
      </c>
      <c r="S611" s="13">
        <f t="shared" si="27"/>
        <v>80078.69</v>
      </c>
      <c r="T611" s="14">
        <f t="shared" si="28"/>
        <v>4183</v>
      </c>
      <c r="U611" s="13">
        <f t="shared" si="29"/>
        <v>0</v>
      </c>
      <c r="V611" s="13">
        <v>4079.9078160668382</v>
      </c>
      <c r="W611" s="15"/>
      <c r="X611" s="13"/>
      <c r="Y611" s="13"/>
      <c r="Z611" s="10"/>
      <c r="AA611" s="16" t="s">
        <v>35</v>
      </c>
      <c r="AB611" s="11"/>
    </row>
    <row r="612" spans="1:28" ht="14.25" x14ac:dyDescent="0.15">
      <c r="A612" s="9">
        <v>43709</v>
      </c>
      <c r="B612" s="10" t="s">
        <v>27</v>
      </c>
      <c r="C612" s="10" t="s">
        <v>93</v>
      </c>
      <c r="D612" s="10" t="s">
        <v>115</v>
      </c>
      <c r="E612" s="10" t="s">
        <v>110</v>
      </c>
      <c r="F612" s="10" t="s">
        <v>3527</v>
      </c>
      <c r="G612" s="10" t="s">
        <v>3527</v>
      </c>
      <c r="H612" s="10" t="s">
        <v>2618</v>
      </c>
      <c r="I612" s="10" t="s">
        <v>3528</v>
      </c>
      <c r="J612" s="10"/>
      <c r="K612" s="10" t="s">
        <v>2623</v>
      </c>
      <c r="L612" s="10" t="s">
        <v>44</v>
      </c>
      <c r="M612" s="11">
        <v>0</v>
      </c>
      <c r="N612" s="27">
        <v>1000020639</v>
      </c>
      <c r="O612" s="10"/>
      <c r="P612" s="13">
        <v>3095.85</v>
      </c>
      <c r="Q612" s="13"/>
      <c r="R612" s="13">
        <v>0</v>
      </c>
      <c r="S612" s="13">
        <f t="shared" si="27"/>
        <v>3095.85</v>
      </c>
      <c r="T612" s="14">
        <f t="shared" si="28"/>
        <v>0</v>
      </c>
      <c r="U612" s="13">
        <f t="shared" si="29"/>
        <v>0</v>
      </c>
      <c r="V612" s="13">
        <v>0</v>
      </c>
      <c r="W612" s="15"/>
      <c r="X612" s="13"/>
      <c r="Y612" s="13"/>
      <c r="Z612" s="10"/>
      <c r="AA612" s="16" t="s">
        <v>35</v>
      </c>
      <c r="AB612" s="11"/>
    </row>
    <row r="613" spans="1:28" ht="14.25" x14ac:dyDescent="0.15">
      <c r="A613" s="9">
        <v>43709</v>
      </c>
      <c r="B613" s="10" t="s">
        <v>27</v>
      </c>
      <c r="C613" s="10" t="s">
        <v>93</v>
      </c>
      <c r="D613" s="10" t="s">
        <v>115</v>
      </c>
      <c r="E613" s="10" t="s">
        <v>110</v>
      </c>
      <c r="F613" s="10" t="s">
        <v>3529</v>
      </c>
      <c r="G613" s="10" t="s">
        <v>3529</v>
      </c>
      <c r="H613" s="10" t="s">
        <v>2618</v>
      </c>
      <c r="I613" s="10" t="s">
        <v>3530</v>
      </c>
      <c r="J613" s="10"/>
      <c r="K613" s="10" t="s">
        <v>2623</v>
      </c>
      <c r="L613" s="10" t="s">
        <v>44</v>
      </c>
      <c r="M613" s="11">
        <v>0</v>
      </c>
      <c r="N613" s="27">
        <v>1000003484</v>
      </c>
      <c r="O613" s="10"/>
      <c r="P613" s="13">
        <v>15705</v>
      </c>
      <c r="Q613" s="13"/>
      <c r="R613" s="13">
        <v>0</v>
      </c>
      <c r="S613" s="13">
        <f t="shared" si="27"/>
        <v>15705</v>
      </c>
      <c r="T613" s="14">
        <f t="shared" si="28"/>
        <v>0</v>
      </c>
      <c r="U613" s="13">
        <f t="shared" si="29"/>
        <v>0</v>
      </c>
      <c r="V613" s="13">
        <v>0</v>
      </c>
      <c r="W613" s="15"/>
      <c r="X613" s="13"/>
      <c r="Y613" s="13"/>
      <c r="Z613" s="10"/>
      <c r="AA613" s="16" t="s">
        <v>45</v>
      </c>
      <c r="AB613" s="11"/>
    </row>
    <row r="614" spans="1:28" ht="14.25" x14ac:dyDescent="0.15">
      <c r="A614" s="9">
        <v>43709</v>
      </c>
      <c r="B614" s="10" t="s">
        <v>27</v>
      </c>
      <c r="C614" s="10" t="s">
        <v>93</v>
      </c>
      <c r="D614" s="10" t="s">
        <v>115</v>
      </c>
      <c r="E614" s="10" t="s">
        <v>110</v>
      </c>
      <c r="F614" s="10" t="s">
        <v>3531</v>
      </c>
      <c r="G614" s="10" t="s">
        <v>3531</v>
      </c>
      <c r="H614" s="10" t="s">
        <v>2618</v>
      </c>
      <c r="I614" s="10" t="s">
        <v>3532</v>
      </c>
      <c r="J614" s="10"/>
      <c r="K614" s="10" t="s">
        <v>2623</v>
      </c>
      <c r="L614" s="10" t="s">
        <v>34</v>
      </c>
      <c r="M614" s="11">
        <v>0.02</v>
      </c>
      <c r="N614" s="27">
        <v>1000027294</v>
      </c>
      <c r="O614" s="10"/>
      <c r="P614" s="13">
        <v>37.9</v>
      </c>
      <c r="Q614" s="13"/>
      <c r="R614" s="13">
        <v>0</v>
      </c>
      <c r="S614" s="13">
        <f t="shared" si="27"/>
        <v>37.9</v>
      </c>
      <c r="T614" s="14">
        <f t="shared" si="28"/>
        <v>0</v>
      </c>
      <c r="U614" s="13">
        <f t="shared" si="29"/>
        <v>0</v>
      </c>
      <c r="V614" s="13">
        <v>0</v>
      </c>
      <c r="W614" s="15"/>
      <c r="X614" s="13"/>
      <c r="Y614" s="13"/>
      <c r="Z614" s="10"/>
      <c r="AA614" s="16" t="s">
        <v>45</v>
      </c>
      <c r="AB614" s="11"/>
    </row>
    <row r="615" spans="1:28" ht="14.25" x14ac:dyDescent="0.15">
      <c r="A615" s="9">
        <v>43709</v>
      </c>
      <c r="B615" s="10" t="s">
        <v>27</v>
      </c>
      <c r="C615" s="10" t="s">
        <v>93</v>
      </c>
      <c r="D615" s="10" t="s">
        <v>115</v>
      </c>
      <c r="E615" s="10" t="s">
        <v>2833</v>
      </c>
      <c r="F615" s="10" t="s">
        <v>3533</v>
      </c>
      <c r="G615" s="10" t="s">
        <v>3533</v>
      </c>
      <c r="H615" s="10" t="s">
        <v>2618</v>
      </c>
      <c r="I615" s="10" t="s">
        <v>3534</v>
      </c>
      <c r="J615" s="10"/>
      <c r="K615" s="10" t="s">
        <v>2623</v>
      </c>
      <c r="L615" s="10" t="s">
        <v>34</v>
      </c>
      <c r="M615" s="11">
        <v>0.02</v>
      </c>
      <c r="N615" s="27" t="s">
        <v>3535</v>
      </c>
      <c r="O615" s="10"/>
      <c r="P615" s="13">
        <v>125678.87</v>
      </c>
      <c r="Q615" s="13"/>
      <c r="R615" s="13">
        <v>79748.48000000001</v>
      </c>
      <c r="S615" s="13">
        <f t="shared" si="27"/>
        <v>45930.389999999985</v>
      </c>
      <c r="T615" s="14">
        <f t="shared" si="28"/>
        <v>78184.784313725497</v>
      </c>
      <c r="U615" s="13">
        <f t="shared" si="29"/>
        <v>0</v>
      </c>
      <c r="V615" s="13">
        <v>77783.037741202483</v>
      </c>
      <c r="W615" s="15"/>
      <c r="X615" s="13"/>
      <c r="Y615" s="13"/>
      <c r="Z615" s="10"/>
      <c r="AA615" s="16" t="s">
        <v>45</v>
      </c>
      <c r="AB615" s="11"/>
    </row>
    <row r="616" spans="1:28" ht="14.25" x14ac:dyDescent="0.15">
      <c r="A616" s="9">
        <v>43709</v>
      </c>
      <c r="B616" s="10" t="s">
        <v>27</v>
      </c>
      <c r="C616" s="10" t="s">
        <v>93</v>
      </c>
      <c r="D616" s="10" t="s">
        <v>115</v>
      </c>
      <c r="E616" s="10" t="s">
        <v>2833</v>
      </c>
      <c r="F616" s="10" t="s">
        <v>3536</v>
      </c>
      <c r="G616" s="10" t="s">
        <v>3536</v>
      </c>
      <c r="H616" s="10" t="s">
        <v>2618</v>
      </c>
      <c r="I616" s="10" t="s">
        <v>3537</v>
      </c>
      <c r="J616" s="10"/>
      <c r="K616" s="10" t="s">
        <v>33</v>
      </c>
      <c r="L616" s="10" t="s">
        <v>34</v>
      </c>
      <c r="M616" s="11">
        <v>0.08</v>
      </c>
      <c r="N616" s="27">
        <v>1000011282</v>
      </c>
      <c r="O616" s="10"/>
      <c r="P616" s="13">
        <v>36186.93</v>
      </c>
      <c r="Q616" s="13"/>
      <c r="R616" s="13">
        <v>0</v>
      </c>
      <c r="S616" s="13">
        <f t="shared" si="27"/>
        <v>36186.93</v>
      </c>
      <c r="T616" s="14">
        <f t="shared" si="28"/>
        <v>0</v>
      </c>
      <c r="U616" s="13">
        <f t="shared" si="29"/>
        <v>0</v>
      </c>
      <c r="V616" s="13">
        <v>0</v>
      </c>
      <c r="W616" s="15"/>
      <c r="X616" s="13"/>
      <c r="Y616" s="13"/>
      <c r="Z616" s="10"/>
      <c r="AA616" s="16" t="s">
        <v>35</v>
      </c>
      <c r="AB616" s="11"/>
    </row>
    <row r="617" spans="1:28" ht="14.25" x14ac:dyDescent="0.15">
      <c r="A617" s="9">
        <v>43709</v>
      </c>
      <c r="B617" s="10" t="s">
        <v>27</v>
      </c>
      <c r="C617" s="10" t="s">
        <v>93</v>
      </c>
      <c r="D617" s="10" t="s">
        <v>115</v>
      </c>
      <c r="E617" s="10" t="s">
        <v>2833</v>
      </c>
      <c r="F617" s="10" t="s">
        <v>3538</v>
      </c>
      <c r="G617" s="10" t="s">
        <v>3538</v>
      </c>
      <c r="H617" s="10" t="s">
        <v>2618</v>
      </c>
      <c r="I617" s="10" t="s">
        <v>3539</v>
      </c>
      <c r="J617" s="10"/>
      <c r="K617" s="10" t="s">
        <v>2623</v>
      </c>
      <c r="L617" s="10" t="s">
        <v>34</v>
      </c>
      <c r="M617" s="11">
        <v>0.02</v>
      </c>
      <c r="N617" s="27">
        <v>1000028757</v>
      </c>
      <c r="O617" s="10"/>
      <c r="P617" s="13">
        <v>2000</v>
      </c>
      <c r="Q617" s="13"/>
      <c r="R617" s="13">
        <v>0</v>
      </c>
      <c r="S617" s="13">
        <f t="shared" si="27"/>
        <v>2000</v>
      </c>
      <c r="T617" s="14">
        <f t="shared" si="28"/>
        <v>0</v>
      </c>
      <c r="U617" s="13">
        <f t="shared" si="29"/>
        <v>0</v>
      </c>
      <c r="V617" s="13">
        <v>0</v>
      </c>
      <c r="W617" s="15"/>
      <c r="X617" s="13"/>
      <c r="Y617" s="13"/>
      <c r="Z617" s="10"/>
      <c r="AA617" s="16" t="s">
        <v>45</v>
      </c>
      <c r="AB617" s="11"/>
    </row>
    <row r="618" spans="1:28" ht="14.25" x14ac:dyDescent="0.15">
      <c r="A618" s="9">
        <v>43709</v>
      </c>
      <c r="B618" s="10" t="s">
        <v>27</v>
      </c>
      <c r="C618" s="10" t="s">
        <v>93</v>
      </c>
      <c r="D618" s="10" t="s">
        <v>115</v>
      </c>
      <c r="E618" s="10" t="s">
        <v>2833</v>
      </c>
      <c r="F618" s="10" t="s">
        <v>3538</v>
      </c>
      <c r="G618" s="10" t="s">
        <v>3538</v>
      </c>
      <c r="H618" s="10" t="s">
        <v>2618</v>
      </c>
      <c r="I618" s="10" t="s">
        <v>2899</v>
      </c>
      <c r="J618" s="10"/>
      <c r="K618" s="10" t="s">
        <v>2623</v>
      </c>
      <c r="L618" s="10" t="s">
        <v>34</v>
      </c>
      <c r="M618" s="11">
        <v>0.02</v>
      </c>
      <c r="N618" s="27" t="s">
        <v>2900</v>
      </c>
      <c r="O618" s="10"/>
      <c r="P618" s="13">
        <v>51000</v>
      </c>
      <c r="Q618" s="13"/>
      <c r="R618" s="13">
        <v>0</v>
      </c>
      <c r="S618" s="13">
        <f t="shared" si="27"/>
        <v>51000</v>
      </c>
      <c r="T618" s="14">
        <f t="shared" si="28"/>
        <v>0</v>
      </c>
      <c r="U618" s="13">
        <f t="shared" si="29"/>
        <v>0</v>
      </c>
      <c r="V618" s="13">
        <v>0</v>
      </c>
      <c r="W618" s="15"/>
      <c r="X618" s="13"/>
      <c r="Y618" s="13"/>
      <c r="Z618" s="10"/>
      <c r="AA618" s="16" t="s">
        <v>45</v>
      </c>
      <c r="AB618" s="11"/>
    </row>
    <row r="619" spans="1:28" ht="14.25" x14ac:dyDescent="0.15">
      <c r="A619" s="9">
        <v>43709</v>
      </c>
      <c r="B619" s="10" t="s">
        <v>27</v>
      </c>
      <c r="C619" s="10" t="s">
        <v>93</v>
      </c>
      <c r="D619" s="10" t="s">
        <v>115</v>
      </c>
      <c r="E619" s="10" t="s">
        <v>112</v>
      </c>
      <c r="F619" s="10" t="s">
        <v>2837</v>
      </c>
      <c r="G619" s="10" t="s">
        <v>2837</v>
      </c>
      <c r="H619" s="10" t="s">
        <v>2618</v>
      </c>
      <c r="I619" s="10" t="s">
        <v>3540</v>
      </c>
      <c r="J619" s="10"/>
      <c r="K619" s="10" t="s">
        <v>2623</v>
      </c>
      <c r="L619" s="10" t="s">
        <v>114</v>
      </c>
      <c r="M619" s="11">
        <v>0.96</v>
      </c>
      <c r="N619" s="27">
        <v>1000024743</v>
      </c>
      <c r="O619" s="10"/>
      <c r="P619" s="13">
        <v>-421</v>
      </c>
      <c r="Q619" s="13"/>
      <c r="R619" s="13">
        <v>0</v>
      </c>
      <c r="S619" s="13">
        <f t="shared" si="27"/>
        <v>-421</v>
      </c>
      <c r="T619" s="14">
        <f t="shared" si="28"/>
        <v>0</v>
      </c>
      <c r="U619" s="13">
        <f t="shared" si="29"/>
        <v>0</v>
      </c>
      <c r="V619" s="13">
        <v>0</v>
      </c>
      <c r="W619" s="15"/>
      <c r="X619" s="13"/>
      <c r="Y619" s="13"/>
      <c r="Z619" s="10"/>
      <c r="AA619" s="16" t="s">
        <v>45</v>
      </c>
      <c r="AB619" s="11"/>
    </row>
    <row r="620" spans="1:28" ht="14.25" x14ac:dyDescent="0.15">
      <c r="A620" s="9">
        <v>43709</v>
      </c>
      <c r="B620" s="10" t="s">
        <v>27</v>
      </c>
      <c r="C620" s="10" t="s">
        <v>93</v>
      </c>
      <c r="D620" s="10" t="s">
        <v>115</v>
      </c>
      <c r="E620" s="10" t="s">
        <v>102</v>
      </c>
      <c r="F620" s="10" t="s">
        <v>3541</v>
      </c>
      <c r="G620" s="10" t="s">
        <v>3541</v>
      </c>
      <c r="H620" s="10" t="s">
        <v>2618</v>
      </c>
      <c r="I620" s="10" t="s">
        <v>3542</v>
      </c>
      <c r="J620" s="10"/>
      <c r="K620" s="10" t="s">
        <v>2623</v>
      </c>
      <c r="L620" s="10" t="s">
        <v>34</v>
      </c>
      <c r="M620" s="11">
        <v>0.02</v>
      </c>
      <c r="N620" s="27" t="s">
        <v>3543</v>
      </c>
      <c r="O620" s="10"/>
      <c r="P620" s="13">
        <v>34626</v>
      </c>
      <c r="Q620" s="13"/>
      <c r="R620" s="13">
        <v>0</v>
      </c>
      <c r="S620" s="13">
        <f t="shared" si="27"/>
        <v>34626</v>
      </c>
      <c r="T620" s="14">
        <f t="shared" si="28"/>
        <v>0</v>
      </c>
      <c r="U620" s="13">
        <f t="shared" si="29"/>
        <v>80.643137254901831</v>
      </c>
      <c r="V620" s="13">
        <v>0</v>
      </c>
      <c r="W620" s="15"/>
      <c r="X620" s="13"/>
      <c r="Y620" s="13"/>
      <c r="Z620" s="10"/>
      <c r="AA620" s="16" t="s">
        <v>45</v>
      </c>
      <c r="AB620" s="11"/>
    </row>
    <row r="621" spans="1:28" ht="14.25" x14ac:dyDescent="0.15">
      <c r="A621" s="9">
        <v>43709</v>
      </c>
      <c r="B621" s="10" t="s">
        <v>27</v>
      </c>
      <c r="C621" s="10" t="s">
        <v>119</v>
      </c>
      <c r="D621" s="10" t="s">
        <v>120</v>
      </c>
      <c r="E621" s="10" t="s">
        <v>121</v>
      </c>
      <c r="F621" s="10" t="s">
        <v>3544</v>
      </c>
      <c r="G621" s="10" t="s">
        <v>3544</v>
      </c>
      <c r="H621" s="10" t="s">
        <v>2618</v>
      </c>
      <c r="I621" s="10" t="s">
        <v>3545</v>
      </c>
      <c r="J621" s="10"/>
      <c r="K621" s="10" t="s">
        <v>2623</v>
      </c>
      <c r="L621" s="10" t="s">
        <v>34</v>
      </c>
      <c r="M621" s="11">
        <v>7.0000000000000007E-2</v>
      </c>
      <c r="N621" s="27">
        <v>1000031742</v>
      </c>
      <c r="O621" s="10"/>
      <c r="P621" s="13">
        <v>10000</v>
      </c>
      <c r="Q621" s="13"/>
      <c r="R621" s="13">
        <v>0</v>
      </c>
      <c r="S621" s="13">
        <f t="shared" si="27"/>
        <v>10000</v>
      </c>
      <c r="T621" s="14">
        <f t="shared" si="28"/>
        <v>0</v>
      </c>
      <c r="U621" s="13">
        <f t="shared" si="29"/>
        <v>0</v>
      </c>
      <c r="V621" s="13">
        <v>0</v>
      </c>
      <c r="W621" s="15"/>
      <c r="X621" s="13"/>
      <c r="Y621" s="13"/>
      <c r="Z621" s="10"/>
      <c r="AA621" s="16" t="s">
        <v>45</v>
      </c>
      <c r="AB621" s="11"/>
    </row>
    <row r="622" spans="1:28" ht="14.25" x14ac:dyDescent="0.15">
      <c r="A622" s="9">
        <v>43709</v>
      </c>
      <c r="B622" s="10" t="s">
        <v>27</v>
      </c>
      <c r="C622" s="10" t="s">
        <v>119</v>
      </c>
      <c r="D622" s="10" t="s">
        <v>120</v>
      </c>
      <c r="E622" s="10" t="s">
        <v>121</v>
      </c>
      <c r="F622" s="10" t="s">
        <v>122</v>
      </c>
      <c r="G622" s="10" t="s">
        <v>122</v>
      </c>
      <c r="H622" s="10" t="s">
        <v>2618</v>
      </c>
      <c r="I622" s="10" t="s">
        <v>3546</v>
      </c>
      <c r="J622" s="10"/>
      <c r="K622" s="10" t="s">
        <v>2623</v>
      </c>
      <c r="L622" s="10" t="s">
        <v>34</v>
      </c>
      <c r="M622" s="11">
        <v>0.02</v>
      </c>
      <c r="N622" s="27" t="s">
        <v>3547</v>
      </c>
      <c r="O622" s="10"/>
      <c r="P622" s="13">
        <v>266206.90000000002</v>
      </c>
      <c r="Q622" s="13"/>
      <c r="R622" s="13">
        <v>0</v>
      </c>
      <c r="S622" s="13">
        <f t="shared" si="27"/>
        <v>266206.90000000002</v>
      </c>
      <c r="T622" s="14">
        <f t="shared" si="28"/>
        <v>0</v>
      </c>
      <c r="U622" s="13">
        <f t="shared" si="29"/>
        <v>0</v>
      </c>
      <c r="V622" s="13">
        <v>0</v>
      </c>
      <c r="W622" s="15"/>
      <c r="X622" s="13"/>
      <c r="Y622" s="13"/>
      <c r="Z622" s="10"/>
      <c r="AA622" s="16" t="s">
        <v>35</v>
      </c>
      <c r="AB622" s="11"/>
    </row>
    <row r="623" spans="1:28" ht="14.25" x14ac:dyDescent="0.15">
      <c r="A623" s="9">
        <v>43709</v>
      </c>
      <c r="B623" s="10" t="s">
        <v>27</v>
      </c>
      <c r="C623" s="10" t="s">
        <v>119</v>
      </c>
      <c r="D623" s="10" t="s">
        <v>120</v>
      </c>
      <c r="E623" s="10" t="s">
        <v>121</v>
      </c>
      <c r="F623" s="10" t="s">
        <v>3548</v>
      </c>
      <c r="G623" s="10" t="s">
        <v>3548</v>
      </c>
      <c r="H623" s="10" t="s">
        <v>2618</v>
      </c>
      <c r="I623" s="10" t="s">
        <v>3549</v>
      </c>
      <c r="J623" s="10"/>
      <c r="K623" s="10" t="s">
        <v>33</v>
      </c>
      <c r="L623" s="10" t="s">
        <v>34</v>
      </c>
      <c r="M623" s="11">
        <v>0.1</v>
      </c>
      <c r="N623" s="27">
        <v>1000028859</v>
      </c>
      <c r="O623" s="10"/>
      <c r="P623" s="13">
        <v>10398.74</v>
      </c>
      <c r="Q623" s="13"/>
      <c r="R623" s="13">
        <v>0</v>
      </c>
      <c r="S623" s="13">
        <f t="shared" si="27"/>
        <v>10398.74</v>
      </c>
      <c r="T623" s="14">
        <f t="shared" si="28"/>
        <v>0</v>
      </c>
      <c r="U623" s="13">
        <f t="shared" si="29"/>
        <v>0</v>
      </c>
      <c r="V623" s="13">
        <v>0</v>
      </c>
      <c r="W623" s="15"/>
      <c r="X623" s="13"/>
      <c r="Y623" s="13"/>
      <c r="Z623" s="10"/>
      <c r="AA623" s="16" t="s">
        <v>35</v>
      </c>
      <c r="AB623" s="11"/>
    </row>
    <row r="624" spans="1:28" ht="14.25" x14ac:dyDescent="0.15">
      <c r="A624" s="9">
        <v>43709</v>
      </c>
      <c r="B624" s="10" t="s">
        <v>27</v>
      </c>
      <c r="C624" s="10" t="s">
        <v>119</v>
      </c>
      <c r="D624" s="10" t="s">
        <v>120</v>
      </c>
      <c r="E624" s="10" t="s">
        <v>123</v>
      </c>
      <c r="F624" s="10" t="s">
        <v>3550</v>
      </c>
      <c r="G624" s="10" t="s">
        <v>3550</v>
      </c>
      <c r="H624" s="10" t="s">
        <v>2618</v>
      </c>
      <c r="I624" s="10" t="s">
        <v>3551</v>
      </c>
      <c r="J624" s="10"/>
      <c r="K624" s="10" t="s">
        <v>33</v>
      </c>
      <c r="L624" s="10" t="s">
        <v>34</v>
      </c>
      <c r="M624" s="11">
        <v>0.04</v>
      </c>
      <c r="N624" s="27" t="s">
        <v>3552</v>
      </c>
      <c r="O624" s="10"/>
      <c r="P624" s="13">
        <v>-6975.35</v>
      </c>
      <c r="Q624" s="13"/>
      <c r="R624" s="13">
        <v>0</v>
      </c>
      <c r="S624" s="13">
        <f t="shared" si="27"/>
        <v>-6975.35</v>
      </c>
      <c r="T624" s="14">
        <f t="shared" si="28"/>
        <v>0</v>
      </c>
      <c r="U624" s="13">
        <f t="shared" si="29"/>
        <v>0</v>
      </c>
      <c r="V624" s="13">
        <v>0</v>
      </c>
      <c r="W624" s="15"/>
      <c r="X624" s="13"/>
      <c r="Y624" s="13"/>
      <c r="Z624" s="10"/>
      <c r="AA624" s="16" t="s">
        <v>45</v>
      </c>
      <c r="AB624" s="11"/>
    </row>
    <row r="625" spans="1:28" ht="14.25" x14ac:dyDescent="0.15">
      <c r="A625" s="9">
        <v>43709</v>
      </c>
      <c r="B625" s="10" t="s">
        <v>27</v>
      </c>
      <c r="C625" s="10" t="s">
        <v>119</v>
      </c>
      <c r="D625" s="10" t="s">
        <v>120</v>
      </c>
      <c r="E625" s="10" t="s">
        <v>123</v>
      </c>
      <c r="F625" s="10" t="s">
        <v>3550</v>
      </c>
      <c r="G625" s="10" t="s">
        <v>3550</v>
      </c>
      <c r="H625" s="10" t="s">
        <v>2618</v>
      </c>
      <c r="I625" s="10" t="s">
        <v>3551</v>
      </c>
      <c r="J625" s="10"/>
      <c r="K625" s="10" t="s">
        <v>2623</v>
      </c>
      <c r="L625" s="10" t="s">
        <v>34</v>
      </c>
      <c r="M625" s="11">
        <v>0.02</v>
      </c>
      <c r="N625" s="27" t="s">
        <v>3552</v>
      </c>
      <c r="O625" s="10"/>
      <c r="P625" s="13">
        <v>23331.61</v>
      </c>
      <c r="Q625" s="13"/>
      <c r="R625" s="13">
        <v>4112.8</v>
      </c>
      <c r="S625" s="13">
        <f t="shared" si="27"/>
        <v>19218.810000000001</v>
      </c>
      <c r="T625" s="14">
        <f t="shared" si="28"/>
        <v>4032.1568627450984</v>
      </c>
      <c r="U625" s="13">
        <f t="shared" si="29"/>
        <v>0</v>
      </c>
      <c r="V625" s="13">
        <v>4011.4379311306939</v>
      </c>
      <c r="W625" s="15"/>
      <c r="X625" s="13"/>
      <c r="Y625" s="13"/>
      <c r="Z625" s="10"/>
      <c r="AA625" s="16" t="s">
        <v>45</v>
      </c>
      <c r="AB625" s="11"/>
    </row>
    <row r="626" spans="1:28" ht="14.25" x14ac:dyDescent="0.15">
      <c r="A626" s="9">
        <v>43709</v>
      </c>
      <c r="B626" s="10" t="s">
        <v>27</v>
      </c>
      <c r="C626" s="10" t="s">
        <v>119</v>
      </c>
      <c r="D626" s="10" t="s">
        <v>120</v>
      </c>
      <c r="E626" s="10" t="s">
        <v>129</v>
      </c>
      <c r="F626" s="10" t="s">
        <v>3553</v>
      </c>
      <c r="G626" s="10" t="s">
        <v>3553</v>
      </c>
      <c r="H626" s="10" t="s">
        <v>2618</v>
      </c>
      <c r="I626" s="10" t="s">
        <v>3554</v>
      </c>
      <c r="J626" s="10"/>
      <c r="K626" s="10" t="s">
        <v>2623</v>
      </c>
      <c r="L626" s="10" t="s">
        <v>34</v>
      </c>
      <c r="M626" s="11">
        <v>0.04</v>
      </c>
      <c r="N626" s="27">
        <v>1000039180</v>
      </c>
      <c r="O626" s="10"/>
      <c r="P626" s="13">
        <v>17058.849999999999</v>
      </c>
      <c r="Q626" s="13"/>
      <c r="R626" s="13">
        <v>0</v>
      </c>
      <c r="S626" s="13">
        <f t="shared" si="27"/>
        <v>17058.849999999999</v>
      </c>
      <c r="T626" s="14">
        <f t="shared" si="28"/>
        <v>0</v>
      </c>
      <c r="U626" s="13">
        <f t="shared" si="29"/>
        <v>0</v>
      </c>
      <c r="V626" s="13">
        <v>0</v>
      </c>
      <c r="W626" s="15"/>
      <c r="X626" s="13"/>
      <c r="Y626" s="13"/>
      <c r="Z626" s="10"/>
      <c r="AA626" s="16" t="s">
        <v>45</v>
      </c>
      <c r="AB626" s="11"/>
    </row>
    <row r="627" spans="1:28" ht="14.25" x14ac:dyDescent="0.15">
      <c r="A627" s="9">
        <v>43709</v>
      </c>
      <c r="B627" s="10" t="s">
        <v>27</v>
      </c>
      <c r="C627" s="10" t="s">
        <v>119</v>
      </c>
      <c r="D627" s="10" t="s">
        <v>136</v>
      </c>
      <c r="E627" s="10" t="s">
        <v>121</v>
      </c>
      <c r="F627" s="10" t="s">
        <v>3555</v>
      </c>
      <c r="G627" s="10" t="s">
        <v>3555</v>
      </c>
      <c r="H627" s="10" t="s">
        <v>2618</v>
      </c>
      <c r="I627" s="10" t="s">
        <v>3556</v>
      </c>
      <c r="J627" s="10"/>
      <c r="K627" s="10" t="s">
        <v>2623</v>
      </c>
      <c r="L627" s="10" t="s">
        <v>34</v>
      </c>
      <c r="M627" s="11">
        <v>0.02</v>
      </c>
      <c r="N627" s="27">
        <v>1000044270</v>
      </c>
      <c r="O627" s="10"/>
      <c r="P627" s="13">
        <v>12179.5</v>
      </c>
      <c r="Q627" s="13"/>
      <c r="R627" s="13">
        <v>0</v>
      </c>
      <c r="S627" s="13">
        <f t="shared" si="27"/>
        <v>12179.5</v>
      </c>
      <c r="T627" s="14">
        <f t="shared" si="28"/>
        <v>0</v>
      </c>
      <c r="U627" s="13">
        <f t="shared" si="29"/>
        <v>0</v>
      </c>
      <c r="V627" s="13">
        <v>0</v>
      </c>
      <c r="W627" s="15"/>
      <c r="X627" s="13"/>
      <c r="Y627" s="13"/>
      <c r="Z627" s="10"/>
      <c r="AA627" s="16" t="s">
        <v>35</v>
      </c>
      <c r="AB627" s="11"/>
    </row>
    <row r="628" spans="1:28" ht="14.25" x14ac:dyDescent="0.15">
      <c r="A628" s="9">
        <v>43709</v>
      </c>
      <c r="B628" s="10" t="s">
        <v>27</v>
      </c>
      <c r="C628" s="10" t="s">
        <v>119</v>
      </c>
      <c r="D628" s="10" t="s">
        <v>136</v>
      </c>
      <c r="E628" s="10" t="s">
        <v>129</v>
      </c>
      <c r="F628" s="10" t="s">
        <v>3557</v>
      </c>
      <c r="G628" s="10" t="s">
        <v>3557</v>
      </c>
      <c r="H628" s="10" t="s">
        <v>2618</v>
      </c>
      <c r="I628" s="10" t="s">
        <v>3558</v>
      </c>
      <c r="J628" s="10"/>
      <c r="K628" s="10" t="s">
        <v>2623</v>
      </c>
      <c r="L628" s="10" t="s">
        <v>34</v>
      </c>
      <c r="M628" s="11">
        <v>0.03</v>
      </c>
      <c r="N628" s="27" t="s">
        <v>3559</v>
      </c>
      <c r="O628" s="10"/>
      <c r="P628" s="13">
        <v>37946.800000000003</v>
      </c>
      <c r="Q628" s="13"/>
      <c r="R628" s="13">
        <v>0</v>
      </c>
      <c r="S628" s="13">
        <f t="shared" si="27"/>
        <v>37946.800000000003</v>
      </c>
      <c r="T628" s="14">
        <f t="shared" si="28"/>
        <v>0</v>
      </c>
      <c r="U628" s="13">
        <f t="shared" si="29"/>
        <v>1018.9176470588209</v>
      </c>
      <c r="V628" s="13">
        <v>0</v>
      </c>
      <c r="W628" s="15"/>
      <c r="X628" s="13"/>
      <c r="Y628" s="13"/>
      <c r="Z628" s="10"/>
      <c r="AA628" s="16" t="s">
        <v>35</v>
      </c>
      <c r="AB628" s="11"/>
    </row>
    <row r="629" spans="1:28" ht="14.25" x14ac:dyDescent="0.15">
      <c r="A629" s="9">
        <v>43709</v>
      </c>
      <c r="B629" s="10" t="s">
        <v>27</v>
      </c>
      <c r="C629" s="10" t="s">
        <v>119</v>
      </c>
      <c r="D629" s="10" t="s">
        <v>136</v>
      </c>
      <c r="E629" s="10" t="s">
        <v>129</v>
      </c>
      <c r="F629" s="10" t="s">
        <v>3557</v>
      </c>
      <c r="G629" s="10" t="s">
        <v>3557</v>
      </c>
      <c r="H629" s="10" t="s">
        <v>2618</v>
      </c>
      <c r="I629" s="10" t="s">
        <v>3560</v>
      </c>
      <c r="J629" s="10"/>
      <c r="K629" s="10" t="s">
        <v>2623</v>
      </c>
      <c r="L629" s="10" t="s">
        <v>34</v>
      </c>
      <c r="M629" s="11">
        <v>0.03</v>
      </c>
      <c r="N629" s="27" t="s">
        <v>3561</v>
      </c>
      <c r="O629" s="10"/>
      <c r="P629" s="13">
        <v>240736.88</v>
      </c>
      <c r="Q629" s="13"/>
      <c r="R629" s="13">
        <v>0</v>
      </c>
      <c r="S629" s="13">
        <f t="shared" si="27"/>
        <v>240736.88</v>
      </c>
      <c r="T629" s="14">
        <f t="shared" si="28"/>
        <v>0</v>
      </c>
      <c r="U629" s="13">
        <f t="shared" si="29"/>
        <v>717.06692307692356</v>
      </c>
      <c r="V629" s="13">
        <v>0</v>
      </c>
      <c r="W629" s="15"/>
      <c r="X629" s="13"/>
      <c r="Y629" s="13"/>
      <c r="Z629" s="10"/>
      <c r="AA629" s="16" t="s">
        <v>35</v>
      </c>
      <c r="AB629" s="11"/>
    </row>
    <row r="630" spans="1:28" ht="14.25" x14ac:dyDescent="0.15">
      <c r="A630" s="9">
        <v>43709</v>
      </c>
      <c r="B630" s="10" t="s">
        <v>27</v>
      </c>
      <c r="C630" s="10" t="s">
        <v>119</v>
      </c>
      <c r="D630" s="10" t="s">
        <v>136</v>
      </c>
      <c r="E630" s="10" t="s">
        <v>129</v>
      </c>
      <c r="F630" s="10" t="s">
        <v>3562</v>
      </c>
      <c r="G630" s="10" t="s">
        <v>3562</v>
      </c>
      <c r="H630" s="10" t="s">
        <v>2618</v>
      </c>
      <c r="I630" s="10" t="s">
        <v>3563</v>
      </c>
      <c r="J630" s="10"/>
      <c r="K630" s="10" t="s">
        <v>2623</v>
      </c>
      <c r="L630" s="10" t="s">
        <v>34</v>
      </c>
      <c r="M630" s="11">
        <v>0.02</v>
      </c>
      <c r="N630" s="27">
        <v>1000033142</v>
      </c>
      <c r="O630" s="10"/>
      <c r="P630" s="13">
        <v>7397.79</v>
      </c>
      <c r="Q630" s="13"/>
      <c r="R630" s="13">
        <v>0</v>
      </c>
      <c r="S630" s="13">
        <f t="shared" si="27"/>
        <v>7397.79</v>
      </c>
      <c r="T630" s="14">
        <f t="shared" si="28"/>
        <v>0</v>
      </c>
      <c r="U630" s="13">
        <f t="shared" si="29"/>
        <v>1334.847307692311</v>
      </c>
      <c r="V630" s="13">
        <v>0</v>
      </c>
      <c r="W630" s="15"/>
      <c r="X630" s="13"/>
      <c r="Y630" s="13"/>
      <c r="Z630" s="10"/>
      <c r="AA630" s="16" t="s">
        <v>45</v>
      </c>
      <c r="AB630" s="11"/>
    </row>
    <row r="631" spans="1:28" ht="14.25" x14ac:dyDescent="0.15">
      <c r="A631" s="9">
        <v>43709</v>
      </c>
      <c r="B631" s="10" t="s">
        <v>27</v>
      </c>
      <c r="C631" s="10" t="s">
        <v>119</v>
      </c>
      <c r="D631" s="10" t="s">
        <v>136</v>
      </c>
      <c r="E631" s="10" t="s">
        <v>129</v>
      </c>
      <c r="F631" s="10" t="s">
        <v>2949</v>
      </c>
      <c r="G631" s="10" t="s">
        <v>2949</v>
      </c>
      <c r="H631" s="10" t="s">
        <v>2618</v>
      </c>
      <c r="I631" s="10" t="s">
        <v>3564</v>
      </c>
      <c r="J631" s="10"/>
      <c r="K631" s="10" t="s">
        <v>33</v>
      </c>
      <c r="L631" s="10" t="s">
        <v>34</v>
      </c>
      <c r="M631" s="11">
        <v>0.04</v>
      </c>
      <c r="N631" s="27" t="s">
        <v>3565</v>
      </c>
      <c r="O631" s="10"/>
      <c r="P631" s="13">
        <v>95424.05</v>
      </c>
      <c r="Q631" s="13"/>
      <c r="R631" s="13">
        <v>0</v>
      </c>
      <c r="S631" s="13">
        <f t="shared" si="27"/>
        <v>95424.05</v>
      </c>
      <c r="T631" s="14">
        <f t="shared" si="28"/>
        <v>0</v>
      </c>
      <c r="U631" s="13">
        <f t="shared" si="29"/>
        <v>1020.7592156862738</v>
      </c>
      <c r="V631" s="13">
        <v>0</v>
      </c>
      <c r="W631" s="15"/>
      <c r="X631" s="13"/>
      <c r="Y631" s="13"/>
      <c r="Z631" s="10"/>
      <c r="AA631" s="16" t="s">
        <v>35</v>
      </c>
      <c r="AB631" s="11"/>
    </row>
    <row r="632" spans="1:28" ht="14.25" x14ac:dyDescent="0.15">
      <c r="A632" s="9">
        <v>43709</v>
      </c>
      <c r="B632" s="10" t="s">
        <v>27</v>
      </c>
      <c r="C632" s="10" t="s">
        <v>119</v>
      </c>
      <c r="D632" s="10" t="s">
        <v>136</v>
      </c>
      <c r="E632" s="10" t="s">
        <v>151</v>
      </c>
      <c r="F632" s="10" t="s">
        <v>3566</v>
      </c>
      <c r="G632" s="10" t="s">
        <v>3566</v>
      </c>
      <c r="H632" s="10" t="s">
        <v>2618</v>
      </c>
      <c r="I632" s="10" t="s">
        <v>3567</v>
      </c>
      <c r="J632" s="10"/>
      <c r="K632" s="10" t="s">
        <v>2623</v>
      </c>
      <c r="L632" s="10" t="s">
        <v>34</v>
      </c>
      <c r="M632" s="11">
        <v>0.04</v>
      </c>
      <c r="N632" s="27">
        <v>1000002032</v>
      </c>
      <c r="O632" s="10"/>
      <c r="P632" s="13">
        <v>59610.79</v>
      </c>
      <c r="Q632" s="13"/>
      <c r="R632" s="13">
        <v>0</v>
      </c>
      <c r="S632" s="13">
        <f t="shared" si="27"/>
        <v>59610.79</v>
      </c>
      <c r="T632" s="14">
        <f t="shared" si="28"/>
        <v>0</v>
      </c>
      <c r="U632" s="13">
        <f t="shared" si="29"/>
        <v>0</v>
      </c>
      <c r="V632" s="13">
        <v>0</v>
      </c>
      <c r="W632" s="15"/>
      <c r="X632" s="13"/>
      <c r="Y632" s="13"/>
      <c r="Z632" s="10"/>
      <c r="AA632" s="16" t="s">
        <v>45</v>
      </c>
      <c r="AB632" s="11"/>
    </row>
    <row r="633" spans="1:28" ht="14.25" x14ac:dyDescent="0.15">
      <c r="A633" s="9">
        <v>43709</v>
      </c>
      <c r="B633" s="10" t="s">
        <v>27</v>
      </c>
      <c r="C633" s="10" t="s">
        <v>119</v>
      </c>
      <c r="D633" s="10" t="s">
        <v>136</v>
      </c>
      <c r="E633" s="10" t="s">
        <v>144</v>
      </c>
      <c r="F633" s="10" t="s">
        <v>145</v>
      </c>
      <c r="G633" s="10" t="s">
        <v>145</v>
      </c>
      <c r="H633" s="10" t="s">
        <v>2618</v>
      </c>
      <c r="I633" s="10" t="s">
        <v>3568</v>
      </c>
      <c r="J633" s="10"/>
      <c r="K633" s="10" t="s">
        <v>2623</v>
      </c>
      <c r="L633" s="10" t="s">
        <v>34</v>
      </c>
      <c r="M633" s="11">
        <v>0.02</v>
      </c>
      <c r="N633" s="27" t="s">
        <v>3569</v>
      </c>
      <c r="O633" s="10"/>
      <c r="P633" s="13">
        <v>116012.64</v>
      </c>
      <c r="Q633" s="13"/>
      <c r="R633" s="13">
        <v>51964.800000000003</v>
      </c>
      <c r="S633" s="13">
        <f t="shared" si="27"/>
        <v>64047.839999999997</v>
      </c>
      <c r="T633" s="14">
        <f t="shared" si="28"/>
        <v>50945.882352941182</v>
      </c>
      <c r="U633" s="13">
        <f t="shared" si="29"/>
        <v>0</v>
      </c>
      <c r="V633" s="13">
        <v>50684.100808116193</v>
      </c>
      <c r="W633" s="15"/>
      <c r="X633" s="13"/>
      <c r="Y633" s="13"/>
      <c r="Z633" s="10"/>
      <c r="AA633" s="16" t="s">
        <v>35</v>
      </c>
      <c r="AB633" s="11"/>
    </row>
    <row r="634" spans="1:28" ht="14.25" x14ac:dyDescent="0.15">
      <c r="A634" s="9">
        <v>43709</v>
      </c>
      <c r="B634" s="10" t="s">
        <v>27</v>
      </c>
      <c r="C634" s="10" t="s">
        <v>119</v>
      </c>
      <c r="D634" s="10" t="s">
        <v>136</v>
      </c>
      <c r="E634" s="10" t="s">
        <v>144</v>
      </c>
      <c r="F634" s="10" t="s">
        <v>2958</v>
      </c>
      <c r="G634" s="10" t="s">
        <v>2958</v>
      </c>
      <c r="H634" s="10" t="s">
        <v>2618</v>
      </c>
      <c r="I634" s="10" t="s">
        <v>3570</v>
      </c>
      <c r="J634" s="10"/>
      <c r="K634" s="10" t="s">
        <v>33</v>
      </c>
      <c r="L634" s="10" t="s">
        <v>34</v>
      </c>
      <c r="M634" s="11">
        <v>0.04</v>
      </c>
      <c r="N634" s="27" t="s">
        <v>3571</v>
      </c>
      <c r="O634" s="10"/>
      <c r="P634" s="13">
        <v>18643.740000000002</v>
      </c>
      <c r="Q634" s="13"/>
      <c r="R634" s="13">
        <v>18643.740000000002</v>
      </c>
      <c r="S634" s="13">
        <f t="shared" si="27"/>
        <v>0</v>
      </c>
      <c r="T634" s="14">
        <f t="shared" si="28"/>
        <v>17926.673076923078</v>
      </c>
      <c r="U634" s="13">
        <f t="shared" si="29"/>
        <v>0</v>
      </c>
      <c r="V634" s="13">
        <v>18184.255449848904</v>
      </c>
      <c r="W634" s="15"/>
      <c r="X634" s="13"/>
      <c r="Y634" s="13"/>
      <c r="Z634" s="10"/>
      <c r="AA634" s="16" t="s">
        <v>35</v>
      </c>
      <c r="AB634" s="11"/>
    </row>
    <row r="635" spans="1:28" ht="14.25" x14ac:dyDescent="0.15">
      <c r="A635" s="9">
        <v>43709</v>
      </c>
      <c r="B635" s="10" t="s">
        <v>27</v>
      </c>
      <c r="C635" s="10" t="s">
        <v>119</v>
      </c>
      <c r="D635" s="10" t="s">
        <v>149</v>
      </c>
      <c r="E635" s="10" t="s">
        <v>121</v>
      </c>
      <c r="F635" s="10" t="s">
        <v>3572</v>
      </c>
      <c r="G635" s="10" t="s">
        <v>3572</v>
      </c>
      <c r="H635" s="10" t="s">
        <v>2618</v>
      </c>
      <c r="I635" s="10" t="s">
        <v>3573</v>
      </c>
      <c r="J635" s="10"/>
      <c r="K635" s="10" t="s">
        <v>2623</v>
      </c>
      <c r="L635" s="10" t="s">
        <v>34</v>
      </c>
      <c r="M635" s="11">
        <v>0.04</v>
      </c>
      <c r="N635" s="27" t="s">
        <v>3574</v>
      </c>
      <c r="O635" s="10"/>
      <c r="P635" s="13">
        <v>94999.2</v>
      </c>
      <c r="Q635" s="13"/>
      <c r="R635" s="13">
        <v>34706.03</v>
      </c>
      <c r="S635" s="13">
        <f t="shared" si="27"/>
        <v>60293.17</v>
      </c>
      <c r="T635" s="14">
        <f t="shared" si="28"/>
        <v>33371.182692307688</v>
      </c>
      <c r="U635" s="13">
        <f t="shared" si="29"/>
        <v>9.5607843137254918</v>
      </c>
      <c r="V635" s="13">
        <v>33850.682061116466</v>
      </c>
      <c r="W635" s="15"/>
      <c r="X635" s="13"/>
      <c r="Y635" s="13"/>
      <c r="Z635" s="10"/>
      <c r="AA635" s="16" t="s">
        <v>45</v>
      </c>
      <c r="AB635" s="11"/>
    </row>
    <row r="636" spans="1:28" ht="14.25" x14ac:dyDescent="0.15">
      <c r="A636" s="9">
        <v>43709</v>
      </c>
      <c r="B636" s="10" t="s">
        <v>27</v>
      </c>
      <c r="C636" s="10" t="s">
        <v>119</v>
      </c>
      <c r="D636" s="10" t="s">
        <v>153</v>
      </c>
      <c r="E636" s="10" t="s">
        <v>129</v>
      </c>
      <c r="F636" s="10" t="s">
        <v>3575</v>
      </c>
      <c r="G636" s="10" t="s">
        <v>3575</v>
      </c>
      <c r="H636" s="10" t="s">
        <v>2618</v>
      </c>
      <c r="I636" s="10" t="s">
        <v>3576</v>
      </c>
      <c r="J636" s="10"/>
      <c r="K636" s="10" t="s">
        <v>2623</v>
      </c>
      <c r="L636" s="10" t="s">
        <v>34</v>
      </c>
      <c r="M636" s="11">
        <v>0.02</v>
      </c>
      <c r="N636" s="27">
        <v>1000017795</v>
      </c>
      <c r="O636" s="10"/>
      <c r="P636" s="13">
        <v>110398.08</v>
      </c>
      <c r="Q636" s="13"/>
      <c r="R636" s="13">
        <v>52058.720000000001</v>
      </c>
      <c r="S636" s="13">
        <f t="shared" si="27"/>
        <v>58339.360000000001</v>
      </c>
      <c r="T636" s="14">
        <f t="shared" si="28"/>
        <v>51037.960784313727</v>
      </c>
      <c r="U636" s="13">
        <f t="shared" si="29"/>
        <v>0</v>
      </c>
      <c r="V636" s="13">
        <v>50775.706101466661</v>
      </c>
      <c r="W636" s="15"/>
      <c r="X636" s="13"/>
      <c r="Y636" s="13"/>
      <c r="Z636" s="10"/>
      <c r="AA636" s="16" t="s">
        <v>45</v>
      </c>
      <c r="AB636" s="11"/>
    </row>
    <row r="637" spans="1:28" ht="14.25" x14ac:dyDescent="0.15">
      <c r="A637" s="9">
        <v>43709</v>
      </c>
      <c r="B637" s="10" t="s">
        <v>27</v>
      </c>
      <c r="C637" s="10" t="s">
        <v>119</v>
      </c>
      <c r="D637" s="10" t="s">
        <v>153</v>
      </c>
      <c r="E637" s="10" t="s">
        <v>3577</v>
      </c>
      <c r="F637" s="10" t="s">
        <v>3578</v>
      </c>
      <c r="G637" s="10" t="s">
        <v>3578</v>
      </c>
      <c r="H637" s="10" t="s">
        <v>2618</v>
      </c>
      <c r="I637" s="10" t="s">
        <v>3579</v>
      </c>
      <c r="J637" s="10"/>
      <c r="K637" s="10" t="s">
        <v>33</v>
      </c>
      <c r="L637" s="10" t="s">
        <v>34</v>
      </c>
      <c r="M637" s="11">
        <v>0.1</v>
      </c>
      <c r="N637" s="27">
        <v>1000034042</v>
      </c>
      <c r="O637" s="10"/>
      <c r="P637" s="13">
        <v>3932.35</v>
      </c>
      <c r="Q637" s="13"/>
      <c r="R637" s="13">
        <v>0</v>
      </c>
      <c r="S637" s="13">
        <f t="shared" si="27"/>
        <v>3932.35</v>
      </c>
      <c r="T637" s="14">
        <f t="shared" si="28"/>
        <v>0</v>
      </c>
      <c r="U637" s="13">
        <f t="shared" si="29"/>
        <v>0</v>
      </c>
      <c r="V637" s="13">
        <v>0</v>
      </c>
      <c r="W637" s="15"/>
      <c r="X637" s="13"/>
      <c r="Y637" s="13"/>
      <c r="Z637" s="10"/>
      <c r="AA637" s="16" t="s">
        <v>45</v>
      </c>
      <c r="AB637" s="11"/>
    </row>
    <row r="638" spans="1:28" ht="14.25" x14ac:dyDescent="0.15">
      <c r="A638" s="9">
        <v>43709</v>
      </c>
      <c r="B638" s="10" t="s">
        <v>27</v>
      </c>
      <c r="C638" s="10" t="s">
        <v>119</v>
      </c>
      <c r="D638" s="10" t="s">
        <v>153</v>
      </c>
      <c r="E638" s="10" t="s">
        <v>3577</v>
      </c>
      <c r="F638" s="10" t="s">
        <v>3578</v>
      </c>
      <c r="G638" s="10" t="s">
        <v>3578</v>
      </c>
      <c r="H638" s="10" t="s">
        <v>2618</v>
      </c>
      <c r="I638" s="10" t="s">
        <v>3580</v>
      </c>
      <c r="J638" s="10"/>
      <c r="K638" s="10" t="s">
        <v>2623</v>
      </c>
      <c r="L638" s="10" t="s">
        <v>34</v>
      </c>
      <c r="M638" s="11">
        <v>0.02</v>
      </c>
      <c r="N638" s="27">
        <v>1000003404</v>
      </c>
      <c r="O638" s="10"/>
      <c r="P638" s="13">
        <v>9703.2000000000007</v>
      </c>
      <c r="Q638" s="13"/>
      <c r="R638" s="13">
        <v>0</v>
      </c>
      <c r="S638" s="13">
        <f t="shared" si="27"/>
        <v>9703.2000000000007</v>
      </c>
      <c r="T638" s="14">
        <f t="shared" si="28"/>
        <v>0</v>
      </c>
      <c r="U638" s="13">
        <f t="shared" si="29"/>
        <v>0</v>
      </c>
      <c r="V638" s="13">
        <v>0</v>
      </c>
      <c r="W638" s="15"/>
      <c r="X638" s="13"/>
      <c r="Y638" s="13"/>
      <c r="Z638" s="10"/>
      <c r="AA638" s="16" t="s">
        <v>45</v>
      </c>
      <c r="AB638" s="11"/>
    </row>
    <row r="639" spans="1:28" ht="14.25" x14ac:dyDescent="0.15">
      <c r="A639" s="9">
        <v>43709</v>
      </c>
      <c r="B639" s="10" t="s">
        <v>27</v>
      </c>
      <c r="C639" s="10" t="s">
        <v>119</v>
      </c>
      <c r="D639" s="10" t="s">
        <v>153</v>
      </c>
      <c r="E639" s="10" t="s">
        <v>3577</v>
      </c>
      <c r="F639" s="10" t="s">
        <v>3578</v>
      </c>
      <c r="G639" s="10" t="s">
        <v>3578</v>
      </c>
      <c r="H639" s="10" t="s">
        <v>2618</v>
      </c>
      <c r="I639" s="10" t="s">
        <v>3581</v>
      </c>
      <c r="J639" s="10"/>
      <c r="K639" s="10" t="s">
        <v>2623</v>
      </c>
      <c r="L639" s="10" t="s">
        <v>34</v>
      </c>
      <c r="M639" s="11">
        <v>0.02</v>
      </c>
      <c r="N639" s="27">
        <v>1000029728</v>
      </c>
      <c r="O639" s="10"/>
      <c r="P639" s="13">
        <v>8223.7000000000007</v>
      </c>
      <c r="Q639" s="13"/>
      <c r="R639" s="13">
        <v>0</v>
      </c>
      <c r="S639" s="13">
        <f t="shared" si="27"/>
        <v>8223.7000000000007</v>
      </c>
      <c r="T639" s="14">
        <f t="shared" si="28"/>
        <v>0</v>
      </c>
      <c r="U639" s="13">
        <f t="shared" si="29"/>
        <v>0</v>
      </c>
      <c r="V639" s="13">
        <v>0</v>
      </c>
      <c r="W639" s="15"/>
      <c r="X639" s="13"/>
      <c r="Y639" s="13"/>
      <c r="Z639" s="10"/>
      <c r="AA639" s="16" t="s">
        <v>45</v>
      </c>
      <c r="AB639" s="11"/>
    </row>
    <row r="640" spans="1:28" ht="14.25" x14ac:dyDescent="0.15">
      <c r="A640" s="9">
        <v>43709</v>
      </c>
      <c r="B640" s="10" t="s">
        <v>27</v>
      </c>
      <c r="C640" s="10" t="s">
        <v>119</v>
      </c>
      <c r="D640" s="10" t="s">
        <v>153</v>
      </c>
      <c r="E640" s="10" t="s">
        <v>3577</v>
      </c>
      <c r="F640" s="10" t="s">
        <v>3578</v>
      </c>
      <c r="G640" s="10" t="s">
        <v>3578</v>
      </c>
      <c r="H640" s="10" t="s">
        <v>2618</v>
      </c>
      <c r="I640" s="10" t="s">
        <v>3582</v>
      </c>
      <c r="J640" s="10"/>
      <c r="K640" s="10" t="s">
        <v>2623</v>
      </c>
      <c r="L640" s="10" t="s">
        <v>34</v>
      </c>
      <c r="M640" s="11">
        <v>0.02</v>
      </c>
      <c r="N640" s="27">
        <v>1000015608</v>
      </c>
      <c r="O640" s="10"/>
      <c r="P640" s="13">
        <v>2940.6</v>
      </c>
      <c r="Q640" s="13"/>
      <c r="R640" s="13">
        <v>487.59999999999997</v>
      </c>
      <c r="S640" s="13">
        <f t="shared" si="27"/>
        <v>2453</v>
      </c>
      <c r="T640" s="14">
        <f t="shared" si="28"/>
        <v>478.03921568627447</v>
      </c>
      <c r="U640" s="13">
        <f t="shared" si="29"/>
        <v>0</v>
      </c>
      <c r="V640" s="13">
        <v>475.58284750518533</v>
      </c>
      <c r="W640" s="15"/>
      <c r="X640" s="13"/>
      <c r="Y640" s="13"/>
      <c r="Z640" s="10"/>
      <c r="AA640" s="16" t="s">
        <v>45</v>
      </c>
      <c r="AB640" s="11"/>
    </row>
    <row r="641" spans="1:28" ht="14.25" x14ac:dyDescent="0.15">
      <c r="A641" s="9">
        <v>43709</v>
      </c>
      <c r="B641" s="10" t="s">
        <v>27</v>
      </c>
      <c r="C641" s="10" t="s">
        <v>119</v>
      </c>
      <c r="D641" s="10" t="s">
        <v>153</v>
      </c>
      <c r="E641" s="10" t="s">
        <v>144</v>
      </c>
      <c r="F641" s="10" t="s">
        <v>3583</v>
      </c>
      <c r="G641" s="10" t="s">
        <v>3583</v>
      </c>
      <c r="H641" s="10" t="s">
        <v>2618</v>
      </c>
      <c r="I641" s="10" t="s">
        <v>2985</v>
      </c>
      <c r="J641" s="10"/>
      <c r="K641" s="10" t="s">
        <v>2623</v>
      </c>
      <c r="L641" s="10" t="s">
        <v>44</v>
      </c>
      <c r="M641" s="11">
        <v>0</v>
      </c>
      <c r="N641" s="27" t="s">
        <v>2986</v>
      </c>
      <c r="O641" s="10"/>
      <c r="P641" s="13">
        <v>99034.03</v>
      </c>
      <c r="Q641" s="13"/>
      <c r="R641" s="13">
        <v>0</v>
      </c>
      <c r="S641" s="13">
        <f t="shared" si="27"/>
        <v>99034.03</v>
      </c>
      <c r="T641" s="14">
        <f t="shared" si="28"/>
        <v>0</v>
      </c>
      <c r="U641" s="13">
        <f t="shared" si="29"/>
        <v>0</v>
      </c>
      <c r="V641" s="13">
        <v>0</v>
      </c>
      <c r="W641" s="15"/>
      <c r="X641" s="13"/>
      <c r="Y641" s="13"/>
      <c r="Z641" s="10"/>
      <c r="AA641" s="16" t="s">
        <v>35</v>
      </c>
      <c r="AB641" s="11"/>
    </row>
    <row r="642" spans="1:28" ht="14.25" x14ac:dyDescent="0.15">
      <c r="A642" s="9">
        <v>43709</v>
      </c>
      <c r="B642" s="10" t="s">
        <v>27</v>
      </c>
      <c r="C642" s="10" t="s">
        <v>119</v>
      </c>
      <c r="D642" s="10" t="s">
        <v>153</v>
      </c>
      <c r="E642" s="10" t="s">
        <v>144</v>
      </c>
      <c r="F642" s="10" t="s">
        <v>3583</v>
      </c>
      <c r="G642" s="10" t="s">
        <v>3583</v>
      </c>
      <c r="H642" s="10" t="s">
        <v>2618</v>
      </c>
      <c r="I642" s="10" t="s">
        <v>3584</v>
      </c>
      <c r="J642" s="10"/>
      <c r="K642" s="10" t="s">
        <v>33</v>
      </c>
      <c r="L642" s="10" t="s">
        <v>44</v>
      </c>
      <c r="M642" s="11">
        <v>0</v>
      </c>
      <c r="N642" s="27" t="s">
        <v>3585</v>
      </c>
      <c r="O642" s="10"/>
      <c r="P642" s="13">
        <v>68729.66</v>
      </c>
      <c r="Q642" s="13"/>
      <c r="R642" s="13">
        <v>23906.310000000005</v>
      </c>
      <c r="S642" s="13">
        <f t="shared" si="27"/>
        <v>44823.35</v>
      </c>
      <c r="T642" s="14">
        <f t="shared" si="28"/>
        <v>23906.310000000005</v>
      </c>
      <c r="U642" s="13">
        <f t="shared" si="29"/>
        <v>0</v>
      </c>
      <c r="V642" s="13">
        <v>23317.126708658099</v>
      </c>
      <c r="W642" s="15"/>
      <c r="X642" s="13"/>
      <c r="Y642" s="13"/>
      <c r="Z642" s="10"/>
      <c r="AA642" s="16" t="s">
        <v>35</v>
      </c>
      <c r="AB642" s="11"/>
    </row>
    <row r="643" spans="1:28" ht="14.25" x14ac:dyDescent="0.15">
      <c r="A643" s="9">
        <v>43709</v>
      </c>
      <c r="B643" s="10" t="s">
        <v>27</v>
      </c>
      <c r="C643" s="10" t="s">
        <v>119</v>
      </c>
      <c r="D643" s="10" t="s">
        <v>153</v>
      </c>
      <c r="E643" s="10" t="s">
        <v>144</v>
      </c>
      <c r="F643" s="10" t="s">
        <v>157</v>
      </c>
      <c r="G643" s="10" t="s">
        <v>157</v>
      </c>
      <c r="H643" s="10" t="s">
        <v>2618</v>
      </c>
      <c r="I643" s="10" t="s">
        <v>3586</v>
      </c>
      <c r="J643" s="10"/>
      <c r="K643" s="10" t="s">
        <v>2623</v>
      </c>
      <c r="L643" s="10" t="s">
        <v>44</v>
      </c>
      <c r="M643" s="11">
        <v>0</v>
      </c>
      <c r="N643" s="27" t="s">
        <v>3587</v>
      </c>
      <c r="O643" s="10"/>
      <c r="P643" s="13">
        <v>199899.09</v>
      </c>
      <c r="Q643" s="13"/>
      <c r="R643" s="13">
        <v>91532.26</v>
      </c>
      <c r="S643" s="13">
        <f t="shared" ref="S643:S706" si="30">P643+Q643-R643</f>
        <v>108366.83</v>
      </c>
      <c r="T643" s="14">
        <f t="shared" ref="T643:T706" si="31">IF(L643="返货",R643/(1+M643),IF(L643="返现",R643,IF(L643="折扣",R643*M643,IF(L643="无",R643))))</f>
        <v>91532.26</v>
      </c>
      <c r="U643" s="13">
        <f t="shared" ref="U643:U706" si="32">R648-T648</f>
        <v>0</v>
      </c>
      <c r="V643" s="13">
        <v>89276.400429419547</v>
      </c>
      <c r="W643" s="15"/>
      <c r="X643" s="13"/>
      <c r="Y643" s="13"/>
      <c r="Z643" s="10"/>
      <c r="AA643" s="16" t="s">
        <v>35</v>
      </c>
      <c r="AB643" s="11"/>
    </row>
    <row r="644" spans="1:28" ht="14.25" x14ac:dyDescent="0.15">
      <c r="A644" s="9">
        <v>43709</v>
      </c>
      <c r="B644" s="10" t="s">
        <v>27</v>
      </c>
      <c r="C644" s="10" t="s">
        <v>119</v>
      </c>
      <c r="D644" s="10" t="s">
        <v>153</v>
      </c>
      <c r="E644" s="10" t="s">
        <v>144</v>
      </c>
      <c r="F644" s="10" t="s">
        <v>157</v>
      </c>
      <c r="G644" s="10" t="s">
        <v>157</v>
      </c>
      <c r="H644" s="10" t="s">
        <v>2618</v>
      </c>
      <c r="I644" s="10" t="s">
        <v>2981</v>
      </c>
      <c r="J644" s="10"/>
      <c r="K644" s="10" t="s">
        <v>33</v>
      </c>
      <c r="L644" s="10" t="s">
        <v>44</v>
      </c>
      <c r="M644" s="11">
        <v>0</v>
      </c>
      <c r="N644" s="27" t="s">
        <v>2982</v>
      </c>
      <c r="O644" s="10"/>
      <c r="P644" s="13">
        <v>23606.51</v>
      </c>
      <c r="Q644" s="13"/>
      <c r="R644" s="13">
        <v>21289.600000000002</v>
      </c>
      <c r="S644" s="13">
        <f t="shared" si="30"/>
        <v>2316.9099999999962</v>
      </c>
      <c r="T644" s="14">
        <f t="shared" si="31"/>
        <v>21289.600000000002</v>
      </c>
      <c r="U644" s="13">
        <f t="shared" si="32"/>
        <v>0</v>
      </c>
      <c r="V644" s="13">
        <v>20764.906870890885</v>
      </c>
      <c r="W644" s="15"/>
      <c r="X644" s="13"/>
      <c r="Y644" s="13"/>
      <c r="Z644" s="10"/>
      <c r="AA644" s="16" t="s">
        <v>35</v>
      </c>
      <c r="AB644" s="11"/>
    </row>
    <row r="645" spans="1:28" ht="14.25" x14ac:dyDescent="0.15">
      <c r="A645" s="9">
        <v>43709</v>
      </c>
      <c r="B645" s="10" t="s">
        <v>27</v>
      </c>
      <c r="C645" s="10" t="s">
        <v>119</v>
      </c>
      <c r="D645" s="10" t="s">
        <v>153</v>
      </c>
      <c r="E645" s="10" t="s">
        <v>144</v>
      </c>
      <c r="F645" s="10" t="s">
        <v>157</v>
      </c>
      <c r="G645" s="10" t="s">
        <v>157</v>
      </c>
      <c r="H645" s="10" t="s">
        <v>2618</v>
      </c>
      <c r="I645" s="10" t="s">
        <v>3588</v>
      </c>
      <c r="J645" s="10"/>
      <c r="K645" s="10" t="s">
        <v>33</v>
      </c>
      <c r="L645" s="10" t="s">
        <v>44</v>
      </c>
      <c r="M645" s="11">
        <v>0</v>
      </c>
      <c r="N645" s="27" t="s">
        <v>3589</v>
      </c>
      <c r="O645" s="10"/>
      <c r="P645" s="13">
        <v>69732.3</v>
      </c>
      <c r="Q645" s="13"/>
      <c r="R645" s="13">
        <v>29809.850000000002</v>
      </c>
      <c r="S645" s="13">
        <f t="shared" si="30"/>
        <v>39922.449999999997</v>
      </c>
      <c r="T645" s="14">
        <f t="shared" si="31"/>
        <v>29809.850000000002</v>
      </c>
      <c r="U645" s="13">
        <f t="shared" si="32"/>
        <v>0</v>
      </c>
      <c r="V645" s="13">
        <v>29075.170932531688</v>
      </c>
      <c r="W645" s="15"/>
      <c r="X645" s="13"/>
      <c r="Y645" s="13"/>
      <c r="Z645" s="10"/>
      <c r="AA645" s="16" t="s">
        <v>35</v>
      </c>
      <c r="AB645" s="11"/>
    </row>
    <row r="646" spans="1:28" ht="14.25" x14ac:dyDescent="0.15">
      <c r="A646" s="9">
        <v>43709</v>
      </c>
      <c r="B646" s="10" t="s">
        <v>27</v>
      </c>
      <c r="C646" s="10" t="s">
        <v>119</v>
      </c>
      <c r="D646" s="10" t="s">
        <v>153</v>
      </c>
      <c r="E646" s="10" t="s">
        <v>144</v>
      </c>
      <c r="F646" s="10" t="s">
        <v>157</v>
      </c>
      <c r="G646" s="10" t="s">
        <v>157</v>
      </c>
      <c r="H646" s="10" t="s">
        <v>2618</v>
      </c>
      <c r="I646" s="10" t="s">
        <v>3590</v>
      </c>
      <c r="J646" s="10"/>
      <c r="K646" s="10" t="s">
        <v>2623</v>
      </c>
      <c r="L646" s="10" t="s">
        <v>44</v>
      </c>
      <c r="M646" s="11">
        <v>0</v>
      </c>
      <c r="N646" s="27">
        <v>1000051950</v>
      </c>
      <c r="O646" s="10"/>
      <c r="P646" s="13">
        <v>40514</v>
      </c>
      <c r="Q646" s="13"/>
      <c r="R646" s="13">
        <v>0</v>
      </c>
      <c r="S646" s="13">
        <f t="shared" si="30"/>
        <v>40514</v>
      </c>
      <c r="T646" s="14">
        <f t="shared" si="31"/>
        <v>0</v>
      </c>
      <c r="U646" s="13">
        <f t="shared" si="32"/>
        <v>52.333333333333371</v>
      </c>
      <c r="V646" s="13">
        <v>0</v>
      </c>
      <c r="W646" s="15"/>
      <c r="X646" s="13"/>
      <c r="Y646" s="13"/>
      <c r="Z646" s="10"/>
      <c r="AA646" s="16" t="s">
        <v>35</v>
      </c>
      <c r="AB646" s="11"/>
    </row>
    <row r="647" spans="1:28" ht="14.25" x14ac:dyDescent="0.15">
      <c r="A647" s="9">
        <v>43709</v>
      </c>
      <c r="B647" s="10" t="s">
        <v>27</v>
      </c>
      <c r="C647" s="10" t="s">
        <v>119</v>
      </c>
      <c r="D647" s="10" t="s">
        <v>153</v>
      </c>
      <c r="E647" s="10" t="s">
        <v>144</v>
      </c>
      <c r="F647" s="10" t="s">
        <v>157</v>
      </c>
      <c r="G647" s="10" t="s">
        <v>157</v>
      </c>
      <c r="H647" s="10" t="s">
        <v>2618</v>
      </c>
      <c r="I647" s="10" t="s">
        <v>3591</v>
      </c>
      <c r="J647" s="10"/>
      <c r="K647" s="10" t="s">
        <v>33</v>
      </c>
      <c r="L647" s="10" t="s">
        <v>44</v>
      </c>
      <c r="M647" s="11">
        <v>0</v>
      </c>
      <c r="N647" s="27">
        <v>1000051951</v>
      </c>
      <c r="O647" s="10"/>
      <c r="P647" s="13">
        <v>10000</v>
      </c>
      <c r="Q647" s="13"/>
      <c r="R647" s="13">
        <v>0</v>
      </c>
      <c r="S647" s="13">
        <f t="shared" si="30"/>
        <v>10000</v>
      </c>
      <c r="T647" s="14">
        <f t="shared" si="31"/>
        <v>0</v>
      </c>
      <c r="U647" s="13">
        <f t="shared" si="32"/>
        <v>0</v>
      </c>
      <c r="V647" s="13">
        <v>0</v>
      </c>
      <c r="W647" s="15"/>
      <c r="X647" s="13"/>
      <c r="Y647" s="13"/>
      <c r="Z647" s="10"/>
      <c r="AA647" s="16" t="s">
        <v>35</v>
      </c>
      <c r="AB647" s="11"/>
    </row>
    <row r="648" spans="1:28" ht="14.25" x14ac:dyDescent="0.15">
      <c r="A648" s="9">
        <v>43709</v>
      </c>
      <c r="B648" s="10" t="s">
        <v>27</v>
      </c>
      <c r="C648" s="10" t="s">
        <v>119</v>
      </c>
      <c r="D648" s="10" t="s">
        <v>153</v>
      </c>
      <c r="E648" s="10" t="s">
        <v>144</v>
      </c>
      <c r="F648" s="10" t="s">
        <v>3592</v>
      </c>
      <c r="G648" s="10" t="s">
        <v>3592</v>
      </c>
      <c r="H648" s="10" t="s">
        <v>2618</v>
      </c>
      <c r="I648" s="10" t="s">
        <v>3579</v>
      </c>
      <c r="J648" s="10"/>
      <c r="K648" s="10" t="s">
        <v>33</v>
      </c>
      <c r="L648" s="10" t="s">
        <v>34</v>
      </c>
      <c r="M648" s="11">
        <v>0.1</v>
      </c>
      <c r="N648" s="27">
        <v>1000034042</v>
      </c>
      <c r="O648" s="10"/>
      <c r="P648" s="13">
        <v>674.65</v>
      </c>
      <c r="Q648" s="13"/>
      <c r="R648" s="13">
        <v>0</v>
      </c>
      <c r="S648" s="13">
        <f t="shared" si="30"/>
        <v>674.65</v>
      </c>
      <c r="T648" s="14">
        <f t="shared" si="31"/>
        <v>0</v>
      </c>
      <c r="U648" s="13">
        <f t="shared" si="32"/>
        <v>0</v>
      </c>
      <c r="V648" s="13">
        <v>0</v>
      </c>
      <c r="W648" s="15"/>
      <c r="X648" s="13"/>
      <c r="Y648" s="13"/>
      <c r="Z648" s="10"/>
      <c r="AA648" s="16" t="s">
        <v>45</v>
      </c>
      <c r="AB648" s="11"/>
    </row>
    <row r="649" spans="1:28" ht="14.25" x14ac:dyDescent="0.15">
      <c r="A649" s="9">
        <v>43709</v>
      </c>
      <c r="B649" s="10" t="s">
        <v>27</v>
      </c>
      <c r="C649" s="10" t="s">
        <v>119</v>
      </c>
      <c r="D649" s="10" t="s">
        <v>3593</v>
      </c>
      <c r="E649" s="10" t="s">
        <v>121</v>
      </c>
      <c r="F649" s="10" t="s">
        <v>3594</v>
      </c>
      <c r="G649" s="10" t="s">
        <v>3594</v>
      </c>
      <c r="H649" s="10" t="s">
        <v>2618</v>
      </c>
      <c r="I649" s="10" t="s">
        <v>3595</v>
      </c>
      <c r="J649" s="10"/>
      <c r="K649" s="10" t="s">
        <v>33</v>
      </c>
      <c r="L649" s="10" t="s">
        <v>34</v>
      </c>
      <c r="M649" s="11">
        <v>7.0000000000000007E-2</v>
      </c>
      <c r="N649" s="27">
        <v>1000049149</v>
      </c>
      <c r="O649" s="10"/>
      <c r="P649" s="13">
        <v>10221.219999999999</v>
      </c>
      <c r="Q649" s="13"/>
      <c r="R649" s="13">
        <v>0</v>
      </c>
      <c r="S649" s="13">
        <f t="shared" si="30"/>
        <v>10221.219999999999</v>
      </c>
      <c r="T649" s="14">
        <f t="shared" si="31"/>
        <v>0</v>
      </c>
      <c r="U649" s="13">
        <f t="shared" si="32"/>
        <v>0</v>
      </c>
      <c r="V649" s="13">
        <v>0</v>
      </c>
      <c r="W649" s="15"/>
      <c r="X649" s="13"/>
      <c r="Y649" s="13"/>
      <c r="Z649" s="10"/>
      <c r="AA649" s="16" t="s">
        <v>45</v>
      </c>
      <c r="AB649" s="11"/>
    </row>
    <row r="650" spans="1:28" ht="14.25" x14ac:dyDescent="0.15">
      <c r="A650" s="9">
        <v>43709</v>
      </c>
      <c r="B650" s="10" t="s">
        <v>27</v>
      </c>
      <c r="C650" s="10" t="s">
        <v>158</v>
      </c>
      <c r="D650" s="10" t="s">
        <v>3596</v>
      </c>
      <c r="E650" s="10" t="s">
        <v>187</v>
      </c>
      <c r="F650" s="10" t="s">
        <v>3597</v>
      </c>
      <c r="G650" s="10" t="s">
        <v>3597</v>
      </c>
      <c r="H650" s="10" t="s">
        <v>2618</v>
      </c>
      <c r="I650" s="10" t="s">
        <v>3598</v>
      </c>
      <c r="J650" s="10"/>
      <c r="K650" s="10" t="s">
        <v>2623</v>
      </c>
      <c r="L650" s="10" t="s">
        <v>34</v>
      </c>
      <c r="M650" s="11">
        <v>0.02</v>
      </c>
      <c r="N650" s="27">
        <v>1000011614</v>
      </c>
      <c r="O650" s="10"/>
      <c r="P650" s="13">
        <v>10200</v>
      </c>
      <c r="Q650" s="13"/>
      <c r="R650" s="13">
        <v>0</v>
      </c>
      <c r="S650" s="13">
        <f t="shared" si="30"/>
        <v>10200</v>
      </c>
      <c r="T650" s="14">
        <f t="shared" si="31"/>
        <v>0</v>
      </c>
      <c r="U650" s="13">
        <f t="shared" si="32"/>
        <v>0</v>
      </c>
      <c r="V650" s="13">
        <v>0</v>
      </c>
      <c r="W650" s="15"/>
      <c r="X650" s="13"/>
      <c r="Y650" s="13"/>
      <c r="Z650" s="10"/>
      <c r="AA650" s="16" t="s">
        <v>45</v>
      </c>
      <c r="AB650" s="11"/>
    </row>
    <row r="651" spans="1:28" ht="14.25" x14ac:dyDescent="0.15">
      <c r="A651" s="9">
        <v>43709</v>
      </c>
      <c r="B651" s="10" t="s">
        <v>27</v>
      </c>
      <c r="C651" s="10" t="s">
        <v>158</v>
      </c>
      <c r="D651" s="10" t="s">
        <v>159</v>
      </c>
      <c r="E651" s="10" t="s">
        <v>190</v>
      </c>
      <c r="F651" s="10" t="s">
        <v>3599</v>
      </c>
      <c r="G651" s="10" t="s">
        <v>3599</v>
      </c>
      <c r="H651" s="10" t="s">
        <v>2618</v>
      </c>
      <c r="I651" s="10" t="s">
        <v>3600</v>
      </c>
      <c r="J651" s="10"/>
      <c r="K651" s="10" t="s">
        <v>33</v>
      </c>
      <c r="L651" s="10" t="s">
        <v>34</v>
      </c>
      <c r="M651" s="11">
        <v>0.08</v>
      </c>
      <c r="N651" s="27">
        <v>1000049542</v>
      </c>
      <c r="O651" s="10"/>
      <c r="P651" s="13">
        <v>2362.98</v>
      </c>
      <c r="Q651" s="13"/>
      <c r="R651" s="13">
        <v>706.5</v>
      </c>
      <c r="S651" s="13">
        <f t="shared" si="30"/>
        <v>1656.48</v>
      </c>
      <c r="T651" s="14">
        <f t="shared" si="31"/>
        <v>654.16666666666663</v>
      </c>
      <c r="U651" s="13">
        <f t="shared" si="32"/>
        <v>0</v>
      </c>
      <c r="V651" s="13">
        <v>689.08794454965846</v>
      </c>
      <c r="W651" s="15"/>
      <c r="X651" s="13"/>
      <c r="Y651" s="13"/>
      <c r="Z651" s="10"/>
      <c r="AA651" s="16" t="s">
        <v>45</v>
      </c>
      <c r="AB651" s="11"/>
    </row>
    <row r="652" spans="1:28" ht="14.25" x14ac:dyDescent="0.15">
      <c r="A652" s="9">
        <v>43709</v>
      </c>
      <c r="B652" s="10" t="s">
        <v>27</v>
      </c>
      <c r="C652" s="10" t="s">
        <v>158</v>
      </c>
      <c r="D652" s="10" t="s">
        <v>159</v>
      </c>
      <c r="E652" s="10" t="s">
        <v>162</v>
      </c>
      <c r="F652" s="10" t="s">
        <v>3601</v>
      </c>
      <c r="G652" s="10" t="s">
        <v>3602</v>
      </c>
      <c r="H652" s="10" t="s">
        <v>2618</v>
      </c>
      <c r="I652" s="10" t="s">
        <v>3603</v>
      </c>
      <c r="J652" s="10"/>
      <c r="K652" s="10" t="s">
        <v>2623</v>
      </c>
      <c r="L652" s="10" t="s">
        <v>34</v>
      </c>
      <c r="M652" s="11">
        <v>0.04</v>
      </c>
      <c r="N652" s="27">
        <v>1000003032</v>
      </c>
      <c r="O652" s="10"/>
      <c r="P652" s="13">
        <v>2336.13</v>
      </c>
      <c r="Q652" s="13"/>
      <c r="R652" s="13">
        <v>0</v>
      </c>
      <c r="S652" s="13">
        <f t="shared" si="30"/>
        <v>2336.13</v>
      </c>
      <c r="T652" s="14">
        <f t="shared" si="31"/>
        <v>0</v>
      </c>
      <c r="U652" s="13">
        <f t="shared" si="32"/>
        <v>0</v>
      </c>
      <c r="V652" s="13">
        <v>0</v>
      </c>
      <c r="W652" s="15"/>
      <c r="X652" s="13"/>
      <c r="Y652" s="13"/>
      <c r="Z652" s="10"/>
      <c r="AA652" s="16" t="s">
        <v>45</v>
      </c>
      <c r="AB652" s="11"/>
    </row>
    <row r="653" spans="1:28" ht="14.25" x14ac:dyDescent="0.15">
      <c r="A653" s="9">
        <v>43709</v>
      </c>
      <c r="B653" s="10" t="s">
        <v>27</v>
      </c>
      <c r="C653" s="10" t="s">
        <v>158</v>
      </c>
      <c r="D653" s="10" t="s">
        <v>159</v>
      </c>
      <c r="E653" s="10" t="s">
        <v>162</v>
      </c>
      <c r="F653" s="10" t="s">
        <v>3604</v>
      </c>
      <c r="G653" s="10" t="s">
        <v>3604</v>
      </c>
      <c r="H653" s="10" t="s">
        <v>2618</v>
      </c>
      <c r="I653" s="10" t="s">
        <v>3605</v>
      </c>
      <c r="J653" s="10"/>
      <c r="K653" s="10" t="s">
        <v>2623</v>
      </c>
      <c r="L653" s="10" t="s">
        <v>44</v>
      </c>
      <c r="M653" s="11">
        <v>0</v>
      </c>
      <c r="N653" s="27">
        <v>1000031445</v>
      </c>
      <c r="O653" s="10"/>
      <c r="P653" s="13">
        <v>85374.5</v>
      </c>
      <c r="Q653" s="13"/>
      <c r="R653" s="13">
        <v>0</v>
      </c>
      <c r="S653" s="13">
        <f t="shared" si="30"/>
        <v>85374.5</v>
      </c>
      <c r="T653" s="14">
        <f t="shared" si="31"/>
        <v>0</v>
      </c>
      <c r="U653" s="13">
        <f t="shared" si="32"/>
        <v>0</v>
      </c>
      <c r="V653" s="13">
        <v>0</v>
      </c>
      <c r="W653" s="15"/>
      <c r="X653" s="13"/>
      <c r="Y653" s="13"/>
      <c r="Z653" s="10"/>
      <c r="AA653" s="16" t="s">
        <v>45</v>
      </c>
      <c r="AB653" s="11"/>
    </row>
    <row r="654" spans="1:28" ht="14.25" x14ac:dyDescent="0.15">
      <c r="A654" s="9">
        <v>43709</v>
      </c>
      <c r="B654" s="10" t="s">
        <v>27</v>
      </c>
      <c r="C654" s="10" t="s">
        <v>158</v>
      </c>
      <c r="D654" s="10" t="s">
        <v>159</v>
      </c>
      <c r="E654" s="10" t="s">
        <v>162</v>
      </c>
      <c r="F654" s="10" t="s">
        <v>3606</v>
      </c>
      <c r="G654" s="10" t="s">
        <v>3606</v>
      </c>
      <c r="H654" s="10" t="s">
        <v>2618</v>
      </c>
      <c r="I654" s="10" t="s">
        <v>3607</v>
      </c>
      <c r="J654" s="10"/>
      <c r="K654" s="10" t="s">
        <v>2623</v>
      </c>
      <c r="L654" s="10" t="s">
        <v>34</v>
      </c>
      <c r="M654" s="11">
        <v>0.04</v>
      </c>
      <c r="N654" s="27">
        <v>1000011766</v>
      </c>
      <c r="O654" s="10"/>
      <c r="P654" s="13">
        <v>7949</v>
      </c>
      <c r="Q654" s="13"/>
      <c r="R654" s="13">
        <v>0</v>
      </c>
      <c r="S654" s="13">
        <f t="shared" si="30"/>
        <v>7949</v>
      </c>
      <c r="T654" s="14">
        <f t="shared" si="31"/>
        <v>0</v>
      </c>
      <c r="U654" s="13">
        <f t="shared" si="32"/>
        <v>0</v>
      </c>
      <c r="V654" s="13">
        <v>0</v>
      </c>
      <c r="W654" s="15"/>
      <c r="X654" s="13"/>
      <c r="Y654" s="13"/>
      <c r="Z654" s="10"/>
      <c r="AA654" s="16" t="s">
        <v>35</v>
      </c>
      <c r="AB654" s="11"/>
    </row>
    <row r="655" spans="1:28" ht="14.25" x14ac:dyDescent="0.15">
      <c r="A655" s="9">
        <v>43709</v>
      </c>
      <c r="B655" s="10" t="s">
        <v>27</v>
      </c>
      <c r="C655" s="10" t="s">
        <v>158</v>
      </c>
      <c r="D655" s="10" t="s">
        <v>159</v>
      </c>
      <c r="E655" s="10" t="s">
        <v>162</v>
      </c>
      <c r="F655" s="10" t="s">
        <v>3608</v>
      </c>
      <c r="G655" s="10" t="s">
        <v>3608</v>
      </c>
      <c r="H655" s="10" t="s">
        <v>2618</v>
      </c>
      <c r="I655" s="10" t="s">
        <v>3609</v>
      </c>
      <c r="J655" s="10"/>
      <c r="K655" s="10" t="s">
        <v>33</v>
      </c>
      <c r="L655" s="10" t="s">
        <v>34</v>
      </c>
      <c r="M655" s="11">
        <v>0.05</v>
      </c>
      <c r="N655" s="27" t="s">
        <v>3610</v>
      </c>
      <c r="O655" s="10"/>
      <c r="P655" s="13">
        <v>2389.54</v>
      </c>
      <c r="Q655" s="13"/>
      <c r="R655" s="13">
        <v>0</v>
      </c>
      <c r="S655" s="13">
        <f t="shared" si="30"/>
        <v>2389.54</v>
      </c>
      <c r="T655" s="14">
        <f t="shared" si="31"/>
        <v>0</v>
      </c>
      <c r="U655" s="13">
        <f t="shared" si="32"/>
        <v>0</v>
      </c>
      <c r="V655" s="13">
        <v>0</v>
      </c>
      <c r="W655" s="15"/>
      <c r="X655" s="13"/>
      <c r="Y655" s="13"/>
      <c r="Z655" s="10"/>
      <c r="AA655" s="16" t="s">
        <v>45</v>
      </c>
      <c r="AB655" s="11"/>
    </row>
    <row r="656" spans="1:28" ht="14.25" x14ac:dyDescent="0.15">
      <c r="A656" s="9">
        <v>43709</v>
      </c>
      <c r="B656" s="10" t="s">
        <v>27</v>
      </c>
      <c r="C656" s="10" t="s">
        <v>158</v>
      </c>
      <c r="D656" s="10" t="s">
        <v>159</v>
      </c>
      <c r="E656" s="10" t="s">
        <v>162</v>
      </c>
      <c r="F656" s="10" t="s">
        <v>3608</v>
      </c>
      <c r="G656" s="10" t="s">
        <v>3608</v>
      </c>
      <c r="H656" s="10" t="s">
        <v>2618</v>
      </c>
      <c r="I656" s="10" t="s">
        <v>3611</v>
      </c>
      <c r="J656" s="10"/>
      <c r="K656" s="10" t="s">
        <v>33</v>
      </c>
      <c r="L656" s="10" t="s">
        <v>34</v>
      </c>
      <c r="M656" s="11">
        <v>0.05</v>
      </c>
      <c r="N656" s="27">
        <v>1000030293</v>
      </c>
      <c r="O656" s="10"/>
      <c r="P656" s="13">
        <v>1139.22</v>
      </c>
      <c r="Q656" s="13"/>
      <c r="R656" s="13">
        <v>0</v>
      </c>
      <c r="S656" s="13">
        <f t="shared" si="30"/>
        <v>1139.22</v>
      </c>
      <c r="T656" s="14">
        <f t="shared" si="31"/>
        <v>0</v>
      </c>
      <c r="U656" s="13">
        <f t="shared" si="32"/>
        <v>0</v>
      </c>
      <c r="V656" s="13">
        <v>0</v>
      </c>
      <c r="W656" s="15"/>
      <c r="X656" s="13"/>
      <c r="Y656" s="13"/>
      <c r="Z656" s="10"/>
      <c r="AA656" s="16" t="s">
        <v>45</v>
      </c>
      <c r="AB656" s="11"/>
    </row>
    <row r="657" spans="1:28" ht="14.25" x14ac:dyDescent="0.15">
      <c r="A657" s="9">
        <v>43709</v>
      </c>
      <c r="B657" s="10" t="s">
        <v>27</v>
      </c>
      <c r="C657" s="10" t="s">
        <v>158</v>
      </c>
      <c r="D657" s="10" t="s">
        <v>159</v>
      </c>
      <c r="E657" s="10" t="s">
        <v>162</v>
      </c>
      <c r="F657" s="10" t="s">
        <v>3612</v>
      </c>
      <c r="G657" s="10" t="s">
        <v>3612</v>
      </c>
      <c r="H657" s="10" t="s">
        <v>2618</v>
      </c>
      <c r="I657" s="10" t="s">
        <v>3613</v>
      </c>
      <c r="J657" s="10"/>
      <c r="K657" s="10" t="s">
        <v>2623</v>
      </c>
      <c r="L657" s="10" t="s">
        <v>34</v>
      </c>
      <c r="M657" s="11">
        <v>0.04</v>
      </c>
      <c r="N657" s="27" t="s">
        <v>3614</v>
      </c>
      <c r="O657" s="10"/>
      <c r="P657" s="13">
        <v>79482.7</v>
      </c>
      <c r="Q657" s="13"/>
      <c r="R657" s="13">
        <v>0</v>
      </c>
      <c r="S657" s="13">
        <f t="shared" si="30"/>
        <v>79482.7</v>
      </c>
      <c r="T657" s="14">
        <f t="shared" si="31"/>
        <v>0</v>
      </c>
      <c r="U657" s="13">
        <f t="shared" si="32"/>
        <v>0</v>
      </c>
      <c r="V657" s="13">
        <v>0</v>
      </c>
      <c r="W657" s="15"/>
      <c r="X657" s="13"/>
      <c r="Y657" s="13"/>
      <c r="Z657" s="10"/>
      <c r="AA657" s="16" t="s">
        <v>45</v>
      </c>
      <c r="AB657" s="11"/>
    </row>
    <row r="658" spans="1:28" ht="14.25" x14ac:dyDescent="0.15">
      <c r="A658" s="9">
        <v>43709</v>
      </c>
      <c r="B658" s="10" t="s">
        <v>27</v>
      </c>
      <c r="C658" s="10" t="s">
        <v>158</v>
      </c>
      <c r="D658" s="10" t="s">
        <v>159</v>
      </c>
      <c r="E658" s="10" t="s">
        <v>3615</v>
      </c>
      <c r="F658" s="10" t="s">
        <v>3616</v>
      </c>
      <c r="G658" s="10" t="s">
        <v>3616</v>
      </c>
      <c r="H658" s="10" t="s">
        <v>2618</v>
      </c>
      <c r="I658" s="10" t="s">
        <v>3617</v>
      </c>
      <c r="J658" s="10"/>
      <c r="K658" s="10" t="s">
        <v>2623</v>
      </c>
      <c r="L658" s="10" t="s">
        <v>34</v>
      </c>
      <c r="M658" s="11">
        <v>0.04</v>
      </c>
      <c r="N658" s="27">
        <v>1000010147</v>
      </c>
      <c r="O658" s="10"/>
      <c r="P658" s="13">
        <v>6212.97</v>
      </c>
      <c r="Q658" s="13"/>
      <c r="R658" s="13">
        <v>0</v>
      </c>
      <c r="S658" s="13">
        <f t="shared" si="30"/>
        <v>6212.97</v>
      </c>
      <c r="T658" s="14">
        <f t="shared" si="31"/>
        <v>0</v>
      </c>
      <c r="U658" s="13">
        <f t="shared" si="32"/>
        <v>0</v>
      </c>
      <c r="V658" s="13">
        <v>0</v>
      </c>
      <c r="W658" s="15"/>
      <c r="X658" s="13"/>
      <c r="Y658" s="13"/>
      <c r="Z658" s="10"/>
      <c r="AA658" s="16" t="s">
        <v>45</v>
      </c>
      <c r="AB658" s="11"/>
    </row>
    <row r="659" spans="1:28" ht="14.25" x14ac:dyDescent="0.15">
      <c r="A659" s="9">
        <v>43709</v>
      </c>
      <c r="B659" s="10" t="s">
        <v>27</v>
      </c>
      <c r="C659" s="10" t="s">
        <v>158</v>
      </c>
      <c r="D659" s="10" t="s">
        <v>183</v>
      </c>
      <c r="E659" s="10" t="s">
        <v>160</v>
      </c>
      <c r="F659" s="10" t="s">
        <v>3618</v>
      </c>
      <c r="G659" s="10" t="s">
        <v>3618</v>
      </c>
      <c r="H659" s="10" t="s">
        <v>2618</v>
      </c>
      <c r="I659" s="10" t="s">
        <v>3619</v>
      </c>
      <c r="J659" s="10"/>
      <c r="K659" s="10" t="s">
        <v>2623</v>
      </c>
      <c r="L659" s="10" t="s">
        <v>44</v>
      </c>
      <c r="M659" s="11">
        <v>0</v>
      </c>
      <c r="N659" s="27">
        <v>1000031936</v>
      </c>
      <c r="O659" s="10"/>
      <c r="P659" s="13">
        <v>15721.35</v>
      </c>
      <c r="Q659" s="13"/>
      <c r="R659" s="13">
        <v>0</v>
      </c>
      <c r="S659" s="13">
        <f t="shared" si="30"/>
        <v>15721.35</v>
      </c>
      <c r="T659" s="14">
        <f t="shared" si="31"/>
        <v>0</v>
      </c>
      <c r="U659" s="13">
        <f t="shared" si="32"/>
        <v>0</v>
      </c>
      <c r="V659" s="13">
        <v>0</v>
      </c>
      <c r="W659" s="15"/>
      <c r="X659" s="13"/>
      <c r="Y659" s="13"/>
      <c r="Z659" s="10"/>
      <c r="AA659" s="16" t="s">
        <v>45</v>
      </c>
      <c r="AB659" s="11"/>
    </row>
    <row r="660" spans="1:28" ht="14.25" x14ac:dyDescent="0.15">
      <c r="A660" s="9">
        <v>43709</v>
      </c>
      <c r="B660" s="10" t="s">
        <v>27</v>
      </c>
      <c r="C660" s="10" t="s">
        <v>158</v>
      </c>
      <c r="D660" s="10" t="s">
        <v>186</v>
      </c>
      <c r="E660" s="10" t="s">
        <v>190</v>
      </c>
      <c r="F660" s="10" t="s">
        <v>3620</v>
      </c>
      <c r="G660" s="10" t="s">
        <v>3620</v>
      </c>
      <c r="H660" s="10" t="s">
        <v>2618</v>
      </c>
      <c r="I660" s="10" t="s">
        <v>3621</v>
      </c>
      <c r="J660" s="10"/>
      <c r="K660" s="10" t="s">
        <v>33</v>
      </c>
      <c r="L660" s="10" t="s">
        <v>34</v>
      </c>
      <c r="M660" s="11">
        <v>0.04</v>
      </c>
      <c r="N660" s="27">
        <v>1000046215</v>
      </c>
      <c r="O660" s="10"/>
      <c r="P660" s="13">
        <v>30283.57</v>
      </c>
      <c r="Q660" s="13"/>
      <c r="R660" s="13">
        <v>0</v>
      </c>
      <c r="S660" s="13">
        <f t="shared" si="30"/>
        <v>30283.57</v>
      </c>
      <c r="T660" s="14">
        <f t="shared" si="31"/>
        <v>0</v>
      </c>
      <c r="U660" s="13">
        <f t="shared" si="32"/>
        <v>0</v>
      </c>
      <c r="V660" s="13">
        <v>0</v>
      </c>
      <c r="W660" s="15"/>
      <c r="X660" s="13"/>
      <c r="Y660" s="13"/>
      <c r="Z660" s="10"/>
      <c r="AA660" s="16" t="s">
        <v>45</v>
      </c>
      <c r="AB660" s="11"/>
    </row>
    <row r="661" spans="1:28" ht="14.25" x14ac:dyDescent="0.15">
      <c r="A661" s="9">
        <v>43709</v>
      </c>
      <c r="B661" s="10" t="s">
        <v>27</v>
      </c>
      <c r="C661" s="10" t="s">
        <v>158</v>
      </c>
      <c r="D661" s="10" t="s">
        <v>186</v>
      </c>
      <c r="E661" s="10" t="s">
        <v>190</v>
      </c>
      <c r="F661" s="10" t="s">
        <v>3620</v>
      </c>
      <c r="G661" s="10" t="s">
        <v>3620</v>
      </c>
      <c r="H661" s="10" t="s">
        <v>2618</v>
      </c>
      <c r="I661" s="10" t="s">
        <v>3622</v>
      </c>
      <c r="J661" s="10"/>
      <c r="K661" s="10" t="s">
        <v>2623</v>
      </c>
      <c r="L661" s="10" t="s">
        <v>34</v>
      </c>
      <c r="M661" s="11">
        <v>0.03</v>
      </c>
      <c r="N661" s="27">
        <v>1000046244</v>
      </c>
      <c r="O661" s="10"/>
      <c r="P661" s="13">
        <v>18584</v>
      </c>
      <c r="Q661" s="13"/>
      <c r="R661" s="13">
        <v>0</v>
      </c>
      <c r="S661" s="13">
        <f t="shared" si="30"/>
        <v>18584</v>
      </c>
      <c r="T661" s="14">
        <f t="shared" si="31"/>
        <v>0</v>
      </c>
      <c r="U661" s="13">
        <f t="shared" si="32"/>
        <v>0</v>
      </c>
      <c r="V661" s="13">
        <v>0</v>
      </c>
      <c r="W661" s="15"/>
      <c r="X661" s="13"/>
      <c r="Y661" s="13"/>
      <c r="Z661" s="10"/>
      <c r="AA661" s="16" t="s">
        <v>45</v>
      </c>
      <c r="AB661" s="11"/>
    </row>
    <row r="662" spans="1:28" ht="14.25" x14ac:dyDescent="0.15">
      <c r="A662" s="9">
        <v>43709</v>
      </c>
      <c r="B662" s="10" t="s">
        <v>27</v>
      </c>
      <c r="C662" s="10" t="s">
        <v>158</v>
      </c>
      <c r="D662" s="10" t="s">
        <v>186</v>
      </c>
      <c r="E662" s="10" t="s">
        <v>175</v>
      </c>
      <c r="F662" s="10" t="s">
        <v>3623</v>
      </c>
      <c r="G662" s="10" t="s">
        <v>3624</v>
      </c>
      <c r="H662" s="10" t="s">
        <v>2618</v>
      </c>
      <c r="I662" s="10" t="s">
        <v>3625</v>
      </c>
      <c r="J662" s="10"/>
      <c r="K662" s="10" t="s">
        <v>33</v>
      </c>
      <c r="L662" s="10" t="s">
        <v>34</v>
      </c>
      <c r="M662" s="11">
        <v>0.04</v>
      </c>
      <c r="N662" s="27">
        <v>1000024926</v>
      </c>
      <c r="O662" s="10"/>
      <c r="P662" s="13">
        <v>8928.5</v>
      </c>
      <c r="Q662" s="13"/>
      <c r="R662" s="13">
        <v>0</v>
      </c>
      <c r="S662" s="13">
        <f t="shared" si="30"/>
        <v>8928.5</v>
      </c>
      <c r="T662" s="14">
        <f t="shared" si="31"/>
        <v>0</v>
      </c>
      <c r="U662" s="13">
        <f t="shared" si="32"/>
        <v>0</v>
      </c>
      <c r="V662" s="13">
        <v>0</v>
      </c>
      <c r="W662" s="15"/>
      <c r="X662" s="13"/>
      <c r="Y662" s="13"/>
      <c r="Z662" s="10"/>
      <c r="AA662" s="16" t="s">
        <v>35</v>
      </c>
      <c r="AB662" s="11"/>
    </row>
    <row r="663" spans="1:28" ht="14.25" x14ac:dyDescent="0.15">
      <c r="A663" s="9">
        <v>43709</v>
      </c>
      <c r="B663" s="10" t="s">
        <v>27</v>
      </c>
      <c r="C663" s="10" t="s">
        <v>158</v>
      </c>
      <c r="D663" s="10" t="s">
        <v>186</v>
      </c>
      <c r="E663" s="10" t="s">
        <v>3017</v>
      </c>
      <c r="F663" s="10" t="s">
        <v>3018</v>
      </c>
      <c r="G663" s="10" t="s">
        <v>3018</v>
      </c>
      <c r="H663" s="10" t="s">
        <v>2618</v>
      </c>
      <c r="I663" s="10" t="s">
        <v>3019</v>
      </c>
      <c r="J663" s="10"/>
      <c r="K663" s="10" t="s">
        <v>2623</v>
      </c>
      <c r="L663" s="10" t="s">
        <v>44</v>
      </c>
      <c r="M663" s="11">
        <v>0</v>
      </c>
      <c r="N663" s="27" t="s">
        <v>3020</v>
      </c>
      <c r="O663" s="10"/>
      <c r="P663" s="13">
        <v>20000</v>
      </c>
      <c r="Q663" s="13"/>
      <c r="R663" s="13">
        <v>0</v>
      </c>
      <c r="S663" s="13">
        <f t="shared" si="30"/>
        <v>20000</v>
      </c>
      <c r="T663" s="14">
        <f t="shared" si="31"/>
        <v>0</v>
      </c>
      <c r="U663" s="13">
        <f t="shared" si="32"/>
        <v>0</v>
      </c>
      <c r="V663" s="13">
        <v>0</v>
      </c>
      <c r="W663" s="15"/>
      <c r="X663" s="13"/>
      <c r="Y663" s="13"/>
      <c r="Z663" s="10"/>
      <c r="AA663" s="16" t="s">
        <v>35</v>
      </c>
      <c r="AB663" s="11"/>
    </row>
    <row r="664" spans="1:28" ht="14.25" x14ac:dyDescent="0.15">
      <c r="A664" s="9">
        <v>43709</v>
      </c>
      <c r="B664" s="10" t="s">
        <v>27</v>
      </c>
      <c r="C664" s="10" t="s">
        <v>158</v>
      </c>
      <c r="D664" s="10" t="s">
        <v>204</v>
      </c>
      <c r="E664" s="10" t="s">
        <v>187</v>
      </c>
      <c r="F664" s="10" t="s">
        <v>3626</v>
      </c>
      <c r="G664" s="10" t="s">
        <v>3626</v>
      </c>
      <c r="H664" s="10" t="s">
        <v>2618</v>
      </c>
      <c r="I664" s="10" t="s">
        <v>3627</v>
      </c>
      <c r="J664" s="10"/>
      <c r="K664" s="10" t="s">
        <v>33</v>
      </c>
      <c r="L664" s="10" t="s">
        <v>34</v>
      </c>
      <c r="M664" s="11">
        <v>0.2</v>
      </c>
      <c r="N664" s="27">
        <v>1000006715</v>
      </c>
      <c r="O664" s="10"/>
      <c r="P664" s="13">
        <v>602.44000000000005</v>
      </c>
      <c r="Q664" s="13"/>
      <c r="R664" s="13">
        <v>0</v>
      </c>
      <c r="S664" s="13">
        <f t="shared" si="30"/>
        <v>602.44000000000005</v>
      </c>
      <c r="T664" s="14">
        <f t="shared" si="31"/>
        <v>0</v>
      </c>
      <c r="U664" s="13">
        <f t="shared" si="32"/>
        <v>94.063636363636419</v>
      </c>
      <c r="V664" s="13">
        <v>0</v>
      </c>
      <c r="W664" s="15"/>
      <c r="X664" s="13"/>
      <c r="Y664" s="13"/>
      <c r="Z664" s="10"/>
      <c r="AA664" s="16" t="s">
        <v>45</v>
      </c>
      <c r="AB664" s="11"/>
    </row>
    <row r="665" spans="1:28" ht="14.25" x14ac:dyDescent="0.15">
      <c r="A665" s="9">
        <v>43709</v>
      </c>
      <c r="B665" s="10" t="s">
        <v>27</v>
      </c>
      <c r="C665" s="10" t="s">
        <v>158</v>
      </c>
      <c r="D665" s="10" t="s">
        <v>204</v>
      </c>
      <c r="E665" s="10" t="s">
        <v>187</v>
      </c>
      <c r="F665" s="10" t="s">
        <v>3626</v>
      </c>
      <c r="G665" s="10" t="s">
        <v>3626</v>
      </c>
      <c r="H665" s="10" t="s">
        <v>2618</v>
      </c>
      <c r="I665" s="10" t="s">
        <v>3628</v>
      </c>
      <c r="J665" s="10"/>
      <c r="K665" s="10" t="s">
        <v>2623</v>
      </c>
      <c r="L665" s="10" t="s">
        <v>44</v>
      </c>
      <c r="M665" s="11">
        <v>0</v>
      </c>
      <c r="N665" s="27">
        <v>1000008623</v>
      </c>
      <c r="O665" s="10"/>
      <c r="P665" s="13">
        <v>4672.6099999999997</v>
      </c>
      <c r="Q665" s="13"/>
      <c r="R665" s="13">
        <v>0</v>
      </c>
      <c r="S665" s="13">
        <f t="shared" si="30"/>
        <v>4672.6099999999997</v>
      </c>
      <c r="T665" s="14">
        <f t="shared" si="31"/>
        <v>0</v>
      </c>
      <c r="U665" s="13">
        <f t="shared" si="32"/>
        <v>328.27636363636384</v>
      </c>
      <c r="V665" s="13">
        <v>0</v>
      </c>
      <c r="W665" s="15"/>
      <c r="X665" s="13"/>
      <c r="Y665" s="13"/>
      <c r="Z665" s="10"/>
      <c r="AA665" s="16" t="s">
        <v>45</v>
      </c>
      <c r="AB665" s="11"/>
    </row>
    <row r="666" spans="1:28" ht="14.25" x14ac:dyDescent="0.15">
      <c r="A666" s="9">
        <v>43709</v>
      </c>
      <c r="B666" s="10" t="s">
        <v>27</v>
      </c>
      <c r="C666" s="10" t="s">
        <v>158</v>
      </c>
      <c r="D666" s="10" t="s">
        <v>204</v>
      </c>
      <c r="E666" s="10" t="s">
        <v>187</v>
      </c>
      <c r="F666" s="10" t="s">
        <v>3024</v>
      </c>
      <c r="G666" s="10" t="s">
        <v>3024</v>
      </c>
      <c r="H666" s="10" t="s">
        <v>2618</v>
      </c>
      <c r="I666" s="10" t="s">
        <v>3629</v>
      </c>
      <c r="J666" s="10"/>
      <c r="K666" s="10" t="s">
        <v>3226</v>
      </c>
      <c r="L666" s="10" t="s">
        <v>44</v>
      </c>
      <c r="M666" s="11">
        <v>0</v>
      </c>
      <c r="N666" s="27">
        <v>1000017079</v>
      </c>
      <c r="O666" s="10"/>
      <c r="P666" s="13">
        <v>-54073.1</v>
      </c>
      <c r="Q666" s="13"/>
      <c r="R666" s="13">
        <v>7010.4</v>
      </c>
      <c r="S666" s="13">
        <f t="shared" si="30"/>
        <v>-61083.5</v>
      </c>
      <c r="T666" s="14">
        <f t="shared" si="31"/>
        <v>7010.4</v>
      </c>
      <c r="U666" s="13">
        <f t="shared" si="32"/>
        <v>0</v>
      </c>
      <c r="V666" s="13">
        <v>6837.6250905462493</v>
      </c>
      <c r="W666" s="15"/>
      <c r="X666" s="13"/>
      <c r="Y666" s="13"/>
      <c r="Z666" s="10"/>
      <c r="AA666" s="16" t="s">
        <v>35</v>
      </c>
      <c r="AB666" s="11"/>
    </row>
    <row r="667" spans="1:28" ht="14.25" x14ac:dyDescent="0.15">
      <c r="A667" s="9">
        <v>43709</v>
      </c>
      <c r="B667" s="10" t="s">
        <v>27</v>
      </c>
      <c r="C667" s="10" t="s">
        <v>158</v>
      </c>
      <c r="D667" s="10" t="s">
        <v>204</v>
      </c>
      <c r="E667" s="10" t="s">
        <v>187</v>
      </c>
      <c r="F667" s="10" t="s">
        <v>3630</v>
      </c>
      <c r="G667" s="10" t="s">
        <v>3630</v>
      </c>
      <c r="H667" s="10" t="s">
        <v>2618</v>
      </c>
      <c r="I667" s="10" t="s">
        <v>3631</v>
      </c>
      <c r="J667" s="10"/>
      <c r="K667" s="10" t="s">
        <v>2623</v>
      </c>
      <c r="L667" s="10" t="s">
        <v>34</v>
      </c>
      <c r="M667" s="11">
        <v>0.06</v>
      </c>
      <c r="N667" s="27">
        <v>1000028641</v>
      </c>
      <c r="O667" s="10"/>
      <c r="P667" s="13">
        <v>5201.8</v>
      </c>
      <c r="Q667" s="13"/>
      <c r="R667" s="13">
        <v>0</v>
      </c>
      <c r="S667" s="13">
        <f t="shared" si="30"/>
        <v>5201.8</v>
      </c>
      <c r="T667" s="14">
        <f t="shared" si="31"/>
        <v>0</v>
      </c>
      <c r="U667" s="13">
        <f t="shared" si="32"/>
        <v>0</v>
      </c>
      <c r="V667" s="13">
        <v>0</v>
      </c>
      <c r="W667" s="15"/>
      <c r="X667" s="13"/>
      <c r="Y667" s="13"/>
      <c r="Z667" s="10"/>
      <c r="AA667" s="16" t="s">
        <v>45</v>
      </c>
      <c r="AB667" s="11"/>
    </row>
    <row r="668" spans="1:28" ht="14.25" x14ac:dyDescent="0.15">
      <c r="A668" s="9">
        <v>43709</v>
      </c>
      <c r="B668" s="10" t="s">
        <v>27</v>
      </c>
      <c r="C668" s="10" t="s">
        <v>158</v>
      </c>
      <c r="D668" s="10" t="s">
        <v>204</v>
      </c>
      <c r="E668" s="10" t="s">
        <v>187</v>
      </c>
      <c r="F668" s="10" t="s">
        <v>3632</v>
      </c>
      <c r="G668" s="10" t="s">
        <v>3632</v>
      </c>
      <c r="H668" s="10" t="s">
        <v>2618</v>
      </c>
      <c r="I668" s="10" t="s">
        <v>3633</v>
      </c>
      <c r="J668" s="10"/>
      <c r="K668" s="10" t="s">
        <v>33</v>
      </c>
      <c r="L668" s="10" t="s">
        <v>34</v>
      </c>
      <c r="M668" s="11">
        <v>0.08</v>
      </c>
      <c r="N668" s="27">
        <v>1000015259</v>
      </c>
      <c r="O668" s="10"/>
      <c r="P668" s="13">
        <v>15067.62</v>
      </c>
      <c r="Q668" s="13"/>
      <c r="R668" s="13">
        <v>0</v>
      </c>
      <c r="S668" s="13">
        <f t="shared" si="30"/>
        <v>15067.62</v>
      </c>
      <c r="T668" s="14">
        <f t="shared" si="31"/>
        <v>0</v>
      </c>
      <c r="U668" s="13">
        <f t="shared" si="32"/>
        <v>0</v>
      </c>
      <c r="V668" s="13">
        <v>0</v>
      </c>
      <c r="W668" s="15"/>
      <c r="X668" s="13"/>
      <c r="Y668" s="13"/>
      <c r="Z668" s="10"/>
      <c r="AA668" s="16" t="s">
        <v>45</v>
      </c>
      <c r="AB668" s="11"/>
    </row>
    <row r="669" spans="1:28" ht="14.25" x14ac:dyDescent="0.15">
      <c r="A669" s="9">
        <v>43709</v>
      </c>
      <c r="B669" s="10" t="s">
        <v>27</v>
      </c>
      <c r="C669" s="10" t="s">
        <v>158</v>
      </c>
      <c r="D669" s="10" t="s">
        <v>204</v>
      </c>
      <c r="E669" s="10" t="s">
        <v>187</v>
      </c>
      <c r="F669" s="10" t="s">
        <v>3634</v>
      </c>
      <c r="G669" s="10" t="s">
        <v>3634</v>
      </c>
      <c r="H669" s="10" t="s">
        <v>2618</v>
      </c>
      <c r="I669" s="10" t="s">
        <v>3635</v>
      </c>
      <c r="J669" s="10"/>
      <c r="K669" s="10" t="s">
        <v>33</v>
      </c>
      <c r="L669" s="10" t="s">
        <v>34</v>
      </c>
      <c r="M669" s="11">
        <v>0.1</v>
      </c>
      <c r="N669" s="27" t="s">
        <v>3636</v>
      </c>
      <c r="O669" s="10"/>
      <c r="P669" s="13">
        <v>2686.2</v>
      </c>
      <c r="Q669" s="13"/>
      <c r="R669" s="13">
        <v>1034.7</v>
      </c>
      <c r="S669" s="13">
        <f t="shared" si="30"/>
        <v>1651.4999999999998</v>
      </c>
      <c r="T669" s="14">
        <f t="shared" si="31"/>
        <v>940.63636363636363</v>
      </c>
      <c r="U669" s="13">
        <f t="shared" si="32"/>
        <v>0</v>
      </c>
      <c r="V669" s="13">
        <v>1009.1992869434276</v>
      </c>
      <c r="W669" s="15"/>
      <c r="X669" s="13"/>
      <c r="Y669" s="13"/>
      <c r="Z669" s="10"/>
      <c r="AA669" s="16" t="s">
        <v>45</v>
      </c>
      <c r="AB669" s="11"/>
    </row>
    <row r="670" spans="1:28" ht="14.25" x14ac:dyDescent="0.15">
      <c r="A670" s="9">
        <v>43709</v>
      </c>
      <c r="B670" s="10" t="s">
        <v>27</v>
      </c>
      <c r="C670" s="10" t="s">
        <v>158</v>
      </c>
      <c r="D670" s="10" t="s">
        <v>204</v>
      </c>
      <c r="E670" s="10" t="s">
        <v>187</v>
      </c>
      <c r="F670" s="10" t="s">
        <v>3634</v>
      </c>
      <c r="G670" s="10" t="s">
        <v>3634</v>
      </c>
      <c r="H670" s="10" t="s">
        <v>2618</v>
      </c>
      <c r="I670" s="10" t="s">
        <v>3637</v>
      </c>
      <c r="J670" s="10"/>
      <c r="K670" s="10" t="s">
        <v>33</v>
      </c>
      <c r="L670" s="10" t="s">
        <v>34</v>
      </c>
      <c r="M670" s="11">
        <v>0.1</v>
      </c>
      <c r="N670" s="27" t="s">
        <v>3638</v>
      </c>
      <c r="O670" s="10"/>
      <c r="P670" s="13">
        <v>8800.86</v>
      </c>
      <c r="Q670" s="13"/>
      <c r="R670" s="13">
        <v>3611.04</v>
      </c>
      <c r="S670" s="13">
        <f t="shared" si="30"/>
        <v>5189.8200000000006</v>
      </c>
      <c r="T670" s="14">
        <f t="shared" si="31"/>
        <v>3282.7636363636361</v>
      </c>
      <c r="U670" s="13">
        <f t="shared" si="32"/>
        <v>0</v>
      </c>
      <c r="V670" s="13">
        <v>3522.0440640999273</v>
      </c>
      <c r="W670" s="15"/>
      <c r="X670" s="13"/>
      <c r="Y670" s="13"/>
      <c r="Z670" s="10"/>
      <c r="AA670" s="16" t="s">
        <v>45</v>
      </c>
      <c r="AB670" s="11"/>
    </row>
    <row r="671" spans="1:28" ht="14.25" x14ac:dyDescent="0.15">
      <c r="A671" s="9">
        <v>43709</v>
      </c>
      <c r="B671" s="10" t="s">
        <v>27</v>
      </c>
      <c r="C671" s="10" t="s">
        <v>158</v>
      </c>
      <c r="D671" s="10" t="s">
        <v>204</v>
      </c>
      <c r="E671" s="10" t="s">
        <v>160</v>
      </c>
      <c r="F671" s="10" t="s">
        <v>3639</v>
      </c>
      <c r="G671" s="10" t="s">
        <v>3639</v>
      </c>
      <c r="H671" s="10" t="s">
        <v>2618</v>
      </c>
      <c r="I671" s="10" t="s">
        <v>3640</v>
      </c>
      <c r="J671" s="10"/>
      <c r="K671" s="10" t="s">
        <v>2623</v>
      </c>
      <c r="L671" s="10" t="s">
        <v>34</v>
      </c>
      <c r="M671" s="11">
        <v>0.02</v>
      </c>
      <c r="N671" s="27">
        <v>1000029396</v>
      </c>
      <c r="O671" s="10"/>
      <c r="P671" s="13">
        <v>12918.6</v>
      </c>
      <c r="Q671" s="13"/>
      <c r="R671" s="13">
        <v>0</v>
      </c>
      <c r="S671" s="13">
        <f t="shared" si="30"/>
        <v>12918.6</v>
      </c>
      <c r="T671" s="14">
        <f t="shared" si="31"/>
        <v>0</v>
      </c>
      <c r="U671" s="13">
        <f t="shared" si="32"/>
        <v>0</v>
      </c>
      <c r="V671" s="13">
        <v>0</v>
      </c>
      <c r="W671" s="15"/>
      <c r="X671" s="13"/>
      <c r="Y671" s="13"/>
      <c r="Z671" s="10"/>
      <c r="AA671" s="16" t="s">
        <v>45</v>
      </c>
      <c r="AB671" s="11"/>
    </row>
    <row r="672" spans="1:28" ht="14.25" x14ac:dyDescent="0.15">
      <c r="A672" s="9">
        <v>43709</v>
      </c>
      <c r="B672" s="10" t="s">
        <v>27</v>
      </c>
      <c r="C672" s="10" t="s">
        <v>158</v>
      </c>
      <c r="D672" s="10" t="s">
        <v>204</v>
      </c>
      <c r="E672" s="10" t="s">
        <v>160</v>
      </c>
      <c r="F672" s="10" t="s">
        <v>3032</v>
      </c>
      <c r="G672" s="10" t="s">
        <v>3032</v>
      </c>
      <c r="H672" s="10" t="s">
        <v>2618</v>
      </c>
      <c r="I672" s="10" t="s">
        <v>3641</v>
      </c>
      <c r="J672" s="10"/>
      <c r="K672" s="10" t="s">
        <v>2623</v>
      </c>
      <c r="L672" s="10" t="s">
        <v>44</v>
      </c>
      <c r="M672" s="11">
        <v>0</v>
      </c>
      <c r="N672" s="27" t="s">
        <v>3642</v>
      </c>
      <c r="O672" s="10"/>
      <c r="P672" s="13">
        <v>6059.12</v>
      </c>
      <c r="Q672" s="13"/>
      <c r="R672" s="13">
        <v>2447.06</v>
      </c>
      <c r="S672" s="13">
        <f t="shared" si="30"/>
        <v>3612.06</v>
      </c>
      <c r="T672" s="14">
        <f t="shared" si="31"/>
        <v>2447.06</v>
      </c>
      <c r="U672" s="13">
        <f t="shared" si="32"/>
        <v>0</v>
      </c>
      <c r="V672" s="13">
        <v>2386.7509491715318</v>
      </c>
      <c r="W672" s="15"/>
      <c r="X672" s="13"/>
      <c r="Y672" s="13"/>
      <c r="Z672" s="10"/>
      <c r="AA672" s="16" t="s">
        <v>45</v>
      </c>
      <c r="AB672" s="11"/>
    </row>
    <row r="673" spans="1:28" ht="14.25" x14ac:dyDescent="0.15">
      <c r="A673" s="9">
        <v>43709</v>
      </c>
      <c r="B673" s="10" t="s">
        <v>27</v>
      </c>
      <c r="C673" s="10" t="s">
        <v>158</v>
      </c>
      <c r="D673" s="10" t="s">
        <v>204</v>
      </c>
      <c r="E673" s="10" t="s">
        <v>160</v>
      </c>
      <c r="F673" s="10" t="s">
        <v>3032</v>
      </c>
      <c r="G673" s="10" t="s">
        <v>3032</v>
      </c>
      <c r="H673" s="10" t="s">
        <v>2618</v>
      </c>
      <c r="I673" s="10" t="s">
        <v>3643</v>
      </c>
      <c r="J673" s="10"/>
      <c r="K673" s="10" t="s">
        <v>2623</v>
      </c>
      <c r="L673" s="10" t="s">
        <v>44</v>
      </c>
      <c r="M673" s="11">
        <v>0</v>
      </c>
      <c r="N673" s="27" t="s">
        <v>3644</v>
      </c>
      <c r="O673" s="10"/>
      <c r="P673" s="13">
        <v>28459.19</v>
      </c>
      <c r="Q673" s="13"/>
      <c r="R673" s="13">
        <v>8652.9800000000014</v>
      </c>
      <c r="S673" s="13">
        <f t="shared" si="30"/>
        <v>19806.21</v>
      </c>
      <c r="T673" s="14">
        <f t="shared" si="31"/>
        <v>8652.9800000000014</v>
      </c>
      <c r="U673" s="13">
        <f t="shared" si="32"/>
        <v>0</v>
      </c>
      <c r="V673" s="13">
        <v>8439.722862603403</v>
      </c>
      <c r="W673" s="15"/>
      <c r="X673" s="13"/>
      <c r="Y673" s="13"/>
      <c r="Z673" s="10"/>
      <c r="AA673" s="16" t="s">
        <v>45</v>
      </c>
      <c r="AB673" s="11"/>
    </row>
    <row r="674" spans="1:28" ht="14.25" x14ac:dyDescent="0.15">
      <c r="A674" s="9">
        <v>43709</v>
      </c>
      <c r="B674" s="10" t="s">
        <v>27</v>
      </c>
      <c r="C674" s="10" t="s">
        <v>158</v>
      </c>
      <c r="D674" s="10" t="s">
        <v>204</v>
      </c>
      <c r="E674" s="10" t="s">
        <v>160</v>
      </c>
      <c r="F674" s="10" t="s">
        <v>3032</v>
      </c>
      <c r="G674" s="10" t="s">
        <v>3032</v>
      </c>
      <c r="H674" s="10" t="s">
        <v>2618</v>
      </c>
      <c r="I674" s="10" t="s">
        <v>3645</v>
      </c>
      <c r="J674" s="10"/>
      <c r="K674" s="10" t="s">
        <v>2623</v>
      </c>
      <c r="L674" s="10" t="s">
        <v>44</v>
      </c>
      <c r="M674" s="11">
        <v>0</v>
      </c>
      <c r="N674" s="27" t="s">
        <v>3646</v>
      </c>
      <c r="O674" s="10"/>
      <c r="P674" s="13">
        <v>354.70000000000101</v>
      </c>
      <c r="Q674" s="13"/>
      <c r="R674" s="13">
        <v>354.7</v>
      </c>
      <c r="S674" s="13">
        <f t="shared" si="30"/>
        <v>1.0231815394945443E-12</v>
      </c>
      <c r="T674" s="14">
        <f t="shared" si="31"/>
        <v>354.7</v>
      </c>
      <c r="U674" s="13">
        <f t="shared" si="32"/>
        <v>0</v>
      </c>
      <c r="V674" s="13">
        <v>345.95823627992053</v>
      </c>
      <c r="W674" s="15"/>
      <c r="X674" s="13"/>
      <c r="Y674" s="13"/>
      <c r="Z674" s="10"/>
      <c r="AA674" s="16" t="s">
        <v>45</v>
      </c>
      <c r="AB674" s="11"/>
    </row>
    <row r="675" spans="1:28" ht="14.25" x14ac:dyDescent="0.15">
      <c r="A675" s="9">
        <v>43709</v>
      </c>
      <c r="B675" s="10" t="s">
        <v>27</v>
      </c>
      <c r="C675" s="10" t="s">
        <v>158</v>
      </c>
      <c r="D675" s="10" t="s">
        <v>204</v>
      </c>
      <c r="E675" s="10" t="s">
        <v>160</v>
      </c>
      <c r="F675" s="10" t="s">
        <v>3647</v>
      </c>
      <c r="G675" s="10" t="s">
        <v>3647</v>
      </c>
      <c r="H675" s="10" t="s">
        <v>2618</v>
      </c>
      <c r="I675" s="10" t="s">
        <v>3648</v>
      </c>
      <c r="J675" s="10"/>
      <c r="K675" s="10" t="s">
        <v>2623</v>
      </c>
      <c r="L675" s="10" t="s">
        <v>44</v>
      </c>
      <c r="M675" s="11">
        <v>0</v>
      </c>
      <c r="N675" s="27" t="s">
        <v>3649</v>
      </c>
      <c r="O675" s="10"/>
      <c r="P675" s="13">
        <v>39340.9</v>
      </c>
      <c r="Q675" s="13"/>
      <c r="R675" s="13">
        <v>10239.5</v>
      </c>
      <c r="S675" s="13">
        <f t="shared" si="30"/>
        <v>29101.4</v>
      </c>
      <c r="T675" s="14">
        <f t="shared" si="31"/>
        <v>10239.5</v>
      </c>
      <c r="U675" s="13">
        <f t="shared" si="32"/>
        <v>0</v>
      </c>
      <c r="V675" s="13">
        <v>9987.1422621602651</v>
      </c>
      <c r="W675" s="15"/>
      <c r="X675" s="13"/>
      <c r="Y675" s="13"/>
      <c r="Z675" s="10"/>
      <c r="AA675" s="16" t="s">
        <v>45</v>
      </c>
      <c r="AB675" s="11"/>
    </row>
    <row r="676" spans="1:28" ht="14.25" x14ac:dyDescent="0.15">
      <c r="A676" s="9">
        <v>43709</v>
      </c>
      <c r="B676" s="10" t="s">
        <v>27</v>
      </c>
      <c r="C676" s="10" t="s">
        <v>158</v>
      </c>
      <c r="D676" s="10" t="s">
        <v>204</v>
      </c>
      <c r="E676" s="10" t="s">
        <v>160</v>
      </c>
      <c r="F676" s="10" t="s">
        <v>3647</v>
      </c>
      <c r="G676" s="10" t="s">
        <v>3647</v>
      </c>
      <c r="H676" s="10" t="s">
        <v>2618</v>
      </c>
      <c r="I676" s="10" t="s">
        <v>3650</v>
      </c>
      <c r="J676" s="10"/>
      <c r="K676" s="10" t="s">
        <v>2623</v>
      </c>
      <c r="L676" s="10" t="s">
        <v>44</v>
      </c>
      <c r="M676" s="11">
        <v>0</v>
      </c>
      <c r="N676" s="27" t="s">
        <v>3651</v>
      </c>
      <c r="O676" s="10"/>
      <c r="P676" s="13">
        <v>14299.9</v>
      </c>
      <c r="Q676" s="13"/>
      <c r="R676" s="13">
        <v>8685.989999999998</v>
      </c>
      <c r="S676" s="13">
        <f t="shared" si="30"/>
        <v>5613.9100000000017</v>
      </c>
      <c r="T676" s="14">
        <f t="shared" si="31"/>
        <v>8685.989999999998</v>
      </c>
      <c r="U676" s="13">
        <f t="shared" si="32"/>
        <v>0</v>
      </c>
      <c r="V676" s="13">
        <v>8471.9193141951673</v>
      </c>
      <c r="W676" s="15"/>
      <c r="X676" s="13"/>
      <c r="Y676" s="13"/>
      <c r="Z676" s="10"/>
      <c r="AA676" s="16" t="s">
        <v>45</v>
      </c>
      <c r="AB676" s="11"/>
    </row>
    <row r="677" spans="1:28" ht="14.25" x14ac:dyDescent="0.15">
      <c r="A677" s="9">
        <v>43709</v>
      </c>
      <c r="B677" s="10" t="s">
        <v>27</v>
      </c>
      <c r="C677" s="10" t="s">
        <v>158</v>
      </c>
      <c r="D677" s="10" t="s">
        <v>204</v>
      </c>
      <c r="E677" s="10" t="s">
        <v>160</v>
      </c>
      <c r="F677" s="10" t="s">
        <v>3652</v>
      </c>
      <c r="G677" s="10" t="s">
        <v>3652</v>
      </c>
      <c r="H677" s="10" t="s">
        <v>2618</v>
      </c>
      <c r="I677" s="10" t="s">
        <v>3653</v>
      </c>
      <c r="J677" s="10"/>
      <c r="K677" s="10" t="s">
        <v>2623</v>
      </c>
      <c r="L677" s="10" t="s">
        <v>34</v>
      </c>
      <c r="M677" s="11">
        <v>0.04</v>
      </c>
      <c r="N677" s="27">
        <v>1000049270</v>
      </c>
      <c r="O677" s="10"/>
      <c r="P677" s="13">
        <v>223.099999999999</v>
      </c>
      <c r="Q677" s="13"/>
      <c r="R677" s="13">
        <v>0</v>
      </c>
      <c r="S677" s="13">
        <f t="shared" si="30"/>
        <v>223.099999999999</v>
      </c>
      <c r="T677" s="14">
        <f t="shared" si="31"/>
        <v>0</v>
      </c>
      <c r="U677" s="13">
        <f t="shared" si="32"/>
        <v>0</v>
      </c>
      <c r="V677" s="13">
        <v>0</v>
      </c>
      <c r="W677" s="15"/>
      <c r="X677" s="13"/>
      <c r="Y677" s="13"/>
      <c r="Z677" s="10"/>
      <c r="AA677" s="16" t="s">
        <v>45</v>
      </c>
      <c r="AB677" s="11"/>
    </row>
    <row r="678" spans="1:28" ht="14.25" x14ac:dyDescent="0.15">
      <c r="A678" s="9">
        <v>43709</v>
      </c>
      <c r="B678" s="10" t="s">
        <v>27</v>
      </c>
      <c r="C678" s="10" t="s">
        <v>158</v>
      </c>
      <c r="D678" s="10" t="s">
        <v>204</v>
      </c>
      <c r="E678" s="10" t="s">
        <v>160</v>
      </c>
      <c r="F678" s="10" t="s">
        <v>3654</v>
      </c>
      <c r="G678" s="10" t="s">
        <v>3654</v>
      </c>
      <c r="H678" s="10" t="s">
        <v>2618</v>
      </c>
      <c r="I678" s="10" t="s">
        <v>3655</v>
      </c>
      <c r="J678" s="10"/>
      <c r="K678" s="10" t="s">
        <v>33</v>
      </c>
      <c r="L678" s="10" t="s">
        <v>34</v>
      </c>
      <c r="M678" s="11">
        <v>0.04</v>
      </c>
      <c r="N678" s="27">
        <v>1000021488</v>
      </c>
      <c r="O678" s="10"/>
      <c r="P678" s="13">
        <v>19143.72</v>
      </c>
      <c r="Q678" s="13"/>
      <c r="R678" s="13">
        <v>0</v>
      </c>
      <c r="S678" s="13">
        <f t="shared" si="30"/>
        <v>19143.72</v>
      </c>
      <c r="T678" s="14">
        <f t="shared" si="31"/>
        <v>0</v>
      </c>
      <c r="U678" s="13">
        <f t="shared" si="32"/>
        <v>0</v>
      </c>
      <c r="V678" s="13">
        <v>0</v>
      </c>
      <c r="W678" s="15"/>
      <c r="X678" s="13"/>
      <c r="Y678" s="13"/>
      <c r="Z678" s="10"/>
      <c r="AA678" s="16" t="s">
        <v>45</v>
      </c>
      <c r="AB678" s="11"/>
    </row>
    <row r="679" spans="1:28" ht="14.25" x14ac:dyDescent="0.15">
      <c r="A679" s="9">
        <v>43709</v>
      </c>
      <c r="B679" s="10" t="s">
        <v>27</v>
      </c>
      <c r="C679" s="10" t="s">
        <v>158</v>
      </c>
      <c r="D679" s="10" t="s">
        <v>204</v>
      </c>
      <c r="E679" s="10" t="s">
        <v>160</v>
      </c>
      <c r="F679" s="10" t="s">
        <v>3042</v>
      </c>
      <c r="G679" s="10" t="s">
        <v>3042</v>
      </c>
      <c r="H679" s="10" t="s">
        <v>2618</v>
      </c>
      <c r="I679" s="10" t="s">
        <v>3043</v>
      </c>
      <c r="J679" s="10"/>
      <c r="K679" s="10" t="s">
        <v>3226</v>
      </c>
      <c r="L679" s="10" t="s">
        <v>34</v>
      </c>
      <c r="M679" s="11">
        <v>0.03</v>
      </c>
      <c r="N679" s="27">
        <v>1000047841</v>
      </c>
      <c r="O679" s="10"/>
      <c r="P679" s="13">
        <v>-2974.5</v>
      </c>
      <c r="Q679" s="13"/>
      <c r="R679" s="13">
        <v>0</v>
      </c>
      <c r="S679" s="13">
        <f t="shared" si="30"/>
        <v>-2974.5</v>
      </c>
      <c r="T679" s="14">
        <f t="shared" si="31"/>
        <v>0</v>
      </c>
      <c r="U679" s="13">
        <f t="shared" si="32"/>
        <v>0</v>
      </c>
      <c r="V679" s="13">
        <v>0</v>
      </c>
      <c r="W679" s="15"/>
      <c r="X679" s="13"/>
      <c r="Y679" s="13"/>
      <c r="Z679" s="10"/>
      <c r="AA679" s="16" t="s">
        <v>45</v>
      </c>
      <c r="AB679" s="11"/>
    </row>
    <row r="680" spans="1:28" ht="14.25" x14ac:dyDescent="0.15">
      <c r="A680" s="9">
        <v>43709</v>
      </c>
      <c r="B680" s="10" t="s">
        <v>27</v>
      </c>
      <c r="C680" s="10" t="s">
        <v>158</v>
      </c>
      <c r="D680" s="10" t="s">
        <v>204</v>
      </c>
      <c r="E680" s="10" t="s">
        <v>160</v>
      </c>
      <c r="F680" s="10" t="s">
        <v>3656</v>
      </c>
      <c r="G680" s="10" t="s">
        <v>3656</v>
      </c>
      <c r="H680" s="10" t="s">
        <v>2618</v>
      </c>
      <c r="I680" s="10" t="s">
        <v>3657</v>
      </c>
      <c r="J680" s="10"/>
      <c r="K680" s="10" t="s">
        <v>33</v>
      </c>
      <c r="L680" s="10" t="s">
        <v>34</v>
      </c>
      <c r="M680" s="11">
        <v>0.15</v>
      </c>
      <c r="N680" s="27">
        <v>1000017270</v>
      </c>
      <c r="O680" s="10"/>
      <c r="P680" s="13">
        <v>22497.52</v>
      </c>
      <c r="Q680" s="13"/>
      <c r="R680" s="13">
        <v>0</v>
      </c>
      <c r="S680" s="13">
        <f t="shared" si="30"/>
        <v>22497.52</v>
      </c>
      <c r="T680" s="14">
        <f t="shared" si="31"/>
        <v>0</v>
      </c>
      <c r="U680" s="13">
        <f t="shared" si="32"/>
        <v>0</v>
      </c>
      <c r="V680" s="13">
        <v>0</v>
      </c>
      <c r="W680" s="15"/>
      <c r="X680" s="13"/>
      <c r="Y680" s="13"/>
      <c r="Z680" s="10"/>
      <c r="AA680" s="16" t="s">
        <v>35</v>
      </c>
      <c r="AB680" s="11"/>
    </row>
    <row r="681" spans="1:28" ht="14.25" x14ac:dyDescent="0.15">
      <c r="A681" s="9">
        <v>43709</v>
      </c>
      <c r="B681" s="10" t="s">
        <v>27</v>
      </c>
      <c r="C681" s="10" t="s">
        <v>158</v>
      </c>
      <c r="D681" s="10" t="s">
        <v>204</v>
      </c>
      <c r="E681" s="10" t="s">
        <v>160</v>
      </c>
      <c r="F681" s="10" t="s">
        <v>3656</v>
      </c>
      <c r="G681" s="10" t="s">
        <v>3656</v>
      </c>
      <c r="H681" s="10" t="s">
        <v>2618</v>
      </c>
      <c r="I681" s="10" t="s">
        <v>3658</v>
      </c>
      <c r="J681" s="10"/>
      <c r="K681" s="10" t="s">
        <v>33</v>
      </c>
      <c r="L681" s="10" t="s">
        <v>34</v>
      </c>
      <c r="M681" s="11">
        <v>0.15</v>
      </c>
      <c r="N681" s="27">
        <v>1000018730</v>
      </c>
      <c r="O681" s="10"/>
      <c r="P681" s="13">
        <v>27132.54</v>
      </c>
      <c r="Q681" s="13"/>
      <c r="R681" s="13">
        <v>0</v>
      </c>
      <c r="S681" s="13">
        <f t="shared" si="30"/>
        <v>27132.54</v>
      </c>
      <c r="T681" s="14">
        <f t="shared" si="31"/>
        <v>0</v>
      </c>
      <c r="U681" s="13">
        <f t="shared" si="32"/>
        <v>104.04466019417487</v>
      </c>
      <c r="V681" s="13">
        <v>0</v>
      </c>
      <c r="W681" s="15"/>
      <c r="X681" s="13"/>
      <c r="Y681" s="13"/>
      <c r="Z681" s="10"/>
      <c r="AA681" s="16" t="s">
        <v>35</v>
      </c>
      <c r="AB681" s="11"/>
    </row>
    <row r="682" spans="1:28" ht="14.25" x14ac:dyDescent="0.15">
      <c r="A682" s="9">
        <v>43709</v>
      </c>
      <c r="B682" s="10" t="s">
        <v>27</v>
      </c>
      <c r="C682" s="10" t="s">
        <v>158</v>
      </c>
      <c r="D682" s="10" t="s">
        <v>204</v>
      </c>
      <c r="E682" s="10" t="s">
        <v>160</v>
      </c>
      <c r="F682" s="10" t="s">
        <v>3659</v>
      </c>
      <c r="G682" s="10" t="s">
        <v>3660</v>
      </c>
      <c r="H682" s="10" t="s">
        <v>2618</v>
      </c>
      <c r="I682" s="10" t="s">
        <v>3661</v>
      </c>
      <c r="J682" s="10"/>
      <c r="K682" s="10" t="s">
        <v>33</v>
      </c>
      <c r="L682" s="10" t="s">
        <v>34</v>
      </c>
      <c r="M682" s="11">
        <v>0.08</v>
      </c>
      <c r="N682" s="27">
        <v>1000050679</v>
      </c>
      <c r="O682" s="10"/>
      <c r="P682" s="13">
        <v>7333.3</v>
      </c>
      <c r="Q682" s="13"/>
      <c r="R682" s="13">
        <v>0</v>
      </c>
      <c r="S682" s="13">
        <f t="shared" si="30"/>
        <v>7333.3</v>
      </c>
      <c r="T682" s="14">
        <f t="shared" si="31"/>
        <v>0</v>
      </c>
      <c r="U682" s="13">
        <f t="shared" si="32"/>
        <v>0</v>
      </c>
      <c r="V682" s="13">
        <v>0</v>
      </c>
      <c r="W682" s="15"/>
      <c r="X682" s="13"/>
      <c r="Y682" s="13"/>
      <c r="Z682" s="10"/>
      <c r="AA682" s="16" t="s">
        <v>45</v>
      </c>
      <c r="AB682" s="11"/>
    </row>
    <row r="683" spans="1:28" ht="14.25" x14ac:dyDescent="0.15">
      <c r="A683" s="9">
        <v>43709</v>
      </c>
      <c r="B683" s="10" t="s">
        <v>27</v>
      </c>
      <c r="C683" s="10" t="s">
        <v>158</v>
      </c>
      <c r="D683" s="10" t="s">
        <v>204</v>
      </c>
      <c r="E683" s="10" t="s">
        <v>160</v>
      </c>
      <c r="F683" s="10" t="s">
        <v>3659</v>
      </c>
      <c r="G683" s="10" t="s">
        <v>3660</v>
      </c>
      <c r="H683" s="10" t="s">
        <v>2618</v>
      </c>
      <c r="I683" s="10" t="s">
        <v>3662</v>
      </c>
      <c r="J683" s="10"/>
      <c r="K683" s="10" t="s">
        <v>33</v>
      </c>
      <c r="L683" s="10" t="s">
        <v>34</v>
      </c>
      <c r="M683" s="11">
        <v>0.08</v>
      </c>
      <c r="N683" s="27">
        <v>1000050680</v>
      </c>
      <c r="O683" s="10"/>
      <c r="P683" s="13">
        <v>7199.89</v>
      </c>
      <c r="Q683" s="13"/>
      <c r="R683" s="13">
        <v>0</v>
      </c>
      <c r="S683" s="13">
        <f t="shared" si="30"/>
        <v>7199.89</v>
      </c>
      <c r="T683" s="14">
        <f t="shared" si="31"/>
        <v>0</v>
      </c>
      <c r="U683" s="13">
        <f t="shared" si="32"/>
        <v>0</v>
      </c>
      <c r="V683" s="13">
        <v>0</v>
      </c>
      <c r="W683" s="15"/>
      <c r="X683" s="13"/>
      <c r="Y683" s="13"/>
      <c r="Z683" s="10"/>
      <c r="AA683" s="16" t="s">
        <v>45</v>
      </c>
      <c r="AB683" s="11"/>
    </row>
    <row r="684" spans="1:28" ht="14.25" x14ac:dyDescent="0.15">
      <c r="A684" s="9">
        <v>43709</v>
      </c>
      <c r="B684" s="10" t="s">
        <v>27</v>
      </c>
      <c r="C684" s="10" t="s">
        <v>158</v>
      </c>
      <c r="D684" s="10" t="s">
        <v>204</v>
      </c>
      <c r="E684" s="10" t="s">
        <v>172</v>
      </c>
      <c r="F684" s="10" t="s">
        <v>3663</v>
      </c>
      <c r="G684" s="10" t="s">
        <v>3663</v>
      </c>
      <c r="H684" s="10" t="s">
        <v>2618</v>
      </c>
      <c r="I684" s="10" t="s">
        <v>3664</v>
      </c>
      <c r="J684" s="10"/>
      <c r="K684" s="10" t="s">
        <v>33</v>
      </c>
      <c r="L684" s="10" t="s">
        <v>34</v>
      </c>
      <c r="M684" s="11">
        <v>0.06</v>
      </c>
      <c r="N684" s="27">
        <v>1000047703</v>
      </c>
      <c r="O684" s="10"/>
      <c r="P684" s="13">
        <v>5300</v>
      </c>
      <c r="Q684" s="13"/>
      <c r="R684" s="13">
        <v>0</v>
      </c>
      <c r="S684" s="13">
        <f t="shared" si="30"/>
        <v>5300</v>
      </c>
      <c r="T684" s="14">
        <f t="shared" si="31"/>
        <v>0</v>
      </c>
      <c r="U684" s="13">
        <f t="shared" si="32"/>
        <v>0</v>
      </c>
      <c r="V684" s="13">
        <v>0</v>
      </c>
      <c r="W684" s="15"/>
      <c r="X684" s="13"/>
      <c r="Y684" s="13"/>
      <c r="Z684" s="10"/>
      <c r="AA684" s="16" t="s">
        <v>45</v>
      </c>
      <c r="AB684" s="11"/>
    </row>
    <row r="685" spans="1:28" ht="14.25" x14ac:dyDescent="0.15">
      <c r="A685" s="9">
        <v>43709</v>
      </c>
      <c r="B685" s="10" t="s">
        <v>27</v>
      </c>
      <c r="C685" s="10" t="s">
        <v>158</v>
      </c>
      <c r="D685" s="10" t="s">
        <v>204</v>
      </c>
      <c r="E685" s="10" t="s">
        <v>172</v>
      </c>
      <c r="F685" s="10" t="s">
        <v>3665</v>
      </c>
      <c r="G685" s="10" t="s">
        <v>3665</v>
      </c>
      <c r="H685" s="10" t="s">
        <v>2618</v>
      </c>
      <c r="I685" s="10" t="s">
        <v>3666</v>
      </c>
      <c r="J685" s="10"/>
      <c r="K685" s="10" t="s">
        <v>2623</v>
      </c>
      <c r="L685" s="10" t="s">
        <v>44</v>
      </c>
      <c r="M685" s="11">
        <v>0</v>
      </c>
      <c r="N685" s="27">
        <v>1000039652</v>
      </c>
      <c r="O685" s="10"/>
      <c r="P685" s="13">
        <v>816</v>
      </c>
      <c r="Q685" s="13"/>
      <c r="R685" s="13">
        <v>0</v>
      </c>
      <c r="S685" s="13">
        <f t="shared" si="30"/>
        <v>816</v>
      </c>
      <c r="T685" s="14">
        <f t="shared" si="31"/>
        <v>0</v>
      </c>
      <c r="U685" s="13">
        <f t="shared" si="32"/>
        <v>0</v>
      </c>
      <c r="V685" s="13">
        <v>0</v>
      </c>
      <c r="W685" s="15"/>
      <c r="X685" s="13"/>
      <c r="Y685" s="13"/>
      <c r="Z685" s="10"/>
      <c r="AA685" s="16" t="s">
        <v>45</v>
      </c>
      <c r="AB685" s="11"/>
    </row>
    <row r="686" spans="1:28" ht="14.25" x14ac:dyDescent="0.15">
      <c r="A686" s="9">
        <v>43709</v>
      </c>
      <c r="B686" s="10" t="s">
        <v>27</v>
      </c>
      <c r="C686" s="10" t="s">
        <v>158</v>
      </c>
      <c r="D686" s="10" t="s">
        <v>204</v>
      </c>
      <c r="E686" s="10" t="s">
        <v>172</v>
      </c>
      <c r="F686" s="10" t="s">
        <v>3062</v>
      </c>
      <c r="G686" s="10" t="s">
        <v>3063</v>
      </c>
      <c r="H686" s="10" t="s">
        <v>2618</v>
      </c>
      <c r="I686" s="10" t="s">
        <v>3667</v>
      </c>
      <c r="J686" s="10"/>
      <c r="K686" s="10" t="s">
        <v>2623</v>
      </c>
      <c r="L686" s="10" t="s">
        <v>34</v>
      </c>
      <c r="M686" s="11">
        <v>0.03</v>
      </c>
      <c r="N686" s="27" t="s">
        <v>3668</v>
      </c>
      <c r="O686" s="10"/>
      <c r="P686" s="13">
        <v>9869.4</v>
      </c>
      <c r="Q686" s="13"/>
      <c r="R686" s="13">
        <v>3572.2</v>
      </c>
      <c r="S686" s="13">
        <f t="shared" si="30"/>
        <v>6297.2</v>
      </c>
      <c r="T686" s="14">
        <f t="shared" si="31"/>
        <v>3468.155339805825</v>
      </c>
      <c r="U686" s="13">
        <f t="shared" si="32"/>
        <v>0</v>
      </c>
      <c r="V686" s="13">
        <v>3484.1612958532055</v>
      </c>
      <c r="W686" s="15"/>
      <c r="X686" s="13"/>
      <c r="Y686" s="13"/>
      <c r="Z686" s="10"/>
      <c r="AA686" s="16" t="s">
        <v>45</v>
      </c>
      <c r="AB686" s="11"/>
    </row>
    <row r="687" spans="1:28" ht="14.25" x14ac:dyDescent="0.15">
      <c r="A687" s="9">
        <v>43709</v>
      </c>
      <c r="B687" s="10" t="s">
        <v>27</v>
      </c>
      <c r="C687" s="10" t="s">
        <v>158</v>
      </c>
      <c r="D687" s="10" t="s">
        <v>204</v>
      </c>
      <c r="E687" s="10" t="s">
        <v>175</v>
      </c>
      <c r="F687" s="10" t="s">
        <v>3669</v>
      </c>
      <c r="G687" s="10" t="s">
        <v>3669</v>
      </c>
      <c r="H687" s="10" t="s">
        <v>2618</v>
      </c>
      <c r="I687" s="10" t="s">
        <v>3670</v>
      </c>
      <c r="J687" s="10"/>
      <c r="K687" s="10" t="s">
        <v>2623</v>
      </c>
      <c r="L687" s="10" t="s">
        <v>34</v>
      </c>
      <c r="M687" s="11">
        <v>0.02</v>
      </c>
      <c r="N687" s="27">
        <v>1000024698</v>
      </c>
      <c r="O687" s="10"/>
      <c r="P687" s="13">
        <v>6363.2</v>
      </c>
      <c r="Q687" s="13"/>
      <c r="R687" s="13">
        <v>0</v>
      </c>
      <c r="S687" s="13">
        <f t="shared" si="30"/>
        <v>6363.2</v>
      </c>
      <c r="T687" s="14">
        <f t="shared" si="31"/>
        <v>0</v>
      </c>
      <c r="U687" s="13">
        <f t="shared" si="32"/>
        <v>0</v>
      </c>
      <c r="V687" s="13">
        <v>0</v>
      </c>
      <c r="W687" s="15"/>
      <c r="X687" s="13"/>
      <c r="Y687" s="13"/>
      <c r="Z687" s="10"/>
      <c r="AA687" s="16" t="s">
        <v>45</v>
      </c>
      <c r="AB687" s="11"/>
    </row>
    <row r="688" spans="1:28" ht="14.25" x14ac:dyDescent="0.15">
      <c r="A688" s="9">
        <v>43709</v>
      </c>
      <c r="B688" s="10" t="s">
        <v>27</v>
      </c>
      <c r="C688" s="10" t="s">
        <v>158</v>
      </c>
      <c r="D688" s="10" t="s">
        <v>204</v>
      </c>
      <c r="E688" s="10" t="s">
        <v>175</v>
      </c>
      <c r="F688" s="10" t="s">
        <v>3671</v>
      </c>
      <c r="G688" s="10" t="s">
        <v>3671</v>
      </c>
      <c r="H688" s="10" t="s">
        <v>2618</v>
      </c>
      <c r="I688" s="10" t="s">
        <v>3672</v>
      </c>
      <c r="J688" s="10"/>
      <c r="K688" s="10" t="s">
        <v>2623</v>
      </c>
      <c r="L688" s="10" t="s">
        <v>34</v>
      </c>
      <c r="M688" s="11">
        <v>0.02</v>
      </c>
      <c r="N688" s="27">
        <v>1000017235</v>
      </c>
      <c r="O688" s="10"/>
      <c r="P688" s="13">
        <v>10184.5</v>
      </c>
      <c r="Q688" s="13"/>
      <c r="R688" s="13">
        <v>0</v>
      </c>
      <c r="S688" s="13">
        <f t="shared" si="30"/>
        <v>10184.5</v>
      </c>
      <c r="T688" s="14">
        <f t="shared" si="31"/>
        <v>0</v>
      </c>
      <c r="U688" s="13">
        <f t="shared" si="32"/>
        <v>0</v>
      </c>
      <c r="V688" s="13">
        <v>0</v>
      </c>
      <c r="W688" s="15"/>
      <c r="X688" s="13"/>
      <c r="Y688" s="13"/>
      <c r="Z688" s="10"/>
      <c r="AA688" s="16" t="s">
        <v>45</v>
      </c>
      <c r="AB688" s="11"/>
    </row>
    <row r="689" spans="1:28" ht="14.25" x14ac:dyDescent="0.15">
      <c r="A689" s="9">
        <v>43709</v>
      </c>
      <c r="B689" s="10" t="s">
        <v>27</v>
      </c>
      <c r="C689" s="10" t="s">
        <v>158</v>
      </c>
      <c r="D689" s="10" t="s">
        <v>204</v>
      </c>
      <c r="E689" s="10" t="s">
        <v>175</v>
      </c>
      <c r="F689" s="10" t="s">
        <v>3673</v>
      </c>
      <c r="G689" s="10" t="s">
        <v>3673</v>
      </c>
      <c r="H689" s="10" t="s">
        <v>2618</v>
      </c>
      <c r="I689" s="10" t="s">
        <v>3674</v>
      </c>
      <c r="J689" s="10"/>
      <c r="K689" s="10" t="s">
        <v>2623</v>
      </c>
      <c r="L689" s="10" t="s">
        <v>34</v>
      </c>
      <c r="M689" s="11">
        <v>0.02</v>
      </c>
      <c r="N689" s="27">
        <v>1000045521</v>
      </c>
      <c r="O689" s="10"/>
      <c r="P689" s="13">
        <v>1816.03</v>
      </c>
      <c r="Q689" s="13"/>
      <c r="R689" s="13">
        <v>0</v>
      </c>
      <c r="S689" s="13">
        <f t="shared" si="30"/>
        <v>1816.03</v>
      </c>
      <c r="T689" s="14">
        <f t="shared" si="31"/>
        <v>0</v>
      </c>
      <c r="U689" s="13">
        <f t="shared" si="32"/>
        <v>0</v>
      </c>
      <c r="V689" s="13">
        <v>0</v>
      </c>
      <c r="W689" s="15"/>
      <c r="X689" s="13"/>
      <c r="Y689" s="13"/>
      <c r="Z689" s="10"/>
      <c r="AA689" s="16" t="s">
        <v>45</v>
      </c>
      <c r="AB689" s="11"/>
    </row>
    <row r="690" spans="1:28" ht="14.25" x14ac:dyDescent="0.15">
      <c r="A690" s="9">
        <v>43709</v>
      </c>
      <c r="B690" s="10" t="s">
        <v>27</v>
      </c>
      <c r="C690" s="10" t="s">
        <v>158</v>
      </c>
      <c r="D690" s="10" t="s">
        <v>204</v>
      </c>
      <c r="E690" s="10" t="s">
        <v>175</v>
      </c>
      <c r="F690" s="10" t="s">
        <v>3675</v>
      </c>
      <c r="G690" s="10" t="s">
        <v>3675</v>
      </c>
      <c r="H690" s="10" t="s">
        <v>2618</v>
      </c>
      <c r="I690" s="10" t="s">
        <v>3676</v>
      </c>
      <c r="J690" s="10"/>
      <c r="K690" s="10" t="s">
        <v>2623</v>
      </c>
      <c r="L690" s="10" t="s">
        <v>34</v>
      </c>
      <c r="M690" s="11">
        <v>0.03</v>
      </c>
      <c r="N690" s="27">
        <v>1000016368</v>
      </c>
      <c r="O690" s="10"/>
      <c r="P690" s="13">
        <v>7743.1</v>
      </c>
      <c r="Q690" s="13"/>
      <c r="R690" s="13">
        <v>0</v>
      </c>
      <c r="S690" s="13">
        <f t="shared" si="30"/>
        <v>7743.1</v>
      </c>
      <c r="T690" s="14">
        <f t="shared" si="31"/>
        <v>0</v>
      </c>
      <c r="U690" s="13">
        <f t="shared" si="32"/>
        <v>0</v>
      </c>
      <c r="V690" s="13">
        <v>0</v>
      </c>
      <c r="W690" s="15"/>
      <c r="X690" s="13"/>
      <c r="Y690" s="13"/>
      <c r="Z690" s="10"/>
      <c r="AA690" s="16" t="s">
        <v>45</v>
      </c>
      <c r="AB690" s="11"/>
    </row>
    <row r="691" spans="1:28" ht="14.25" x14ac:dyDescent="0.15">
      <c r="A691" s="9">
        <v>43709</v>
      </c>
      <c r="B691" s="10" t="s">
        <v>27</v>
      </c>
      <c r="C691" s="10" t="s">
        <v>158</v>
      </c>
      <c r="D691" s="10" t="s">
        <v>204</v>
      </c>
      <c r="E691" s="10" t="s">
        <v>175</v>
      </c>
      <c r="F691" s="10" t="s">
        <v>3675</v>
      </c>
      <c r="G691" s="10" t="s">
        <v>3675</v>
      </c>
      <c r="H691" s="10" t="s">
        <v>2618</v>
      </c>
      <c r="I691" s="10" t="s">
        <v>3677</v>
      </c>
      <c r="J691" s="10"/>
      <c r="K691" s="10" t="s">
        <v>2623</v>
      </c>
      <c r="L691" s="10" t="s">
        <v>34</v>
      </c>
      <c r="M691" s="11">
        <v>0.02</v>
      </c>
      <c r="N691" s="27">
        <v>1000017617</v>
      </c>
      <c r="O691" s="10"/>
      <c r="P691" s="13">
        <v>22539.4</v>
      </c>
      <c r="Q691" s="13"/>
      <c r="R691" s="13">
        <v>0</v>
      </c>
      <c r="S691" s="13">
        <f t="shared" si="30"/>
        <v>22539.4</v>
      </c>
      <c r="T691" s="14">
        <f t="shared" si="31"/>
        <v>0</v>
      </c>
      <c r="U691" s="13">
        <f t="shared" si="32"/>
        <v>0</v>
      </c>
      <c r="V691" s="13">
        <v>0</v>
      </c>
      <c r="W691" s="15"/>
      <c r="X691" s="13"/>
      <c r="Y691" s="13"/>
      <c r="Z691" s="10"/>
      <c r="AA691" s="16" t="s">
        <v>45</v>
      </c>
      <c r="AB691" s="11"/>
    </row>
    <row r="692" spans="1:28" ht="14.25" x14ac:dyDescent="0.15">
      <c r="A692" s="9">
        <v>43709</v>
      </c>
      <c r="B692" s="10" t="s">
        <v>27</v>
      </c>
      <c r="C692" s="10" t="s">
        <v>158</v>
      </c>
      <c r="D692" s="10" t="s">
        <v>204</v>
      </c>
      <c r="E692" s="10" t="s">
        <v>175</v>
      </c>
      <c r="F692" s="10" t="s">
        <v>3675</v>
      </c>
      <c r="G692" s="10" t="s">
        <v>3675</v>
      </c>
      <c r="H692" s="10" t="s">
        <v>2618</v>
      </c>
      <c r="I692" s="10" t="s">
        <v>3678</v>
      </c>
      <c r="J692" s="10"/>
      <c r="K692" s="10" t="s">
        <v>33</v>
      </c>
      <c r="L692" s="10" t="s">
        <v>34</v>
      </c>
      <c r="M692" s="11">
        <v>0.04</v>
      </c>
      <c r="N692" s="27">
        <v>1000020465</v>
      </c>
      <c r="O692" s="10"/>
      <c r="P692" s="13">
        <v>14812.24</v>
      </c>
      <c r="Q692" s="13"/>
      <c r="R692" s="13">
        <v>0</v>
      </c>
      <c r="S692" s="13">
        <f t="shared" si="30"/>
        <v>14812.24</v>
      </c>
      <c r="T692" s="14">
        <f t="shared" si="31"/>
        <v>0</v>
      </c>
      <c r="U692" s="13">
        <f t="shared" si="32"/>
        <v>0</v>
      </c>
      <c r="V692" s="13">
        <v>0</v>
      </c>
      <c r="W692" s="15"/>
      <c r="X692" s="13"/>
      <c r="Y692" s="13"/>
      <c r="Z692" s="10"/>
      <c r="AA692" s="16" t="s">
        <v>45</v>
      </c>
      <c r="AB692" s="11"/>
    </row>
    <row r="693" spans="1:28" ht="14.25" x14ac:dyDescent="0.15">
      <c r="A693" s="9">
        <v>43709</v>
      </c>
      <c r="B693" s="10" t="s">
        <v>27</v>
      </c>
      <c r="C693" s="10" t="s">
        <v>158</v>
      </c>
      <c r="D693" s="10" t="s">
        <v>204</v>
      </c>
      <c r="E693" s="10" t="s">
        <v>175</v>
      </c>
      <c r="F693" s="10" t="s">
        <v>3679</v>
      </c>
      <c r="G693" s="10" t="s">
        <v>3679</v>
      </c>
      <c r="H693" s="10" t="s">
        <v>2618</v>
      </c>
      <c r="I693" s="10" t="s">
        <v>3680</v>
      </c>
      <c r="J693" s="10"/>
      <c r="K693" s="10" t="s">
        <v>2623</v>
      </c>
      <c r="L693" s="10" t="s">
        <v>34</v>
      </c>
      <c r="M693" s="11">
        <v>0.04</v>
      </c>
      <c r="N693" s="27">
        <v>1000032336</v>
      </c>
      <c r="O693" s="10"/>
      <c r="P693" s="13">
        <v>9897</v>
      </c>
      <c r="Q693" s="13"/>
      <c r="R693" s="13">
        <v>0</v>
      </c>
      <c r="S693" s="13">
        <f t="shared" si="30"/>
        <v>9897</v>
      </c>
      <c r="T693" s="14">
        <f t="shared" si="31"/>
        <v>0</v>
      </c>
      <c r="U693" s="13">
        <f t="shared" si="32"/>
        <v>0</v>
      </c>
      <c r="V693" s="13">
        <v>0</v>
      </c>
      <c r="W693" s="15"/>
      <c r="X693" s="13"/>
      <c r="Y693" s="13"/>
      <c r="Z693" s="10"/>
      <c r="AA693" s="16" t="s">
        <v>45</v>
      </c>
      <c r="AB693" s="11"/>
    </row>
    <row r="694" spans="1:28" ht="14.25" x14ac:dyDescent="0.15">
      <c r="A694" s="9">
        <v>43709</v>
      </c>
      <c r="B694" s="10" t="s">
        <v>27</v>
      </c>
      <c r="C694" s="10" t="s">
        <v>158</v>
      </c>
      <c r="D694" s="10" t="s">
        <v>215</v>
      </c>
      <c r="E694" s="10" t="s">
        <v>169</v>
      </c>
      <c r="F694" s="10" t="s">
        <v>3681</v>
      </c>
      <c r="G694" s="10" t="s">
        <v>3681</v>
      </c>
      <c r="H694" s="10" t="s">
        <v>2618</v>
      </c>
      <c r="I694" s="10" t="s">
        <v>3682</v>
      </c>
      <c r="J694" s="10"/>
      <c r="K694" s="10" t="s">
        <v>2623</v>
      </c>
      <c r="L694" s="10" t="s">
        <v>34</v>
      </c>
      <c r="M694" s="11">
        <v>0.02</v>
      </c>
      <c r="N694" s="27">
        <v>1000044972</v>
      </c>
      <c r="O694" s="10"/>
      <c r="P694" s="13">
        <v>5296.7</v>
      </c>
      <c r="Q694" s="13"/>
      <c r="R694" s="13">
        <v>0</v>
      </c>
      <c r="S694" s="13">
        <f t="shared" si="30"/>
        <v>5296.7</v>
      </c>
      <c r="T694" s="14">
        <f t="shared" si="31"/>
        <v>0</v>
      </c>
      <c r="U694" s="13">
        <f t="shared" si="32"/>
        <v>0</v>
      </c>
      <c r="V694" s="13">
        <v>0</v>
      </c>
      <c r="W694" s="15"/>
      <c r="X694" s="13"/>
      <c r="Y694" s="13"/>
      <c r="Z694" s="10"/>
      <c r="AA694" s="16" t="s">
        <v>45</v>
      </c>
      <c r="AB694" s="11"/>
    </row>
    <row r="695" spans="1:28" ht="14.25" x14ac:dyDescent="0.15">
      <c r="A695" s="9">
        <v>43709</v>
      </c>
      <c r="B695" s="10" t="s">
        <v>27</v>
      </c>
      <c r="C695" s="10" t="s">
        <v>158</v>
      </c>
      <c r="D695" s="10" t="s">
        <v>215</v>
      </c>
      <c r="E695" s="10" t="s">
        <v>169</v>
      </c>
      <c r="F695" s="10" t="s">
        <v>3681</v>
      </c>
      <c r="G695" s="10" t="s">
        <v>3681</v>
      </c>
      <c r="H695" s="10" t="s">
        <v>2618</v>
      </c>
      <c r="I695" s="10" t="s">
        <v>3683</v>
      </c>
      <c r="J695" s="10"/>
      <c r="K695" s="10" t="s">
        <v>2623</v>
      </c>
      <c r="L695" s="10" t="s">
        <v>34</v>
      </c>
      <c r="M695" s="11">
        <v>0.02</v>
      </c>
      <c r="N695" s="27">
        <v>1000047365</v>
      </c>
      <c r="O695" s="10"/>
      <c r="P695" s="13">
        <v>2010.07</v>
      </c>
      <c r="Q695" s="13"/>
      <c r="R695" s="13">
        <v>0</v>
      </c>
      <c r="S695" s="13">
        <f t="shared" si="30"/>
        <v>2010.07</v>
      </c>
      <c r="T695" s="14">
        <f t="shared" si="31"/>
        <v>0</v>
      </c>
      <c r="U695" s="13">
        <f t="shared" si="32"/>
        <v>0</v>
      </c>
      <c r="V695" s="13">
        <v>0</v>
      </c>
      <c r="W695" s="15"/>
      <c r="X695" s="13"/>
      <c r="Y695" s="13"/>
      <c r="Z695" s="10"/>
      <c r="AA695" s="16" t="s">
        <v>45</v>
      </c>
      <c r="AB695" s="11"/>
    </row>
    <row r="696" spans="1:28" ht="14.25" x14ac:dyDescent="0.15">
      <c r="A696" s="9">
        <v>43709</v>
      </c>
      <c r="B696" s="10" t="s">
        <v>27</v>
      </c>
      <c r="C696" s="10" t="s">
        <v>158</v>
      </c>
      <c r="D696" s="10" t="s">
        <v>215</v>
      </c>
      <c r="E696" s="10" t="s">
        <v>169</v>
      </c>
      <c r="F696" s="10" t="s">
        <v>3681</v>
      </c>
      <c r="G696" s="10" t="s">
        <v>3681</v>
      </c>
      <c r="H696" s="10" t="s">
        <v>2618</v>
      </c>
      <c r="I696" s="10" t="s">
        <v>3684</v>
      </c>
      <c r="J696" s="10"/>
      <c r="K696" s="10" t="s">
        <v>2623</v>
      </c>
      <c r="L696" s="10" t="s">
        <v>34</v>
      </c>
      <c r="M696" s="11">
        <v>0.02</v>
      </c>
      <c r="N696" s="27">
        <v>1000041974</v>
      </c>
      <c r="O696" s="10"/>
      <c r="P696" s="13">
        <v>44382.7</v>
      </c>
      <c r="Q696" s="13"/>
      <c r="R696" s="13">
        <v>0</v>
      </c>
      <c r="S696" s="13">
        <f t="shared" si="30"/>
        <v>44382.7</v>
      </c>
      <c r="T696" s="14">
        <f t="shared" si="31"/>
        <v>0</v>
      </c>
      <c r="U696" s="13">
        <f t="shared" si="32"/>
        <v>0</v>
      </c>
      <c r="V696" s="13">
        <v>0</v>
      </c>
      <c r="W696" s="15"/>
      <c r="X696" s="13"/>
      <c r="Y696" s="13"/>
      <c r="Z696" s="10"/>
      <c r="AA696" s="16" t="s">
        <v>45</v>
      </c>
      <c r="AB696" s="11"/>
    </row>
    <row r="697" spans="1:28" ht="14.25" x14ac:dyDescent="0.15">
      <c r="A697" s="9">
        <v>43709</v>
      </c>
      <c r="B697" s="10" t="s">
        <v>27</v>
      </c>
      <c r="C697" s="10" t="s">
        <v>158</v>
      </c>
      <c r="D697" s="10" t="s">
        <v>215</v>
      </c>
      <c r="E697" s="10" t="s">
        <v>169</v>
      </c>
      <c r="F697" s="10" t="s">
        <v>3681</v>
      </c>
      <c r="G697" s="10" t="s">
        <v>3681</v>
      </c>
      <c r="H697" s="10" t="s">
        <v>2618</v>
      </c>
      <c r="I697" s="10" t="s">
        <v>3685</v>
      </c>
      <c r="J697" s="10"/>
      <c r="K697" s="10" t="s">
        <v>2623</v>
      </c>
      <c r="L697" s="10" t="s">
        <v>34</v>
      </c>
      <c r="M697" s="11">
        <v>0.02</v>
      </c>
      <c r="N697" s="27">
        <v>1000011247</v>
      </c>
      <c r="O697" s="10"/>
      <c r="P697" s="13">
        <v>653.5</v>
      </c>
      <c r="Q697" s="13"/>
      <c r="R697" s="13">
        <v>0</v>
      </c>
      <c r="S697" s="13">
        <f t="shared" si="30"/>
        <v>653.5</v>
      </c>
      <c r="T697" s="14">
        <f t="shared" si="31"/>
        <v>0</v>
      </c>
      <c r="U697" s="13">
        <f t="shared" si="32"/>
        <v>0</v>
      </c>
      <c r="V697" s="13">
        <v>0</v>
      </c>
      <c r="W697" s="15"/>
      <c r="X697" s="13"/>
      <c r="Y697" s="13"/>
      <c r="Z697" s="10"/>
      <c r="AA697" s="16" t="s">
        <v>45</v>
      </c>
      <c r="AB697" s="11"/>
    </row>
    <row r="698" spans="1:28" ht="14.25" x14ac:dyDescent="0.15">
      <c r="A698" s="9">
        <v>43709</v>
      </c>
      <c r="B698" s="10" t="s">
        <v>27</v>
      </c>
      <c r="C698" s="10" t="s">
        <v>158</v>
      </c>
      <c r="D698" s="10" t="s">
        <v>215</v>
      </c>
      <c r="E698" s="10" t="s">
        <v>169</v>
      </c>
      <c r="F698" s="10" t="s">
        <v>3686</v>
      </c>
      <c r="G698" s="10" t="s">
        <v>3686</v>
      </c>
      <c r="H698" s="10" t="s">
        <v>2618</v>
      </c>
      <c r="I698" s="10" t="s">
        <v>3687</v>
      </c>
      <c r="J698" s="10"/>
      <c r="K698" s="10" t="s">
        <v>33</v>
      </c>
      <c r="L698" s="10" t="s">
        <v>34</v>
      </c>
      <c r="M698" s="11">
        <v>0.2</v>
      </c>
      <c r="N698" s="27">
        <v>1000020835</v>
      </c>
      <c r="O698" s="10"/>
      <c r="P698" s="13">
        <v>3515.75</v>
      </c>
      <c r="Q698" s="13"/>
      <c r="R698" s="13">
        <v>0</v>
      </c>
      <c r="S698" s="13">
        <f t="shared" si="30"/>
        <v>3515.75</v>
      </c>
      <c r="T698" s="14">
        <f t="shared" si="31"/>
        <v>0</v>
      </c>
      <c r="U698" s="13">
        <f t="shared" si="32"/>
        <v>0</v>
      </c>
      <c r="V698" s="13">
        <v>0</v>
      </c>
      <c r="W698" s="15"/>
      <c r="X698" s="13"/>
      <c r="Y698" s="13"/>
      <c r="Z698" s="10"/>
      <c r="AA698" s="16" t="s">
        <v>45</v>
      </c>
      <c r="AB698" s="11"/>
    </row>
    <row r="699" spans="1:28" ht="14.25" x14ac:dyDescent="0.15">
      <c r="A699" s="9">
        <v>43709</v>
      </c>
      <c r="B699" s="10" t="s">
        <v>27</v>
      </c>
      <c r="C699" s="10" t="s">
        <v>158</v>
      </c>
      <c r="D699" s="10" t="s">
        <v>215</v>
      </c>
      <c r="E699" s="10" t="s">
        <v>169</v>
      </c>
      <c r="F699" s="10" t="s">
        <v>3686</v>
      </c>
      <c r="G699" s="10" t="s">
        <v>3686</v>
      </c>
      <c r="H699" s="10" t="s">
        <v>2618</v>
      </c>
      <c r="I699" s="10" t="s">
        <v>3688</v>
      </c>
      <c r="J699" s="10"/>
      <c r="K699" s="10" t="s">
        <v>33</v>
      </c>
      <c r="L699" s="10" t="s">
        <v>34</v>
      </c>
      <c r="M699" s="11">
        <v>0.2</v>
      </c>
      <c r="N699" s="27">
        <v>1000021103</v>
      </c>
      <c r="O699" s="10"/>
      <c r="P699" s="13">
        <v>7.25</v>
      </c>
      <c r="Q699" s="13"/>
      <c r="R699" s="13">
        <v>0</v>
      </c>
      <c r="S699" s="13">
        <f t="shared" si="30"/>
        <v>7.25</v>
      </c>
      <c r="T699" s="14">
        <f t="shared" si="31"/>
        <v>0</v>
      </c>
      <c r="U699" s="13">
        <f t="shared" si="32"/>
        <v>0</v>
      </c>
      <c r="V699" s="13">
        <v>0</v>
      </c>
      <c r="W699" s="15"/>
      <c r="X699" s="13"/>
      <c r="Y699" s="13"/>
      <c r="Z699" s="10"/>
      <c r="AA699" s="16" t="s">
        <v>45</v>
      </c>
      <c r="AB699" s="11"/>
    </row>
    <row r="700" spans="1:28" ht="14.25" x14ac:dyDescent="0.15">
      <c r="A700" s="9">
        <v>43709</v>
      </c>
      <c r="B700" s="10" t="s">
        <v>27</v>
      </c>
      <c r="C700" s="10" t="s">
        <v>158</v>
      </c>
      <c r="D700" s="10" t="s">
        <v>215</v>
      </c>
      <c r="E700" s="10" t="s">
        <v>169</v>
      </c>
      <c r="F700" s="10" t="s">
        <v>3686</v>
      </c>
      <c r="G700" s="10" t="s">
        <v>3686</v>
      </c>
      <c r="H700" s="10" t="s">
        <v>2618</v>
      </c>
      <c r="I700" s="10" t="s">
        <v>3689</v>
      </c>
      <c r="J700" s="10"/>
      <c r="K700" s="10" t="s">
        <v>33</v>
      </c>
      <c r="L700" s="10" t="s">
        <v>34</v>
      </c>
      <c r="M700" s="11">
        <v>0.2</v>
      </c>
      <c r="N700" s="27">
        <v>1000019249</v>
      </c>
      <c r="O700" s="10"/>
      <c r="P700" s="13">
        <v>4515.43</v>
      </c>
      <c r="Q700" s="13"/>
      <c r="R700" s="13">
        <v>0</v>
      </c>
      <c r="S700" s="13">
        <f t="shared" si="30"/>
        <v>4515.43</v>
      </c>
      <c r="T700" s="14">
        <f t="shared" si="31"/>
        <v>0</v>
      </c>
      <c r="U700" s="13">
        <f t="shared" si="32"/>
        <v>0</v>
      </c>
      <c r="V700" s="13">
        <v>0</v>
      </c>
      <c r="W700" s="15"/>
      <c r="X700" s="13"/>
      <c r="Y700" s="13"/>
      <c r="Z700" s="10"/>
      <c r="AA700" s="16" t="s">
        <v>45</v>
      </c>
      <c r="AB700" s="11"/>
    </row>
    <row r="701" spans="1:28" ht="14.25" x14ac:dyDescent="0.15">
      <c r="A701" s="9">
        <v>43709</v>
      </c>
      <c r="B701" s="10" t="s">
        <v>27</v>
      </c>
      <c r="C701" s="10" t="s">
        <v>158</v>
      </c>
      <c r="D701" s="10" t="s">
        <v>215</v>
      </c>
      <c r="E701" s="10" t="s">
        <v>169</v>
      </c>
      <c r="F701" s="10" t="s">
        <v>3686</v>
      </c>
      <c r="G701" s="10" t="s">
        <v>3686</v>
      </c>
      <c r="H701" s="10" t="s">
        <v>2618</v>
      </c>
      <c r="I701" s="10" t="s">
        <v>3690</v>
      </c>
      <c r="J701" s="10"/>
      <c r="K701" s="10" t="s">
        <v>33</v>
      </c>
      <c r="L701" s="10" t="s">
        <v>34</v>
      </c>
      <c r="M701" s="11">
        <v>0.2</v>
      </c>
      <c r="N701" s="27">
        <v>1000021107</v>
      </c>
      <c r="O701" s="10"/>
      <c r="P701" s="13">
        <v>10100.4</v>
      </c>
      <c r="Q701" s="13"/>
      <c r="R701" s="13">
        <v>0</v>
      </c>
      <c r="S701" s="13">
        <f t="shared" si="30"/>
        <v>10100.4</v>
      </c>
      <c r="T701" s="14">
        <f t="shared" si="31"/>
        <v>0</v>
      </c>
      <c r="U701" s="13">
        <f t="shared" si="32"/>
        <v>83.352549019607977</v>
      </c>
      <c r="V701" s="13">
        <v>0</v>
      </c>
      <c r="W701" s="15"/>
      <c r="X701" s="13"/>
      <c r="Y701" s="13"/>
      <c r="Z701" s="10"/>
      <c r="AA701" s="16" t="s">
        <v>45</v>
      </c>
      <c r="AB701" s="11"/>
    </row>
    <row r="702" spans="1:28" ht="14.25" x14ac:dyDescent="0.15">
      <c r="A702" s="9">
        <v>43709</v>
      </c>
      <c r="B702" s="10" t="s">
        <v>27</v>
      </c>
      <c r="C702" s="10" t="s">
        <v>158</v>
      </c>
      <c r="D702" s="10" t="s">
        <v>215</v>
      </c>
      <c r="E702" s="10" t="s">
        <v>169</v>
      </c>
      <c r="F702" s="10" t="s">
        <v>3686</v>
      </c>
      <c r="G702" s="10" t="s">
        <v>3686</v>
      </c>
      <c r="H702" s="10" t="s">
        <v>2618</v>
      </c>
      <c r="I702" s="10" t="s">
        <v>3691</v>
      </c>
      <c r="J702" s="10"/>
      <c r="K702" s="10" t="s">
        <v>33</v>
      </c>
      <c r="L702" s="10" t="s">
        <v>34</v>
      </c>
      <c r="M702" s="11">
        <v>0.2</v>
      </c>
      <c r="N702" s="27">
        <v>1000021105</v>
      </c>
      <c r="O702" s="10"/>
      <c r="P702" s="13">
        <v>19075.55</v>
      </c>
      <c r="Q702" s="13"/>
      <c r="R702" s="13">
        <v>0</v>
      </c>
      <c r="S702" s="13">
        <f t="shared" si="30"/>
        <v>19075.55</v>
      </c>
      <c r="T702" s="14">
        <f t="shared" si="31"/>
        <v>0</v>
      </c>
      <c r="U702" s="13">
        <f t="shared" si="32"/>
        <v>0</v>
      </c>
      <c r="V702" s="13">
        <v>0</v>
      </c>
      <c r="W702" s="15"/>
      <c r="X702" s="13"/>
      <c r="Y702" s="13"/>
      <c r="Z702" s="10"/>
      <c r="AA702" s="16" t="s">
        <v>45</v>
      </c>
      <c r="AB702" s="11"/>
    </row>
    <row r="703" spans="1:28" ht="14.25" x14ac:dyDescent="0.15">
      <c r="A703" s="9">
        <v>43709</v>
      </c>
      <c r="B703" s="10" t="s">
        <v>27</v>
      </c>
      <c r="C703" s="10" t="s">
        <v>158</v>
      </c>
      <c r="D703" s="10" t="s">
        <v>215</v>
      </c>
      <c r="E703" s="10" t="s">
        <v>169</v>
      </c>
      <c r="F703" s="10" t="s">
        <v>3686</v>
      </c>
      <c r="G703" s="10" t="s">
        <v>3686</v>
      </c>
      <c r="H703" s="10" t="s">
        <v>2618</v>
      </c>
      <c r="I703" s="10" t="s">
        <v>3692</v>
      </c>
      <c r="J703" s="10"/>
      <c r="K703" s="10" t="s">
        <v>33</v>
      </c>
      <c r="L703" s="10" t="s">
        <v>34</v>
      </c>
      <c r="M703" s="11">
        <v>0.2</v>
      </c>
      <c r="N703" s="27">
        <v>1000020844</v>
      </c>
      <c r="O703" s="10"/>
      <c r="P703" s="13">
        <v>5207.93</v>
      </c>
      <c r="Q703" s="13"/>
      <c r="R703" s="13">
        <v>0</v>
      </c>
      <c r="S703" s="13">
        <f t="shared" si="30"/>
        <v>5207.93</v>
      </c>
      <c r="T703" s="14">
        <f t="shared" si="31"/>
        <v>0</v>
      </c>
      <c r="U703" s="13">
        <f t="shared" si="32"/>
        <v>0</v>
      </c>
      <c r="V703" s="13">
        <v>0</v>
      </c>
      <c r="W703" s="15"/>
      <c r="X703" s="13"/>
      <c r="Y703" s="13"/>
      <c r="Z703" s="10"/>
      <c r="AA703" s="16" t="s">
        <v>45</v>
      </c>
      <c r="AB703" s="11"/>
    </row>
    <row r="704" spans="1:28" ht="14.25" x14ac:dyDescent="0.15">
      <c r="A704" s="9">
        <v>43709</v>
      </c>
      <c r="B704" s="10" t="s">
        <v>27</v>
      </c>
      <c r="C704" s="10" t="s">
        <v>158</v>
      </c>
      <c r="D704" s="10" t="s">
        <v>215</v>
      </c>
      <c r="E704" s="10" t="s">
        <v>169</v>
      </c>
      <c r="F704" s="10" t="s">
        <v>3693</v>
      </c>
      <c r="G704" s="10" t="s">
        <v>3693</v>
      </c>
      <c r="H704" s="10" t="s">
        <v>2618</v>
      </c>
      <c r="I704" s="10" t="s">
        <v>3694</v>
      </c>
      <c r="J704" s="10"/>
      <c r="K704" s="10" t="s">
        <v>2623</v>
      </c>
      <c r="L704" s="10" t="s">
        <v>34</v>
      </c>
      <c r="M704" s="11">
        <v>0.02</v>
      </c>
      <c r="N704" s="27">
        <v>1000016274</v>
      </c>
      <c r="O704" s="10"/>
      <c r="P704" s="13">
        <v>4045.21</v>
      </c>
      <c r="Q704" s="13"/>
      <c r="R704" s="13">
        <v>0</v>
      </c>
      <c r="S704" s="13">
        <f t="shared" si="30"/>
        <v>4045.21</v>
      </c>
      <c r="T704" s="14">
        <f t="shared" si="31"/>
        <v>0</v>
      </c>
      <c r="U704" s="13">
        <f t="shared" si="32"/>
        <v>0</v>
      </c>
      <c r="V704" s="13">
        <v>0</v>
      </c>
      <c r="W704" s="15"/>
      <c r="X704" s="13"/>
      <c r="Y704" s="13"/>
      <c r="Z704" s="10"/>
      <c r="AA704" s="16" t="s">
        <v>45</v>
      </c>
      <c r="AB704" s="11"/>
    </row>
    <row r="705" spans="1:28" ht="14.25" x14ac:dyDescent="0.15">
      <c r="A705" s="9">
        <v>43709</v>
      </c>
      <c r="B705" s="10" t="s">
        <v>27</v>
      </c>
      <c r="C705" s="10" t="s">
        <v>158</v>
      </c>
      <c r="D705" s="10" t="s">
        <v>215</v>
      </c>
      <c r="E705" s="10" t="s">
        <v>169</v>
      </c>
      <c r="F705" s="10" t="s">
        <v>3695</v>
      </c>
      <c r="G705" s="10" t="s">
        <v>3695</v>
      </c>
      <c r="H705" s="10" t="s">
        <v>2618</v>
      </c>
      <c r="I705" s="10" t="s">
        <v>3696</v>
      </c>
      <c r="J705" s="10"/>
      <c r="K705" s="10" t="s">
        <v>2623</v>
      </c>
      <c r="L705" s="10" t="s">
        <v>34</v>
      </c>
      <c r="M705" s="11">
        <v>0.03</v>
      </c>
      <c r="N705" s="27">
        <v>1000046827</v>
      </c>
      <c r="O705" s="10"/>
      <c r="P705" s="13">
        <v>9448.91</v>
      </c>
      <c r="Q705" s="13"/>
      <c r="R705" s="13">
        <v>0</v>
      </c>
      <c r="S705" s="13">
        <f t="shared" si="30"/>
        <v>9448.91</v>
      </c>
      <c r="T705" s="14">
        <f t="shared" si="31"/>
        <v>0</v>
      </c>
      <c r="U705" s="13">
        <f t="shared" si="32"/>
        <v>0</v>
      </c>
      <c r="V705" s="13">
        <v>0</v>
      </c>
      <c r="W705" s="15"/>
      <c r="X705" s="13"/>
      <c r="Y705" s="13"/>
      <c r="Z705" s="10"/>
      <c r="AA705" s="16" t="s">
        <v>45</v>
      </c>
      <c r="AB705" s="11"/>
    </row>
    <row r="706" spans="1:28" ht="14.25" x14ac:dyDescent="0.15">
      <c r="A706" s="9">
        <v>43709</v>
      </c>
      <c r="B706" s="10" t="s">
        <v>27</v>
      </c>
      <c r="C706" s="10" t="s">
        <v>220</v>
      </c>
      <c r="D706" s="10" t="s">
        <v>221</v>
      </c>
      <c r="E706" s="10" t="s">
        <v>3088</v>
      </c>
      <c r="F706" s="10" t="s">
        <v>3697</v>
      </c>
      <c r="G706" s="10" t="s">
        <v>3697</v>
      </c>
      <c r="H706" s="10" t="s">
        <v>2618</v>
      </c>
      <c r="I706" s="10" t="s">
        <v>3698</v>
      </c>
      <c r="J706" s="10"/>
      <c r="K706" s="10" t="s">
        <v>2623</v>
      </c>
      <c r="L706" s="10" t="s">
        <v>34</v>
      </c>
      <c r="M706" s="11">
        <v>0.02</v>
      </c>
      <c r="N706" s="27" t="s">
        <v>3699</v>
      </c>
      <c r="O706" s="10"/>
      <c r="P706" s="13">
        <v>4250.9799999999996</v>
      </c>
      <c r="Q706" s="13"/>
      <c r="R706" s="13">
        <v>4250.9799999999996</v>
      </c>
      <c r="S706" s="13">
        <f t="shared" si="30"/>
        <v>0</v>
      </c>
      <c r="T706" s="14">
        <f t="shared" si="31"/>
        <v>4167.6274509803916</v>
      </c>
      <c r="U706" s="13">
        <f t="shared" si="32"/>
        <v>0</v>
      </c>
      <c r="V706" s="13">
        <v>4146.2124140434635</v>
      </c>
      <c r="W706" s="15"/>
      <c r="X706" s="13"/>
      <c r="Y706" s="13"/>
      <c r="Z706" s="10"/>
      <c r="AA706" s="16" t="s">
        <v>45</v>
      </c>
      <c r="AB706" s="11"/>
    </row>
    <row r="707" spans="1:28" ht="14.25" x14ac:dyDescent="0.15">
      <c r="A707" s="9">
        <v>43709</v>
      </c>
      <c r="B707" s="10" t="s">
        <v>27</v>
      </c>
      <c r="C707" s="10" t="s">
        <v>220</v>
      </c>
      <c r="D707" s="10" t="s">
        <v>221</v>
      </c>
      <c r="E707" s="10" t="s">
        <v>3088</v>
      </c>
      <c r="F707" s="10" t="s">
        <v>3697</v>
      </c>
      <c r="G707" s="10" t="s">
        <v>3697</v>
      </c>
      <c r="H707" s="10" t="s">
        <v>2618</v>
      </c>
      <c r="I707" s="10" t="s">
        <v>3700</v>
      </c>
      <c r="J707" s="10"/>
      <c r="K707" s="10" t="s">
        <v>2623</v>
      </c>
      <c r="L707" s="10" t="s">
        <v>44</v>
      </c>
      <c r="M707" s="11">
        <v>0</v>
      </c>
      <c r="N707" s="27">
        <v>1000006287</v>
      </c>
      <c r="O707" s="10"/>
      <c r="P707" s="13">
        <v>778.26</v>
      </c>
      <c r="Q707" s="13"/>
      <c r="R707" s="13">
        <v>0</v>
      </c>
      <c r="S707" s="13">
        <f t="shared" ref="S707:S770" si="33">P707+Q707-R707</f>
        <v>778.26</v>
      </c>
      <c r="T707" s="14">
        <f t="shared" ref="T707:T770" si="34">IF(L707="返货",R707/(1+M707),IF(L707="返现",R707,IF(L707="折扣",R707*M707,IF(L707="无",R707))))</f>
        <v>0</v>
      </c>
      <c r="U707" s="13">
        <f t="shared" ref="U707:U770" si="35">R712-T712</f>
        <v>0</v>
      </c>
      <c r="V707" s="13">
        <v>0</v>
      </c>
      <c r="W707" s="15"/>
      <c r="X707" s="13"/>
      <c r="Y707" s="13"/>
      <c r="Z707" s="10"/>
      <c r="AA707" s="16" t="s">
        <v>45</v>
      </c>
      <c r="AB707" s="11"/>
    </row>
    <row r="708" spans="1:28" ht="14.25" x14ac:dyDescent="0.15">
      <c r="A708" s="9">
        <v>43709</v>
      </c>
      <c r="B708" s="10" t="s">
        <v>27</v>
      </c>
      <c r="C708" s="10" t="s">
        <v>220</v>
      </c>
      <c r="D708" s="10" t="s">
        <v>221</v>
      </c>
      <c r="E708" s="10" t="s">
        <v>3088</v>
      </c>
      <c r="F708" s="10" t="s">
        <v>3697</v>
      </c>
      <c r="G708" s="10" t="s">
        <v>3697</v>
      </c>
      <c r="H708" s="10" t="s">
        <v>2618</v>
      </c>
      <c r="I708" s="10" t="s">
        <v>3701</v>
      </c>
      <c r="J708" s="10"/>
      <c r="K708" s="10" t="s">
        <v>33</v>
      </c>
      <c r="L708" s="10" t="s">
        <v>34</v>
      </c>
      <c r="M708" s="11">
        <v>0.04</v>
      </c>
      <c r="N708" s="27">
        <v>1000008342</v>
      </c>
      <c r="O708" s="10"/>
      <c r="P708" s="13">
        <v>10200</v>
      </c>
      <c r="Q708" s="13"/>
      <c r="R708" s="13">
        <v>0</v>
      </c>
      <c r="S708" s="13">
        <f t="shared" si="33"/>
        <v>10200</v>
      </c>
      <c r="T708" s="14">
        <f t="shared" si="34"/>
        <v>0</v>
      </c>
      <c r="U708" s="13">
        <f t="shared" si="35"/>
        <v>340.96538461538512</v>
      </c>
      <c r="V708" s="13">
        <v>0</v>
      </c>
      <c r="W708" s="15"/>
      <c r="X708" s="13"/>
      <c r="Y708" s="13"/>
      <c r="Z708" s="10"/>
      <c r="AA708" s="16" t="s">
        <v>45</v>
      </c>
      <c r="AB708" s="11"/>
    </row>
    <row r="709" spans="1:28" ht="14.25" x14ac:dyDescent="0.15">
      <c r="A709" s="9">
        <v>43709</v>
      </c>
      <c r="B709" s="10" t="s">
        <v>27</v>
      </c>
      <c r="C709" s="10" t="s">
        <v>220</v>
      </c>
      <c r="D709" s="10" t="s">
        <v>221</v>
      </c>
      <c r="E709" s="10" t="s">
        <v>3088</v>
      </c>
      <c r="F709" s="10" t="s">
        <v>3697</v>
      </c>
      <c r="G709" s="10" t="s">
        <v>3697</v>
      </c>
      <c r="H709" s="10" t="s">
        <v>2618</v>
      </c>
      <c r="I709" s="10" t="s">
        <v>3702</v>
      </c>
      <c r="J709" s="10"/>
      <c r="K709" s="10" t="s">
        <v>2623</v>
      </c>
      <c r="L709" s="10" t="s">
        <v>44</v>
      </c>
      <c r="M709" s="11">
        <v>0</v>
      </c>
      <c r="N709" s="27">
        <v>1000042360</v>
      </c>
      <c r="O709" s="10"/>
      <c r="P709" s="13">
        <v>484</v>
      </c>
      <c r="Q709" s="13"/>
      <c r="R709" s="13">
        <v>0</v>
      </c>
      <c r="S709" s="13">
        <f t="shared" si="33"/>
        <v>484</v>
      </c>
      <c r="T709" s="14">
        <f t="shared" si="34"/>
        <v>0</v>
      </c>
      <c r="U709" s="13">
        <f t="shared" si="35"/>
        <v>1785.8380952380976</v>
      </c>
      <c r="V709" s="13">
        <v>0</v>
      </c>
      <c r="W709" s="15"/>
      <c r="X709" s="13"/>
      <c r="Y709" s="13"/>
      <c r="Z709" s="10"/>
      <c r="AA709" s="16" t="s">
        <v>45</v>
      </c>
      <c r="AB709" s="11"/>
    </row>
    <row r="710" spans="1:28" ht="14.25" x14ac:dyDescent="0.15">
      <c r="A710" s="9">
        <v>43709</v>
      </c>
      <c r="B710" s="10" t="s">
        <v>27</v>
      </c>
      <c r="C710" s="10" t="s">
        <v>220</v>
      </c>
      <c r="D710" s="10" t="s">
        <v>221</v>
      </c>
      <c r="E710" s="10" t="s">
        <v>3088</v>
      </c>
      <c r="F710" s="10" t="s">
        <v>3697</v>
      </c>
      <c r="G710" s="10" t="s">
        <v>3697</v>
      </c>
      <c r="H710" s="10" t="s">
        <v>2618</v>
      </c>
      <c r="I710" s="10" t="s">
        <v>3703</v>
      </c>
      <c r="J710" s="10"/>
      <c r="K710" s="10" t="s">
        <v>2623</v>
      </c>
      <c r="L710" s="10" t="s">
        <v>44</v>
      </c>
      <c r="M710" s="11">
        <v>0</v>
      </c>
      <c r="N710" s="27">
        <v>1000013880</v>
      </c>
      <c r="O710" s="10"/>
      <c r="P710" s="13">
        <v>49.5</v>
      </c>
      <c r="Q710" s="13"/>
      <c r="R710" s="13">
        <v>0</v>
      </c>
      <c r="S710" s="13">
        <f t="shared" si="33"/>
        <v>49.5</v>
      </c>
      <c r="T710" s="14">
        <f t="shared" si="34"/>
        <v>0</v>
      </c>
      <c r="U710" s="13">
        <f t="shared" si="35"/>
        <v>0</v>
      </c>
      <c r="V710" s="13">
        <v>0</v>
      </c>
      <c r="W710" s="15"/>
      <c r="X710" s="13"/>
      <c r="Y710" s="13"/>
      <c r="Z710" s="10"/>
      <c r="AA710" s="16" t="s">
        <v>45</v>
      </c>
      <c r="AB710" s="11"/>
    </row>
    <row r="711" spans="1:28" ht="14.25" x14ac:dyDescent="0.15">
      <c r="A711" s="9">
        <v>43709</v>
      </c>
      <c r="B711" s="10" t="s">
        <v>27</v>
      </c>
      <c r="C711" s="10" t="s">
        <v>220</v>
      </c>
      <c r="D711" s="10" t="s">
        <v>221</v>
      </c>
      <c r="E711" s="10" t="s">
        <v>3088</v>
      </c>
      <c r="F711" s="10" t="s">
        <v>3697</v>
      </c>
      <c r="G711" s="10" t="s">
        <v>3697</v>
      </c>
      <c r="H711" s="10" t="s">
        <v>2618</v>
      </c>
      <c r="I711" s="10" t="s">
        <v>3704</v>
      </c>
      <c r="J711" s="10"/>
      <c r="K711" s="10" t="s">
        <v>2623</v>
      </c>
      <c r="L711" s="10" t="s">
        <v>44</v>
      </c>
      <c r="M711" s="11">
        <v>0</v>
      </c>
      <c r="N711" s="27">
        <v>1000012766</v>
      </c>
      <c r="O711" s="10"/>
      <c r="P711" s="13">
        <v>3542.3</v>
      </c>
      <c r="Q711" s="13"/>
      <c r="R711" s="13">
        <v>0</v>
      </c>
      <c r="S711" s="13">
        <f t="shared" si="33"/>
        <v>3542.3</v>
      </c>
      <c r="T711" s="14">
        <f t="shared" si="34"/>
        <v>0</v>
      </c>
      <c r="U711" s="13">
        <f t="shared" si="35"/>
        <v>0</v>
      </c>
      <c r="V711" s="13">
        <v>0</v>
      </c>
      <c r="W711" s="15"/>
      <c r="X711" s="13"/>
      <c r="Y711" s="13"/>
      <c r="Z711" s="10"/>
      <c r="AA711" s="16" t="s">
        <v>45</v>
      </c>
      <c r="AB711" s="11"/>
    </row>
    <row r="712" spans="1:28" ht="14.25" x14ac:dyDescent="0.15">
      <c r="A712" s="9">
        <v>43709</v>
      </c>
      <c r="B712" s="10" t="s">
        <v>27</v>
      </c>
      <c r="C712" s="10" t="s">
        <v>220</v>
      </c>
      <c r="D712" s="10" t="s">
        <v>221</v>
      </c>
      <c r="E712" s="10" t="s">
        <v>3088</v>
      </c>
      <c r="F712" s="10" t="s">
        <v>3705</v>
      </c>
      <c r="G712" s="10" t="s">
        <v>3705</v>
      </c>
      <c r="H712" s="10" t="s">
        <v>2618</v>
      </c>
      <c r="I712" s="10" t="s">
        <v>3706</v>
      </c>
      <c r="J712" s="10"/>
      <c r="K712" s="10" t="s">
        <v>2623</v>
      </c>
      <c r="L712" s="10" t="s">
        <v>44</v>
      </c>
      <c r="M712" s="11">
        <v>0</v>
      </c>
      <c r="N712" s="27" t="s">
        <v>3707</v>
      </c>
      <c r="O712" s="10"/>
      <c r="P712" s="13">
        <v>24177.22</v>
      </c>
      <c r="Q712" s="13"/>
      <c r="R712" s="13">
        <v>10189.860000000002</v>
      </c>
      <c r="S712" s="13">
        <f t="shared" si="33"/>
        <v>13987.359999999999</v>
      </c>
      <c r="T712" s="14">
        <f t="shared" si="34"/>
        <v>10189.860000000002</v>
      </c>
      <c r="U712" s="13">
        <f t="shared" si="35"/>
        <v>1330.9204672897213</v>
      </c>
      <c r="V712" s="13">
        <v>9938.7256654618323</v>
      </c>
      <c r="W712" s="15"/>
      <c r="X712" s="13"/>
      <c r="Y712" s="13"/>
      <c r="Z712" s="10"/>
      <c r="AA712" s="16" t="s">
        <v>45</v>
      </c>
      <c r="AB712" s="11"/>
    </row>
    <row r="713" spans="1:28" ht="14.25" x14ac:dyDescent="0.15">
      <c r="A713" s="9">
        <v>43709</v>
      </c>
      <c r="B713" s="10" t="s">
        <v>27</v>
      </c>
      <c r="C713" s="10" t="s">
        <v>220</v>
      </c>
      <c r="D713" s="10" t="s">
        <v>221</v>
      </c>
      <c r="E713" s="10" t="s">
        <v>3088</v>
      </c>
      <c r="F713" s="10" t="s">
        <v>3095</v>
      </c>
      <c r="G713" s="10" t="s">
        <v>3095</v>
      </c>
      <c r="H713" s="10" t="s">
        <v>2618</v>
      </c>
      <c r="I713" s="10" t="s">
        <v>3096</v>
      </c>
      <c r="J713" s="10"/>
      <c r="K713" s="10" t="s">
        <v>33</v>
      </c>
      <c r="L713" s="10" t="s">
        <v>34</v>
      </c>
      <c r="M713" s="11">
        <v>0.04</v>
      </c>
      <c r="N713" s="27">
        <v>1000038420</v>
      </c>
      <c r="O713" s="10"/>
      <c r="P713" s="13">
        <v>-359007.13</v>
      </c>
      <c r="Q713" s="13"/>
      <c r="R713" s="13">
        <v>8865.1</v>
      </c>
      <c r="S713" s="13">
        <f t="shared" si="33"/>
        <v>-367872.23</v>
      </c>
      <c r="T713" s="14">
        <f t="shared" si="34"/>
        <v>8524.1346153846152</v>
      </c>
      <c r="U713" s="13">
        <f t="shared" si="35"/>
        <v>0</v>
      </c>
      <c r="V713" s="13">
        <v>8646.6150562309649</v>
      </c>
      <c r="W713" s="15"/>
      <c r="X713" s="13"/>
      <c r="Y713" s="13"/>
      <c r="Z713" s="10"/>
      <c r="AA713" s="16" t="s">
        <v>45</v>
      </c>
      <c r="AB713" s="11"/>
    </row>
    <row r="714" spans="1:28" ht="14.25" x14ac:dyDescent="0.15">
      <c r="A714" s="9">
        <v>43709</v>
      </c>
      <c r="B714" s="10" t="s">
        <v>27</v>
      </c>
      <c r="C714" s="10" t="s">
        <v>220</v>
      </c>
      <c r="D714" s="10" t="s">
        <v>221</v>
      </c>
      <c r="E714" s="10" t="s">
        <v>3088</v>
      </c>
      <c r="F714" s="10" t="s">
        <v>3708</v>
      </c>
      <c r="G714" s="10" t="s">
        <v>3708</v>
      </c>
      <c r="H714" s="10" t="s">
        <v>2618</v>
      </c>
      <c r="I714" s="10" t="s">
        <v>3709</v>
      </c>
      <c r="J714" s="10"/>
      <c r="K714" s="10" t="s">
        <v>2623</v>
      </c>
      <c r="L714" s="10" t="s">
        <v>34</v>
      </c>
      <c r="M714" s="11">
        <v>0.05</v>
      </c>
      <c r="N714" s="27">
        <v>1000018310</v>
      </c>
      <c r="O714" s="10"/>
      <c r="P714" s="13">
        <v>92987.67</v>
      </c>
      <c r="Q714" s="13"/>
      <c r="R714" s="13">
        <v>37502.599999999991</v>
      </c>
      <c r="S714" s="13">
        <f t="shared" si="33"/>
        <v>55485.070000000007</v>
      </c>
      <c r="T714" s="14">
        <f t="shared" si="34"/>
        <v>35716.761904761894</v>
      </c>
      <c r="U714" s="13">
        <f t="shared" si="35"/>
        <v>0</v>
      </c>
      <c r="V714" s="13">
        <v>36578.329156784166</v>
      </c>
      <c r="W714" s="15"/>
      <c r="X714" s="13"/>
      <c r="Y714" s="13"/>
      <c r="Z714" s="10"/>
      <c r="AA714" s="16" t="s">
        <v>45</v>
      </c>
      <c r="AB714" s="11"/>
    </row>
    <row r="715" spans="1:28" ht="14.25" x14ac:dyDescent="0.15">
      <c r="A715" s="9">
        <v>43709</v>
      </c>
      <c r="B715" s="10" t="s">
        <v>27</v>
      </c>
      <c r="C715" s="10" t="s">
        <v>220</v>
      </c>
      <c r="D715" s="10" t="s">
        <v>221</v>
      </c>
      <c r="E715" s="10" t="s">
        <v>3088</v>
      </c>
      <c r="F715" s="10" t="s">
        <v>3710</v>
      </c>
      <c r="G715" s="10" t="s">
        <v>3710</v>
      </c>
      <c r="H715" s="10" t="s">
        <v>2618</v>
      </c>
      <c r="I715" s="10" t="s">
        <v>3711</v>
      </c>
      <c r="J715" s="10"/>
      <c r="K715" s="10" t="s">
        <v>2623</v>
      </c>
      <c r="L715" s="10" t="s">
        <v>34</v>
      </c>
      <c r="M715" s="11">
        <v>0.02</v>
      </c>
      <c r="N715" s="27">
        <v>1000020394</v>
      </c>
      <c r="O715" s="10"/>
      <c r="P715" s="13">
        <v>5730.1</v>
      </c>
      <c r="Q715" s="13"/>
      <c r="R715" s="13">
        <v>0</v>
      </c>
      <c r="S715" s="13">
        <f t="shared" si="33"/>
        <v>5730.1</v>
      </c>
      <c r="T715" s="14">
        <f t="shared" si="34"/>
        <v>0</v>
      </c>
      <c r="U715" s="13">
        <f t="shared" si="35"/>
        <v>0</v>
      </c>
      <c r="V715" s="13">
        <v>0</v>
      </c>
      <c r="W715" s="15"/>
      <c r="X715" s="13"/>
      <c r="Y715" s="13"/>
      <c r="Z715" s="10"/>
      <c r="AA715" s="16" t="s">
        <v>45</v>
      </c>
      <c r="AB715" s="11"/>
    </row>
    <row r="716" spans="1:28" ht="14.25" x14ac:dyDescent="0.15">
      <c r="A716" s="9">
        <v>43709</v>
      </c>
      <c r="B716" s="10" t="s">
        <v>27</v>
      </c>
      <c r="C716" s="10" t="s">
        <v>220</v>
      </c>
      <c r="D716" s="10" t="s">
        <v>221</v>
      </c>
      <c r="E716" s="10" t="s">
        <v>3088</v>
      </c>
      <c r="F716" s="10" t="s">
        <v>3712</v>
      </c>
      <c r="G716" s="10" t="s">
        <v>3712</v>
      </c>
      <c r="H716" s="10" t="s">
        <v>2618</v>
      </c>
      <c r="I716" s="10" t="s">
        <v>3713</v>
      </c>
      <c r="J716" s="10"/>
      <c r="K716" s="10" t="s">
        <v>2623</v>
      </c>
      <c r="L716" s="10" t="s">
        <v>44</v>
      </c>
      <c r="M716" s="11">
        <v>0</v>
      </c>
      <c r="N716" s="27" t="s">
        <v>3714</v>
      </c>
      <c r="O716" s="10"/>
      <c r="P716" s="13">
        <v>2699.6</v>
      </c>
      <c r="Q716" s="13"/>
      <c r="R716" s="13">
        <v>2699.6000000000004</v>
      </c>
      <c r="S716" s="13">
        <f t="shared" si="33"/>
        <v>0</v>
      </c>
      <c r="T716" s="14">
        <f t="shared" si="34"/>
        <v>2699.6000000000004</v>
      </c>
      <c r="U716" s="13">
        <f t="shared" si="35"/>
        <v>0</v>
      </c>
      <c r="V716" s="13">
        <v>2633.0669711341234</v>
      </c>
      <c r="W716" s="15"/>
      <c r="X716" s="13"/>
      <c r="Y716" s="13"/>
      <c r="Z716" s="10"/>
      <c r="AA716" s="16" t="s">
        <v>45</v>
      </c>
      <c r="AB716" s="11"/>
    </row>
    <row r="717" spans="1:28" ht="14.25" x14ac:dyDescent="0.15">
      <c r="A717" s="9">
        <v>43709</v>
      </c>
      <c r="B717" s="10" t="s">
        <v>27</v>
      </c>
      <c r="C717" s="10" t="s">
        <v>220</v>
      </c>
      <c r="D717" s="10" t="s">
        <v>221</v>
      </c>
      <c r="E717" s="10" t="s">
        <v>242</v>
      </c>
      <c r="F717" s="10" t="s">
        <v>3715</v>
      </c>
      <c r="G717" s="10" t="s">
        <v>3715</v>
      </c>
      <c r="H717" s="10" t="s">
        <v>2618</v>
      </c>
      <c r="I717" s="10" t="s">
        <v>3716</v>
      </c>
      <c r="J717" s="10"/>
      <c r="K717" s="10" t="s">
        <v>33</v>
      </c>
      <c r="L717" s="10" t="s">
        <v>34</v>
      </c>
      <c r="M717" s="11">
        <v>7.0000000000000007E-2</v>
      </c>
      <c r="N717" s="27" t="s">
        <v>3717</v>
      </c>
      <c r="O717" s="10"/>
      <c r="P717" s="13">
        <v>30445.33</v>
      </c>
      <c r="Q717" s="13"/>
      <c r="R717" s="13">
        <v>20344.069999999996</v>
      </c>
      <c r="S717" s="13">
        <f t="shared" si="33"/>
        <v>10101.260000000006</v>
      </c>
      <c r="T717" s="14">
        <f t="shared" si="34"/>
        <v>19013.149532710275</v>
      </c>
      <c r="U717" s="13">
        <f t="shared" si="35"/>
        <v>0</v>
      </c>
      <c r="V717" s="13">
        <v>19842.679943488136</v>
      </c>
      <c r="W717" s="15"/>
      <c r="X717" s="13"/>
      <c r="Y717" s="13"/>
      <c r="Z717" s="10"/>
      <c r="AA717" s="16" t="s">
        <v>45</v>
      </c>
      <c r="AB717" s="11"/>
    </row>
    <row r="718" spans="1:28" ht="14.25" x14ac:dyDescent="0.15">
      <c r="A718" s="9">
        <v>43709</v>
      </c>
      <c r="B718" s="10" t="s">
        <v>27</v>
      </c>
      <c r="C718" s="10" t="s">
        <v>220</v>
      </c>
      <c r="D718" s="10" t="s">
        <v>221</v>
      </c>
      <c r="E718" s="10" t="s">
        <v>228</v>
      </c>
      <c r="F718" s="10" t="s">
        <v>3718</v>
      </c>
      <c r="G718" s="10" t="s">
        <v>3718</v>
      </c>
      <c r="H718" s="10" t="s">
        <v>2618</v>
      </c>
      <c r="I718" s="10" t="s">
        <v>3719</v>
      </c>
      <c r="J718" s="10"/>
      <c r="K718" s="10" t="s">
        <v>2623</v>
      </c>
      <c r="L718" s="10" t="s">
        <v>44</v>
      </c>
      <c r="M718" s="11">
        <v>0</v>
      </c>
      <c r="N718" s="27" t="s">
        <v>3720</v>
      </c>
      <c r="O718" s="10"/>
      <c r="P718" s="13">
        <v>20301.759999999998</v>
      </c>
      <c r="Q718" s="13"/>
      <c r="R718" s="13">
        <v>0</v>
      </c>
      <c r="S718" s="13">
        <f t="shared" si="33"/>
        <v>20301.759999999998</v>
      </c>
      <c r="T718" s="14">
        <f t="shared" si="34"/>
        <v>0</v>
      </c>
      <c r="U718" s="13">
        <f t="shared" si="35"/>
        <v>0</v>
      </c>
      <c r="V718" s="13">
        <v>0</v>
      </c>
      <c r="W718" s="15"/>
      <c r="X718" s="13"/>
      <c r="Y718" s="13"/>
      <c r="Z718" s="10"/>
      <c r="AA718" s="16" t="s">
        <v>45</v>
      </c>
      <c r="AB718" s="11"/>
    </row>
    <row r="719" spans="1:28" ht="14.25" x14ac:dyDescent="0.15">
      <c r="A719" s="9">
        <v>43709</v>
      </c>
      <c r="B719" s="10" t="s">
        <v>27</v>
      </c>
      <c r="C719" s="10" t="s">
        <v>220</v>
      </c>
      <c r="D719" s="10" t="s">
        <v>221</v>
      </c>
      <c r="E719" s="10" t="s">
        <v>230</v>
      </c>
      <c r="F719" s="10" t="s">
        <v>3721</v>
      </c>
      <c r="G719" s="10" t="s">
        <v>3721</v>
      </c>
      <c r="H719" s="10" t="s">
        <v>2618</v>
      </c>
      <c r="I719" s="10" t="s">
        <v>3130</v>
      </c>
      <c r="J719" s="10"/>
      <c r="K719" s="10" t="s">
        <v>2623</v>
      </c>
      <c r="L719" s="10" t="s">
        <v>34</v>
      </c>
      <c r="M719" s="11">
        <v>7.0000000000000007E-2</v>
      </c>
      <c r="N719" s="27">
        <v>1000004073</v>
      </c>
      <c r="O719" s="10"/>
      <c r="P719" s="13">
        <v>86504.61</v>
      </c>
      <c r="Q719" s="13"/>
      <c r="R719" s="13">
        <v>0</v>
      </c>
      <c r="S719" s="13">
        <f t="shared" si="33"/>
        <v>86504.61</v>
      </c>
      <c r="T719" s="14">
        <f t="shared" si="34"/>
        <v>0</v>
      </c>
      <c r="U719" s="13">
        <f t="shared" si="35"/>
        <v>0</v>
      </c>
      <c r="V719" s="13">
        <v>0</v>
      </c>
      <c r="W719" s="15"/>
      <c r="X719" s="13"/>
      <c r="Y719" s="13"/>
      <c r="Z719" s="10"/>
      <c r="AA719" s="16" t="s">
        <v>35</v>
      </c>
      <c r="AB719" s="11"/>
    </row>
    <row r="720" spans="1:28" ht="14.25" x14ac:dyDescent="0.15">
      <c r="A720" s="9">
        <v>43709</v>
      </c>
      <c r="B720" s="10" t="s">
        <v>27</v>
      </c>
      <c r="C720" s="10" t="s">
        <v>220</v>
      </c>
      <c r="D720" s="10" t="s">
        <v>221</v>
      </c>
      <c r="E720" s="10" t="s">
        <v>230</v>
      </c>
      <c r="F720" s="10" t="s">
        <v>3722</v>
      </c>
      <c r="G720" s="10" t="s">
        <v>3722</v>
      </c>
      <c r="H720" s="10" t="s">
        <v>2618</v>
      </c>
      <c r="I720" s="10" t="s">
        <v>3723</v>
      </c>
      <c r="J720" s="10"/>
      <c r="K720" s="10" t="s">
        <v>3236</v>
      </c>
      <c r="L720" s="10" t="s">
        <v>34</v>
      </c>
      <c r="M720" s="11">
        <v>0.04</v>
      </c>
      <c r="N720" s="27">
        <v>1000043323</v>
      </c>
      <c r="O720" s="10"/>
      <c r="P720" s="13">
        <v>-593932.15</v>
      </c>
      <c r="Q720" s="13"/>
      <c r="R720" s="13">
        <v>0</v>
      </c>
      <c r="S720" s="13">
        <f t="shared" si="33"/>
        <v>-593932.15</v>
      </c>
      <c r="T720" s="14">
        <f t="shared" si="34"/>
        <v>0</v>
      </c>
      <c r="U720" s="13">
        <f t="shared" si="35"/>
        <v>3.1568627450980387</v>
      </c>
      <c r="V720" s="13">
        <v>0</v>
      </c>
      <c r="W720" s="15"/>
      <c r="X720" s="13"/>
      <c r="Y720" s="13"/>
      <c r="Z720" s="10"/>
      <c r="AA720" s="16" t="s">
        <v>35</v>
      </c>
      <c r="AB720" s="11"/>
    </row>
    <row r="721" spans="1:28" ht="14.25" x14ac:dyDescent="0.15">
      <c r="A721" s="9">
        <v>43709</v>
      </c>
      <c r="B721" s="10" t="s">
        <v>27</v>
      </c>
      <c r="C721" s="10" t="s">
        <v>220</v>
      </c>
      <c r="D721" s="10" t="s">
        <v>221</v>
      </c>
      <c r="E721" s="10" t="s">
        <v>230</v>
      </c>
      <c r="F721" s="10" t="s">
        <v>3137</v>
      </c>
      <c r="G721" s="10" t="s">
        <v>3137</v>
      </c>
      <c r="H721" s="10" t="s">
        <v>2618</v>
      </c>
      <c r="I721" s="10" t="s">
        <v>3724</v>
      </c>
      <c r="J721" s="10"/>
      <c r="K721" s="10" t="s">
        <v>33</v>
      </c>
      <c r="L721" s="10" t="s">
        <v>34</v>
      </c>
      <c r="M721" s="11">
        <v>0.04</v>
      </c>
      <c r="N721" s="27" t="s">
        <v>3725</v>
      </c>
      <c r="O721" s="10"/>
      <c r="P721" s="13">
        <v>740000</v>
      </c>
      <c r="Q721" s="13"/>
      <c r="R721" s="13">
        <v>0</v>
      </c>
      <c r="S721" s="13">
        <f t="shared" si="33"/>
        <v>740000</v>
      </c>
      <c r="T721" s="14">
        <f t="shared" si="34"/>
        <v>0</v>
      </c>
      <c r="U721" s="13">
        <f t="shared" si="35"/>
        <v>2877.5425490196212</v>
      </c>
      <c r="V721" s="13">
        <v>0</v>
      </c>
      <c r="W721" s="15"/>
      <c r="X721" s="13"/>
      <c r="Y721" s="13"/>
      <c r="Z721" s="10"/>
      <c r="AA721" s="16" t="s">
        <v>35</v>
      </c>
      <c r="AB721" s="11"/>
    </row>
    <row r="722" spans="1:28" ht="14.25" x14ac:dyDescent="0.15">
      <c r="A722" s="9">
        <v>43709</v>
      </c>
      <c r="B722" s="10" t="s">
        <v>27</v>
      </c>
      <c r="C722" s="10" t="s">
        <v>220</v>
      </c>
      <c r="D722" s="10" t="s">
        <v>221</v>
      </c>
      <c r="E722" s="10" t="s">
        <v>230</v>
      </c>
      <c r="F722" s="10" t="s">
        <v>3726</v>
      </c>
      <c r="G722" s="10" t="s">
        <v>3726</v>
      </c>
      <c r="H722" s="10" t="s">
        <v>2618</v>
      </c>
      <c r="I722" s="10" t="s">
        <v>3727</v>
      </c>
      <c r="J722" s="10"/>
      <c r="K722" s="10" t="s">
        <v>2623</v>
      </c>
      <c r="L722" s="10" t="s">
        <v>34</v>
      </c>
      <c r="M722" s="11">
        <v>0.02</v>
      </c>
      <c r="N722" s="27">
        <v>1000030920</v>
      </c>
      <c r="O722" s="10"/>
      <c r="P722" s="13">
        <v>36809.58</v>
      </c>
      <c r="Q722" s="13"/>
      <c r="R722" s="13">
        <v>0</v>
      </c>
      <c r="S722" s="13">
        <f t="shared" si="33"/>
        <v>36809.58</v>
      </c>
      <c r="T722" s="14">
        <f t="shared" si="34"/>
        <v>0</v>
      </c>
      <c r="U722" s="13">
        <f t="shared" si="35"/>
        <v>0</v>
      </c>
      <c r="V722" s="13">
        <v>0</v>
      </c>
      <c r="W722" s="15"/>
      <c r="X722" s="13"/>
      <c r="Y722" s="13"/>
      <c r="Z722" s="10"/>
      <c r="AA722" s="16" t="s">
        <v>35</v>
      </c>
      <c r="AB722" s="11"/>
    </row>
    <row r="723" spans="1:28" ht="14.25" x14ac:dyDescent="0.15">
      <c r="A723" s="9">
        <v>43709</v>
      </c>
      <c r="B723" s="10" t="s">
        <v>27</v>
      </c>
      <c r="C723" s="10" t="s">
        <v>220</v>
      </c>
      <c r="D723" s="10" t="s">
        <v>221</v>
      </c>
      <c r="E723" s="10" t="s">
        <v>3728</v>
      </c>
      <c r="F723" s="10" t="s">
        <v>3729</v>
      </c>
      <c r="G723" s="10" t="s">
        <v>3729</v>
      </c>
      <c r="H723" s="10" t="s">
        <v>2618</v>
      </c>
      <c r="I723" s="10" t="s">
        <v>3730</v>
      </c>
      <c r="J723" s="10"/>
      <c r="K723" s="10" t="s">
        <v>2623</v>
      </c>
      <c r="L723" s="10" t="s">
        <v>34</v>
      </c>
      <c r="M723" s="11">
        <v>0.06</v>
      </c>
      <c r="N723" s="27">
        <v>1000017569</v>
      </c>
      <c r="O723" s="10"/>
      <c r="P723" s="13">
        <v>117244.06</v>
      </c>
      <c r="Q723" s="13"/>
      <c r="R723" s="13">
        <v>0</v>
      </c>
      <c r="S723" s="13">
        <f t="shared" si="33"/>
        <v>117244.06</v>
      </c>
      <c r="T723" s="14">
        <f t="shared" si="34"/>
        <v>0</v>
      </c>
      <c r="U723" s="13">
        <f t="shared" si="35"/>
        <v>0</v>
      </c>
      <c r="V723" s="13">
        <v>0</v>
      </c>
      <c r="W723" s="15"/>
      <c r="X723" s="13"/>
      <c r="Y723" s="13"/>
      <c r="Z723" s="10"/>
      <c r="AA723" s="16" t="s">
        <v>35</v>
      </c>
      <c r="AB723" s="11"/>
    </row>
    <row r="724" spans="1:28" ht="14.25" x14ac:dyDescent="0.15">
      <c r="A724" s="9">
        <v>43709</v>
      </c>
      <c r="B724" s="10" t="s">
        <v>27</v>
      </c>
      <c r="C724" s="10" t="s">
        <v>220</v>
      </c>
      <c r="D724" s="10" t="s">
        <v>221</v>
      </c>
      <c r="E724" s="10" t="s">
        <v>3728</v>
      </c>
      <c r="F724" s="10" t="s">
        <v>3731</v>
      </c>
      <c r="G724" s="10" t="s">
        <v>3731</v>
      </c>
      <c r="H724" s="10" t="s">
        <v>2618</v>
      </c>
      <c r="I724" s="10" t="s">
        <v>3732</v>
      </c>
      <c r="J724" s="10"/>
      <c r="K724" s="10" t="s">
        <v>2623</v>
      </c>
      <c r="L724" s="10" t="s">
        <v>34</v>
      </c>
      <c r="M724" s="11">
        <v>0.02</v>
      </c>
      <c r="N724" s="27">
        <v>1000025032</v>
      </c>
      <c r="O724" s="10"/>
      <c r="P724" s="13">
        <v>110</v>
      </c>
      <c r="Q724" s="13"/>
      <c r="R724" s="13">
        <v>0</v>
      </c>
      <c r="S724" s="13">
        <f t="shared" si="33"/>
        <v>110</v>
      </c>
      <c r="T724" s="14">
        <f t="shared" si="34"/>
        <v>0</v>
      </c>
      <c r="U724" s="13">
        <f t="shared" si="35"/>
        <v>0</v>
      </c>
      <c r="V724" s="13">
        <v>0</v>
      </c>
      <c r="W724" s="15"/>
      <c r="X724" s="13"/>
      <c r="Y724" s="13"/>
      <c r="Z724" s="10"/>
      <c r="AA724" s="16" t="s">
        <v>45</v>
      </c>
      <c r="AB724" s="11"/>
    </row>
    <row r="725" spans="1:28" ht="14.25" x14ac:dyDescent="0.15">
      <c r="A725" s="9">
        <v>43709</v>
      </c>
      <c r="B725" s="10" t="s">
        <v>27</v>
      </c>
      <c r="C725" s="10" t="s">
        <v>220</v>
      </c>
      <c r="D725" s="10" t="s">
        <v>221</v>
      </c>
      <c r="E725" s="10" t="s">
        <v>232</v>
      </c>
      <c r="F725" s="10" t="s">
        <v>3140</v>
      </c>
      <c r="G725" s="10" t="s">
        <v>3140</v>
      </c>
      <c r="H725" s="10" t="s">
        <v>2618</v>
      </c>
      <c r="I725" s="10" t="s">
        <v>3733</v>
      </c>
      <c r="J725" s="10"/>
      <c r="K725" s="10" t="s">
        <v>3226</v>
      </c>
      <c r="L725" s="10" t="s">
        <v>34</v>
      </c>
      <c r="M725" s="11">
        <v>0.02</v>
      </c>
      <c r="N725" s="27">
        <v>1000003143</v>
      </c>
      <c r="O725" s="10"/>
      <c r="P725" s="13">
        <v>-28915.4</v>
      </c>
      <c r="Q725" s="13"/>
      <c r="R725" s="13">
        <v>161</v>
      </c>
      <c r="S725" s="13">
        <f t="shared" si="33"/>
        <v>-29076.400000000001</v>
      </c>
      <c r="T725" s="14">
        <f t="shared" si="34"/>
        <v>157.84313725490196</v>
      </c>
      <c r="U725" s="13">
        <f t="shared" si="35"/>
        <v>0</v>
      </c>
      <c r="V725" s="13">
        <v>157.032072289448</v>
      </c>
      <c r="W725" s="15"/>
      <c r="X725" s="13"/>
      <c r="Y725" s="13"/>
      <c r="Z725" s="10"/>
      <c r="AA725" s="16" t="s">
        <v>35</v>
      </c>
      <c r="AB725" s="11"/>
    </row>
    <row r="726" spans="1:28" ht="14.25" x14ac:dyDescent="0.15">
      <c r="A726" s="9">
        <v>43709</v>
      </c>
      <c r="B726" s="10" t="s">
        <v>27</v>
      </c>
      <c r="C726" s="10" t="s">
        <v>220</v>
      </c>
      <c r="D726" s="10" t="s">
        <v>221</v>
      </c>
      <c r="E726" s="10" t="s">
        <v>232</v>
      </c>
      <c r="F726" s="10" t="s">
        <v>3734</v>
      </c>
      <c r="G726" s="10" t="s">
        <v>3734</v>
      </c>
      <c r="H726" s="10" t="s">
        <v>2618</v>
      </c>
      <c r="I726" s="10" t="s">
        <v>3735</v>
      </c>
      <c r="J726" s="10"/>
      <c r="K726" s="10" t="s">
        <v>2623</v>
      </c>
      <c r="L726" s="10" t="s">
        <v>34</v>
      </c>
      <c r="M726" s="11">
        <v>0.02</v>
      </c>
      <c r="N726" s="27" t="s">
        <v>3736</v>
      </c>
      <c r="O726" s="10"/>
      <c r="P726" s="13">
        <v>343751.07</v>
      </c>
      <c r="Q726" s="13"/>
      <c r="R726" s="13">
        <v>146754.66999999998</v>
      </c>
      <c r="S726" s="13">
        <f t="shared" si="33"/>
        <v>196996.40000000002</v>
      </c>
      <c r="T726" s="14">
        <f t="shared" si="34"/>
        <v>143877.12745098036</v>
      </c>
      <c r="U726" s="13">
        <f t="shared" si="35"/>
        <v>0</v>
      </c>
      <c r="V726" s="13">
        <v>143137.82576555331</v>
      </c>
      <c r="W726" s="15"/>
      <c r="X726" s="13"/>
      <c r="Y726" s="13"/>
      <c r="Z726" s="10"/>
      <c r="AA726" s="16" t="s">
        <v>35</v>
      </c>
      <c r="AB726" s="11"/>
    </row>
    <row r="727" spans="1:28" ht="14.25" x14ac:dyDescent="0.15">
      <c r="A727" s="9">
        <v>43709</v>
      </c>
      <c r="B727" s="10" t="s">
        <v>27</v>
      </c>
      <c r="C727" s="10" t="s">
        <v>220</v>
      </c>
      <c r="D727" s="10" t="s">
        <v>221</v>
      </c>
      <c r="E727" s="10" t="s">
        <v>232</v>
      </c>
      <c r="F727" s="10" t="s">
        <v>3734</v>
      </c>
      <c r="G727" s="10" t="s">
        <v>3734</v>
      </c>
      <c r="H727" s="10" t="s">
        <v>2618</v>
      </c>
      <c r="I727" s="10" t="s">
        <v>3737</v>
      </c>
      <c r="J727" s="10"/>
      <c r="K727" s="10" t="s">
        <v>33</v>
      </c>
      <c r="L727" s="10" t="s">
        <v>34</v>
      </c>
      <c r="M727" s="11">
        <v>0.04</v>
      </c>
      <c r="N727" s="27">
        <v>1000046181</v>
      </c>
      <c r="O727" s="10"/>
      <c r="P727" s="13">
        <v>-36007.15</v>
      </c>
      <c r="Q727" s="13"/>
      <c r="R727" s="13">
        <v>0</v>
      </c>
      <c r="S727" s="13">
        <f t="shared" si="33"/>
        <v>-36007.15</v>
      </c>
      <c r="T727" s="14">
        <f t="shared" si="34"/>
        <v>0</v>
      </c>
      <c r="U727" s="13">
        <f t="shared" si="35"/>
        <v>0</v>
      </c>
      <c r="V727" s="13">
        <v>0</v>
      </c>
      <c r="W727" s="15"/>
      <c r="X727" s="13"/>
      <c r="Y727" s="13"/>
      <c r="Z727" s="10"/>
      <c r="AA727" s="16" t="s">
        <v>45</v>
      </c>
      <c r="AB727" s="11"/>
    </row>
    <row r="728" spans="1:28" ht="14.25" x14ac:dyDescent="0.15">
      <c r="A728" s="9">
        <v>43709</v>
      </c>
      <c r="B728" s="10" t="s">
        <v>27</v>
      </c>
      <c r="C728" s="10" t="s">
        <v>220</v>
      </c>
      <c r="D728" s="10" t="s">
        <v>221</v>
      </c>
      <c r="E728" s="10" t="s">
        <v>232</v>
      </c>
      <c r="F728" s="10" t="s">
        <v>3738</v>
      </c>
      <c r="G728" s="10" t="s">
        <v>3738</v>
      </c>
      <c r="H728" s="10" t="s">
        <v>2618</v>
      </c>
      <c r="I728" s="10" t="s">
        <v>3739</v>
      </c>
      <c r="J728" s="10"/>
      <c r="K728" s="10" t="s">
        <v>33</v>
      </c>
      <c r="L728" s="10" t="s">
        <v>34</v>
      </c>
      <c r="M728" s="11">
        <v>0.04</v>
      </c>
      <c r="N728" s="27" t="s">
        <v>3740</v>
      </c>
      <c r="O728" s="10"/>
      <c r="P728" s="13">
        <v>-120461.89</v>
      </c>
      <c r="Q728" s="13"/>
      <c r="R728" s="13">
        <v>0</v>
      </c>
      <c r="S728" s="13">
        <f t="shared" si="33"/>
        <v>-120461.89</v>
      </c>
      <c r="T728" s="14">
        <f t="shared" si="34"/>
        <v>0</v>
      </c>
      <c r="U728" s="13">
        <f t="shared" si="35"/>
        <v>0</v>
      </c>
      <c r="V728" s="13">
        <v>0</v>
      </c>
      <c r="W728" s="15"/>
      <c r="X728" s="13"/>
      <c r="Y728" s="13"/>
      <c r="Z728" s="10"/>
      <c r="AA728" s="16" t="s">
        <v>45</v>
      </c>
      <c r="AB728" s="11"/>
    </row>
    <row r="729" spans="1:28" ht="14.25" x14ac:dyDescent="0.15">
      <c r="A729" s="9">
        <v>43709</v>
      </c>
      <c r="B729" s="10" t="s">
        <v>27</v>
      </c>
      <c r="C729" s="10" t="s">
        <v>220</v>
      </c>
      <c r="D729" s="10" t="s">
        <v>221</v>
      </c>
      <c r="E729" s="10" t="s">
        <v>232</v>
      </c>
      <c r="F729" s="10" t="s">
        <v>3738</v>
      </c>
      <c r="G729" s="10" t="s">
        <v>3738</v>
      </c>
      <c r="H729" s="10" t="s">
        <v>2618</v>
      </c>
      <c r="I729" s="10" t="s">
        <v>3739</v>
      </c>
      <c r="J729" s="10"/>
      <c r="K729" s="10" t="s">
        <v>2623</v>
      </c>
      <c r="L729" s="10" t="s">
        <v>34</v>
      </c>
      <c r="M729" s="11">
        <v>0.02</v>
      </c>
      <c r="N729" s="27" t="s">
        <v>3740</v>
      </c>
      <c r="O729" s="10"/>
      <c r="P729" s="13">
        <v>125418.15</v>
      </c>
      <c r="Q729" s="13"/>
      <c r="R729" s="13">
        <v>0</v>
      </c>
      <c r="S729" s="13">
        <f t="shared" si="33"/>
        <v>125418.15</v>
      </c>
      <c r="T729" s="14">
        <f t="shared" si="34"/>
        <v>0</v>
      </c>
      <c r="U729" s="13">
        <f t="shared" si="35"/>
        <v>0</v>
      </c>
      <c r="V729" s="13">
        <v>0</v>
      </c>
      <c r="W729" s="15"/>
      <c r="X729" s="13"/>
      <c r="Y729" s="13"/>
      <c r="Z729" s="10"/>
      <c r="AA729" s="16" t="s">
        <v>45</v>
      </c>
      <c r="AB729" s="11"/>
    </row>
    <row r="730" spans="1:28" ht="14.25" x14ac:dyDescent="0.15">
      <c r="A730" s="9">
        <v>43709</v>
      </c>
      <c r="B730" s="10" t="s">
        <v>27</v>
      </c>
      <c r="C730" s="10" t="s">
        <v>220</v>
      </c>
      <c r="D730" s="10" t="s">
        <v>221</v>
      </c>
      <c r="E730" s="10" t="s">
        <v>232</v>
      </c>
      <c r="F730" s="10" t="s">
        <v>3741</v>
      </c>
      <c r="G730" s="10" t="s">
        <v>3741</v>
      </c>
      <c r="H730" s="10" t="s">
        <v>2618</v>
      </c>
      <c r="I730" s="10" t="s">
        <v>3742</v>
      </c>
      <c r="J730" s="10"/>
      <c r="K730" s="10" t="s">
        <v>33</v>
      </c>
      <c r="L730" s="10" t="s">
        <v>44</v>
      </c>
      <c r="M730" s="11">
        <v>0</v>
      </c>
      <c r="N730" s="27">
        <v>1000009833</v>
      </c>
      <c r="O730" s="10"/>
      <c r="P730" s="13">
        <v>4648.87</v>
      </c>
      <c r="Q730" s="13"/>
      <c r="R730" s="13">
        <v>0</v>
      </c>
      <c r="S730" s="13">
        <f t="shared" si="33"/>
        <v>4648.87</v>
      </c>
      <c r="T730" s="14">
        <f t="shared" si="34"/>
        <v>0</v>
      </c>
      <c r="U730" s="13">
        <f t="shared" si="35"/>
        <v>0</v>
      </c>
      <c r="V730" s="13">
        <v>0</v>
      </c>
      <c r="W730" s="15"/>
      <c r="X730" s="13"/>
      <c r="Y730" s="13"/>
      <c r="Z730" s="10"/>
      <c r="AA730" s="16" t="s">
        <v>45</v>
      </c>
      <c r="AB730" s="11"/>
    </row>
    <row r="731" spans="1:28" ht="14.25" x14ac:dyDescent="0.15">
      <c r="A731" s="9">
        <v>43709</v>
      </c>
      <c r="B731" s="10" t="s">
        <v>27</v>
      </c>
      <c r="C731" s="10" t="s">
        <v>220</v>
      </c>
      <c r="D731" s="10" t="s">
        <v>221</v>
      </c>
      <c r="E731" s="10" t="s">
        <v>232</v>
      </c>
      <c r="F731" s="10" t="s">
        <v>3743</v>
      </c>
      <c r="G731" s="10" t="s">
        <v>3743</v>
      </c>
      <c r="H731" s="10" t="s">
        <v>2618</v>
      </c>
      <c r="I731" s="10" t="s">
        <v>3744</v>
      </c>
      <c r="J731" s="10"/>
      <c r="K731" s="10" t="s">
        <v>2623</v>
      </c>
      <c r="L731" s="10" t="s">
        <v>44</v>
      </c>
      <c r="M731" s="11">
        <v>0</v>
      </c>
      <c r="N731" s="27">
        <v>1000040387</v>
      </c>
      <c r="O731" s="10"/>
      <c r="P731" s="13">
        <v>47035.35</v>
      </c>
      <c r="Q731" s="13"/>
      <c r="R731" s="13">
        <v>0</v>
      </c>
      <c r="S731" s="13">
        <f t="shared" si="33"/>
        <v>47035.35</v>
      </c>
      <c r="T731" s="14">
        <f t="shared" si="34"/>
        <v>0</v>
      </c>
      <c r="U731" s="13">
        <f t="shared" si="35"/>
        <v>0</v>
      </c>
      <c r="V731" s="13">
        <v>0</v>
      </c>
      <c r="W731" s="15"/>
      <c r="X731" s="13"/>
      <c r="Y731" s="13"/>
      <c r="Z731" s="10"/>
      <c r="AA731" s="16" t="s">
        <v>45</v>
      </c>
      <c r="AB731" s="11"/>
    </row>
    <row r="732" spans="1:28" ht="14.25" x14ac:dyDescent="0.15">
      <c r="A732" s="9">
        <v>43709</v>
      </c>
      <c r="B732" s="10" t="s">
        <v>27</v>
      </c>
      <c r="C732" s="10" t="s">
        <v>220</v>
      </c>
      <c r="D732" s="10" t="s">
        <v>221</v>
      </c>
      <c r="E732" s="10" t="s">
        <v>232</v>
      </c>
      <c r="F732" s="10" t="s">
        <v>3745</v>
      </c>
      <c r="G732" s="10" t="s">
        <v>3745</v>
      </c>
      <c r="H732" s="10" t="s">
        <v>2618</v>
      </c>
      <c r="I732" s="10" t="s">
        <v>3746</v>
      </c>
      <c r="J732" s="10"/>
      <c r="K732" s="10" t="s">
        <v>2623</v>
      </c>
      <c r="L732" s="10" t="s">
        <v>44</v>
      </c>
      <c r="M732" s="11">
        <v>0</v>
      </c>
      <c r="N732" s="27">
        <v>1000030803</v>
      </c>
      <c r="O732" s="10"/>
      <c r="P732" s="13">
        <v>9231.0499999999993</v>
      </c>
      <c r="Q732" s="13"/>
      <c r="R732" s="13">
        <v>0</v>
      </c>
      <c r="S732" s="13">
        <f t="shared" si="33"/>
        <v>9231.0499999999993</v>
      </c>
      <c r="T732" s="14">
        <f t="shared" si="34"/>
        <v>0</v>
      </c>
      <c r="U732" s="13">
        <f t="shared" si="35"/>
        <v>0</v>
      </c>
      <c r="V732" s="13">
        <v>0</v>
      </c>
      <c r="W732" s="15"/>
      <c r="X732" s="13"/>
      <c r="Y732" s="13"/>
      <c r="Z732" s="10"/>
      <c r="AA732" s="16" t="s">
        <v>45</v>
      </c>
      <c r="AB732" s="11"/>
    </row>
    <row r="733" spans="1:28" ht="14.25" x14ac:dyDescent="0.15">
      <c r="A733" s="9">
        <v>43709</v>
      </c>
      <c r="B733" s="10" t="s">
        <v>27</v>
      </c>
      <c r="C733" s="10" t="s">
        <v>220</v>
      </c>
      <c r="D733" s="10" t="s">
        <v>221</v>
      </c>
      <c r="E733" s="10" t="s">
        <v>3747</v>
      </c>
      <c r="F733" s="10" t="s">
        <v>3748</v>
      </c>
      <c r="G733" s="10" t="s">
        <v>3748</v>
      </c>
      <c r="H733" s="10" t="s">
        <v>2618</v>
      </c>
      <c r="I733" s="10" t="s">
        <v>3749</v>
      </c>
      <c r="J733" s="10"/>
      <c r="K733" s="10" t="s">
        <v>2623</v>
      </c>
      <c r="L733" s="10" t="s">
        <v>34</v>
      </c>
      <c r="M733" s="11">
        <v>0.02</v>
      </c>
      <c r="N733" s="27">
        <v>1000015195</v>
      </c>
      <c r="O733" s="10"/>
      <c r="P733" s="13">
        <v>145.04</v>
      </c>
      <c r="Q733" s="13"/>
      <c r="R733" s="13">
        <v>0</v>
      </c>
      <c r="S733" s="13">
        <f t="shared" si="33"/>
        <v>145.04</v>
      </c>
      <c r="T733" s="14">
        <f t="shared" si="34"/>
        <v>0</v>
      </c>
      <c r="U733" s="13">
        <f t="shared" si="35"/>
        <v>0</v>
      </c>
      <c r="V733" s="13">
        <v>0</v>
      </c>
      <c r="W733" s="15"/>
      <c r="X733" s="13"/>
      <c r="Y733" s="13"/>
      <c r="Z733" s="10"/>
      <c r="AA733" s="16" t="s">
        <v>45</v>
      </c>
      <c r="AB733" s="11"/>
    </row>
    <row r="734" spans="1:28" ht="14.25" x14ac:dyDescent="0.15">
      <c r="A734" s="9">
        <v>43709</v>
      </c>
      <c r="B734" s="10" t="s">
        <v>27</v>
      </c>
      <c r="C734" s="10" t="s">
        <v>220</v>
      </c>
      <c r="D734" s="10" t="s">
        <v>221</v>
      </c>
      <c r="E734" s="10" t="s">
        <v>3750</v>
      </c>
      <c r="F734" s="10" t="s">
        <v>3751</v>
      </c>
      <c r="G734" s="10" t="s">
        <v>3751</v>
      </c>
      <c r="H734" s="10" t="s">
        <v>2618</v>
      </c>
      <c r="I734" s="10" t="s">
        <v>3752</v>
      </c>
      <c r="J734" s="10"/>
      <c r="K734" s="10" t="s">
        <v>2623</v>
      </c>
      <c r="L734" s="10" t="s">
        <v>34</v>
      </c>
      <c r="M734" s="11">
        <v>0.02</v>
      </c>
      <c r="N734" s="27">
        <v>1000026636</v>
      </c>
      <c r="O734" s="10"/>
      <c r="P734" s="13">
        <v>4027.61</v>
      </c>
      <c r="Q734" s="13"/>
      <c r="R734" s="13">
        <v>0</v>
      </c>
      <c r="S734" s="13">
        <f t="shared" si="33"/>
        <v>4027.61</v>
      </c>
      <c r="T734" s="14">
        <f t="shared" si="34"/>
        <v>0</v>
      </c>
      <c r="U734" s="13">
        <f t="shared" si="35"/>
        <v>0</v>
      </c>
      <c r="V734" s="13">
        <v>0</v>
      </c>
      <c r="W734" s="15"/>
      <c r="X734" s="13"/>
      <c r="Y734" s="13"/>
      <c r="Z734" s="10"/>
      <c r="AA734" s="16" t="s">
        <v>45</v>
      </c>
      <c r="AB734" s="11"/>
    </row>
    <row r="735" spans="1:28" ht="14.25" x14ac:dyDescent="0.15">
      <c r="A735" s="9">
        <v>43709</v>
      </c>
      <c r="B735" s="10" t="s">
        <v>27</v>
      </c>
      <c r="C735" s="10" t="s">
        <v>220</v>
      </c>
      <c r="D735" s="10" t="s">
        <v>221</v>
      </c>
      <c r="E735" s="10" t="s">
        <v>3750</v>
      </c>
      <c r="F735" s="10" t="s">
        <v>3753</v>
      </c>
      <c r="G735" s="10" t="s">
        <v>3753</v>
      </c>
      <c r="H735" s="10" t="s">
        <v>2618</v>
      </c>
      <c r="I735" s="10" t="s">
        <v>3754</v>
      </c>
      <c r="J735" s="10"/>
      <c r="K735" s="10" t="s">
        <v>2623</v>
      </c>
      <c r="L735" s="10" t="s">
        <v>34</v>
      </c>
      <c r="M735" s="11">
        <v>0.02</v>
      </c>
      <c r="N735" s="27">
        <v>1000041723</v>
      </c>
      <c r="O735" s="10"/>
      <c r="P735" s="13">
        <v>10083.370000000001</v>
      </c>
      <c r="Q735" s="13"/>
      <c r="R735" s="13">
        <v>0</v>
      </c>
      <c r="S735" s="13">
        <f t="shared" si="33"/>
        <v>10083.370000000001</v>
      </c>
      <c r="T735" s="14">
        <f t="shared" si="34"/>
        <v>0</v>
      </c>
      <c r="U735" s="13">
        <f t="shared" si="35"/>
        <v>0</v>
      </c>
      <c r="V735" s="13">
        <v>0</v>
      </c>
      <c r="W735" s="15"/>
      <c r="X735" s="13"/>
      <c r="Y735" s="13"/>
      <c r="Z735" s="10"/>
      <c r="AA735" s="16" t="s">
        <v>45</v>
      </c>
      <c r="AB735" s="11"/>
    </row>
    <row r="736" spans="1:28" ht="14.25" x14ac:dyDescent="0.15">
      <c r="A736" s="9">
        <v>43709</v>
      </c>
      <c r="B736" s="10" t="s">
        <v>27</v>
      </c>
      <c r="C736" s="10" t="s">
        <v>220</v>
      </c>
      <c r="D736" s="10" t="s">
        <v>221</v>
      </c>
      <c r="E736" s="10" t="s">
        <v>3750</v>
      </c>
      <c r="F736" s="10" t="s">
        <v>3755</v>
      </c>
      <c r="G736" s="10" t="s">
        <v>3755</v>
      </c>
      <c r="H736" s="10" t="s">
        <v>2618</v>
      </c>
      <c r="I736" s="10" t="s">
        <v>3756</v>
      </c>
      <c r="J736" s="10"/>
      <c r="K736" s="10" t="s">
        <v>2623</v>
      </c>
      <c r="L736" s="10" t="s">
        <v>34</v>
      </c>
      <c r="M736" s="11">
        <v>0.06</v>
      </c>
      <c r="N736" s="27">
        <v>1000030978</v>
      </c>
      <c r="O736" s="10"/>
      <c r="P736" s="13">
        <v>8.6</v>
      </c>
      <c r="Q736" s="13"/>
      <c r="R736" s="13">
        <v>0</v>
      </c>
      <c r="S736" s="13">
        <f t="shared" si="33"/>
        <v>8.6</v>
      </c>
      <c r="T736" s="14">
        <f t="shared" si="34"/>
        <v>0</v>
      </c>
      <c r="U736" s="13">
        <f t="shared" si="35"/>
        <v>0</v>
      </c>
      <c r="V736" s="13">
        <v>0</v>
      </c>
      <c r="W736" s="15"/>
      <c r="X736" s="13"/>
      <c r="Y736" s="13"/>
      <c r="Z736" s="10"/>
      <c r="AA736" s="16" t="s">
        <v>35</v>
      </c>
      <c r="AB736" s="11"/>
    </row>
    <row r="737" spans="1:28" ht="14.25" x14ac:dyDescent="0.15">
      <c r="A737" s="9">
        <v>43709</v>
      </c>
      <c r="B737" s="10" t="s">
        <v>27</v>
      </c>
      <c r="C737" s="10" t="s">
        <v>220</v>
      </c>
      <c r="D737" s="10" t="s">
        <v>221</v>
      </c>
      <c r="E737" s="10" t="s">
        <v>3750</v>
      </c>
      <c r="F737" s="10" t="s">
        <v>3757</v>
      </c>
      <c r="G737" s="10" t="s">
        <v>3757</v>
      </c>
      <c r="H737" s="10" t="s">
        <v>2618</v>
      </c>
      <c r="I737" s="10" t="s">
        <v>3758</v>
      </c>
      <c r="J737" s="10"/>
      <c r="K737" s="10" t="s">
        <v>2623</v>
      </c>
      <c r="L737" s="10" t="s">
        <v>44</v>
      </c>
      <c r="M737" s="11">
        <v>0</v>
      </c>
      <c r="N737" s="27">
        <v>1000017685</v>
      </c>
      <c r="O737" s="10"/>
      <c r="P737" s="13">
        <v>4203.45</v>
      </c>
      <c r="Q737" s="13"/>
      <c r="R737" s="13">
        <v>0</v>
      </c>
      <c r="S737" s="13">
        <f t="shared" si="33"/>
        <v>4203.45</v>
      </c>
      <c r="T737" s="14">
        <f t="shared" si="34"/>
        <v>0</v>
      </c>
      <c r="U737" s="13">
        <f t="shared" si="35"/>
        <v>0</v>
      </c>
      <c r="V737" s="13">
        <v>0</v>
      </c>
      <c r="W737" s="15"/>
      <c r="X737" s="13"/>
      <c r="Y737" s="13"/>
      <c r="Z737" s="10"/>
      <c r="AA737" s="16" t="s">
        <v>45</v>
      </c>
      <c r="AB737" s="11"/>
    </row>
    <row r="738" spans="1:28" ht="14.25" x14ac:dyDescent="0.15">
      <c r="A738" s="9">
        <v>43709</v>
      </c>
      <c r="B738" s="10" t="s">
        <v>27</v>
      </c>
      <c r="C738" s="10" t="s">
        <v>220</v>
      </c>
      <c r="D738" s="10" t="s">
        <v>3759</v>
      </c>
      <c r="E738" s="10" t="s">
        <v>3760</v>
      </c>
      <c r="F738" s="10" t="s">
        <v>3761</v>
      </c>
      <c r="G738" s="10" t="s">
        <v>3761</v>
      </c>
      <c r="H738" s="10" t="s">
        <v>2618</v>
      </c>
      <c r="I738" s="10" t="s">
        <v>3762</v>
      </c>
      <c r="J738" s="10"/>
      <c r="K738" s="10" t="s">
        <v>2623</v>
      </c>
      <c r="L738" s="10" t="s">
        <v>34</v>
      </c>
      <c r="M738" s="11">
        <v>0.14000000000000001</v>
      </c>
      <c r="N738" s="27">
        <v>1000026795</v>
      </c>
      <c r="O738" s="10"/>
      <c r="P738" s="13">
        <v>11400</v>
      </c>
      <c r="Q738" s="13"/>
      <c r="R738" s="13">
        <v>0</v>
      </c>
      <c r="S738" s="13">
        <f t="shared" si="33"/>
        <v>11400</v>
      </c>
      <c r="T738" s="14">
        <f t="shared" si="34"/>
        <v>0</v>
      </c>
      <c r="U738" s="13">
        <f t="shared" si="35"/>
        <v>0</v>
      </c>
      <c r="V738" s="13">
        <v>0</v>
      </c>
      <c r="W738" s="15"/>
      <c r="X738" s="13"/>
      <c r="Y738" s="13"/>
      <c r="Z738" s="10"/>
      <c r="AA738" s="16" t="s">
        <v>45</v>
      </c>
      <c r="AB738" s="11"/>
    </row>
    <row r="739" spans="1:28" ht="14.25" x14ac:dyDescent="0.15">
      <c r="A739" s="9">
        <v>43709</v>
      </c>
      <c r="B739" s="10" t="s">
        <v>27</v>
      </c>
      <c r="C739" s="10" t="s">
        <v>220</v>
      </c>
      <c r="D739" s="10" t="s">
        <v>236</v>
      </c>
      <c r="E739" s="10" t="s">
        <v>222</v>
      </c>
      <c r="F739" s="10" t="s">
        <v>3763</v>
      </c>
      <c r="G739" s="10" t="s">
        <v>3763</v>
      </c>
      <c r="H739" s="10" t="s">
        <v>2618</v>
      </c>
      <c r="I739" s="10" t="s">
        <v>3764</v>
      </c>
      <c r="J739" s="10"/>
      <c r="K739" s="10" t="s">
        <v>2623</v>
      </c>
      <c r="L739" s="10" t="s">
        <v>34</v>
      </c>
      <c r="M739" s="11">
        <v>0.06</v>
      </c>
      <c r="N739" s="27">
        <v>1000010261</v>
      </c>
      <c r="O739" s="10"/>
      <c r="P739" s="13">
        <v>9056.2000000000007</v>
      </c>
      <c r="Q739" s="13"/>
      <c r="R739" s="13">
        <v>0</v>
      </c>
      <c r="S739" s="13">
        <f t="shared" si="33"/>
        <v>9056.2000000000007</v>
      </c>
      <c r="T739" s="14">
        <f t="shared" si="34"/>
        <v>0</v>
      </c>
      <c r="U739" s="13">
        <f t="shared" si="35"/>
        <v>0</v>
      </c>
      <c r="V739" s="13">
        <v>0</v>
      </c>
      <c r="W739" s="15"/>
      <c r="X739" s="13"/>
      <c r="Y739" s="13"/>
      <c r="Z739" s="10"/>
      <c r="AA739" s="16" t="s">
        <v>45</v>
      </c>
      <c r="AB739" s="11"/>
    </row>
    <row r="740" spans="1:28" ht="14.25" x14ac:dyDescent="0.15">
      <c r="A740" s="9">
        <v>43709</v>
      </c>
      <c r="B740" s="10" t="s">
        <v>27</v>
      </c>
      <c r="C740" s="10" t="s">
        <v>220</v>
      </c>
      <c r="D740" s="10" t="s">
        <v>236</v>
      </c>
      <c r="E740" s="10" t="s">
        <v>242</v>
      </c>
      <c r="F740" s="10" t="s">
        <v>3765</v>
      </c>
      <c r="G740" s="10" t="s">
        <v>3765</v>
      </c>
      <c r="H740" s="10" t="s">
        <v>2618</v>
      </c>
      <c r="I740" s="10" t="s">
        <v>3766</v>
      </c>
      <c r="J740" s="10"/>
      <c r="K740" s="10" t="s">
        <v>2623</v>
      </c>
      <c r="L740" s="10" t="s">
        <v>44</v>
      </c>
      <c r="M740" s="11">
        <v>0</v>
      </c>
      <c r="N740" s="27">
        <v>1000015519</v>
      </c>
      <c r="O740" s="10"/>
      <c r="P740" s="13">
        <v>494</v>
      </c>
      <c r="Q740" s="13"/>
      <c r="R740" s="13">
        <v>0</v>
      </c>
      <c r="S740" s="13">
        <f t="shared" si="33"/>
        <v>494</v>
      </c>
      <c r="T740" s="14">
        <f t="shared" si="34"/>
        <v>0</v>
      </c>
      <c r="U740" s="13">
        <f t="shared" si="35"/>
        <v>0</v>
      </c>
      <c r="V740" s="13">
        <v>0</v>
      </c>
      <c r="W740" s="15"/>
      <c r="X740" s="13"/>
      <c r="Y740" s="13"/>
      <c r="Z740" s="10"/>
      <c r="AA740" s="16" t="s">
        <v>45</v>
      </c>
      <c r="AB740" s="11"/>
    </row>
    <row r="741" spans="1:28" ht="14.25" x14ac:dyDescent="0.15">
      <c r="A741" s="9">
        <v>43709</v>
      </c>
      <c r="B741" s="10" t="s">
        <v>27</v>
      </c>
      <c r="C741" s="10" t="s">
        <v>220</v>
      </c>
      <c r="D741" s="10" t="s">
        <v>236</v>
      </c>
      <c r="E741" s="10" t="s">
        <v>3767</v>
      </c>
      <c r="F741" s="10" t="s">
        <v>3768</v>
      </c>
      <c r="G741" s="10" t="s">
        <v>3768</v>
      </c>
      <c r="H741" s="10" t="s">
        <v>2618</v>
      </c>
      <c r="I741" s="10" t="s">
        <v>3769</v>
      </c>
      <c r="J741" s="10"/>
      <c r="K741" s="10" t="s">
        <v>2623</v>
      </c>
      <c r="L741" s="10" t="s">
        <v>34</v>
      </c>
      <c r="M741" s="11">
        <v>0.04</v>
      </c>
      <c r="N741" s="27">
        <v>1000036499</v>
      </c>
      <c r="O741" s="10"/>
      <c r="P741" s="13">
        <v>4500.8599999999997</v>
      </c>
      <c r="Q741" s="13"/>
      <c r="R741" s="13">
        <v>0</v>
      </c>
      <c r="S741" s="13">
        <f t="shared" si="33"/>
        <v>4500.8599999999997</v>
      </c>
      <c r="T741" s="14">
        <f t="shared" si="34"/>
        <v>0</v>
      </c>
      <c r="U741" s="13">
        <f t="shared" si="35"/>
        <v>0</v>
      </c>
      <c r="V741" s="13">
        <v>0</v>
      </c>
      <c r="W741" s="15"/>
      <c r="X741" s="13"/>
      <c r="Y741" s="13"/>
      <c r="Z741" s="10"/>
      <c r="AA741" s="16" t="s">
        <v>45</v>
      </c>
      <c r="AB741" s="11"/>
    </row>
    <row r="742" spans="1:28" ht="14.25" x14ac:dyDescent="0.15">
      <c r="A742" s="9">
        <v>43709</v>
      </c>
      <c r="B742" s="10" t="s">
        <v>27</v>
      </c>
      <c r="C742" s="10" t="s">
        <v>220</v>
      </c>
      <c r="D742" s="10" t="s">
        <v>236</v>
      </c>
      <c r="E742" s="10" t="s">
        <v>3767</v>
      </c>
      <c r="F742" s="10" t="s">
        <v>3770</v>
      </c>
      <c r="G742" s="10" t="s">
        <v>3770</v>
      </c>
      <c r="H742" s="10" t="s">
        <v>2618</v>
      </c>
      <c r="I742" s="10" t="s">
        <v>3771</v>
      </c>
      <c r="J742" s="10"/>
      <c r="K742" s="10" t="s">
        <v>2623</v>
      </c>
      <c r="L742" s="10" t="s">
        <v>34</v>
      </c>
      <c r="M742" s="11">
        <v>0.06</v>
      </c>
      <c r="N742" s="27">
        <v>1000040479</v>
      </c>
      <c r="O742" s="10"/>
      <c r="P742" s="13">
        <v>3920.2</v>
      </c>
      <c r="Q742" s="13"/>
      <c r="R742" s="13">
        <v>0</v>
      </c>
      <c r="S742" s="13">
        <f t="shared" si="33"/>
        <v>3920.2</v>
      </c>
      <c r="T742" s="14">
        <f t="shared" si="34"/>
        <v>0</v>
      </c>
      <c r="U742" s="13">
        <f t="shared" si="35"/>
        <v>0</v>
      </c>
      <c r="V742" s="13">
        <v>0</v>
      </c>
      <c r="W742" s="15"/>
      <c r="X742" s="13"/>
      <c r="Y742" s="13"/>
      <c r="Z742" s="10"/>
      <c r="AA742" s="16" t="s">
        <v>45</v>
      </c>
      <c r="AB742" s="11"/>
    </row>
    <row r="743" spans="1:28" ht="14.25" x14ac:dyDescent="0.15">
      <c r="A743" s="9">
        <v>43709</v>
      </c>
      <c r="B743" s="10" t="s">
        <v>27</v>
      </c>
      <c r="C743" s="10" t="s">
        <v>220</v>
      </c>
      <c r="D743" s="10" t="s">
        <v>236</v>
      </c>
      <c r="E743" s="10" t="s">
        <v>232</v>
      </c>
      <c r="F743" s="10" t="s">
        <v>3772</v>
      </c>
      <c r="G743" s="10" t="s">
        <v>3772</v>
      </c>
      <c r="H743" s="10" t="s">
        <v>2618</v>
      </c>
      <c r="I743" s="10" t="s">
        <v>3773</v>
      </c>
      <c r="J743" s="10"/>
      <c r="K743" s="10" t="s">
        <v>2623</v>
      </c>
      <c r="L743" s="10" t="s">
        <v>44</v>
      </c>
      <c r="M743" s="11">
        <v>0</v>
      </c>
      <c r="N743" s="27">
        <v>1000044068</v>
      </c>
      <c r="O743" s="10"/>
      <c r="P743" s="13">
        <v>5739.8</v>
      </c>
      <c r="Q743" s="13"/>
      <c r="R743" s="13">
        <v>0</v>
      </c>
      <c r="S743" s="13">
        <f t="shared" si="33"/>
        <v>5739.8</v>
      </c>
      <c r="T743" s="14">
        <f t="shared" si="34"/>
        <v>0</v>
      </c>
      <c r="U743" s="13">
        <f t="shared" si="35"/>
        <v>0</v>
      </c>
      <c r="V743" s="13">
        <v>0</v>
      </c>
      <c r="W743" s="15"/>
      <c r="X743" s="13"/>
      <c r="Y743" s="13"/>
      <c r="Z743" s="10"/>
      <c r="AA743" s="16" t="s">
        <v>45</v>
      </c>
      <c r="AB743" s="11"/>
    </row>
    <row r="744" spans="1:28" ht="14.25" x14ac:dyDescent="0.15">
      <c r="A744" s="9">
        <v>43709</v>
      </c>
      <c r="B744" s="10" t="s">
        <v>27</v>
      </c>
      <c r="C744" s="10" t="s">
        <v>220</v>
      </c>
      <c r="D744" s="10" t="s">
        <v>236</v>
      </c>
      <c r="E744" s="10" t="s">
        <v>232</v>
      </c>
      <c r="F744" s="10" t="s">
        <v>3774</v>
      </c>
      <c r="G744" s="10" t="s">
        <v>3774</v>
      </c>
      <c r="H744" s="10" t="s">
        <v>2618</v>
      </c>
      <c r="I744" s="10" t="s">
        <v>3775</v>
      </c>
      <c r="J744" s="10"/>
      <c r="K744" s="10" t="s">
        <v>33</v>
      </c>
      <c r="L744" s="10" t="s">
        <v>34</v>
      </c>
      <c r="M744" s="11">
        <v>0.12</v>
      </c>
      <c r="N744" s="27">
        <v>1000034280</v>
      </c>
      <c r="O744" s="10"/>
      <c r="P744" s="13">
        <v>5000</v>
      </c>
      <c r="Q744" s="13"/>
      <c r="R744" s="13">
        <v>0</v>
      </c>
      <c r="S744" s="13">
        <f t="shared" si="33"/>
        <v>5000</v>
      </c>
      <c r="T744" s="14">
        <f t="shared" si="34"/>
        <v>0</v>
      </c>
      <c r="U744" s="13">
        <f t="shared" si="35"/>
        <v>0</v>
      </c>
      <c r="V744" s="13">
        <v>0</v>
      </c>
      <c r="W744" s="15"/>
      <c r="X744" s="13"/>
      <c r="Y744" s="13"/>
      <c r="Z744" s="10"/>
      <c r="AA744" s="16" t="s">
        <v>45</v>
      </c>
      <c r="AB744" s="11"/>
    </row>
    <row r="745" spans="1:28" ht="14.25" x14ac:dyDescent="0.15">
      <c r="A745" s="9">
        <v>43709</v>
      </c>
      <c r="B745" s="10" t="s">
        <v>27</v>
      </c>
      <c r="C745" s="10" t="s">
        <v>220</v>
      </c>
      <c r="D745" s="10" t="s">
        <v>236</v>
      </c>
      <c r="E745" s="10" t="s">
        <v>232</v>
      </c>
      <c r="F745" s="10" t="s">
        <v>3774</v>
      </c>
      <c r="G745" s="10" t="s">
        <v>3774</v>
      </c>
      <c r="H745" s="10" t="s">
        <v>2618</v>
      </c>
      <c r="I745" s="10" t="s">
        <v>3776</v>
      </c>
      <c r="J745" s="10"/>
      <c r="K745" s="10" t="s">
        <v>33</v>
      </c>
      <c r="L745" s="10" t="s">
        <v>34</v>
      </c>
      <c r="M745" s="11">
        <v>0.12</v>
      </c>
      <c r="N745" s="27">
        <v>1000033907</v>
      </c>
      <c r="O745" s="10"/>
      <c r="P745" s="13">
        <v>4566.68</v>
      </c>
      <c r="Q745" s="13"/>
      <c r="R745" s="13">
        <v>0</v>
      </c>
      <c r="S745" s="13">
        <f t="shared" si="33"/>
        <v>4566.68</v>
      </c>
      <c r="T745" s="14">
        <f t="shared" si="34"/>
        <v>0</v>
      </c>
      <c r="U745" s="13">
        <f t="shared" si="35"/>
        <v>172.84705882352864</v>
      </c>
      <c r="V745" s="13">
        <v>0</v>
      </c>
      <c r="W745" s="15"/>
      <c r="X745" s="13"/>
      <c r="Y745" s="13"/>
      <c r="Z745" s="10"/>
      <c r="AA745" s="16" t="s">
        <v>45</v>
      </c>
      <c r="AB745" s="11"/>
    </row>
    <row r="746" spans="1:28" ht="14.25" x14ac:dyDescent="0.15">
      <c r="A746" s="9">
        <v>43709</v>
      </c>
      <c r="B746" s="10" t="s">
        <v>27</v>
      </c>
      <c r="C746" s="10" t="s">
        <v>220</v>
      </c>
      <c r="D746" s="10" t="s">
        <v>236</v>
      </c>
      <c r="E746" s="10" t="s">
        <v>232</v>
      </c>
      <c r="F746" s="10" t="s">
        <v>3777</v>
      </c>
      <c r="G746" s="10" t="s">
        <v>3777</v>
      </c>
      <c r="H746" s="10" t="s">
        <v>2618</v>
      </c>
      <c r="I746" s="10" t="s">
        <v>3778</v>
      </c>
      <c r="J746" s="10"/>
      <c r="K746" s="10" t="s">
        <v>2623</v>
      </c>
      <c r="L746" s="10" t="s">
        <v>34</v>
      </c>
      <c r="M746" s="11">
        <v>0.02</v>
      </c>
      <c r="N746" s="27">
        <v>1000022171</v>
      </c>
      <c r="O746" s="10"/>
      <c r="P746" s="13">
        <v>4893.2</v>
      </c>
      <c r="Q746" s="13"/>
      <c r="R746" s="13">
        <v>0</v>
      </c>
      <c r="S746" s="13">
        <f t="shared" si="33"/>
        <v>4893.2</v>
      </c>
      <c r="T746" s="14">
        <f t="shared" si="34"/>
        <v>0</v>
      </c>
      <c r="U746" s="13">
        <f t="shared" si="35"/>
        <v>0</v>
      </c>
      <c r="V746" s="13">
        <v>0</v>
      </c>
      <c r="W746" s="15"/>
      <c r="X746" s="13"/>
      <c r="Y746" s="13"/>
      <c r="Z746" s="10"/>
      <c r="AA746" s="16" t="s">
        <v>45</v>
      </c>
      <c r="AB746" s="11"/>
    </row>
    <row r="747" spans="1:28" ht="14.25" x14ac:dyDescent="0.15">
      <c r="A747" s="9">
        <v>43709</v>
      </c>
      <c r="B747" s="10" t="s">
        <v>27</v>
      </c>
      <c r="C747" s="10" t="s">
        <v>220</v>
      </c>
      <c r="D747" s="10" t="s">
        <v>236</v>
      </c>
      <c r="E747" s="10" t="s">
        <v>232</v>
      </c>
      <c r="F747" s="10" t="s">
        <v>3779</v>
      </c>
      <c r="G747" s="10" t="s">
        <v>3779</v>
      </c>
      <c r="H747" s="10" t="s">
        <v>2618</v>
      </c>
      <c r="I747" s="10" t="s">
        <v>3780</v>
      </c>
      <c r="J747" s="10"/>
      <c r="K747" s="10" t="s">
        <v>2623</v>
      </c>
      <c r="L747" s="10" t="s">
        <v>34</v>
      </c>
      <c r="M747" s="11">
        <v>0.04</v>
      </c>
      <c r="N747" s="27">
        <v>1000027594</v>
      </c>
      <c r="O747" s="10"/>
      <c r="P747" s="13">
        <v>3210.89</v>
      </c>
      <c r="Q747" s="13"/>
      <c r="R747" s="13">
        <v>0</v>
      </c>
      <c r="S747" s="13">
        <f t="shared" si="33"/>
        <v>3210.89</v>
      </c>
      <c r="T747" s="14">
        <f t="shared" si="34"/>
        <v>0</v>
      </c>
      <c r="U747" s="13">
        <f t="shared" si="35"/>
        <v>0</v>
      </c>
      <c r="V747" s="13">
        <v>0</v>
      </c>
      <c r="W747" s="15"/>
      <c r="X747" s="13"/>
      <c r="Y747" s="13"/>
      <c r="Z747" s="10"/>
      <c r="AA747" s="16" t="s">
        <v>35</v>
      </c>
      <c r="AB747" s="11"/>
    </row>
    <row r="748" spans="1:28" ht="14.25" x14ac:dyDescent="0.15">
      <c r="A748" s="9">
        <v>43709</v>
      </c>
      <c r="B748" s="10" t="s">
        <v>27</v>
      </c>
      <c r="C748" s="10" t="s">
        <v>220</v>
      </c>
      <c r="D748" s="10" t="s">
        <v>236</v>
      </c>
      <c r="E748" s="10" t="s">
        <v>232</v>
      </c>
      <c r="F748" s="10" t="s">
        <v>3781</v>
      </c>
      <c r="G748" s="10" t="s">
        <v>3781</v>
      </c>
      <c r="H748" s="10" t="s">
        <v>2618</v>
      </c>
      <c r="I748" s="10" t="s">
        <v>3782</v>
      </c>
      <c r="J748" s="10"/>
      <c r="K748" s="10" t="s">
        <v>2623</v>
      </c>
      <c r="L748" s="10" t="s">
        <v>114</v>
      </c>
      <c r="M748" s="11">
        <v>0.94</v>
      </c>
      <c r="N748" s="27">
        <v>1000026064</v>
      </c>
      <c r="O748" s="10"/>
      <c r="P748" s="13">
        <v>32786.82</v>
      </c>
      <c r="Q748" s="13"/>
      <c r="R748" s="13">
        <v>0</v>
      </c>
      <c r="S748" s="13">
        <f t="shared" si="33"/>
        <v>32786.82</v>
      </c>
      <c r="T748" s="14">
        <f t="shared" si="34"/>
        <v>0</v>
      </c>
      <c r="U748" s="13">
        <f t="shared" si="35"/>
        <v>0</v>
      </c>
      <c r="V748" s="13">
        <v>0</v>
      </c>
      <c r="W748" s="15"/>
      <c r="X748" s="13"/>
      <c r="Y748" s="13"/>
      <c r="Z748" s="10"/>
      <c r="AA748" s="16" t="s">
        <v>45</v>
      </c>
      <c r="AB748" s="11"/>
    </row>
    <row r="749" spans="1:28" ht="14.25" x14ac:dyDescent="0.15">
      <c r="A749" s="9">
        <v>43709</v>
      </c>
      <c r="B749" s="10" t="s">
        <v>27</v>
      </c>
      <c r="C749" s="10" t="s">
        <v>220</v>
      </c>
      <c r="D749" s="10" t="s">
        <v>236</v>
      </c>
      <c r="E749" s="10" t="s">
        <v>232</v>
      </c>
      <c r="F749" s="10" t="s">
        <v>3783</v>
      </c>
      <c r="G749" s="10" t="s">
        <v>3783</v>
      </c>
      <c r="H749" s="10" t="s">
        <v>2618</v>
      </c>
      <c r="I749" s="10" t="s">
        <v>3784</v>
      </c>
      <c r="J749" s="10"/>
      <c r="K749" s="10" t="s">
        <v>2623</v>
      </c>
      <c r="L749" s="10" t="s">
        <v>34</v>
      </c>
      <c r="M749" s="11">
        <v>0.06</v>
      </c>
      <c r="N749" s="27">
        <v>1000020836</v>
      </c>
      <c r="O749" s="10"/>
      <c r="P749" s="13">
        <v>27822.3</v>
      </c>
      <c r="Q749" s="13"/>
      <c r="R749" s="13">
        <v>0</v>
      </c>
      <c r="S749" s="13">
        <f t="shared" si="33"/>
        <v>27822.3</v>
      </c>
      <c r="T749" s="14">
        <f t="shared" si="34"/>
        <v>0</v>
      </c>
      <c r="U749" s="13">
        <f t="shared" si="35"/>
        <v>0.98962962962963097</v>
      </c>
      <c r="V749" s="13">
        <v>0</v>
      </c>
      <c r="W749" s="15"/>
      <c r="X749" s="13"/>
      <c r="Y749" s="13"/>
      <c r="Z749" s="10"/>
      <c r="AA749" s="16" t="s">
        <v>45</v>
      </c>
      <c r="AB749" s="11"/>
    </row>
    <row r="750" spans="1:28" ht="14.25" x14ac:dyDescent="0.15">
      <c r="A750" s="9">
        <v>43709</v>
      </c>
      <c r="B750" s="10" t="s">
        <v>27</v>
      </c>
      <c r="C750" s="10" t="s">
        <v>220</v>
      </c>
      <c r="D750" s="10" t="s">
        <v>236</v>
      </c>
      <c r="E750" s="10" t="s">
        <v>234</v>
      </c>
      <c r="F750" s="10" t="s">
        <v>3785</v>
      </c>
      <c r="G750" s="10" t="s">
        <v>3785</v>
      </c>
      <c r="H750" s="10" t="s">
        <v>2618</v>
      </c>
      <c r="I750" s="10" t="s">
        <v>3786</v>
      </c>
      <c r="J750" s="10"/>
      <c r="K750" s="10" t="s">
        <v>2623</v>
      </c>
      <c r="L750" s="10" t="s">
        <v>34</v>
      </c>
      <c r="M750" s="11">
        <v>0.02</v>
      </c>
      <c r="N750" s="27">
        <v>1000004297</v>
      </c>
      <c r="O750" s="10"/>
      <c r="P750" s="13">
        <v>28880.61</v>
      </c>
      <c r="Q750" s="13"/>
      <c r="R750" s="13">
        <v>8815.1999999999989</v>
      </c>
      <c r="S750" s="13">
        <f t="shared" si="33"/>
        <v>20065.410000000003</v>
      </c>
      <c r="T750" s="14">
        <f t="shared" si="34"/>
        <v>8642.3529411764703</v>
      </c>
      <c r="U750" s="13">
        <f t="shared" si="35"/>
        <v>0</v>
      </c>
      <c r="V750" s="13">
        <v>8597.9448673660972</v>
      </c>
      <c r="W750" s="15"/>
      <c r="X750" s="13"/>
      <c r="Y750" s="13"/>
      <c r="Z750" s="10"/>
      <c r="AA750" s="16" t="s">
        <v>35</v>
      </c>
      <c r="AB750" s="11"/>
    </row>
    <row r="751" spans="1:28" ht="14.25" x14ac:dyDescent="0.15">
      <c r="A751" s="9">
        <v>43709</v>
      </c>
      <c r="B751" s="10" t="s">
        <v>27</v>
      </c>
      <c r="C751" s="10" t="s">
        <v>220</v>
      </c>
      <c r="D751" s="10" t="s">
        <v>241</v>
      </c>
      <c r="E751" s="10" t="s">
        <v>242</v>
      </c>
      <c r="F751" s="10" t="s">
        <v>3787</v>
      </c>
      <c r="G751" s="10" t="s">
        <v>3787</v>
      </c>
      <c r="H751" s="10" t="s">
        <v>2618</v>
      </c>
      <c r="I751" s="10" t="s">
        <v>3788</v>
      </c>
      <c r="J751" s="10"/>
      <c r="K751" s="10" t="s">
        <v>33</v>
      </c>
      <c r="L751" s="10" t="s">
        <v>34</v>
      </c>
      <c r="M751" s="11">
        <v>0.08</v>
      </c>
      <c r="N751" s="27" t="s">
        <v>3789</v>
      </c>
      <c r="O751" s="10"/>
      <c r="P751" s="13">
        <v>3.8100000000995302</v>
      </c>
      <c r="Q751" s="13"/>
      <c r="R751" s="13">
        <v>0</v>
      </c>
      <c r="S751" s="13">
        <f t="shared" si="33"/>
        <v>3.8100000000995302</v>
      </c>
      <c r="T751" s="14">
        <f t="shared" si="34"/>
        <v>0</v>
      </c>
      <c r="U751" s="13">
        <f t="shared" si="35"/>
        <v>0</v>
      </c>
      <c r="V751" s="13">
        <v>0</v>
      </c>
      <c r="W751" s="15"/>
      <c r="X751" s="13"/>
      <c r="Y751" s="13"/>
      <c r="Z751" s="10"/>
      <c r="AA751" s="16" t="s">
        <v>45</v>
      </c>
      <c r="AB751" s="11"/>
    </row>
    <row r="752" spans="1:28" ht="14.25" x14ac:dyDescent="0.15">
      <c r="A752" s="9">
        <v>43709</v>
      </c>
      <c r="B752" s="10" t="s">
        <v>27</v>
      </c>
      <c r="C752" s="10" t="s">
        <v>220</v>
      </c>
      <c r="D752" s="10" t="s">
        <v>241</v>
      </c>
      <c r="E752" s="10" t="s">
        <v>242</v>
      </c>
      <c r="F752" s="10" t="s">
        <v>3790</v>
      </c>
      <c r="G752" s="10" t="s">
        <v>3790</v>
      </c>
      <c r="H752" s="10" t="s">
        <v>2618</v>
      </c>
      <c r="I752" s="10" t="s">
        <v>3791</v>
      </c>
      <c r="J752" s="10"/>
      <c r="K752" s="10" t="s">
        <v>33</v>
      </c>
      <c r="L752" s="10" t="s">
        <v>34</v>
      </c>
      <c r="M752" s="11">
        <v>0.08</v>
      </c>
      <c r="N752" s="27" t="s">
        <v>3792</v>
      </c>
      <c r="O752" s="10"/>
      <c r="P752" s="13">
        <v>28156.21</v>
      </c>
      <c r="Q752" s="13"/>
      <c r="R752" s="13">
        <v>0</v>
      </c>
      <c r="S752" s="13">
        <f t="shared" si="33"/>
        <v>28156.21</v>
      </c>
      <c r="T752" s="14">
        <f t="shared" si="34"/>
        <v>0</v>
      </c>
      <c r="U752" s="13">
        <f t="shared" si="35"/>
        <v>0</v>
      </c>
      <c r="V752" s="13">
        <v>0</v>
      </c>
      <c r="W752" s="15"/>
      <c r="X752" s="13"/>
      <c r="Y752" s="13"/>
      <c r="Z752" s="10"/>
      <c r="AA752" s="16" t="s">
        <v>45</v>
      </c>
      <c r="AB752" s="11"/>
    </row>
    <row r="753" spans="1:28" ht="14.25" x14ac:dyDescent="0.15">
      <c r="A753" s="9">
        <v>43709</v>
      </c>
      <c r="B753" s="10" t="s">
        <v>27</v>
      </c>
      <c r="C753" s="10" t="s">
        <v>220</v>
      </c>
      <c r="D753" s="10" t="s">
        <v>241</v>
      </c>
      <c r="E753" s="10" t="s">
        <v>242</v>
      </c>
      <c r="F753" s="10" t="s">
        <v>3790</v>
      </c>
      <c r="G753" s="10" t="s">
        <v>3790</v>
      </c>
      <c r="H753" s="10" t="s">
        <v>2618</v>
      </c>
      <c r="I753" s="10" t="s">
        <v>3793</v>
      </c>
      <c r="J753" s="10"/>
      <c r="K753" s="10" t="s">
        <v>2623</v>
      </c>
      <c r="L753" s="10" t="s">
        <v>34</v>
      </c>
      <c r="M753" s="11">
        <v>0.02</v>
      </c>
      <c r="N753" s="27" t="s">
        <v>3794</v>
      </c>
      <c r="O753" s="10"/>
      <c r="P753" s="13">
        <v>5730.63</v>
      </c>
      <c r="Q753" s="13"/>
      <c r="R753" s="13">
        <v>0</v>
      </c>
      <c r="S753" s="13">
        <f t="shared" si="33"/>
        <v>5730.63</v>
      </c>
      <c r="T753" s="14">
        <f t="shared" si="34"/>
        <v>0</v>
      </c>
      <c r="U753" s="13">
        <f t="shared" si="35"/>
        <v>0</v>
      </c>
      <c r="V753" s="13">
        <v>0</v>
      </c>
      <c r="W753" s="15"/>
      <c r="X753" s="13"/>
      <c r="Y753" s="13"/>
      <c r="Z753" s="10"/>
      <c r="AA753" s="16" t="s">
        <v>45</v>
      </c>
      <c r="AB753" s="11"/>
    </row>
    <row r="754" spans="1:28" ht="14.25" x14ac:dyDescent="0.15">
      <c r="A754" s="9">
        <v>43709</v>
      </c>
      <c r="B754" s="10" t="s">
        <v>27</v>
      </c>
      <c r="C754" s="10" t="s">
        <v>220</v>
      </c>
      <c r="D754" s="10" t="s">
        <v>241</v>
      </c>
      <c r="E754" s="10" t="s">
        <v>3728</v>
      </c>
      <c r="F754" s="10" t="s">
        <v>3790</v>
      </c>
      <c r="G754" s="10" t="s">
        <v>3790</v>
      </c>
      <c r="H754" s="10" t="s">
        <v>2618</v>
      </c>
      <c r="I754" s="10" t="s">
        <v>3791</v>
      </c>
      <c r="J754" s="10"/>
      <c r="K754" s="10" t="s">
        <v>3236</v>
      </c>
      <c r="L754" s="10" t="s">
        <v>34</v>
      </c>
      <c r="M754" s="11">
        <v>0.08</v>
      </c>
      <c r="N754" s="27">
        <v>1000051670</v>
      </c>
      <c r="O754" s="10"/>
      <c r="P754" s="13">
        <v>-21469.71</v>
      </c>
      <c r="Q754" s="13"/>
      <c r="R754" s="13">
        <v>13.36</v>
      </c>
      <c r="S754" s="13">
        <f t="shared" si="33"/>
        <v>-21483.07</v>
      </c>
      <c r="T754" s="14">
        <f t="shared" si="34"/>
        <v>12.370370370370368</v>
      </c>
      <c r="U754" s="13">
        <f t="shared" si="35"/>
        <v>0</v>
      </c>
      <c r="V754" s="13">
        <v>13.030735936565373</v>
      </c>
      <c r="W754" s="15"/>
      <c r="X754" s="13"/>
      <c r="Y754" s="13"/>
      <c r="Z754" s="10"/>
      <c r="AA754" s="16" t="s">
        <v>45</v>
      </c>
      <c r="AB754" s="11"/>
    </row>
    <row r="755" spans="1:28" ht="14.25" x14ac:dyDescent="0.15">
      <c r="A755" s="9">
        <v>43709</v>
      </c>
      <c r="B755" s="10" t="s">
        <v>27</v>
      </c>
      <c r="C755" s="10" t="s">
        <v>220</v>
      </c>
      <c r="D755" s="10" t="s">
        <v>241</v>
      </c>
      <c r="E755" s="10" t="s">
        <v>3728</v>
      </c>
      <c r="F755" s="10" t="s">
        <v>3795</v>
      </c>
      <c r="G755" s="10" t="s">
        <v>3795</v>
      </c>
      <c r="H755" s="10" t="s">
        <v>2618</v>
      </c>
      <c r="I755" s="10" t="s">
        <v>3796</v>
      </c>
      <c r="J755" s="10"/>
      <c r="K755" s="10" t="s">
        <v>33</v>
      </c>
      <c r="L755" s="10" t="s">
        <v>34</v>
      </c>
      <c r="M755" s="11">
        <v>0.17</v>
      </c>
      <c r="N755" s="27">
        <v>1000022881</v>
      </c>
      <c r="O755" s="10"/>
      <c r="P755" s="13">
        <v>7525.93</v>
      </c>
      <c r="Q755" s="13"/>
      <c r="R755" s="13">
        <v>0</v>
      </c>
      <c r="S755" s="13">
        <f t="shared" si="33"/>
        <v>7525.93</v>
      </c>
      <c r="T755" s="14">
        <f t="shared" si="34"/>
        <v>0</v>
      </c>
      <c r="U755" s="13">
        <f t="shared" si="35"/>
        <v>0</v>
      </c>
      <c r="V755" s="13">
        <v>0</v>
      </c>
      <c r="W755" s="15"/>
      <c r="X755" s="13"/>
      <c r="Y755" s="13"/>
      <c r="Z755" s="10"/>
      <c r="AA755" s="16" t="s">
        <v>45</v>
      </c>
      <c r="AB755" s="11"/>
    </row>
    <row r="756" spans="1:28" ht="14.25" x14ac:dyDescent="0.15">
      <c r="A756" s="9">
        <v>43709</v>
      </c>
      <c r="B756" s="10" t="s">
        <v>27</v>
      </c>
      <c r="C756" s="10" t="s">
        <v>220</v>
      </c>
      <c r="D756" s="10" t="s">
        <v>241</v>
      </c>
      <c r="E756" s="10" t="s">
        <v>3728</v>
      </c>
      <c r="F756" s="10" t="s">
        <v>3797</v>
      </c>
      <c r="G756" s="10" t="s">
        <v>3797</v>
      </c>
      <c r="H756" s="10" t="s">
        <v>2618</v>
      </c>
      <c r="I756" s="10" t="s">
        <v>3798</v>
      </c>
      <c r="J756" s="10"/>
      <c r="K756" s="10" t="s">
        <v>2623</v>
      </c>
      <c r="L756" s="10" t="s">
        <v>34</v>
      </c>
      <c r="M756" s="11">
        <v>0.08</v>
      </c>
      <c r="N756" s="27">
        <v>1000027727</v>
      </c>
      <c r="O756" s="10"/>
      <c r="P756" s="13">
        <v>7172</v>
      </c>
      <c r="Q756" s="13"/>
      <c r="R756" s="13">
        <v>0</v>
      </c>
      <c r="S756" s="13">
        <f t="shared" si="33"/>
        <v>7172</v>
      </c>
      <c r="T756" s="14">
        <f t="shared" si="34"/>
        <v>0</v>
      </c>
      <c r="U756" s="13">
        <f t="shared" si="35"/>
        <v>0</v>
      </c>
      <c r="V756" s="13">
        <v>0</v>
      </c>
      <c r="W756" s="15"/>
      <c r="X756" s="13"/>
      <c r="Y756" s="13"/>
      <c r="Z756" s="10"/>
      <c r="AA756" s="16" t="s">
        <v>45</v>
      </c>
      <c r="AB756" s="11"/>
    </row>
    <row r="757" spans="1:28" ht="14.25" x14ac:dyDescent="0.15">
      <c r="A757" s="9">
        <v>43709</v>
      </c>
      <c r="B757" s="10" t="s">
        <v>3799</v>
      </c>
      <c r="C757" s="10" t="s">
        <v>93</v>
      </c>
      <c r="D757" s="10" t="s">
        <v>115</v>
      </c>
      <c r="E757" s="10" t="s">
        <v>110</v>
      </c>
      <c r="F757" s="10" t="s">
        <v>3800</v>
      </c>
      <c r="G757" s="10" t="s">
        <v>3801</v>
      </c>
      <c r="H757" s="10" t="s">
        <v>2618</v>
      </c>
      <c r="I757" s="10" t="s">
        <v>3802</v>
      </c>
      <c r="J757" s="10"/>
      <c r="K757" s="10" t="s">
        <v>33</v>
      </c>
      <c r="L757" s="10" t="s">
        <v>34</v>
      </c>
      <c r="M757" s="11">
        <v>0.05</v>
      </c>
      <c r="N757" s="27">
        <v>1000008905</v>
      </c>
      <c r="O757" s="10"/>
      <c r="P757" s="13">
        <v>12076.74</v>
      </c>
      <c r="Q757" s="13"/>
      <c r="R757" s="13">
        <v>0</v>
      </c>
      <c r="S757" s="13">
        <f t="shared" si="33"/>
        <v>12076.74</v>
      </c>
      <c r="T757" s="14">
        <f t="shared" si="34"/>
        <v>0</v>
      </c>
      <c r="U757" s="13">
        <f t="shared" si="35"/>
        <v>0</v>
      </c>
      <c r="V757" s="13">
        <v>0</v>
      </c>
      <c r="W757" s="15"/>
      <c r="X757" s="13"/>
      <c r="Y757" s="13"/>
      <c r="Z757" s="10"/>
      <c r="AA757" s="16" t="s">
        <v>35</v>
      </c>
      <c r="AB757" s="11"/>
    </row>
    <row r="758" spans="1:28" ht="14.25" x14ac:dyDescent="0.15">
      <c r="A758" s="9">
        <v>43709</v>
      </c>
      <c r="B758" s="10" t="s">
        <v>3799</v>
      </c>
      <c r="C758" s="10" t="s">
        <v>93</v>
      </c>
      <c r="D758" s="10" t="s">
        <v>115</v>
      </c>
      <c r="E758" s="10" t="s">
        <v>110</v>
      </c>
      <c r="F758" s="10" t="s">
        <v>3800</v>
      </c>
      <c r="G758" s="10" t="s">
        <v>3801</v>
      </c>
      <c r="H758" s="10" t="s">
        <v>2618</v>
      </c>
      <c r="I758" s="10" t="s">
        <v>3803</v>
      </c>
      <c r="J758" s="10"/>
      <c r="K758" s="10" t="s">
        <v>33</v>
      </c>
      <c r="L758" s="10" t="s">
        <v>34</v>
      </c>
      <c r="M758" s="11">
        <v>0.05</v>
      </c>
      <c r="N758" s="27">
        <v>1000008904</v>
      </c>
      <c r="O758" s="10"/>
      <c r="P758" s="13">
        <v>9995.36</v>
      </c>
      <c r="Q758" s="13"/>
      <c r="R758" s="13">
        <v>0</v>
      </c>
      <c r="S758" s="13">
        <f t="shared" si="33"/>
        <v>9995.36</v>
      </c>
      <c r="T758" s="14">
        <f t="shared" si="34"/>
        <v>0</v>
      </c>
      <c r="U758" s="13">
        <f t="shared" si="35"/>
        <v>0</v>
      </c>
      <c r="V758" s="13">
        <v>0</v>
      </c>
      <c r="W758" s="15"/>
      <c r="X758" s="13"/>
      <c r="Y758" s="13"/>
      <c r="Z758" s="10"/>
      <c r="AA758" s="16" t="s">
        <v>35</v>
      </c>
      <c r="AB758" s="11"/>
    </row>
    <row r="759" spans="1:28" ht="14.25" x14ac:dyDescent="0.15">
      <c r="A759" s="9">
        <v>43709</v>
      </c>
      <c r="B759" s="10" t="s">
        <v>3804</v>
      </c>
      <c r="C759" s="10" t="s">
        <v>3163</v>
      </c>
      <c r="D759" s="10" t="s">
        <v>3164</v>
      </c>
      <c r="E759" s="10" t="s">
        <v>3165</v>
      </c>
      <c r="F759" s="10" t="s">
        <v>3805</v>
      </c>
      <c r="G759" s="10" t="s">
        <v>3806</v>
      </c>
      <c r="H759" s="10" t="s">
        <v>2618</v>
      </c>
      <c r="I759" s="10" t="s">
        <v>3807</v>
      </c>
      <c r="J759" s="10"/>
      <c r="K759" s="10" t="s">
        <v>2623</v>
      </c>
      <c r="L759" s="10" t="s">
        <v>34</v>
      </c>
      <c r="M759" s="11">
        <v>0.02</v>
      </c>
      <c r="N759" s="27">
        <v>1000003486</v>
      </c>
      <c r="O759" s="10"/>
      <c r="P759" s="13">
        <v>5130.5</v>
      </c>
      <c r="Q759" s="13"/>
      <c r="R759" s="13">
        <v>0</v>
      </c>
      <c r="S759" s="13">
        <f t="shared" si="33"/>
        <v>5130.5</v>
      </c>
      <c r="T759" s="14">
        <f t="shared" si="34"/>
        <v>0</v>
      </c>
      <c r="U759" s="13">
        <f t="shared" si="35"/>
        <v>0</v>
      </c>
      <c r="V759" s="13">
        <v>0</v>
      </c>
      <c r="W759" s="15"/>
      <c r="X759" s="13"/>
      <c r="Y759" s="13"/>
      <c r="Z759" s="10"/>
      <c r="AA759" s="16" t="s">
        <v>45</v>
      </c>
      <c r="AB759" s="11"/>
    </row>
    <row r="760" spans="1:28" ht="14.25" x14ac:dyDescent="0.15">
      <c r="A760" s="9">
        <v>43709</v>
      </c>
      <c r="B760" s="10" t="s">
        <v>3804</v>
      </c>
      <c r="C760" s="10" t="s">
        <v>93</v>
      </c>
      <c r="D760" s="10" t="s">
        <v>104</v>
      </c>
      <c r="E760" s="10" t="s">
        <v>2799</v>
      </c>
      <c r="F760" s="10" t="s">
        <v>3808</v>
      </c>
      <c r="G760" s="10" t="s">
        <v>3809</v>
      </c>
      <c r="H760" s="10" t="s">
        <v>2618</v>
      </c>
      <c r="I760" s="10" t="s">
        <v>3810</v>
      </c>
      <c r="J760" s="10"/>
      <c r="K760" s="10" t="s">
        <v>33</v>
      </c>
      <c r="L760" s="10" t="s">
        <v>34</v>
      </c>
      <c r="M760" s="11">
        <v>0.04</v>
      </c>
      <c r="N760" s="27">
        <v>1000025585</v>
      </c>
      <c r="O760" s="10"/>
      <c r="P760" s="13">
        <v>646.35</v>
      </c>
      <c r="Q760" s="13"/>
      <c r="R760" s="13">
        <v>0</v>
      </c>
      <c r="S760" s="13">
        <f t="shared" si="33"/>
        <v>646.35</v>
      </c>
      <c r="T760" s="14">
        <f t="shared" si="34"/>
        <v>0</v>
      </c>
      <c r="U760" s="13">
        <f t="shared" si="35"/>
        <v>0</v>
      </c>
      <c r="V760" s="13">
        <v>0</v>
      </c>
      <c r="W760" s="15"/>
      <c r="X760" s="13"/>
      <c r="Y760" s="13"/>
      <c r="Z760" s="10"/>
      <c r="AA760" s="16" t="s">
        <v>45</v>
      </c>
      <c r="AB760" s="11"/>
    </row>
    <row r="761" spans="1:28" ht="14.25" x14ac:dyDescent="0.15">
      <c r="A761" s="9">
        <v>43709</v>
      </c>
      <c r="B761" s="10" t="s">
        <v>3804</v>
      </c>
      <c r="C761" s="10" t="s">
        <v>119</v>
      </c>
      <c r="D761" s="10" t="s">
        <v>120</v>
      </c>
      <c r="E761" s="10" t="s">
        <v>129</v>
      </c>
      <c r="F761" s="10" t="s">
        <v>3811</v>
      </c>
      <c r="G761" s="10" t="s">
        <v>3812</v>
      </c>
      <c r="H761" s="10" t="s">
        <v>2618</v>
      </c>
      <c r="I761" s="10" t="s">
        <v>3813</v>
      </c>
      <c r="J761" s="10"/>
      <c r="K761" s="10" t="s">
        <v>2623</v>
      </c>
      <c r="L761" s="10" t="s">
        <v>34</v>
      </c>
      <c r="M761" s="11">
        <v>0.02</v>
      </c>
      <c r="N761" s="27">
        <v>1000017563</v>
      </c>
      <c r="O761" s="10"/>
      <c r="P761" s="13">
        <v>1682.6</v>
      </c>
      <c r="Q761" s="13"/>
      <c r="R761" s="13">
        <v>0</v>
      </c>
      <c r="S761" s="13">
        <f t="shared" si="33"/>
        <v>1682.6</v>
      </c>
      <c r="T761" s="14">
        <f t="shared" si="34"/>
        <v>0</v>
      </c>
      <c r="U761" s="13">
        <f t="shared" si="35"/>
        <v>0</v>
      </c>
      <c r="V761" s="13">
        <v>0</v>
      </c>
      <c r="W761" s="15"/>
      <c r="X761" s="13"/>
      <c r="Y761" s="13"/>
      <c r="Z761" s="10"/>
      <c r="AA761" s="16" t="s">
        <v>45</v>
      </c>
      <c r="AB761" s="11"/>
    </row>
    <row r="762" spans="1:28" ht="14.25" x14ac:dyDescent="0.15">
      <c r="A762" s="9">
        <v>43709</v>
      </c>
      <c r="B762" s="10" t="s">
        <v>3804</v>
      </c>
      <c r="C762" s="10" t="s">
        <v>119</v>
      </c>
      <c r="D762" s="10" t="s">
        <v>136</v>
      </c>
      <c r="E762" s="10" t="s">
        <v>149</v>
      </c>
      <c r="F762" s="10" t="s">
        <v>3814</v>
      </c>
      <c r="G762" s="10" t="s">
        <v>3815</v>
      </c>
      <c r="H762" s="10" t="s">
        <v>2618</v>
      </c>
      <c r="I762" s="10" t="s">
        <v>3816</v>
      </c>
      <c r="J762" s="10"/>
      <c r="K762" s="10" t="s">
        <v>2623</v>
      </c>
      <c r="L762" s="10" t="s">
        <v>34</v>
      </c>
      <c r="M762" s="11">
        <v>0.02</v>
      </c>
      <c r="N762" s="27">
        <v>1000001122</v>
      </c>
      <c r="O762" s="10"/>
      <c r="P762" s="13">
        <v>24807.5</v>
      </c>
      <c r="Q762" s="13"/>
      <c r="R762" s="13">
        <v>0</v>
      </c>
      <c r="S762" s="13">
        <f t="shared" si="33"/>
        <v>24807.5</v>
      </c>
      <c r="T762" s="14">
        <f t="shared" si="34"/>
        <v>0</v>
      </c>
      <c r="U762" s="13">
        <f t="shared" si="35"/>
        <v>0</v>
      </c>
      <c r="V762" s="13">
        <v>0</v>
      </c>
      <c r="W762" s="15"/>
      <c r="X762" s="13"/>
      <c r="Y762" s="13"/>
      <c r="Z762" s="10"/>
      <c r="AA762" s="16" t="s">
        <v>44</v>
      </c>
      <c r="AB762" s="11"/>
    </row>
    <row r="763" spans="1:28" ht="14.25" x14ac:dyDescent="0.15">
      <c r="A763" s="9">
        <v>43709</v>
      </c>
      <c r="B763" s="10" t="s">
        <v>44</v>
      </c>
      <c r="C763" s="10" t="s">
        <v>44</v>
      </c>
      <c r="D763" s="10" t="s">
        <v>44</v>
      </c>
      <c r="E763" s="10" t="s">
        <v>44</v>
      </c>
      <c r="F763" s="10" t="s">
        <v>3817</v>
      </c>
      <c r="G763" s="10" t="s">
        <v>3818</v>
      </c>
      <c r="H763" s="10" t="s">
        <v>2618</v>
      </c>
      <c r="I763" s="10" t="s">
        <v>3819</v>
      </c>
      <c r="J763" s="10"/>
      <c r="K763" s="10" t="s">
        <v>2623</v>
      </c>
      <c r="L763" s="10" t="s">
        <v>44</v>
      </c>
      <c r="M763" s="11">
        <v>0</v>
      </c>
      <c r="N763" s="27">
        <v>1000001944</v>
      </c>
      <c r="O763" s="10"/>
      <c r="P763" s="13">
        <v>18920.45</v>
      </c>
      <c r="Q763" s="13"/>
      <c r="R763" s="13">
        <v>0</v>
      </c>
      <c r="S763" s="13">
        <f t="shared" si="33"/>
        <v>18920.45</v>
      </c>
      <c r="T763" s="14">
        <f t="shared" si="34"/>
        <v>0</v>
      </c>
      <c r="U763" s="13">
        <f t="shared" si="35"/>
        <v>0</v>
      </c>
      <c r="V763" s="13">
        <v>0</v>
      </c>
      <c r="W763" s="15"/>
      <c r="X763" s="13"/>
      <c r="Y763" s="13"/>
      <c r="Z763" s="10"/>
      <c r="AA763" s="16" t="s">
        <v>44</v>
      </c>
      <c r="AB763" s="11"/>
    </row>
    <row r="764" spans="1:28" ht="14.25" x14ac:dyDescent="0.15">
      <c r="A764" s="9">
        <v>43709</v>
      </c>
      <c r="B764" s="10" t="s">
        <v>44</v>
      </c>
      <c r="C764" s="10" t="s">
        <v>44</v>
      </c>
      <c r="D764" s="10" t="s">
        <v>44</v>
      </c>
      <c r="E764" s="10" t="s">
        <v>44</v>
      </c>
      <c r="F764" s="10" t="s">
        <v>3820</v>
      </c>
      <c r="G764" s="10" t="s">
        <v>3820</v>
      </c>
      <c r="H764" s="10" t="s">
        <v>2618</v>
      </c>
      <c r="I764" s="10" t="s">
        <v>3821</v>
      </c>
      <c r="J764" s="10"/>
      <c r="K764" s="10" t="s">
        <v>2623</v>
      </c>
      <c r="L764" s="10" t="s">
        <v>44</v>
      </c>
      <c r="M764" s="11">
        <v>0</v>
      </c>
      <c r="N764" s="27">
        <v>1000008480</v>
      </c>
      <c r="O764" s="10"/>
      <c r="P764" s="13">
        <v>697.7</v>
      </c>
      <c r="Q764" s="13"/>
      <c r="R764" s="13">
        <v>0</v>
      </c>
      <c r="S764" s="13">
        <f t="shared" si="33"/>
        <v>697.7</v>
      </c>
      <c r="T764" s="14">
        <f t="shared" si="34"/>
        <v>0</v>
      </c>
      <c r="U764" s="13">
        <f t="shared" si="35"/>
        <v>0</v>
      </c>
      <c r="V764" s="13">
        <v>0</v>
      </c>
      <c r="W764" s="15"/>
      <c r="X764" s="13"/>
      <c r="Y764" s="13"/>
      <c r="Z764" s="10"/>
      <c r="AA764" s="16" t="s">
        <v>44</v>
      </c>
      <c r="AB764" s="11"/>
    </row>
    <row r="765" spans="1:28" ht="14.25" x14ac:dyDescent="0.15">
      <c r="A765" s="9">
        <v>43709</v>
      </c>
      <c r="B765" s="10" t="s">
        <v>44</v>
      </c>
      <c r="C765" s="10" t="s">
        <v>44</v>
      </c>
      <c r="D765" s="10" t="s">
        <v>44</v>
      </c>
      <c r="E765" s="10" t="s">
        <v>44</v>
      </c>
      <c r="F765" s="10" t="s">
        <v>3822</v>
      </c>
      <c r="G765" s="10" t="s">
        <v>3822</v>
      </c>
      <c r="H765" s="10" t="s">
        <v>2618</v>
      </c>
      <c r="I765" s="10" t="s">
        <v>3823</v>
      </c>
      <c r="J765" s="10"/>
      <c r="K765" s="10" t="s">
        <v>2623</v>
      </c>
      <c r="L765" s="10" t="s">
        <v>44</v>
      </c>
      <c r="M765" s="11">
        <v>0</v>
      </c>
      <c r="N765" s="27">
        <v>1000004760</v>
      </c>
      <c r="O765" s="10"/>
      <c r="P765" s="13">
        <v>2.4500000000000002</v>
      </c>
      <c r="Q765" s="13"/>
      <c r="R765" s="13">
        <v>0</v>
      </c>
      <c r="S765" s="13">
        <f t="shared" si="33"/>
        <v>2.4500000000000002</v>
      </c>
      <c r="T765" s="14">
        <f t="shared" si="34"/>
        <v>0</v>
      </c>
      <c r="U765" s="13">
        <f t="shared" si="35"/>
        <v>0</v>
      </c>
      <c r="V765" s="13">
        <v>0</v>
      </c>
      <c r="W765" s="15"/>
      <c r="X765" s="13"/>
      <c r="Y765" s="13"/>
      <c r="Z765" s="10"/>
      <c r="AA765" s="16" t="s">
        <v>44</v>
      </c>
      <c r="AB765" s="11"/>
    </row>
    <row r="766" spans="1:28" ht="14.25" x14ac:dyDescent="0.15">
      <c r="A766" s="9">
        <v>43709</v>
      </c>
      <c r="B766" s="10" t="s">
        <v>44</v>
      </c>
      <c r="C766" s="10" t="s">
        <v>44</v>
      </c>
      <c r="D766" s="10" t="s">
        <v>44</v>
      </c>
      <c r="E766" s="10" t="s">
        <v>44</v>
      </c>
      <c r="F766" s="10" t="s">
        <v>3824</v>
      </c>
      <c r="G766" s="10" t="s">
        <v>3824</v>
      </c>
      <c r="H766" s="10" t="s">
        <v>2618</v>
      </c>
      <c r="I766" s="10" t="s">
        <v>3825</v>
      </c>
      <c r="J766" s="10"/>
      <c r="K766" s="10" t="s">
        <v>2623</v>
      </c>
      <c r="L766" s="10" t="s">
        <v>44</v>
      </c>
      <c r="M766" s="11">
        <v>0</v>
      </c>
      <c r="N766" s="27">
        <v>1000003743</v>
      </c>
      <c r="O766" s="10"/>
      <c r="P766" s="13">
        <v>1667.34</v>
      </c>
      <c r="Q766" s="13"/>
      <c r="R766" s="13">
        <v>0</v>
      </c>
      <c r="S766" s="13">
        <f t="shared" si="33"/>
        <v>1667.34</v>
      </c>
      <c r="T766" s="14">
        <f t="shared" si="34"/>
        <v>0</v>
      </c>
      <c r="U766" s="13">
        <f t="shared" si="35"/>
        <v>0</v>
      </c>
      <c r="V766" s="13">
        <v>0</v>
      </c>
      <c r="W766" s="15"/>
      <c r="X766" s="13"/>
      <c r="Y766" s="13"/>
      <c r="Z766" s="10"/>
      <c r="AA766" s="16" t="s">
        <v>44</v>
      </c>
      <c r="AB766" s="11"/>
    </row>
    <row r="767" spans="1:28" ht="14.25" x14ac:dyDescent="0.15">
      <c r="A767" s="9">
        <v>43709</v>
      </c>
      <c r="B767" s="10" t="s">
        <v>44</v>
      </c>
      <c r="C767" s="10" t="s">
        <v>44</v>
      </c>
      <c r="D767" s="10" t="s">
        <v>44</v>
      </c>
      <c r="E767" s="10" t="s">
        <v>44</v>
      </c>
      <c r="F767" s="10" t="s">
        <v>3824</v>
      </c>
      <c r="G767" s="10" t="s">
        <v>3824</v>
      </c>
      <c r="H767" s="10" t="s">
        <v>2618</v>
      </c>
      <c r="I767" s="10" t="s">
        <v>3826</v>
      </c>
      <c r="J767" s="10"/>
      <c r="K767" s="10" t="s">
        <v>2623</v>
      </c>
      <c r="L767" s="10" t="s">
        <v>44</v>
      </c>
      <c r="M767" s="11">
        <v>0</v>
      </c>
      <c r="N767" s="27">
        <v>1000003744</v>
      </c>
      <c r="O767" s="10"/>
      <c r="P767" s="13">
        <v>2298.7800000000002</v>
      </c>
      <c r="Q767" s="13"/>
      <c r="R767" s="13">
        <v>0</v>
      </c>
      <c r="S767" s="13">
        <f t="shared" si="33"/>
        <v>2298.7800000000002</v>
      </c>
      <c r="T767" s="14">
        <f t="shared" si="34"/>
        <v>0</v>
      </c>
      <c r="U767" s="13">
        <f t="shared" si="35"/>
        <v>0</v>
      </c>
      <c r="V767" s="13">
        <v>0</v>
      </c>
      <c r="W767" s="15"/>
      <c r="X767" s="13"/>
      <c r="Y767" s="13"/>
      <c r="Z767" s="10"/>
      <c r="AA767" s="16" t="s">
        <v>44</v>
      </c>
      <c r="AB767" s="11"/>
    </row>
    <row r="768" spans="1:28" ht="14.25" x14ac:dyDescent="0.15">
      <c r="A768" s="9">
        <v>43709</v>
      </c>
      <c r="B768" s="10" t="s">
        <v>44</v>
      </c>
      <c r="C768" s="10" t="s">
        <v>44</v>
      </c>
      <c r="D768" s="10" t="s">
        <v>44</v>
      </c>
      <c r="E768" s="10" t="s">
        <v>44</v>
      </c>
      <c r="F768" s="10" t="s">
        <v>3827</v>
      </c>
      <c r="G768" s="10" t="s">
        <v>3827</v>
      </c>
      <c r="H768" s="10" t="s">
        <v>2618</v>
      </c>
      <c r="I768" s="10" t="s">
        <v>3828</v>
      </c>
      <c r="J768" s="10"/>
      <c r="K768" s="10" t="s">
        <v>2623</v>
      </c>
      <c r="L768" s="10" t="s">
        <v>44</v>
      </c>
      <c r="M768" s="11">
        <v>0</v>
      </c>
      <c r="N768" s="27">
        <v>1000012429</v>
      </c>
      <c r="O768" s="10"/>
      <c r="P768" s="13">
        <v>9444.5</v>
      </c>
      <c r="Q768" s="13"/>
      <c r="R768" s="13">
        <v>0</v>
      </c>
      <c r="S768" s="13">
        <f t="shared" si="33"/>
        <v>9444.5</v>
      </c>
      <c r="T768" s="14">
        <f t="shared" si="34"/>
        <v>0</v>
      </c>
      <c r="U768" s="13">
        <f t="shared" si="35"/>
        <v>0</v>
      </c>
      <c r="V768" s="13">
        <v>0</v>
      </c>
      <c r="W768" s="15"/>
      <c r="X768" s="13"/>
      <c r="Y768" s="13"/>
      <c r="Z768" s="10"/>
      <c r="AA768" s="16" t="s">
        <v>44</v>
      </c>
      <c r="AB768" s="11"/>
    </row>
    <row r="769" spans="1:28" ht="14.25" x14ac:dyDescent="0.15">
      <c r="A769" s="9">
        <v>43709</v>
      </c>
      <c r="B769" s="10" t="s">
        <v>44</v>
      </c>
      <c r="C769" s="10" t="s">
        <v>44</v>
      </c>
      <c r="D769" s="10" t="s">
        <v>44</v>
      </c>
      <c r="E769" s="10" t="s">
        <v>44</v>
      </c>
      <c r="F769" s="10" t="s">
        <v>3829</v>
      </c>
      <c r="G769" s="10" t="s">
        <v>3829</v>
      </c>
      <c r="H769" s="10" t="s">
        <v>2618</v>
      </c>
      <c r="I769" s="10" t="s">
        <v>3830</v>
      </c>
      <c r="J769" s="10"/>
      <c r="K769" s="10" t="s">
        <v>2623</v>
      </c>
      <c r="L769" s="10" t="s">
        <v>44</v>
      </c>
      <c r="M769" s="11">
        <v>0</v>
      </c>
      <c r="N769" s="27">
        <v>1000009194</v>
      </c>
      <c r="O769" s="10"/>
      <c r="P769" s="13">
        <v>2383.9499999999998</v>
      </c>
      <c r="Q769" s="13"/>
      <c r="R769" s="13">
        <v>0</v>
      </c>
      <c r="S769" s="13">
        <f t="shared" si="33"/>
        <v>2383.9499999999998</v>
      </c>
      <c r="T769" s="14">
        <f t="shared" si="34"/>
        <v>0</v>
      </c>
      <c r="U769" s="13">
        <f t="shared" si="35"/>
        <v>0</v>
      </c>
      <c r="V769" s="13">
        <v>0</v>
      </c>
      <c r="W769" s="15"/>
      <c r="X769" s="13"/>
      <c r="Y769" s="13"/>
      <c r="Z769" s="10"/>
      <c r="AA769" s="16" t="s">
        <v>44</v>
      </c>
      <c r="AB769" s="11"/>
    </row>
    <row r="770" spans="1:28" ht="14.25" x14ac:dyDescent="0.15">
      <c r="A770" s="9">
        <v>43709</v>
      </c>
      <c r="B770" s="10" t="s">
        <v>44</v>
      </c>
      <c r="C770" s="10" t="s">
        <v>44</v>
      </c>
      <c r="D770" s="10" t="s">
        <v>44</v>
      </c>
      <c r="E770" s="10" t="s">
        <v>44</v>
      </c>
      <c r="F770" s="10" t="s">
        <v>3831</v>
      </c>
      <c r="G770" s="10" t="s">
        <v>3831</v>
      </c>
      <c r="H770" s="10" t="s">
        <v>2618</v>
      </c>
      <c r="I770" s="10" t="s">
        <v>3832</v>
      </c>
      <c r="J770" s="10"/>
      <c r="K770" s="10" t="s">
        <v>2623</v>
      </c>
      <c r="L770" s="10" t="s">
        <v>44</v>
      </c>
      <c r="M770" s="11">
        <v>0</v>
      </c>
      <c r="N770" s="27">
        <v>1000001313</v>
      </c>
      <c r="O770" s="10"/>
      <c r="P770" s="13">
        <v>5768.6</v>
      </c>
      <c r="Q770" s="13"/>
      <c r="R770" s="13">
        <v>0</v>
      </c>
      <c r="S770" s="13">
        <f t="shared" si="33"/>
        <v>5768.6</v>
      </c>
      <c r="T770" s="14">
        <f t="shared" si="34"/>
        <v>0</v>
      </c>
      <c r="U770" s="13">
        <f t="shared" si="35"/>
        <v>0</v>
      </c>
      <c r="V770" s="13">
        <v>0</v>
      </c>
      <c r="W770" s="15"/>
      <c r="X770" s="13"/>
      <c r="Y770" s="13"/>
      <c r="Z770" s="10"/>
      <c r="AA770" s="16" t="s">
        <v>44</v>
      </c>
      <c r="AB770" s="11"/>
    </row>
    <row r="771" spans="1:28" ht="14.25" x14ac:dyDescent="0.15">
      <c r="A771" s="9">
        <v>43709</v>
      </c>
      <c r="B771" s="10" t="s">
        <v>44</v>
      </c>
      <c r="C771" s="10" t="s">
        <v>44</v>
      </c>
      <c r="D771" s="10" t="s">
        <v>44</v>
      </c>
      <c r="E771" s="10" t="s">
        <v>44</v>
      </c>
      <c r="F771" s="10" t="s">
        <v>3833</v>
      </c>
      <c r="G771" s="10" t="s">
        <v>3833</v>
      </c>
      <c r="H771" s="10" t="s">
        <v>2618</v>
      </c>
      <c r="I771" s="10" t="s">
        <v>3834</v>
      </c>
      <c r="J771" s="10"/>
      <c r="K771" s="10" t="s">
        <v>2623</v>
      </c>
      <c r="L771" s="10" t="s">
        <v>44</v>
      </c>
      <c r="M771" s="11">
        <v>0</v>
      </c>
      <c r="N771" s="27">
        <v>1000008364</v>
      </c>
      <c r="O771" s="10"/>
      <c r="P771" s="13">
        <v>6206</v>
      </c>
      <c r="Q771" s="13"/>
      <c r="R771" s="13">
        <v>0</v>
      </c>
      <c r="S771" s="13">
        <f t="shared" ref="S771:S794" si="36">P771+Q771-R771</f>
        <v>6206</v>
      </c>
      <c r="T771" s="14">
        <f t="shared" ref="T771:T794" si="37">IF(L771="返货",R771/(1+M771),IF(L771="返现",R771,IF(L771="折扣",R771*M771,IF(L771="无",R771))))</f>
        <v>0</v>
      </c>
      <c r="U771" s="13">
        <f t="shared" ref="U771:U834" si="38">R776-T776</f>
        <v>0</v>
      </c>
      <c r="V771" s="13">
        <v>0</v>
      </c>
      <c r="W771" s="15"/>
      <c r="X771" s="13"/>
      <c r="Y771" s="13"/>
      <c r="Z771" s="10"/>
      <c r="AA771" s="16" t="s">
        <v>44</v>
      </c>
      <c r="AB771" s="11"/>
    </row>
    <row r="772" spans="1:28" ht="14.25" x14ac:dyDescent="0.15">
      <c r="A772" s="9">
        <v>43709</v>
      </c>
      <c r="B772" s="10" t="s">
        <v>44</v>
      </c>
      <c r="C772" s="10" t="s">
        <v>44</v>
      </c>
      <c r="D772" s="10" t="s">
        <v>44</v>
      </c>
      <c r="E772" s="10" t="s">
        <v>44</v>
      </c>
      <c r="F772" s="10" t="s">
        <v>44</v>
      </c>
      <c r="G772" s="10" t="s">
        <v>44</v>
      </c>
      <c r="H772" s="10" t="s">
        <v>2618</v>
      </c>
      <c r="I772" s="10" t="s">
        <v>3835</v>
      </c>
      <c r="J772" s="10"/>
      <c r="K772" s="10" t="s">
        <v>2623</v>
      </c>
      <c r="L772" s="10" t="s">
        <v>44</v>
      </c>
      <c r="M772" s="11">
        <v>0</v>
      </c>
      <c r="N772" s="27">
        <v>1000003841</v>
      </c>
      <c r="O772" s="10"/>
      <c r="P772" s="13">
        <v>59848.4</v>
      </c>
      <c r="Q772" s="13"/>
      <c r="R772" s="13">
        <v>0</v>
      </c>
      <c r="S772" s="13">
        <f t="shared" si="36"/>
        <v>59848.4</v>
      </c>
      <c r="T772" s="14">
        <f t="shared" si="37"/>
        <v>0</v>
      </c>
      <c r="U772" s="13">
        <f t="shared" si="38"/>
        <v>0</v>
      </c>
      <c r="V772" s="13">
        <v>0</v>
      </c>
      <c r="W772" s="15"/>
      <c r="X772" s="13"/>
      <c r="Y772" s="13"/>
      <c r="Z772" s="10"/>
      <c r="AA772" s="16" t="s">
        <v>44</v>
      </c>
      <c r="AB772" s="11"/>
    </row>
    <row r="773" spans="1:28" ht="14.25" x14ac:dyDescent="0.15">
      <c r="A773" s="9">
        <v>43709</v>
      </c>
      <c r="B773" s="10" t="s">
        <v>44</v>
      </c>
      <c r="C773" s="10" t="s">
        <v>44</v>
      </c>
      <c r="D773" s="10" t="s">
        <v>44</v>
      </c>
      <c r="E773" s="10" t="s">
        <v>44</v>
      </c>
      <c r="F773" s="10" t="s">
        <v>44</v>
      </c>
      <c r="G773" s="10" t="s">
        <v>44</v>
      </c>
      <c r="H773" s="10" t="s">
        <v>2618</v>
      </c>
      <c r="I773" s="10" t="s">
        <v>3836</v>
      </c>
      <c r="J773" s="10"/>
      <c r="K773" s="10" t="s">
        <v>2623</v>
      </c>
      <c r="L773" s="10" t="s">
        <v>44</v>
      </c>
      <c r="M773" s="11">
        <v>0</v>
      </c>
      <c r="N773" s="27">
        <v>1000003166</v>
      </c>
      <c r="O773" s="10"/>
      <c r="P773" s="13">
        <v>200</v>
      </c>
      <c r="Q773" s="13"/>
      <c r="R773" s="13">
        <v>0</v>
      </c>
      <c r="S773" s="13">
        <f t="shared" si="36"/>
        <v>200</v>
      </c>
      <c r="T773" s="14">
        <f t="shared" si="37"/>
        <v>0</v>
      </c>
      <c r="U773" s="13">
        <f t="shared" si="38"/>
        <v>0</v>
      </c>
      <c r="V773" s="13">
        <v>0</v>
      </c>
      <c r="W773" s="15"/>
      <c r="X773" s="13"/>
      <c r="Y773" s="13"/>
      <c r="Z773" s="10"/>
      <c r="AA773" s="16" t="s">
        <v>44</v>
      </c>
      <c r="AB773" s="11"/>
    </row>
    <row r="774" spans="1:28" ht="14.25" x14ac:dyDescent="0.15">
      <c r="A774" s="9">
        <v>43709</v>
      </c>
      <c r="B774" s="10" t="s">
        <v>44</v>
      </c>
      <c r="C774" s="10" t="s">
        <v>44</v>
      </c>
      <c r="D774" s="10" t="s">
        <v>44</v>
      </c>
      <c r="E774" s="10" t="s">
        <v>44</v>
      </c>
      <c r="F774" s="10" t="s">
        <v>44</v>
      </c>
      <c r="G774" s="10" t="s">
        <v>44</v>
      </c>
      <c r="H774" s="10" t="s">
        <v>2618</v>
      </c>
      <c r="I774" s="10" t="s">
        <v>3837</v>
      </c>
      <c r="J774" s="10"/>
      <c r="K774" s="10" t="s">
        <v>2623</v>
      </c>
      <c r="L774" s="10" t="s">
        <v>44</v>
      </c>
      <c r="M774" s="11">
        <v>0</v>
      </c>
      <c r="N774" s="27">
        <v>1000003147</v>
      </c>
      <c r="O774" s="10"/>
      <c r="P774" s="13">
        <v>9884.1</v>
      </c>
      <c r="Q774" s="13"/>
      <c r="R774" s="13">
        <v>0</v>
      </c>
      <c r="S774" s="13">
        <f t="shared" si="36"/>
        <v>9884.1</v>
      </c>
      <c r="T774" s="14">
        <f t="shared" si="37"/>
        <v>0</v>
      </c>
      <c r="U774" s="13">
        <f t="shared" si="38"/>
        <v>0</v>
      </c>
      <c r="V774" s="13">
        <v>0</v>
      </c>
      <c r="W774" s="15"/>
      <c r="X774" s="13"/>
      <c r="Y774" s="13"/>
      <c r="Z774" s="10"/>
      <c r="AA774" s="16" t="s">
        <v>44</v>
      </c>
      <c r="AB774" s="11"/>
    </row>
    <row r="775" spans="1:28" ht="14.25" x14ac:dyDescent="0.15">
      <c r="A775" s="9">
        <v>43709</v>
      </c>
      <c r="B775" s="10" t="s">
        <v>44</v>
      </c>
      <c r="C775" s="10" t="s">
        <v>44</v>
      </c>
      <c r="D775" s="10" t="s">
        <v>44</v>
      </c>
      <c r="E775" s="10" t="s">
        <v>44</v>
      </c>
      <c r="F775" s="10" t="s">
        <v>44</v>
      </c>
      <c r="G775" s="10" t="s">
        <v>44</v>
      </c>
      <c r="H775" s="10" t="s">
        <v>2618</v>
      </c>
      <c r="I775" s="10" t="s">
        <v>3838</v>
      </c>
      <c r="J775" s="10"/>
      <c r="K775" s="10" t="s">
        <v>2623</v>
      </c>
      <c r="L775" s="10" t="s">
        <v>44</v>
      </c>
      <c r="M775" s="11">
        <v>0</v>
      </c>
      <c r="N775" s="27">
        <v>1000004926</v>
      </c>
      <c r="O775" s="10"/>
      <c r="P775" s="13">
        <v>8891.23</v>
      </c>
      <c r="Q775" s="13"/>
      <c r="R775" s="13">
        <v>0</v>
      </c>
      <c r="S775" s="13">
        <f t="shared" si="36"/>
        <v>8891.23</v>
      </c>
      <c r="T775" s="14">
        <f t="shared" si="37"/>
        <v>0</v>
      </c>
      <c r="U775" s="13">
        <f t="shared" si="38"/>
        <v>0</v>
      </c>
      <c r="V775" s="13">
        <v>0</v>
      </c>
      <c r="W775" s="15"/>
      <c r="X775" s="13"/>
      <c r="Y775" s="13"/>
      <c r="Z775" s="10"/>
      <c r="AA775" s="16" t="s">
        <v>44</v>
      </c>
      <c r="AB775" s="11"/>
    </row>
    <row r="776" spans="1:28" ht="14.25" x14ac:dyDescent="0.15">
      <c r="A776" s="9">
        <v>43709</v>
      </c>
      <c r="B776" s="10" t="s">
        <v>44</v>
      </c>
      <c r="C776" s="10" t="s">
        <v>44</v>
      </c>
      <c r="D776" s="10" t="s">
        <v>44</v>
      </c>
      <c r="E776" s="10" t="s">
        <v>44</v>
      </c>
      <c r="F776" s="10" t="s">
        <v>44</v>
      </c>
      <c r="G776" s="10" t="s">
        <v>44</v>
      </c>
      <c r="H776" s="10" t="s">
        <v>2618</v>
      </c>
      <c r="I776" s="10" t="s">
        <v>3839</v>
      </c>
      <c r="J776" s="10"/>
      <c r="K776" s="10" t="s">
        <v>2623</v>
      </c>
      <c r="L776" s="10" t="s">
        <v>44</v>
      </c>
      <c r="M776" s="11">
        <v>0</v>
      </c>
      <c r="N776" s="27">
        <v>1000002928</v>
      </c>
      <c r="O776" s="10"/>
      <c r="P776" s="13">
        <v>400</v>
      </c>
      <c r="Q776" s="13"/>
      <c r="R776" s="13">
        <v>0</v>
      </c>
      <c r="S776" s="13">
        <f t="shared" si="36"/>
        <v>400</v>
      </c>
      <c r="T776" s="14">
        <f t="shared" si="37"/>
        <v>0</v>
      </c>
      <c r="U776" s="13">
        <f t="shared" si="38"/>
        <v>0</v>
      </c>
      <c r="V776" s="13">
        <v>0</v>
      </c>
      <c r="W776" s="15"/>
      <c r="X776" s="13"/>
      <c r="Y776" s="13"/>
      <c r="Z776" s="10"/>
      <c r="AA776" s="16" t="s">
        <v>44</v>
      </c>
      <c r="AB776" s="11"/>
    </row>
    <row r="777" spans="1:28" ht="14.25" x14ac:dyDescent="0.15">
      <c r="A777" s="9">
        <v>43709</v>
      </c>
      <c r="B777" s="10" t="s">
        <v>44</v>
      </c>
      <c r="C777" s="10" t="s">
        <v>44</v>
      </c>
      <c r="D777" s="10" t="s">
        <v>44</v>
      </c>
      <c r="E777" s="10" t="s">
        <v>44</v>
      </c>
      <c r="F777" s="10" t="s">
        <v>44</v>
      </c>
      <c r="G777" s="10" t="s">
        <v>44</v>
      </c>
      <c r="H777" s="10" t="s">
        <v>2618</v>
      </c>
      <c r="I777" s="10" t="s">
        <v>3840</v>
      </c>
      <c r="J777" s="10"/>
      <c r="K777" s="10" t="s">
        <v>2623</v>
      </c>
      <c r="L777" s="10" t="s">
        <v>44</v>
      </c>
      <c r="M777" s="11">
        <v>0</v>
      </c>
      <c r="N777" s="27">
        <v>1000002426</v>
      </c>
      <c r="O777" s="10"/>
      <c r="P777" s="13">
        <v>10000</v>
      </c>
      <c r="Q777" s="13"/>
      <c r="R777" s="13">
        <v>0</v>
      </c>
      <c r="S777" s="13">
        <f t="shared" si="36"/>
        <v>10000</v>
      </c>
      <c r="T777" s="14">
        <f t="shared" si="37"/>
        <v>0</v>
      </c>
      <c r="U777" s="13">
        <f t="shared" si="38"/>
        <v>0</v>
      </c>
      <c r="V777" s="13">
        <v>0</v>
      </c>
      <c r="W777" s="15"/>
      <c r="X777" s="13"/>
      <c r="Y777" s="13"/>
      <c r="Z777" s="10"/>
      <c r="AA777" s="16" t="s">
        <v>44</v>
      </c>
      <c r="AB777" s="11"/>
    </row>
    <row r="778" spans="1:28" ht="14.25" x14ac:dyDescent="0.15">
      <c r="A778" s="9">
        <v>43709</v>
      </c>
      <c r="B778" s="10" t="s">
        <v>44</v>
      </c>
      <c r="C778" s="10" t="s">
        <v>44</v>
      </c>
      <c r="D778" s="10" t="s">
        <v>44</v>
      </c>
      <c r="E778" s="10" t="s">
        <v>44</v>
      </c>
      <c r="F778" s="10" t="s">
        <v>44</v>
      </c>
      <c r="G778" s="10" t="s">
        <v>44</v>
      </c>
      <c r="H778" s="10" t="s">
        <v>2618</v>
      </c>
      <c r="I778" s="10" t="s">
        <v>3841</v>
      </c>
      <c r="J778" s="10"/>
      <c r="K778" s="10" t="s">
        <v>2623</v>
      </c>
      <c r="L778" s="10" t="s">
        <v>44</v>
      </c>
      <c r="M778" s="11">
        <v>0</v>
      </c>
      <c r="N778" s="27">
        <v>1000001633</v>
      </c>
      <c r="O778" s="10"/>
      <c r="P778" s="13">
        <v>272.5</v>
      </c>
      <c r="Q778" s="13"/>
      <c r="R778" s="13">
        <v>0</v>
      </c>
      <c r="S778" s="13">
        <f t="shared" si="36"/>
        <v>272.5</v>
      </c>
      <c r="T778" s="14">
        <f t="shared" si="37"/>
        <v>0</v>
      </c>
      <c r="U778" s="13">
        <f t="shared" si="38"/>
        <v>0</v>
      </c>
      <c r="V778" s="13">
        <v>0</v>
      </c>
      <c r="W778" s="15"/>
      <c r="X778" s="13"/>
      <c r="Y778" s="13"/>
      <c r="Z778" s="10"/>
      <c r="AA778" s="16" t="s">
        <v>44</v>
      </c>
      <c r="AB778" s="11"/>
    </row>
    <row r="779" spans="1:28" ht="14.25" x14ac:dyDescent="0.15">
      <c r="A779" s="9">
        <v>43709</v>
      </c>
      <c r="B779" s="10" t="s">
        <v>44</v>
      </c>
      <c r="C779" s="10" t="s">
        <v>44</v>
      </c>
      <c r="D779" s="10" t="s">
        <v>44</v>
      </c>
      <c r="E779" s="10" t="s">
        <v>44</v>
      </c>
      <c r="F779" s="10" t="s">
        <v>44</v>
      </c>
      <c r="G779" s="10" t="s">
        <v>44</v>
      </c>
      <c r="H779" s="10" t="s">
        <v>2618</v>
      </c>
      <c r="I779" s="10" t="s">
        <v>3842</v>
      </c>
      <c r="J779" s="10"/>
      <c r="K779" s="10" t="s">
        <v>2623</v>
      </c>
      <c r="L779" s="10" t="s">
        <v>44</v>
      </c>
      <c r="M779" s="11">
        <v>0</v>
      </c>
      <c r="N779" s="27">
        <v>1000003181</v>
      </c>
      <c r="O779" s="10"/>
      <c r="P779" s="13">
        <v>46724.05</v>
      </c>
      <c r="Q779" s="13"/>
      <c r="R779" s="13">
        <v>0</v>
      </c>
      <c r="S779" s="13">
        <f t="shared" si="36"/>
        <v>46724.05</v>
      </c>
      <c r="T779" s="14">
        <f t="shared" si="37"/>
        <v>0</v>
      </c>
      <c r="U779" s="13">
        <f t="shared" si="38"/>
        <v>0</v>
      </c>
      <c r="V779" s="13">
        <v>0</v>
      </c>
      <c r="W779" s="15"/>
      <c r="X779" s="13"/>
      <c r="Y779" s="13"/>
      <c r="Z779" s="10"/>
      <c r="AA779" s="16" t="s">
        <v>44</v>
      </c>
      <c r="AB779" s="11"/>
    </row>
    <row r="780" spans="1:28" ht="14.25" x14ac:dyDescent="0.15">
      <c r="A780" s="9">
        <v>43709</v>
      </c>
      <c r="B780" s="10" t="s">
        <v>44</v>
      </c>
      <c r="C780" s="10" t="s">
        <v>44</v>
      </c>
      <c r="D780" s="10" t="s">
        <v>44</v>
      </c>
      <c r="E780" s="10" t="s">
        <v>44</v>
      </c>
      <c r="F780" s="10" t="s">
        <v>44</v>
      </c>
      <c r="G780" s="10" t="s">
        <v>44</v>
      </c>
      <c r="H780" s="10" t="s">
        <v>2618</v>
      </c>
      <c r="I780" s="10" t="s">
        <v>3843</v>
      </c>
      <c r="J780" s="10"/>
      <c r="K780" s="10" t="s">
        <v>2623</v>
      </c>
      <c r="L780" s="10" t="s">
        <v>44</v>
      </c>
      <c r="M780" s="11">
        <v>0</v>
      </c>
      <c r="N780" s="27">
        <v>1000002454</v>
      </c>
      <c r="O780" s="10"/>
      <c r="P780" s="13">
        <v>9963.2999999999993</v>
      </c>
      <c r="Q780" s="13"/>
      <c r="R780" s="13">
        <v>0</v>
      </c>
      <c r="S780" s="13">
        <f t="shared" si="36"/>
        <v>9963.2999999999993</v>
      </c>
      <c r="T780" s="14">
        <f t="shared" si="37"/>
        <v>0</v>
      </c>
      <c r="U780" s="13">
        <f t="shared" si="38"/>
        <v>0</v>
      </c>
      <c r="V780" s="13">
        <v>0</v>
      </c>
      <c r="W780" s="15"/>
      <c r="X780" s="13"/>
      <c r="Y780" s="13"/>
      <c r="Z780" s="10"/>
      <c r="AA780" s="16" t="s">
        <v>44</v>
      </c>
      <c r="AB780" s="11"/>
    </row>
    <row r="781" spans="1:28" ht="14.25" x14ac:dyDescent="0.15">
      <c r="A781" s="9">
        <v>43709</v>
      </c>
      <c r="B781" s="10" t="s">
        <v>44</v>
      </c>
      <c r="C781" s="10" t="s">
        <v>44</v>
      </c>
      <c r="D781" s="10" t="s">
        <v>44</v>
      </c>
      <c r="E781" s="10" t="s">
        <v>44</v>
      </c>
      <c r="F781" s="10" t="s">
        <v>44</v>
      </c>
      <c r="G781" s="10" t="s">
        <v>44</v>
      </c>
      <c r="H781" s="10" t="s">
        <v>2618</v>
      </c>
      <c r="I781" s="10" t="s">
        <v>3844</v>
      </c>
      <c r="J781" s="10"/>
      <c r="K781" s="10" t="s">
        <v>2623</v>
      </c>
      <c r="L781" s="10" t="s">
        <v>44</v>
      </c>
      <c r="M781" s="11">
        <v>0</v>
      </c>
      <c r="N781" s="27">
        <v>1000002128</v>
      </c>
      <c r="O781" s="10"/>
      <c r="P781" s="13">
        <v>2791.4</v>
      </c>
      <c r="Q781" s="13"/>
      <c r="R781" s="13">
        <v>0</v>
      </c>
      <c r="S781" s="13">
        <f t="shared" si="36"/>
        <v>2791.4</v>
      </c>
      <c r="T781" s="14">
        <f t="shared" si="37"/>
        <v>0</v>
      </c>
      <c r="U781" s="13">
        <f t="shared" si="38"/>
        <v>0</v>
      </c>
      <c r="V781" s="13">
        <v>0</v>
      </c>
      <c r="W781" s="15"/>
      <c r="X781" s="13"/>
      <c r="Y781" s="13"/>
      <c r="Z781" s="10"/>
      <c r="AA781" s="16" t="s">
        <v>44</v>
      </c>
      <c r="AB781" s="11"/>
    </row>
    <row r="782" spans="1:28" ht="14.25" x14ac:dyDescent="0.15">
      <c r="A782" s="9">
        <v>43709</v>
      </c>
      <c r="B782" s="10" t="s">
        <v>44</v>
      </c>
      <c r="C782" s="10" t="s">
        <v>44</v>
      </c>
      <c r="D782" s="10" t="s">
        <v>44</v>
      </c>
      <c r="E782" s="10" t="s">
        <v>44</v>
      </c>
      <c r="F782" s="10" t="s">
        <v>44</v>
      </c>
      <c r="G782" s="10" t="s">
        <v>44</v>
      </c>
      <c r="H782" s="10" t="s">
        <v>2618</v>
      </c>
      <c r="I782" s="10" t="s">
        <v>3845</v>
      </c>
      <c r="J782" s="10"/>
      <c r="K782" s="10" t="s">
        <v>2623</v>
      </c>
      <c r="L782" s="10" t="s">
        <v>44</v>
      </c>
      <c r="M782" s="11">
        <v>0</v>
      </c>
      <c r="N782" s="27">
        <v>1000001620</v>
      </c>
      <c r="O782" s="10"/>
      <c r="P782" s="13">
        <v>135.65</v>
      </c>
      <c r="Q782" s="13"/>
      <c r="R782" s="13">
        <v>0</v>
      </c>
      <c r="S782" s="13">
        <f t="shared" si="36"/>
        <v>135.65</v>
      </c>
      <c r="T782" s="14">
        <f t="shared" si="37"/>
        <v>0</v>
      </c>
      <c r="U782" s="13">
        <f t="shared" si="38"/>
        <v>0</v>
      </c>
      <c r="V782" s="13">
        <v>0</v>
      </c>
      <c r="W782" s="15"/>
      <c r="X782" s="13"/>
      <c r="Y782" s="13"/>
      <c r="Z782" s="10"/>
      <c r="AA782" s="16" t="s">
        <v>44</v>
      </c>
      <c r="AB782" s="11"/>
    </row>
    <row r="783" spans="1:28" ht="14.25" x14ac:dyDescent="0.15">
      <c r="A783" s="9">
        <v>43709</v>
      </c>
      <c r="B783" s="10" t="s">
        <v>44</v>
      </c>
      <c r="C783" s="10" t="s">
        <v>44</v>
      </c>
      <c r="D783" s="10" t="s">
        <v>44</v>
      </c>
      <c r="E783" s="10" t="s">
        <v>44</v>
      </c>
      <c r="F783" s="10" t="s">
        <v>44</v>
      </c>
      <c r="G783" s="10" t="s">
        <v>44</v>
      </c>
      <c r="H783" s="10" t="s">
        <v>2618</v>
      </c>
      <c r="I783" s="10" t="s">
        <v>3846</v>
      </c>
      <c r="J783" s="10"/>
      <c r="K783" s="10" t="s">
        <v>2623</v>
      </c>
      <c r="L783" s="10" t="s">
        <v>44</v>
      </c>
      <c r="M783" s="11">
        <v>0</v>
      </c>
      <c r="N783" s="27">
        <v>1000011844</v>
      </c>
      <c r="O783" s="10"/>
      <c r="P783" s="13">
        <v>237.5</v>
      </c>
      <c r="Q783" s="13"/>
      <c r="R783" s="13">
        <v>0</v>
      </c>
      <c r="S783" s="13">
        <f t="shared" si="36"/>
        <v>237.5</v>
      </c>
      <c r="T783" s="14">
        <f t="shared" si="37"/>
        <v>0</v>
      </c>
      <c r="U783" s="13">
        <f t="shared" si="38"/>
        <v>0</v>
      </c>
      <c r="V783" s="13">
        <v>0</v>
      </c>
      <c r="W783" s="15"/>
      <c r="X783" s="13"/>
      <c r="Y783" s="13"/>
      <c r="Z783" s="10"/>
      <c r="AA783" s="16" t="s">
        <v>44</v>
      </c>
      <c r="AB783" s="11"/>
    </row>
    <row r="784" spans="1:28" ht="14.25" x14ac:dyDescent="0.15">
      <c r="A784" s="9">
        <v>43709</v>
      </c>
      <c r="B784" s="10" t="s">
        <v>44</v>
      </c>
      <c r="C784" s="10" t="s">
        <v>44</v>
      </c>
      <c r="D784" s="10" t="s">
        <v>44</v>
      </c>
      <c r="E784" s="10" t="s">
        <v>44</v>
      </c>
      <c r="F784" s="10" t="s">
        <v>44</v>
      </c>
      <c r="G784" s="10" t="s">
        <v>44</v>
      </c>
      <c r="H784" s="10" t="s">
        <v>2618</v>
      </c>
      <c r="I784" s="10" t="s">
        <v>3847</v>
      </c>
      <c r="J784" s="10"/>
      <c r="K784" s="10" t="s">
        <v>2623</v>
      </c>
      <c r="L784" s="10" t="s">
        <v>44</v>
      </c>
      <c r="M784" s="11">
        <v>0</v>
      </c>
      <c r="N784" s="27">
        <v>1000000998</v>
      </c>
      <c r="O784" s="10"/>
      <c r="P784" s="13">
        <v>3292</v>
      </c>
      <c r="Q784" s="13"/>
      <c r="R784" s="13">
        <v>0</v>
      </c>
      <c r="S784" s="13">
        <f t="shared" si="36"/>
        <v>3292</v>
      </c>
      <c r="T784" s="14">
        <f t="shared" si="37"/>
        <v>0</v>
      </c>
      <c r="U784" s="13">
        <f t="shared" si="38"/>
        <v>0</v>
      </c>
      <c r="V784" s="13">
        <v>0</v>
      </c>
      <c r="W784" s="15"/>
      <c r="X784" s="13"/>
      <c r="Y784" s="13"/>
      <c r="Z784" s="10"/>
      <c r="AA784" s="16" t="s">
        <v>44</v>
      </c>
      <c r="AB784" s="11"/>
    </row>
    <row r="785" spans="1:28" ht="14.25" x14ac:dyDescent="0.15">
      <c r="A785" s="9">
        <v>43709</v>
      </c>
      <c r="B785" s="10" t="s">
        <v>44</v>
      </c>
      <c r="C785" s="10" t="s">
        <v>44</v>
      </c>
      <c r="D785" s="10" t="s">
        <v>44</v>
      </c>
      <c r="E785" s="10" t="s">
        <v>44</v>
      </c>
      <c r="F785" s="10" t="s">
        <v>44</v>
      </c>
      <c r="G785" s="10" t="s">
        <v>44</v>
      </c>
      <c r="H785" s="10" t="s">
        <v>2618</v>
      </c>
      <c r="I785" s="10" t="s">
        <v>3848</v>
      </c>
      <c r="J785" s="10"/>
      <c r="K785" s="10" t="s">
        <v>2623</v>
      </c>
      <c r="L785" s="10" t="s">
        <v>44</v>
      </c>
      <c r="M785" s="11">
        <v>0</v>
      </c>
      <c r="N785" s="27">
        <v>1000001181</v>
      </c>
      <c r="O785" s="10"/>
      <c r="P785" s="13">
        <v>2455.6</v>
      </c>
      <c r="Q785" s="13"/>
      <c r="R785" s="13">
        <v>0</v>
      </c>
      <c r="S785" s="13">
        <f t="shared" si="36"/>
        <v>2455.6</v>
      </c>
      <c r="T785" s="14">
        <f t="shared" si="37"/>
        <v>0</v>
      </c>
      <c r="U785" s="13">
        <f t="shared" si="38"/>
        <v>0.28153846153846196</v>
      </c>
      <c r="V785" s="13">
        <v>0</v>
      </c>
      <c r="W785" s="15"/>
      <c r="X785" s="13"/>
      <c r="Y785" s="13"/>
      <c r="Z785" s="10"/>
      <c r="AA785" s="16" t="s">
        <v>44</v>
      </c>
      <c r="AB785" s="11"/>
    </row>
    <row r="786" spans="1:28" ht="14.25" x14ac:dyDescent="0.15">
      <c r="A786" s="9">
        <v>43709</v>
      </c>
      <c r="B786" s="10" t="s">
        <v>44</v>
      </c>
      <c r="C786" s="10" t="s">
        <v>44</v>
      </c>
      <c r="D786" s="10" t="s">
        <v>44</v>
      </c>
      <c r="E786" s="10" t="s">
        <v>44</v>
      </c>
      <c r="F786" s="10" t="s">
        <v>44</v>
      </c>
      <c r="G786" s="10" t="s">
        <v>44</v>
      </c>
      <c r="H786" s="10" t="s">
        <v>2618</v>
      </c>
      <c r="I786" s="10" t="s">
        <v>3849</v>
      </c>
      <c r="J786" s="10"/>
      <c r="K786" s="10" t="s">
        <v>2623</v>
      </c>
      <c r="L786" s="10" t="s">
        <v>44</v>
      </c>
      <c r="M786" s="11">
        <v>0</v>
      </c>
      <c r="N786" s="27">
        <v>1000001368</v>
      </c>
      <c r="O786" s="10"/>
      <c r="P786" s="13">
        <v>606.33000000000004</v>
      </c>
      <c r="Q786" s="13"/>
      <c r="R786" s="13">
        <v>0</v>
      </c>
      <c r="S786" s="13">
        <f t="shared" si="36"/>
        <v>606.33000000000004</v>
      </c>
      <c r="T786" s="14">
        <f t="shared" si="37"/>
        <v>0</v>
      </c>
      <c r="U786" s="13">
        <f t="shared" si="38"/>
        <v>106.44705882352991</v>
      </c>
      <c r="V786" s="13">
        <v>0</v>
      </c>
      <c r="W786" s="15"/>
      <c r="X786" s="13"/>
      <c r="Y786" s="13"/>
      <c r="Z786" s="10"/>
      <c r="AA786" s="16" t="s">
        <v>44</v>
      </c>
      <c r="AB786" s="11"/>
    </row>
    <row r="787" spans="1:28" ht="14.25" x14ac:dyDescent="0.15">
      <c r="A787" s="9">
        <v>43709</v>
      </c>
      <c r="B787" s="10" t="s">
        <v>44</v>
      </c>
      <c r="C787" s="10" t="s">
        <v>44</v>
      </c>
      <c r="D787" s="10" t="s">
        <v>44</v>
      </c>
      <c r="E787" s="10" t="s">
        <v>44</v>
      </c>
      <c r="F787" s="10" t="s">
        <v>3850</v>
      </c>
      <c r="G787" s="10" t="s">
        <v>3850</v>
      </c>
      <c r="H787" s="10" t="s">
        <v>2618</v>
      </c>
      <c r="I787" s="10" t="s">
        <v>3851</v>
      </c>
      <c r="J787" s="10"/>
      <c r="K787" s="10" t="s">
        <v>2623</v>
      </c>
      <c r="L787" s="10" t="s">
        <v>44</v>
      </c>
      <c r="M787" s="11">
        <v>0</v>
      </c>
      <c r="N787" s="27">
        <v>1000007808</v>
      </c>
      <c r="O787" s="10"/>
      <c r="P787" s="13">
        <v>32.5</v>
      </c>
      <c r="Q787" s="13"/>
      <c r="R787" s="13">
        <v>0</v>
      </c>
      <c r="S787" s="13">
        <f t="shared" si="36"/>
        <v>32.5</v>
      </c>
      <c r="T787" s="14">
        <f t="shared" si="37"/>
        <v>0</v>
      </c>
      <c r="U787" s="13">
        <f t="shared" si="38"/>
        <v>0.34449760765550153</v>
      </c>
      <c r="V787" s="13">
        <v>0</v>
      </c>
      <c r="W787" s="15"/>
      <c r="X787" s="13"/>
      <c r="Y787" s="13"/>
      <c r="Z787" s="10"/>
      <c r="AA787" s="16" t="s">
        <v>44</v>
      </c>
      <c r="AB787" s="11"/>
    </row>
    <row r="788" spans="1:28" ht="14.25" x14ac:dyDescent="0.15">
      <c r="A788" s="9">
        <v>43709</v>
      </c>
      <c r="B788" s="10" t="s">
        <v>44</v>
      </c>
      <c r="C788" s="10" t="s">
        <v>44</v>
      </c>
      <c r="D788" s="10" t="s">
        <v>44</v>
      </c>
      <c r="E788" s="10" t="s">
        <v>44</v>
      </c>
      <c r="F788" s="10" t="s">
        <v>3852</v>
      </c>
      <c r="G788" s="10" t="s">
        <v>3852</v>
      </c>
      <c r="H788" s="10" t="s">
        <v>2618</v>
      </c>
      <c r="I788" s="10" t="s">
        <v>3853</v>
      </c>
      <c r="J788" s="10"/>
      <c r="K788" s="10" t="s">
        <v>2623</v>
      </c>
      <c r="L788" s="10" t="s">
        <v>44</v>
      </c>
      <c r="M788" s="11">
        <v>0</v>
      </c>
      <c r="N788" s="27">
        <v>1000009337</v>
      </c>
      <c r="O788" s="10"/>
      <c r="P788" s="13">
        <v>14199.2</v>
      </c>
      <c r="Q788" s="13"/>
      <c r="R788" s="13">
        <v>0</v>
      </c>
      <c r="S788" s="13">
        <f t="shared" si="36"/>
        <v>14199.2</v>
      </c>
      <c r="T788" s="14">
        <f t="shared" si="37"/>
        <v>0</v>
      </c>
      <c r="U788" s="13">
        <f t="shared" si="38"/>
        <v>146.75598086124364</v>
      </c>
      <c r="V788" s="13">
        <v>0</v>
      </c>
      <c r="W788" s="15"/>
      <c r="X788" s="13"/>
      <c r="Y788" s="13"/>
      <c r="Z788" s="10"/>
      <c r="AA788" s="16" t="s">
        <v>44</v>
      </c>
      <c r="AB788" s="11"/>
    </row>
    <row r="789" spans="1:28" ht="14.25" x14ac:dyDescent="0.15">
      <c r="A789" s="9">
        <v>43709</v>
      </c>
      <c r="B789" s="10" t="s">
        <v>27</v>
      </c>
      <c r="C789" s="10" t="s">
        <v>119</v>
      </c>
      <c r="D789" s="10" t="s">
        <v>120</v>
      </c>
      <c r="E789" s="10" t="s">
        <v>129</v>
      </c>
      <c r="F789" s="10" t="s">
        <v>2915</v>
      </c>
      <c r="G789" s="10" t="s">
        <v>2915</v>
      </c>
      <c r="H789" s="10" t="s">
        <v>2618</v>
      </c>
      <c r="I789" s="10" t="s">
        <v>2918</v>
      </c>
      <c r="J789" s="10"/>
      <c r="K789" s="10" t="s">
        <v>3854</v>
      </c>
      <c r="L789" s="10" t="s">
        <v>44</v>
      </c>
      <c r="M789" s="11">
        <v>0</v>
      </c>
      <c r="N789" s="25">
        <v>1000036687</v>
      </c>
      <c r="O789" s="10"/>
      <c r="P789" s="28"/>
      <c r="Q789" s="28"/>
      <c r="R789" s="13">
        <v>11.7</v>
      </c>
      <c r="S789" s="13">
        <f t="shared" si="36"/>
        <v>-11.7</v>
      </c>
      <c r="T789" s="14">
        <f t="shared" si="37"/>
        <v>11.7</v>
      </c>
      <c r="U789" s="13">
        <f t="shared" si="38"/>
        <v>0</v>
      </c>
      <c r="V789" s="13">
        <v>11.411647489357399</v>
      </c>
      <c r="W789" s="28"/>
      <c r="X789" s="28"/>
      <c r="Y789" s="28"/>
      <c r="Z789" s="28"/>
      <c r="AA789" s="16" t="s">
        <v>3855</v>
      </c>
      <c r="AB789" s="28"/>
    </row>
    <row r="790" spans="1:28" ht="14.25" x14ac:dyDescent="0.15">
      <c r="A790" s="9">
        <v>43709</v>
      </c>
      <c r="B790" s="10" t="s">
        <v>27</v>
      </c>
      <c r="C790" s="10" t="s">
        <v>93</v>
      </c>
      <c r="D790" s="10" t="s">
        <v>3856</v>
      </c>
      <c r="E790" s="10" t="s">
        <v>102</v>
      </c>
      <c r="F790" s="10" t="s">
        <v>3857</v>
      </c>
      <c r="G790" s="10" t="s">
        <v>2883</v>
      </c>
      <c r="H790" s="10" t="s">
        <v>2618</v>
      </c>
      <c r="I790" s="10" t="s">
        <v>3858</v>
      </c>
      <c r="J790" s="10"/>
      <c r="K790" s="10" t="s">
        <v>3854</v>
      </c>
      <c r="L790" s="10" t="s">
        <v>34</v>
      </c>
      <c r="M790" s="11">
        <v>0.04</v>
      </c>
      <c r="N790" s="25">
        <v>1000003390</v>
      </c>
      <c r="O790" s="10"/>
      <c r="P790" s="28"/>
      <c r="Q790" s="28"/>
      <c r="R790" s="13">
        <v>7.32</v>
      </c>
      <c r="S790" s="13">
        <f t="shared" si="36"/>
        <v>-7.32</v>
      </c>
      <c r="T790" s="14">
        <f t="shared" si="37"/>
        <v>7.0384615384615383</v>
      </c>
      <c r="U790" s="13">
        <f t="shared" si="38"/>
        <v>0</v>
      </c>
      <c r="V790" s="13">
        <v>7.1395948394954001</v>
      </c>
      <c r="W790" s="28"/>
      <c r="X790" s="28"/>
      <c r="Y790" s="28"/>
      <c r="Z790" s="28"/>
      <c r="AA790" s="16" t="s">
        <v>3855</v>
      </c>
      <c r="AB790" s="28"/>
    </row>
    <row r="791" spans="1:28" ht="14.25" x14ac:dyDescent="0.15">
      <c r="A791" s="9">
        <v>43709</v>
      </c>
      <c r="B791" s="10" t="s">
        <v>27</v>
      </c>
      <c r="C791" s="10" t="s">
        <v>119</v>
      </c>
      <c r="D791" s="10" t="s">
        <v>136</v>
      </c>
      <c r="E791" s="10" t="s">
        <v>144</v>
      </c>
      <c r="F791" s="10" t="s">
        <v>3859</v>
      </c>
      <c r="G791" s="10" t="s">
        <v>3859</v>
      </c>
      <c r="H791" s="10" t="s">
        <v>2618</v>
      </c>
      <c r="I791" s="10" t="s">
        <v>3860</v>
      </c>
      <c r="J791" s="10"/>
      <c r="K791" s="10" t="s">
        <v>3226</v>
      </c>
      <c r="L791" s="10" t="s">
        <v>34</v>
      </c>
      <c r="M791" s="11">
        <v>0.02</v>
      </c>
      <c r="N791" s="25">
        <v>1000043379</v>
      </c>
      <c r="O791" s="10"/>
      <c r="P791" s="28"/>
      <c r="Q791" s="28"/>
      <c r="R791" s="13">
        <v>5428.8</v>
      </c>
      <c r="S791" s="13">
        <f t="shared" si="36"/>
        <v>-5428.8</v>
      </c>
      <c r="T791" s="14">
        <f t="shared" si="37"/>
        <v>5322.3529411764703</v>
      </c>
      <c r="U791" s="13">
        <f t="shared" si="38"/>
        <v>0</v>
      </c>
      <c r="V791" s="13">
        <v>5295.0044350618346</v>
      </c>
      <c r="W791" s="28"/>
      <c r="X791" s="28"/>
      <c r="Y791" s="28"/>
      <c r="Z791" s="28"/>
      <c r="AA791" s="16" t="s">
        <v>3861</v>
      </c>
      <c r="AB791" s="28"/>
    </row>
    <row r="792" spans="1:28" ht="14.25" x14ac:dyDescent="0.15">
      <c r="A792" s="9">
        <v>43709</v>
      </c>
      <c r="B792" s="10" t="s">
        <v>27</v>
      </c>
      <c r="C792" s="10" t="s">
        <v>36</v>
      </c>
      <c r="D792" s="10" t="s">
        <v>49</v>
      </c>
      <c r="E792" s="10" t="s">
        <v>58</v>
      </c>
      <c r="F792" s="10" t="s">
        <v>2666</v>
      </c>
      <c r="G792" s="10" t="s">
        <v>2666</v>
      </c>
      <c r="H792" s="10" t="s">
        <v>2618</v>
      </c>
      <c r="I792" s="10" t="s">
        <v>3862</v>
      </c>
      <c r="J792" s="10"/>
      <c r="K792" s="10" t="s">
        <v>3236</v>
      </c>
      <c r="L792" s="10" t="s">
        <v>34</v>
      </c>
      <c r="M792" s="11">
        <v>4.4999999999999998E-2</v>
      </c>
      <c r="N792" s="25">
        <v>1000058961</v>
      </c>
      <c r="O792" s="10"/>
      <c r="P792" s="28"/>
      <c r="Q792" s="28"/>
      <c r="R792" s="13">
        <v>7.9999999999999991</v>
      </c>
      <c r="S792" s="13">
        <f t="shared" si="36"/>
        <v>-7.9999999999999991</v>
      </c>
      <c r="T792" s="14">
        <f t="shared" si="37"/>
        <v>7.6555023923444976</v>
      </c>
      <c r="U792" s="13">
        <f t="shared" si="38"/>
        <v>0</v>
      </c>
      <c r="V792" s="13">
        <v>7.8028358901589057</v>
      </c>
      <c r="W792" s="28"/>
      <c r="X792" s="28"/>
      <c r="Y792" s="28"/>
      <c r="Z792" s="28"/>
      <c r="AA792" s="16" t="s">
        <v>3855</v>
      </c>
      <c r="AB792" s="28"/>
    </row>
    <row r="793" spans="1:28" ht="14.25" x14ac:dyDescent="0.15">
      <c r="A793" s="9">
        <v>43709</v>
      </c>
      <c r="B793" s="10" t="s">
        <v>27</v>
      </c>
      <c r="C793" s="10" t="s">
        <v>36</v>
      </c>
      <c r="D793" s="10" t="s">
        <v>49</v>
      </c>
      <c r="E793" s="10" t="s">
        <v>58</v>
      </c>
      <c r="F793" s="10" t="s">
        <v>2666</v>
      </c>
      <c r="G793" s="10" t="s">
        <v>2666</v>
      </c>
      <c r="H793" s="10" t="s">
        <v>2618</v>
      </c>
      <c r="I793" s="10" t="s">
        <v>3863</v>
      </c>
      <c r="J793" s="10"/>
      <c r="K793" s="10" t="s">
        <v>3226</v>
      </c>
      <c r="L793" s="10" t="s">
        <v>34</v>
      </c>
      <c r="M793" s="11">
        <v>4.4999999999999998E-2</v>
      </c>
      <c r="N793" s="25">
        <v>1000046429</v>
      </c>
      <c r="O793" s="10"/>
      <c r="P793" s="28"/>
      <c r="Q793" s="28"/>
      <c r="R793" s="13">
        <v>3408</v>
      </c>
      <c r="S793" s="13">
        <f t="shared" si="36"/>
        <v>-3408</v>
      </c>
      <c r="T793" s="14">
        <f t="shared" si="37"/>
        <v>3261.2440191387564</v>
      </c>
      <c r="U793" s="13">
        <f t="shared" si="38"/>
        <v>0</v>
      </c>
      <c r="V793" s="13">
        <v>3324.0080892076944</v>
      </c>
      <c r="W793" s="28"/>
      <c r="X793" s="28"/>
      <c r="Y793" s="28"/>
      <c r="Z793" s="28"/>
      <c r="AA793" s="16" t="s">
        <v>3855</v>
      </c>
      <c r="AB793" s="28"/>
    </row>
    <row r="794" spans="1:28" ht="14.25" x14ac:dyDescent="0.15">
      <c r="A794" s="9">
        <v>43709</v>
      </c>
      <c r="B794" s="10" t="s">
        <v>27</v>
      </c>
      <c r="C794" s="10" t="s">
        <v>93</v>
      </c>
      <c r="D794" s="10" t="s">
        <v>3856</v>
      </c>
      <c r="E794" s="10" t="s">
        <v>3864</v>
      </c>
      <c r="F794" s="10" t="s">
        <v>2837</v>
      </c>
      <c r="G794" s="10" t="s">
        <v>2837</v>
      </c>
      <c r="H794" s="10" t="s">
        <v>2618</v>
      </c>
      <c r="I794" s="10" t="s">
        <v>2842</v>
      </c>
      <c r="J794" s="10"/>
      <c r="K794" s="10" t="s">
        <v>3854</v>
      </c>
      <c r="L794" s="10" t="s">
        <v>3436</v>
      </c>
      <c r="M794" s="11">
        <v>0.08</v>
      </c>
      <c r="N794" s="25">
        <v>1000046801</v>
      </c>
      <c r="O794" s="10"/>
      <c r="P794" s="28"/>
      <c r="Q794" s="28"/>
      <c r="R794" s="13">
        <v>1400.6999999999998</v>
      </c>
      <c r="S794" s="13">
        <f t="shared" si="36"/>
        <v>-1400.6999999999998</v>
      </c>
      <c r="T794" s="14">
        <f t="shared" si="37"/>
        <v>1400.6999999999998</v>
      </c>
      <c r="U794" s="13">
        <f t="shared" si="38"/>
        <v>0</v>
      </c>
      <c r="V794" s="13">
        <v>1366.1790289181974</v>
      </c>
      <c r="W794" s="28"/>
      <c r="X794" s="28"/>
      <c r="Y794" s="28"/>
      <c r="Z794" s="28"/>
      <c r="AA794" s="16" t="s">
        <v>45</v>
      </c>
      <c r="AB794" s="28"/>
    </row>
    <row r="795" spans="1:28" ht="14.25" x14ac:dyDescent="0.15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1"/>
      <c r="N795" s="34"/>
      <c r="O795" s="10"/>
      <c r="P795" s="13"/>
      <c r="Q795" s="13"/>
      <c r="R795" s="13"/>
      <c r="S795" s="13"/>
      <c r="T795" s="14"/>
      <c r="U795" s="13">
        <f t="shared" si="38"/>
        <v>0</v>
      </c>
      <c r="V795" s="13"/>
      <c r="W795" s="15"/>
      <c r="X795" s="13"/>
      <c r="Y795" s="13"/>
      <c r="Z795" s="10"/>
      <c r="AA795" s="11"/>
      <c r="AB795" s="11"/>
    </row>
    <row r="796" spans="1:28" ht="14.25" x14ac:dyDescent="0.15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1"/>
      <c r="N796" s="34"/>
      <c r="O796" s="10"/>
      <c r="P796" s="13"/>
      <c r="Q796" s="13"/>
      <c r="R796" s="13"/>
      <c r="S796" s="13"/>
      <c r="T796" s="14"/>
      <c r="U796" s="13">
        <f t="shared" si="38"/>
        <v>0</v>
      </c>
      <c r="V796" s="13"/>
      <c r="W796" s="15"/>
      <c r="X796" s="13"/>
      <c r="Y796" s="13"/>
      <c r="Z796" s="10"/>
      <c r="AA796" s="11"/>
      <c r="AB796" s="11"/>
    </row>
    <row r="797" spans="1:28" ht="14.25" x14ac:dyDescent="0.15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1"/>
      <c r="N797" s="34"/>
      <c r="O797" s="10"/>
      <c r="P797" s="13"/>
      <c r="Q797" s="13"/>
      <c r="R797" s="13"/>
      <c r="S797" s="13"/>
      <c r="T797" s="14"/>
      <c r="U797" s="13">
        <f t="shared" si="38"/>
        <v>0</v>
      </c>
      <c r="V797" s="13"/>
      <c r="W797" s="15"/>
      <c r="X797" s="13"/>
      <c r="Y797" s="13"/>
      <c r="Z797" s="10"/>
      <c r="AA797" s="11"/>
      <c r="AB797" s="11"/>
    </row>
    <row r="798" spans="1:28" ht="14.25" x14ac:dyDescent="0.15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1"/>
      <c r="N798" s="34"/>
      <c r="O798" s="10"/>
      <c r="P798" s="13"/>
      <c r="Q798" s="13"/>
      <c r="R798" s="13"/>
      <c r="S798" s="13"/>
      <c r="T798" s="14"/>
      <c r="U798" s="13">
        <f t="shared" si="38"/>
        <v>0</v>
      </c>
      <c r="V798" s="13"/>
      <c r="W798" s="15"/>
      <c r="X798" s="13"/>
      <c r="Y798" s="13"/>
      <c r="Z798" s="10"/>
      <c r="AA798" s="11"/>
      <c r="AB798" s="11"/>
    </row>
    <row r="799" spans="1:28" ht="14.25" x14ac:dyDescent="0.15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1"/>
      <c r="N799" s="34"/>
      <c r="O799" s="10"/>
      <c r="P799" s="13"/>
      <c r="Q799" s="13"/>
      <c r="R799" s="13"/>
      <c r="S799" s="13"/>
      <c r="T799" s="14"/>
      <c r="U799" s="13">
        <f t="shared" si="38"/>
        <v>0</v>
      </c>
      <c r="V799" s="13"/>
      <c r="W799" s="15"/>
      <c r="X799" s="13"/>
      <c r="Y799" s="13"/>
      <c r="Z799" s="10"/>
      <c r="AA799" s="11"/>
      <c r="AB799" s="11"/>
    </row>
    <row r="800" spans="1:28" ht="14.25" x14ac:dyDescent="0.15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1"/>
      <c r="N800" s="34"/>
      <c r="O800" s="10"/>
      <c r="P800" s="13"/>
      <c r="Q800" s="13"/>
      <c r="R800" s="13"/>
      <c r="S800" s="13"/>
      <c r="T800" s="14"/>
      <c r="U800" s="13">
        <f t="shared" si="38"/>
        <v>0</v>
      </c>
      <c r="V800" s="13"/>
      <c r="W800" s="15"/>
      <c r="X800" s="13"/>
      <c r="Y800" s="13"/>
      <c r="Z800" s="10"/>
      <c r="AA800" s="11"/>
      <c r="AB800" s="11"/>
    </row>
    <row r="801" spans="1:28" ht="14.25" x14ac:dyDescent="0.15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1"/>
      <c r="N801" s="34"/>
      <c r="O801" s="10"/>
      <c r="P801" s="13"/>
      <c r="Q801" s="13"/>
      <c r="R801" s="13"/>
      <c r="S801" s="13"/>
      <c r="T801" s="14"/>
      <c r="U801" s="13">
        <f t="shared" si="38"/>
        <v>0</v>
      </c>
      <c r="V801" s="13"/>
      <c r="W801" s="15"/>
      <c r="X801" s="13"/>
      <c r="Y801" s="13"/>
      <c r="Z801" s="10"/>
      <c r="AA801" s="11"/>
      <c r="AB801" s="11"/>
    </row>
    <row r="802" spans="1:28" ht="14.25" x14ac:dyDescent="0.15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1"/>
      <c r="N802" s="34"/>
      <c r="O802" s="10"/>
      <c r="P802" s="13"/>
      <c r="Q802" s="13"/>
      <c r="R802" s="13"/>
      <c r="S802" s="13"/>
      <c r="T802" s="14"/>
      <c r="U802" s="13">
        <f t="shared" si="38"/>
        <v>0</v>
      </c>
      <c r="V802" s="13"/>
      <c r="W802" s="15"/>
      <c r="X802" s="13"/>
      <c r="Y802" s="13"/>
      <c r="Z802" s="10"/>
      <c r="AA802" s="11"/>
      <c r="AB802" s="11"/>
    </row>
    <row r="803" spans="1:28" ht="14.25" x14ac:dyDescent="0.15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1"/>
      <c r="N803" s="34"/>
      <c r="O803" s="10"/>
      <c r="P803" s="13"/>
      <c r="Q803" s="13"/>
      <c r="R803" s="13"/>
      <c r="S803" s="13"/>
      <c r="T803" s="14"/>
      <c r="U803" s="13">
        <f t="shared" si="38"/>
        <v>0</v>
      </c>
      <c r="V803" s="13"/>
      <c r="W803" s="15"/>
      <c r="X803" s="13"/>
      <c r="Y803" s="13"/>
      <c r="Z803" s="10"/>
      <c r="AA803" s="11"/>
      <c r="AB803" s="11"/>
    </row>
    <row r="804" spans="1:28" ht="14.25" x14ac:dyDescent="0.15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1"/>
      <c r="N804" s="34"/>
      <c r="O804" s="10"/>
      <c r="P804" s="13"/>
      <c r="Q804" s="13"/>
      <c r="R804" s="13"/>
      <c r="S804" s="13"/>
      <c r="T804" s="14"/>
      <c r="U804" s="13">
        <f t="shared" si="38"/>
        <v>0</v>
      </c>
      <c r="V804" s="13"/>
      <c r="W804" s="15"/>
      <c r="X804" s="13"/>
      <c r="Y804" s="13"/>
      <c r="Z804" s="10"/>
      <c r="AA804" s="11"/>
      <c r="AB804" s="11"/>
    </row>
    <row r="805" spans="1:28" ht="14.25" x14ac:dyDescent="0.15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1"/>
      <c r="N805" s="34"/>
      <c r="O805" s="10"/>
      <c r="P805" s="13"/>
      <c r="Q805" s="13"/>
      <c r="R805" s="13"/>
      <c r="S805" s="13"/>
      <c r="T805" s="14"/>
      <c r="U805" s="13">
        <f t="shared" si="38"/>
        <v>0</v>
      </c>
      <c r="V805" s="13"/>
      <c r="W805" s="15"/>
      <c r="X805" s="13"/>
      <c r="Y805" s="13"/>
      <c r="Z805" s="10"/>
      <c r="AA805" s="11"/>
      <c r="AB805" s="11"/>
    </row>
    <row r="806" spans="1:28" ht="14.25" x14ac:dyDescent="0.15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1"/>
      <c r="N806" s="34"/>
      <c r="O806" s="10"/>
      <c r="P806" s="13"/>
      <c r="Q806" s="13"/>
      <c r="R806" s="13"/>
      <c r="S806" s="13"/>
      <c r="T806" s="14"/>
      <c r="U806" s="13">
        <f t="shared" si="38"/>
        <v>0</v>
      </c>
      <c r="V806" s="13"/>
      <c r="W806" s="15"/>
      <c r="X806" s="13"/>
      <c r="Y806" s="13"/>
      <c r="Z806" s="10"/>
      <c r="AA806" s="11"/>
      <c r="AB806" s="11"/>
    </row>
    <row r="807" spans="1:28" ht="14.25" x14ac:dyDescent="0.15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1"/>
      <c r="N807" s="34"/>
      <c r="O807" s="10"/>
      <c r="P807" s="13"/>
      <c r="Q807" s="13"/>
      <c r="R807" s="13"/>
      <c r="S807" s="13"/>
      <c r="T807" s="14"/>
      <c r="U807" s="13">
        <f t="shared" si="38"/>
        <v>0</v>
      </c>
      <c r="V807" s="13"/>
      <c r="W807" s="15"/>
      <c r="X807" s="13"/>
      <c r="Y807" s="13"/>
      <c r="Z807" s="10"/>
      <c r="AA807" s="11"/>
      <c r="AB807" s="11"/>
    </row>
    <row r="808" spans="1:28" ht="14.25" x14ac:dyDescent="0.15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1"/>
      <c r="N808" s="34"/>
      <c r="O808" s="10"/>
      <c r="P808" s="13"/>
      <c r="Q808" s="13"/>
      <c r="R808" s="13"/>
      <c r="S808" s="13"/>
      <c r="T808" s="14"/>
      <c r="U808" s="13">
        <f t="shared" si="38"/>
        <v>0</v>
      </c>
      <c r="V808" s="13"/>
      <c r="W808" s="15"/>
      <c r="X808" s="13"/>
      <c r="Y808" s="13"/>
      <c r="Z808" s="10"/>
      <c r="AA808" s="11"/>
      <c r="AB808" s="11"/>
    </row>
    <row r="809" spans="1:28" ht="14.25" x14ac:dyDescent="0.15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1"/>
      <c r="N809" s="34"/>
      <c r="O809" s="10"/>
      <c r="P809" s="13"/>
      <c r="Q809" s="13"/>
      <c r="R809" s="13"/>
      <c r="S809" s="13"/>
      <c r="T809" s="14"/>
      <c r="U809" s="13">
        <f t="shared" si="38"/>
        <v>0</v>
      </c>
      <c r="V809" s="13"/>
      <c r="W809" s="15"/>
      <c r="X809" s="13"/>
      <c r="Y809" s="13"/>
      <c r="Z809" s="10"/>
      <c r="AA809" s="11"/>
      <c r="AB809" s="11"/>
    </row>
    <row r="810" spans="1:28" ht="14.25" x14ac:dyDescent="0.15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1"/>
      <c r="N810" s="34"/>
      <c r="O810" s="10"/>
      <c r="P810" s="13"/>
      <c r="Q810" s="13"/>
      <c r="R810" s="13"/>
      <c r="S810" s="13"/>
      <c r="T810" s="14"/>
      <c r="U810" s="13">
        <f t="shared" si="38"/>
        <v>0</v>
      </c>
      <c r="V810" s="13"/>
      <c r="W810" s="15"/>
      <c r="X810" s="13"/>
      <c r="Y810" s="13"/>
      <c r="Z810" s="10"/>
      <c r="AA810" s="11"/>
      <c r="AB810" s="11"/>
    </row>
    <row r="811" spans="1:28" ht="14.25" x14ac:dyDescent="0.15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1"/>
      <c r="N811" s="34"/>
      <c r="O811" s="10"/>
      <c r="P811" s="13"/>
      <c r="Q811" s="13"/>
      <c r="R811" s="13"/>
      <c r="S811" s="13"/>
      <c r="T811" s="14"/>
      <c r="U811" s="13">
        <f t="shared" si="38"/>
        <v>0</v>
      </c>
      <c r="V811" s="13"/>
      <c r="W811" s="15"/>
      <c r="X811" s="13"/>
      <c r="Y811" s="13"/>
      <c r="Z811" s="10"/>
      <c r="AA811" s="11"/>
      <c r="AB811" s="11"/>
    </row>
    <row r="812" spans="1:28" ht="14.25" x14ac:dyDescent="0.15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1"/>
      <c r="N812" s="34"/>
      <c r="O812" s="10"/>
      <c r="P812" s="13"/>
      <c r="Q812" s="13"/>
      <c r="R812" s="13"/>
      <c r="S812" s="13"/>
      <c r="T812" s="14"/>
      <c r="U812" s="13">
        <f t="shared" si="38"/>
        <v>0</v>
      </c>
      <c r="V812" s="13"/>
      <c r="W812" s="15"/>
      <c r="X812" s="13"/>
      <c r="Y812" s="13"/>
      <c r="Z812" s="10"/>
      <c r="AA812" s="11"/>
      <c r="AB812" s="11"/>
    </row>
    <row r="813" spans="1:28" ht="14.25" x14ac:dyDescent="0.15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1"/>
      <c r="N813" s="34"/>
      <c r="O813" s="10"/>
      <c r="P813" s="13"/>
      <c r="Q813" s="13"/>
      <c r="R813" s="13"/>
      <c r="S813" s="13"/>
      <c r="T813" s="14"/>
      <c r="U813" s="13">
        <f t="shared" si="38"/>
        <v>0</v>
      </c>
      <c r="V813" s="13"/>
      <c r="W813" s="15"/>
      <c r="X813" s="13"/>
      <c r="Y813" s="13"/>
      <c r="Z813" s="10"/>
      <c r="AA813" s="11"/>
      <c r="AB813" s="11"/>
    </row>
    <row r="814" spans="1:28" ht="14.25" x14ac:dyDescent="0.15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1"/>
      <c r="N814" s="34"/>
      <c r="O814" s="10"/>
      <c r="P814" s="13"/>
      <c r="Q814" s="13"/>
      <c r="R814" s="13"/>
      <c r="S814" s="13"/>
      <c r="T814" s="14"/>
      <c r="U814" s="13">
        <f t="shared" si="38"/>
        <v>0</v>
      </c>
      <c r="V814" s="13"/>
      <c r="W814" s="15"/>
      <c r="X814" s="13"/>
      <c r="Y814" s="13"/>
      <c r="Z814" s="10"/>
      <c r="AA814" s="11"/>
      <c r="AB814" s="11"/>
    </row>
    <row r="815" spans="1:28" ht="14.25" x14ac:dyDescent="0.15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1"/>
      <c r="N815" s="34"/>
      <c r="O815" s="10"/>
      <c r="P815" s="13"/>
      <c r="Q815" s="13"/>
      <c r="R815" s="13"/>
      <c r="S815" s="13"/>
      <c r="T815" s="14"/>
      <c r="U815" s="13">
        <f t="shared" si="38"/>
        <v>0</v>
      </c>
      <c r="V815" s="13"/>
      <c r="W815" s="15"/>
      <c r="X815" s="13"/>
      <c r="Y815" s="13"/>
      <c r="Z815" s="10"/>
      <c r="AA815" s="11"/>
      <c r="AB815" s="11"/>
    </row>
    <row r="816" spans="1:28" ht="14.25" x14ac:dyDescent="0.15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1"/>
      <c r="N816" s="34"/>
      <c r="O816" s="10"/>
      <c r="P816" s="13"/>
      <c r="Q816" s="13"/>
      <c r="R816" s="13"/>
      <c r="S816" s="13"/>
      <c r="T816" s="14"/>
      <c r="U816" s="13">
        <f t="shared" si="38"/>
        <v>0</v>
      </c>
      <c r="V816" s="13"/>
      <c r="W816" s="15"/>
      <c r="X816" s="13"/>
      <c r="Y816" s="13"/>
      <c r="Z816" s="10"/>
      <c r="AA816" s="11"/>
      <c r="AB816" s="11"/>
    </row>
    <row r="817" spans="1:28" ht="14.25" x14ac:dyDescent="0.15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1"/>
      <c r="N817" s="34"/>
      <c r="O817" s="10"/>
      <c r="P817" s="13"/>
      <c r="Q817" s="13"/>
      <c r="R817" s="13"/>
      <c r="S817" s="13"/>
      <c r="T817" s="14"/>
      <c r="U817" s="13">
        <f t="shared" si="38"/>
        <v>0</v>
      </c>
      <c r="V817" s="13"/>
      <c r="W817" s="15"/>
      <c r="X817" s="13"/>
      <c r="Y817" s="13"/>
      <c r="Z817" s="10"/>
      <c r="AA817" s="11"/>
      <c r="AB817" s="11"/>
    </row>
    <row r="818" spans="1:28" ht="14.25" x14ac:dyDescent="0.15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1"/>
      <c r="N818" s="34"/>
      <c r="O818" s="10"/>
      <c r="P818" s="13"/>
      <c r="Q818" s="13"/>
      <c r="R818" s="13"/>
      <c r="S818" s="13"/>
      <c r="T818" s="14"/>
      <c r="U818" s="13">
        <f t="shared" si="38"/>
        <v>0</v>
      </c>
      <c r="V818" s="13"/>
      <c r="W818" s="15"/>
      <c r="X818" s="13"/>
      <c r="Y818" s="13"/>
      <c r="Z818" s="10"/>
      <c r="AA818" s="11"/>
      <c r="AB818" s="11"/>
    </row>
    <row r="819" spans="1:28" ht="14.25" x14ac:dyDescent="0.15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1"/>
      <c r="N819" s="34"/>
      <c r="O819" s="10"/>
      <c r="P819" s="13"/>
      <c r="Q819" s="13"/>
      <c r="R819" s="13"/>
      <c r="S819" s="13"/>
      <c r="T819" s="14"/>
      <c r="U819" s="13">
        <f t="shared" si="38"/>
        <v>0</v>
      </c>
      <c r="V819" s="13"/>
      <c r="W819" s="15"/>
      <c r="X819" s="13"/>
      <c r="Y819" s="13"/>
      <c r="Z819" s="10"/>
      <c r="AA819" s="11"/>
      <c r="AB819" s="11"/>
    </row>
    <row r="820" spans="1:28" ht="14.25" x14ac:dyDescent="0.15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1"/>
      <c r="N820" s="34"/>
      <c r="O820" s="10"/>
      <c r="P820" s="13"/>
      <c r="Q820" s="13"/>
      <c r="R820" s="13"/>
      <c r="S820" s="13"/>
      <c r="T820" s="14"/>
      <c r="U820" s="13">
        <f t="shared" si="38"/>
        <v>0</v>
      </c>
      <c r="V820" s="13"/>
      <c r="W820" s="15"/>
      <c r="X820" s="13"/>
      <c r="Y820" s="13"/>
      <c r="Z820" s="10"/>
      <c r="AA820" s="11"/>
      <c r="AB820" s="11"/>
    </row>
    <row r="821" spans="1:28" ht="14.25" x14ac:dyDescent="0.15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1"/>
      <c r="N821" s="34"/>
      <c r="O821" s="10"/>
      <c r="P821" s="13"/>
      <c r="Q821" s="13"/>
      <c r="R821" s="13"/>
      <c r="S821" s="13"/>
      <c r="T821" s="14"/>
      <c r="U821" s="13">
        <f t="shared" si="38"/>
        <v>0</v>
      </c>
      <c r="V821" s="13"/>
      <c r="W821" s="15"/>
      <c r="X821" s="13"/>
      <c r="Y821" s="13"/>
      <c r="Z821" s="10"/>
      <c r="AA821" s="11"/>
      <c r="AB821" s="11"/>
    </row>
    <row r="822" spans="1:28" ht="14.25" x14ac:dyDescent="0.15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1"/>
      <c r="N822" s="34"/>
      <c r="O822" s="10"/>
      <c r="P822" s="13"/>
      <c r="Q822" s="13"/>
      <c r="R822" s="13"/>
      <c r="S822" s="13"/>
      <c r="T822" s="14"/>
      <c r="U822" s="13">
        <f t="shared" si="38"/>
        <v>0</v>
      </c>
      <c r="V822" s="13"/>
      <c r="W822" s="15"/>
      <c r="X822" s="13"/>
      <c r="Y822" s="13"/>
      <c r="Z822" s="10"/>
      <c r="AA822" s="11"/>
      <c r="AB822" s="11"/>
    </row>
    <row r="823" spans="1:28" ht="14.25" x14ac:dyDescent="0.15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1"/>
      <c r="N823" s="34"/>
      <c r="O823" s="10"/>
      <c r="P823" s="13"/>
      <c r="Q823" s="13"/>
      <c r="R823" s="13"/>
      <c r="S823" s="13"/>
      <c r="T823" s="14"/>
      <c r="U823" s="13">
        <f t="shared" si="38"/>
        <v>0</v>
      </c>
      <c r="V823" s="13"/>
      <c r="W823" s="15"/>
      <c r="X823" s="13"/>
      <c r="Y823" s="13"/>
      <c r="Z823" s="10"/>
      <c r="AA823" s="11"/>
      <c r="AB823" s="11"/>
    </row>
    <row r="824" spans="1:28" ht="14.25" x14ac:dyDescent="0.15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1"/>
      <c r="N824" s="34"/>
      <c r="O824" s="10"/>
      <c r="P824" s="13"/>
      <c r="Q824" s="13"/>
      <c r="R824" s="13"/>
      <c r="S824" s="13"/>
      <c r="T824" s="14"/>
      <c r="U824" s="13">
        <f t="shared" si="38"/>
        <v>0</v>
      </c>
      <c r="V824" s="13"/>
      <c r="W824" s="15"/>
      <c r="X824" s="13"/>
      <c r="Y824" s="13"/>
      <c r="Z824" s="10"/>
      <c r="AA824" s="11"/>
      <c r="AB824" s="11"/>
    </row>
    <row r="825" spans="1:28" ht="14.25" x14ac:dyDescent="0.15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1"/>
      <c r="N825" s="34"/>
      <c r="O825" s="10"/>
      <c r="P825" s="13"/>
      <c r="Q825" s="13"/>
      <c r="R825" s="13"/>
      <c r="S825" s="13"/>
      <c r="T825" s="14"/>
      <c r="U825" s="13">
        <f t="shared" si="38"/>
        <v>0</v>
      </c>
      <c r="V825" s="13"/>
      <c r="W825" s="15"/>
      <c r="X825" s="13"/>
      <c r="Y825" s="13"/>
      <c r="Z825" s="10"/>
      <c r="AA825" s="11"/>
      <c r="AB825" s="11"/>
    </row>
    <row r="826" spans="1:28" ht="14.25" x14ac:dyDescent="0.15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1"/>
      <c r="N826" s="34"/>
      <c r="O826" s="10"/>
      <c r="P826" s="13"/>
      <c r="Q826" s="13"/>
      <c r="R826" s="13"/>
      <c r="S826" s="13"/>
      <c r="T826" s="14"/>
      <c r="U826" s="13">
        <f t="shared" si="38"/>
        <v>0</v>
      </c>
      <c r="V826" s="13"/>
      <c r="W826" s="15"/>
      <c r="X826" s="13"/>
      <c r="Y826" s="13"/>
      <c r="Z826" s="10"/>
      <c r="AA826" s="11"/>
      <c r="AB826" s="11"/>
    </row>
    <row r="827" spans="1:28" ht="14.25" x14ac:dyDescent="0.15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1"/>
      <c r="N827" s="34"/>
      <c r="O827" s="10"/>
      <c r="P827" s="13"/>
      <c r="Q827" s="13"/>
      <c r="R827" s="13"/>
      <c r="S827" s="13"/>
      <c r="T827" s="14"/>
      <c r="U827" s="13">
        <f t="shared" si="38"/>
        <v>0</v>
      </c>
      <c r="V827" s="13"/>
      <c r="W827" s="15"/>
      <c r="X827" s="13"/>
      <c r="Y827" s="13"/>
      <c r="Z827" s="10"/>
      <c r="AA827" s="11"/>
      <c r="AB827" s="11"/>
    </row>
    <row r="828" spans="1:28" ht="14.25" x14ac:dyDescent="0.15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1"/>
      <c r="N828" s="34"/>
      <c r="O828" s="10"/>
      <c r="P828" s="13"/>
      <c r="Q828" s="13"/>
      <c r="R828" s="13"/>
      <c r="S828" s="13"/>
      <c r="T828" s="14"/>
      <c r="U828" s="13">
        <f t="shared" si="38"/>
        <v>0</v>
      </c>
      <c r="V828" s="13"/>
      <c r="W828" s="15"/>
      <c r="X828" s="13"/>
      <c r="Y828" s="13"/>
      <c r="Z828" s="10"/>
      <c r="AA828" s="11"/>
      <c r="AB828" s="11"/>
    </row>
    <row r="829" spans="1:28" ht="14.25" x14ac:dyDescent="0.15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1"/>
      <c r="N829" s="34"/>
      <c r="O829" s="10"/>
      <c r="P829" s="13"/>
      <c r="Q829" s="13"/>
      <c r="R829" s="13"/>
      <c r="S829" s="13"/>
      <c r="T829" s="14"/>
      <c r="U829" s="13">
        <f t="shared" si="38"/>
        <v>0</v>
      </c>
      <c r="V829" s="13"/>
      <c r="W829" s="15"/>
      <c r="X829" s="13"/>
      <c r="Y829" s="13"/>
      <c r="Z829" s="10"/>
      <c r="AA829" s="11"/>
      <c r="AB829" s="11"/>
    </row>
    <row r="830" spans="1:28" ht="14.25" x14ac:dyDescent="0.15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1"/>
      <c r="N830" s="34"/>
      <c r="O830" s="10"/>
      <c r="P830" s="13"/>
      <c r="Q830" s="13"/>
      <c r="R830" s="13"/>
      <c r="S830" s="13"/>
      <c r="T830" s="14"/>
      <c r="U830" s="13">
        <f t="shared" si="38"/>
        <v>0</v>
      </c>
      <c r="V830" s="13"/>
      <c r="W830" s="15"/>
      <c r="X830" s="13"/>
      <c r="Y830" s="13"/>
      <c r="Z830" s="10"/>
      <c r="AA830" s="11"/>
      <c r="AB830" s="11"/>
    </row>
    <row r="831" spans="1:28" ht="14.25" x14ac:dyDescent="0.15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1"/>
      <c r="N831" s="34"/>
      <c r="O831" s="10"/>
      <c r="P831" s="13"/>
      <c r="Q831" s="13"/>
      <c r="R831" s="13"/>
      <c r="S831" s="13"/>
      <c r="T831" s="14"/>
      <c r="U831" s="13">
        <f t="shared" si="38"/>
        <v>0</v>
      </c>
      <c r="V831" s="13"/>
      <c r="W831" s="15"/>
      <c r="X831" s="13"/>
      <c r="Y831" s="13"/>
      <c r="Z831" s="10"/>
      <c r="AA831" s="11"/>
      <c r="AB831" s="11"/>
    </row>
    <row r="832" spans="1:28" ht="14.25" x14ac:dyDescent="0.15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1"/>
      <c r="N832" s="34"/>
      <c r="O832" s="10"/>
      <c r="P832" s="13"/>
      <c r="Q832" s="13"/>
      <c r="R832" s="13"/>
      <c r="S832" s="13"/>
      <c r="T832" s="14"/>
      <c r="U832" s="13">
        <f t="shared" si="38"/>
        <v>0</v>
      </c>
      <c r="V832" s="13"/>
      <c r="W832" s="15"/>
      <c r="X832" s="13"/>
      <c r="Y832" s="13"/>
      <c r="Z832" s="10"/>
      <c r="AA832" s="11"/>
      <c r="AB832" s="11"/>
    </row>
    <row r="833" spans="1:28" ht="14.25" x14ac:dyDescent="0.15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1"/>
      <c r="N833" s="34"/>
      <c r="O833" s="10"/>
      <c r="P833" s="13"/>
      <c r="Q833" s="13"/>
      <c r="R833" s="13"/>
      <c r="S833" s="13"/>
      <c r="T833" s="14"/>
      <c r="U833" s="13">
        <f t="shared" si="38"/>
        <v>0</v>
      </c>
      <c r="V833" s="13"/>
      <c r="W833" s="15"/>
      <c r="X833" s="13"/>
      <c r="Y833" s="13"/>
      <c r="Z833" s="10"/>
      <c r="AA833" s="11"/>
      <c r="AB833" s="11"/>
    </row>
    <row r="834" spans="1:28" ht="14.25" x14ac:dyDescent="0.15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1"/>
      <c r="N834" s="34"/>
      <c r="O834" s="10"/>
      <c r="P834" s="13"/>
      <c r="Q834" s="13"/>
      <c r="R834" s="13"/>
      <c r="S834" s="13"/>
      <c r="T834" s="14"/>
      <c r="U834" s="13">
        <f t="shared" si="38"/>
        <v>0</v>
      </c>
      <c r="V834" s="13"/>
      <c r="W834" s="15"/>
      <c r="X834" s="13"/>
      <c r="Y834" s="13"/>
      <c r="Z834" s="10"/>
      <c r="AA834" s="11"/>
      <c r="AB834" s="11"/>
    </row>
    <row r="835" spans="1:28" ht="14.25" x14ac:dyDescent="0.15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1"/>
      <c r="N835" s="34"/>
      <c r="O835" s="10"/>
      <c r="P835" s="13"/>
      <c r="Q835" s="13"/>
      <c r="R835" s="13"/>
      <c r="S835" s="13"/>
      <c r="T835" s="14"/>
      <c r="U835" s="13">
        <f t="shared" ref="U835:U898" si="39">R840-T840</f>
        <v>0</v>
      </c>
      <c r="V835" s="13"/>
      <c r="W835" s="15"/>
      <c r="X835" s="13"/>
      <c r="Y835" s="13"/>
      <c r="Z835" s="10"/>
      <c r="AA835" s="11"/>
      <c r="AB835" s="11"/>
    </row>
    <row r="836" spans="1:28" ht="14.25" x14ac:dyDescent="0.15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1"/>
      <c r="N836" s="34"/>
      <c r="O836" s="10"/>
      <c r="P836" s="13"/>
      <c r="Q836" s="13"/>
      <c r="R836" s="13"/>
      <c r="S836" s="13"/>
      <c r="T836" s="14"/>
      <c r="U836" s="13">
        <f t="shared" si="39"/>
        <v>0</v>
      </c>
      <c r="V836" s="13"/>
      <c r="W836" s="15"/>
      <c r="X836" s="13"/>
      <c r="Y836" s="13"/>
      <c r="Z836" s="10"/>
      <c r="AA836" s="11"/>
      <c r="AB836" s="11"/>
    </row>
    <row r="837" spans="1:28" ht="14.25" x14ac:dyDescent="0.15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1"/>
      <c r="N837" s="34"/>
      <c r="O837" s="10"/>
      <c r="P837" s="13"/>
      <c r="Q837" s="13"/>
      <c r="R837" s="13"/>
      <c r="S837" s="13"/>
      <c r="T837" s="14"/>
      <c r="U837" s="13">
        <f t="shared" si="39"/>
        <v>0</v>
      </c>
      <c r="V837" s="13"/>
      <c r="W837" s="15"/>
      <c r="X837" s="13"/>
      <c r="Y837" s="13"/>
      <c r="Z837" s="10"/>
      <c r="AA837" s="11"/>
      <c r="AB837" s="11"/>
    </row>
    <row r="838" spans="1:28" ht="14.25" x14ac:dyDescent="0.15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1"/>
      <c r="N838" s="34"/>
      <c r="O838" s="10"/>
      <c r="P838" s="13"/>
      <c r="Q838" s="13"/>
      <c r="R838" s="13"/>
      <c r="S838" s="13"/>
      <c r="T838" s="14"/>
      <c r="U838" s="13">
        <f t="shared" si="39"/>
        <v>0</v>
      </c>
      <c r="V838" s="13"/>
      <c r="W838" s="15"/>
      <c r="X838" s="13"/>
      <c r="Y838" s="13"/>
      <c r="Z838" s="10"/>
      <c r="AA838" s="11"/>
      <c r="AB838" s="11"/>
    </row>
    <row r="839" spans="1:28" ht="14.25" x14ac:dyDescent="0.15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1"/>
      <c r="N839" s="63"/>
      <c r="O839" s="10"/>
      <c r="P839" s="13"/>
      <c r="Q839" s="13"/>
      <c r="R839" s="13"/>
      <c r="S839" s="13"/>
      <c r="T839" s="14"/>
      <c r="U839" s="13">
        <f t="shared" si="39"/>
        <v>0</v>
      </c>
      <c r="V839" s="13"/>
      <c r="W839" s="15"/>
      <c r="X839" s="13"/>
      <c r="Y839" s="13"/>
      <c r="Z839" s="10"/>
      <c r="AA839" s="16"/>
      <c r="AB839" s="11"/>
    </row>
    <row r="840" spans="1:28" ht="14.25" x14ac:dyDescent="0.15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1"/>
      <c r="N840" s="64"/>
      <c r="O840" s="10"/>
      <c r="P840" s="13"/>
      <c r="Q840" s="13"/>
      <c r="R840" s="13"/>
      <c r="S840" s="13"/>
      <c r="T840" s="14"/>
      <c r="U840" s="13">
        <f t="shared" si="39"/>
        <v>0</v>
      </c>
      <c r="V840" s="13"/>
      <c r="W840" s="15"/>
      <c r="X840" s="13"/>
      <c r="Y840" s="13"/>
      <c r="Z840" s="10"/>
      <c r="AA840" s="16"/>
      <c r="AB840" s="11"/>
    </row>
    <row r="841" spans="1:28" ht="14.25" x14ac:dyDescent="0.15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1"/>
      <c r="N841" s="63"/>
      <c r="O841" s="10"/>
      <c r="P841" s="13"/>
      <c r="Q841" s="13"/>
      <c r="R841" s="13"/>
      <c r="S841" s="13"/>
      <c r="T841" s="14"/>
      <c r="U841" s="13">
        <f t="shared" si="39"/>
        <v>0</v>
      </c>
      <c r="V841" s="13"/>
      <c r="W841" s="15"/>
      <c r="X841" s="13"/>
      <c r="Y841" s="13"/>
      <c r="Z841" s="10"/>
      <c r="AA841" s="16"/>
      <c r="AB841" s="11"/>
    </row>
    <row r="842" spans="1:28" ht="14.25" x14ac:dyDescent="0.15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1"/>
      <c r="N842" s="64"/>
      <c r="O842" s="10"/>
      <c r="P842" s="13"/>
      <c r="Q842" s="13"/>
      <c r="R842" s="13"/>
      <c r="S842" s="13"/>
      <c r="T842" s="14"/>
      <c r="U842" s="13">
        <f t="shared" si="39"/>
        <v>0</v>
      </c>
      <c r="V842" s="13"/>
      <c r="W842" s="15"/>
      <c r="X842" s="13"/>
      <c r="Y842" s="13"/>
      <c r="Z842" s="10"/>
      <c r="AA842" s="16"/>
      <c r="AB842" s="11"/>
    </row>
    <row r="843" spans="1:28" ht="14.25" x14ac:dyDescent="0.15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1"/>
      <c r="N843" s="63"/>
      <c r="O843" s="10"/>
      <c r="P843" s="13"/>
      <c r="Q843" s="13"/>
      <c r="R843" s="13"/>
      <c r="S843" s="13"/>
      <c r="T843" s="14"/>
      <c r="U843" s="13">
        <f t="shared" si="39"/>
        <v>0</v>
      </c>
      <c r="V843" s="13"/>
      <c r="W843" s="15"/>
      <c r="X843" s="13"/>
      <c r="Y843" s="13"/>
      <c r="Z843" s="10"/>
      <c r="AA843" s="16"/>
      <c r="AB843" s="11"/>
    </row>
    <row r="844" spans="1:28" ht="14.25" x14ac:dyDescent="0.15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1"/>
      <c r="N844" s="63"/>
      <c r="O844" s="10"/>
      <c r="P844" s="13"/>
      <c r="Q844" s="13"/>
      <c r="R844" s="13"/>
      <c r="S844" s="13"/>
      <c r="T844" s="14"/>
      <c r="U844" s="13">
        <f t="shared" si="39"/>
        <v>0</v>
      </c>
      <c r="V844" s="13"/>
      <c r="W844" s="15"/>
      <c r="X844" s="13"/>
      <c r="Y844" s="13"/>
      <c r="Z844" s="10"/>
      <c r="AA844" s="16"/>
      <c r="AB844" s="11"/>
    </row>
    <row r="845" spans="1:28" ht="14.25" x14ac:dyDescent="0.15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1"/>
      <c r="N845" s="64"/>
      <c r="O845" s="10"/>
      <c r="P845" s="13"/>
      <c r="Q845" s="13"/>
      <c r="R845" s="13"/>
      <c r="S845" s="13"/>
      <c r="T845" s="14"/>
      <c r="U845" s="13">
        <f t="shared" si="39"/>
        <v>0</v>
      </c>
      <c r="V845" s="13"/>
      <c r="W845" s="15"/>
      <c r="X845" s="13"/>
      <c r="Y845" s="13"/>
      <c r="Z845" s="10"/>
      <c r="AA845" s="16"/>
      <c r="AB845" s="11"/>
    </row>
    <row r="846" spans="1:28" ht="14.25" x14ac:dyDescent="0.15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1"/>
      <c r="N846" s="64"/>
      <c r="O846" s="10"/>
      <c r="P846" s="13"/>
      <c r="Q846" s="13"/>
      <c r="R846" s="13"/>
      <c r="S846" s="13"/>
      <c r="T846" s="14"/>
      <c r="U846" s="13">
        <f t="shared" si="39"/>
        <v>0</v>
      </c>
      <c r="V846" s="13"/>
      <c r="W846" s="15"/>
      <c r="X846" s="13"/>
      <c r="Y846" s="13"/>
      <c r="Z846" s="10"/>
      <c r="AA846" s="16"/>
      <c r="AB846" s="11"/>
    </row>
    <row r="847" spans="1:28" ht="14.25" x14ac:dyDescent="0.15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1"/>
      <c r="N847" s="64"/>
      <c r="O847" s="10"/>
      <c r="P847" s="13"/>
      <c r="Q847" s="13"/>
      <c r="R847" s="13"/>
      <c r="S847" s="13"/>
      <c r="T847" s="14"/>
      <c r="U847" s="13">
        <f t="shared" si="39"/>
        <v>0</v>
      </c>
      <c r="V847" s="13"/>
      <c r="W847" s="15"/>
      <c r="X847" s="13"/>
      <c r="Y847" s="13"/>
      <c r="Z847" s="10"/>
      <c r="AA847" s="16"/>
      <c r="AB847" s="11"/>
    </row>
    <row r="848" spans="1:28" ht="14.25" x14ac:dyDescent="0.15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1"/>
      <c r="N848" s="63"/>
      <c r="O848" s="10"/>
      <c r="P848" s="13"/>
      <c r="Q848" s="13"/>
      <c r="R848" s="13"/>
      <c r="S848" s="13"/>
      <c r="T848" s="14"/>
      <c r="U848" s="13">
        <f t="shared" si="39"/>
        <v>0</v>
      </c>
      <c r="V848" s="13"/>
      <c r="W848" s="15"/>
      <c r="X848" s="13"/>
      <c r="Y848" s="13"/>
      <c r="Z848" s="10"/>
      <c r="AA848" s="16"/>
      <c r="AB848" s="11"/>
    </row>
    <row r="849" spans="1:28" ht="14.25" x14ac:dyDescent="0.15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1"/>
      <c r="N849" s="64"/>
      <c r="O849" s="10"/>
      <c r="P849" s="13"/>
      <c r="Q849" s="13"/>
      <c r="R849" s="13"/>
      <c r="S849" s="13"/>
      <c r="T849" s="14"/>
      <c r="U849" s="13">
        <f t="shared" si="39"/>
        <v>0</v>
      </c>
      <c r="V849" s="13"/>
      <c r="W849" s="15"/>
      <c r="X849" s="13"/>
      <c r="Y849" s="13"/>
      <c r="Z849" s="10"/>
      <c r="AA849" s="16"/>
      <c r="AB849" s="11"/>
    </row>
    <row r="850" spans="1:28" ht="14.25" x14ac:dyDescent="0.15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1"/>
      <c r="N850" s="64"/>
      <c r="O850" s="10"/>
      <c r="P850" s="13"/>
      <c r="Q850" s="13"/>
      <c r="R850" s="13"/>
      <c r="S850" s="13"/>
      <c r="T850" s="14"/>
      <c r="U850" s="13">
        <f t="shared" si="39"/>
        <v>0</v>
      </c>
      <c r="V850" s="13"/>
      <c r="W850" s="15"/>
      <c r="X850" s="13"/>
      <c r="Y850" s="13"/>
      <c r="Z850" s="10"/>
      <c r="AA850" s="16"/>
      <c r="AB850" s="11"/>
    </row>
    <row r="851" spans="1:28" ht="14.25" x14ac:dyDescent="0.15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1"/>
      <c r="N851" s="64"/>
      <c r="O851" s="10"/>
      <c r="P851" s="13"/>
      <c r="Q851" s="13"/>
      <c r="R851" s="13"/>
      <c r="S851" s="13"/>
      <c r="T851" s="14"/>
      <c r="U851" s="13">
        <f t="shared" si="39"/>
        <v>0</v>
      </c>
      <c r="V851" s="13"/>
      <c r="W851" s="15"/>
      <c r="X851" s="13"/>
      <c r="Y851" s="13"/>
      <c r="Z851" s="10"/>
      <c r="AA851" s="16"/>
      <c r="AB851" s="11"/>
    </row>
    <row r="852" spans="1:28" ht="14.25" x14ac:dyDescent="0.15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1"/>
      <c r="N852" s="64"/>
      <c r="O852" s="10"/>
      <c r="P852" s="13"/>
      <c r="Q852" s="13"/>
      <c r="R852" s="13"/>
      <c r="S852" s="13"/>
      <c r="T852" s="14"/>
      <c r="U852" s="13">
        <f t="shared" si="39"/>
        <v>0</v>
      </c>
      <c r="V852" s="13"/>
      <c r="W852" s="15"/>
      <c r="X852" s="13"/>
      <c r="Y852" s="13"/>
      <c r="Z852" s="10"/>
      <c r="AA852" s="16"/>
      <c r="AB852" s="11"/>
    </row>
    <row r="853" spans="1:28" ht="14.25" x14ac:dyDescent="0.15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1"/>
      <c r="N853" s="63"/>
      <c r="O853" s="10"/>
      <c r="P853" s="13"/>
      <c r="Q853" s="13"/>
      <c r="R853" s="13"/>
      <c r="S853" s="13"/>
      <c r="T853" s="14"/>
      <c r="U853" s="13">
        <f t="shared" si="39"/>
        <v>0</v>
      </c>
      <c r="V853" s="13"/>
      <c r="W853" s="15"/>
      <c r="X853" s="13"/>
      <c r="Y853" s="13"/>
      <c r="Z853" s="10"/>
      <c r="AA853" s="16"/>
      <c r="AB853" s="11"/>
    </row>
    <row r="854" spans="1:28" ht="14.25" x14ac:dyDescent="0.15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1"/>
      <c r="N854" s="64"/>
      <c r="O854" s="10"/>
      <c r="P854" s="13"/>
      <c r="Q854" s="13"/>
      <c r="R854" s="13"/>
      <c r="S854" s="13"/>
      <c r="T854" s="14"/>
      <c r="U854" s="13">
        <f t="shared" si="39"/>
        <v>0</v>
      </c>
      <c r="V854" s="13"/>
      <c r="W854" s="15"/>
      <c r="X854" s="13"/>
      <c r="Y854" s="13"/>
      <c r="Z854" s="10"/>
      <c r="AA854" s="16"/>
      <c r="AB854" s="11"/>
    </row>
    <row r="855" spans="1:28" ht="14.25" x14ac:dyDescent="0.15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1"/>
      <c r="N855" s="64"/>
      <c r="O855" s="10"/>
      <c r="P855" s="13"/>
      <c r="Q855" s="13"/>
      <c r="R855" s="13"/>
      <c r="S855" s="13"/>
      <c r="T855" s="14"/>
      <c r="U855" s="13">
        <f t="shared" si="39"/>
        <v>0</v>
      </c>
      <c r="V855" s="13"/>
      <c r="W855" s="15"/>
      <c r="X855" s="13"/>
      <c r="Y855" s="13"/>
      <c r="Z855" s="10"/>
      <c r="AA855" s="16"/>
      <c r="AB855" s="11"/>
    </row>
    <row r="856" spans="1:28" ht="14.25" x14ac:dyDescent="0.15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1"/>
      <c r="N856" s="63"/>
      <c r="O856" s="10"/>
      <c r="P856" s="13"/>
      <c r="Q856" s="13"/>
      <c r="R856" s="13"/>
      <c r="S856" s="13"/>
      <c r="T856" s="14"/>
      <c r="U856" s="13">
        <f t="shared" si="39"/>
        <v>0</v>
      </c>
      <c r="V856" s="13"/>
      <c r="W856" s="15"/>
      <c r="X856" s="13"/>
      <c r="Y856" s="13"/>
      <c r="Z856" s="10"/>
      <c r="AA856" s="16"/>
      <c r="AB856" s="11"/>
    </row>
    <row r="857" spans="1:28" ht="14.25" x14ac:dyDescent="0.15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1"/>
      <c r="N857" s="64"/>
      <c r="O857" s="10"/>
      <c r="P857" s="13"/>
      <c r="Q857" s="13"/>
      <c r="R857" s="13"/>
      <c r="S857" s="13"/>
      <c r="T857" s="14"/>
      <c r="U857" s="13">
        <f t="shared" si="39"/>
        <v>0</v>
      </c>
      <c r="V857" s="13"/>
      <c r="W857" s="15"/>
      <c r="X857" s="13"/>
      <c r="Y857" s="13"/>
      <c r="Z857" s="10"/>
      <c r="AA857" s="16"/>
      <c r="AB857" s="11"/>
    </row>
    <row r="858" spans="1:28" ht="14.25" x14ac:dyDescent="0.15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1"/>
      <c r="N858" s="64"/>
      <c r="O858" s="10"/>
      <c r="P858" s="13"/>
      <c r="Q858" s="13"/>
      <c r="R858" s="13"/>
      <c r="S858" s="13"/>
      <c r="T858" s="14"/>
      <c r="U858" s="13">
        <f t="shared" si="39"/>
        <v>0</v>
      </c>
      <c r="V858" s="13"/>
      <c r="W858" s="15"/>
      <c r="X858" s="13"/>
      <c r="Y858" s="13"/>
      <c r="Z858" s="10"/>
      <c r="AA858" s="16"/>
      <c r="AB858" s="11"/>
    </row>
    <row r="859" spans="1:28" ht="14.25" x14ac:dyDescent="0.15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1"/>
      <c r="N859" s="64"/>
      <c r="O859" s="10"/>
      <c r="P859" s="13"/>
      <c r="Q859" s="13"/>
      <c r="R859" s="13"/>
      <c r="S859" s="13"/>
      <c r="T859" s="14"/>
      <c r="U859" s="13">
        <f t="shared" si="39"/>
        <v>0</v>
      </c>
      <c r="V859" s="13"/>
      <c r="W859" s="15"/>
      <c r="X859" s="13"/>
      <c r="Y859" s="13"/>
      <c r="Z859" s="10"/>
      <c r="AA859" s="16"/>
      <c r="AB859" s="11"/>
    </row>
    <row r="860" spans="1:28" ht="14.25" x14ac:dyDescent="0.15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1"/>
      <c r="N860" s="64"/>
      <c r="O860" s="10"/>
      <c r="P860" s="13"/>
      <c r="Q860" s="13"/>
      <c r="R860" s="13"/>
      <c r="S860" s="13"/>
      <c r="T860" s="14"/>
      <c r="U860" s="13">
        <f t="shared" si="39"/>
        <v>0</v>
      </c>
      <c r="V860" s="13"/>
      <c r="W860" s="15"/>
      <c r="X860" s="13"/>
      <c r="Y860" s="13"/>
      <c r="Z860" s="10"/>
      <c r="AA860" s="16"/>
      <c r="AB860" s="11"/>
    </row>
    <row r="861" spans="1:28" ht="14.25" x14ac:dyDescent="0.15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1"/>
      <c r="N861" s="64"/>
      <c r="O861" s="10"/>
      <c r="P861" s="13"/>
      <c r="Q861" s="13"/>
      <c r="R861" s="13"/>
      <c r="S861" s="13"/>
      <c r="T861" s="14"/>
      <c r="U861" s="13">
        <f t="shared" si="39"/>
        <v>0</v>
      </c>
      <c r="V861" s="13"/>
      <c r="W861" s="15"/>
      <c r="X861" s="13"/>
      <c r="Y861" s="13"/>
      <c r="Z861" s="10"/>
      <c r="AA861" s="16"/>
      <c r="AB861" s="11"/>
    </row>
    <row r="862" spans="1:28" ht="14.25" x14ac:dyDescent="0.15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1"/>
      <c r="N862" s="63"/>
      <c r="O862" s="10"/>
      <c r="P862" s="13"/>
      <c r="Q862" s="13"/>
      <c r="R862" s="13"/>
      <c r="S862" s="13"/>
      <c r="T862" s="14"/>
      <c r="U862" s="13">
        <f t="shared" si="39"/>
        <v>0</v>
      </c>
      <c r="V862" s="13"/>
      <c r="W862" s="15"/>
      <c r="X862" s="13"/>
      <c r="Y862" s="13"/>
      <c r="Z862" s="10"/>
      <c r="AA862" s="16"/>
      <c r="AB862" s="11"/>
    </row>
    <row r="863" spans="1:28" ht="14.25" x14ac:dyDescent="0.15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1"/>
      <c r="N863" s="64"/>
      <c r="O863" s="10"/>
      <c r="P863" s="13"/>
      <c r="Q863" s="13"/>
      <c r="R863" s="13"/>
      <c r="S863" s="13"/>
      <c r="T863" s="14"/>
      <c r="U863" s="13">
        <f t="shared" si="39"/>
        <v>0</v>
      </c>
      <c r="V863" s="13"/>
      <c r="W863" s="15"/>
      <c r="X863" s="13"/>
      <c r="Y863" s="13"/>
      <c r="Z863" s="10"/>
      <c r="AA863" s="16"/>
      <c r="AB863" s="11"/>
    </row>
    <row r="864" spans="1:28" ht="14.25" x14ac:dyDescent="0.15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1"/>
      <c r="N864" s="63"/>
      <c r="O864" s="10"/>
      <c r="P864" s="13"/>
      <c r="Q864" s="13"/>
      <c r="R864" s="13"/>
      <c r="S864" s="13"/>
      <c r="T864" s="14"/>
      <c r="U864" s="13">
        <f t="shared" si="39"/>
        <v>0</v>
      </c>
      <c r="V864" s="13"/>
      <c r="W864" s="15"/>
      <c r="X864" s="13"/>
      <c r="Y864" s="13"/>
      <c r="Z864" s="10"/>
      <c r="AA864" s="16"/>
      <c r="AB864" s="11"/>
    </row>
    <row r="865" spans="1:28" ht="14.25" x14ac:dyDescent="0.15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1"/>
      <c r="N865" s="64"/>
      <c r="O865" s="10"/>
      <c r="P865" s="13"/>
      <c r="Q865" s="13"/>
      <c r="R865" s="13"/>
      <c r="S865" s="13"/>
      <c r="T865" s="14"/>
      <c r="U865" s="13">
        <f t="shared" si="39"/>
        <v>0</v>
      </c>
      <c r="V865" s="13"/>
      <c r="W865" s="15"/>
      <c r="X865" s="13"/>
      <c r="Y865" s="13"/>
      <c r="Z865" s="10"/>
      <c r="AA865" s="16"/>
      <c r="AB865" s="11"/>
    </row>
    <row r="866" spans="1:28" ht="14.25" x14ac:dyDescent="0.15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1"/>
      <c r="N866" s="63"/>
      <c r="O866" s="10"/>
      <c r="P866" s="13"/>
      <c r="Q866" s="13"/>
      <c r="R866" s="13"/>
      <c r="S866" s="13"/>
      <c r="T866" s="14"/>
      <c r="U866" s="13">
        <f t="shared" si="39"/>
        <v>0</v>
      </c>
      <c r="V866" s="13"/>
      <c r="W866" s="15"/>
      <c r="X866" s="13"/>
      <c r="Y866" s="13"/>
      <c r="Z866" s="10"/>
      <c r="AA866" s="16"/>
      <c r="AB866" s="11"/>
    </row>
    <row r="867" spans="1:28" ht="14.25" x14ac:dyDescent="0.15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1"/>
      <c r="N867" s="63"/>
      <c r="O867" s="10"/>
      <c r="P867" s="13"/>
      <c r="Q867" s="13"/>
      <c r="R867" s="13"/>
      <c r="S867" s="13"/>
      <c r="T867" s="14"/>
      <c r="U867" s="13">
        <f t="shared" si="39"/>
        <v>0</v>
      </c>
      <c r="V867" s="13"/>
      <c r="W867" s="15"/>
      <c r="X867" s="13"/>
      <c r="Y867" s="13"/>
      <c r="Z867" s="10"/>
      <c r="AA867" s="16"/>
      <c r="AB867" s="11"/>
    </row>
    <row r="868" spans="1:28" ht="14.25" x14ac:dyDescent="0.15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1"/>
      <c r="N868" s="63"/>
      <c r="O868" s="10"/>
      <c r="P868" s="13"/>
      <c r="Q868" s="13"/>
      <c r="R868" s="13"/>
      <c r="S868" s="13"/>
      <c r="T868" s="14"/>
      <c r="U868" s="13">
        <f t="shared" si="39"/>
        <v>0</v>
      </c>
      <c r="V868" s="13"/>
      <c r="W868" s="15"/>
      <c r="X868" s="13"/>
      <c r="Y868" s="13"/>
      <c r="Z868" s="10"/>
      <c r="AA868" s="16"/>
      <c r="AB868" s="11"/>
    </row>
    <row r="869" spans="1:28" ht="14.25" x14ac:dyDescent="0.15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1"/>
      <c r="N869" s="64"/>
      <c r="O869" s="10"/>
      <c r="P869" s="13"/>
      <c r="Q869" s="13"/>
      <c r="R869" s="13"/>
      <c r="S869" s="13"/>
      <c r="T869" s="14"/>
      <c r="U869" s="13">
        <f t="shared" si="39"/>
        <v>0</v>
      </c>
      <c r="V869" s="13"/>
      <c r="W869" s="15"/>
      <c r="X869" s="13"/>
      <c r="Y869" s="13"/>
      <c r="Z869" s="10"/>
      <c r="AA869" s="16"/>
      <c r="AB869" s="11"/>
    </row>
    <row r="870" spans="1:28" ht="14.25" x14ac:dyDescent="0.15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1"/>
      <c r="N870" s="64"/>
      <c r="O870" s="10"/>
      <c r="P870" s="13"/>
      <c r="Q870" s="13"/>
      <c r="R870" s="13"/>
      <c r="S870" s="13"/>
      <c r="T870" s="14"/>
      <c r="U870" s="13">
        <f t="shared" si="39"/>
        <v>0</v>
      </c>
      <c r="V870" s="13"/>
      <c r="W870" s="15"/>
      <c r="X870" s="13"/>
      <c r="Y870" s="13"/>
      <c r="Z870" s="10"/>
      <c r="AA870" s="16"/>
      <c r="AB870" s="11"/>
    </row>
    <row r="871" spans="1:28" ht="14.25" x14ac:dyDescent="0.15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1"/>
      <c r="N871" s="63"/>
      <c r="O871" s="10"/>
      <c r="P871" s="13"/>
      <c r="Q871" s="13"/>
      <c r="R871" s="13"/>
      <c r="S871" s="13"/>
      <c r="T871" s="14"/>
      <c r="U871" s="13">
        <f t="shared" si="39"/>
        <v>790.31078431372589</v>
      </c>
      <c r="V871" s="13"/>
      <c r="W871" s="15"/>
      <c r="X871" s="13"/>
      <c r="Y871" s="13"/>
      <c r="Z871" s="10"/>
      <c r="AA871" s="16"/>
      <c r="AB871" s="11"/>
    </row>
    <row r="872" spans="1:28" ht="14.25" x14ac:dyDescent="0.15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1"/>
      <c r="N872" s="63"/>
      <c r="O872" s="10"/>
      <c r="P872" s="13"/>
      <c r="Q872" s="13"/>
      <c r="R872" s="13"/>
      <c r="S872" s="13"/>
      <c r="T872" s="14"/>
      <c r="U872" s="13">
        <f t="shared" si="39"/>
        <v>10011.396923076943</v>
      </c>
      <c r="V872" s="13"/>
      <c r="W872" s="15"/>
      <c r="X872" s="13"/>
      <c r="Y872" s="13"/>
      <c r="Z872" s="10"/>
      <c r="AA872" s="16"/>
      <c r="AB872" s="11"/>
    </row>
    <row r="873" spans="1:28" ht="14.25" x14ac:dyDescent="0.15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1"/>
      <c r="N873" s="64"/>
      <c r="O873" s="10"/>
      <c r="P873" s="13"/>
      <c r="Q873" s="13"/>
      <c r="R873" s="13"/>
      <c r="S873" s="13"/>
      <c r="T873" s="14"/>
      <c r="U873" s="13">
        <f t="shared" si="39"/>
        <v>897.57823529411689</v>
      </c>
      <c r="V873" s="13"/>
      <c r="W873" s="15"/>
      <c r="X873" s="13"/>
      <c r="Y873" s="13"/>
      <c r="Z873" s="10"/>
      <c r="AA873" s="16"/>
      <c r="AB873" s="11"/>
    </row>
    <row r="874" spans="1:28" ht="14.25" x14ac:dyDescent="0.15">
      <c r="A874" s="9">
        <v>43709</v>
      </c>
      <c r="B874" s="10" t="s">
        <v>27</v>
      </c>
      <c r="C874" s="10" t="s">
        <v>28</v>
      </c>
      <c r="D874" s="10" t="s">
        <v>29</v>
      </c>
      <c r="E874" s="10" t="s">
        <v>30</v>
      </c>
      <c r="F874" s="10" t="s">
        <v>4690</v>
      </c>
      <c r="G874" s="10" t="s">
        <v>4691</v>
      </c>
      <c r="H874" s="10" t="s">
        <v>4692</v>
      </c>
      <c r="I874" s="10" t="s">
        <v>4693</v>
      </c>
      <c r="J874" s="10"/>
      <c r="K874" s="10" t="s">
        <v>33</v>
      </c>
      <c r="L874" s="10" t="s">
        <v>34</v>
      </c>
      <c r="M874" s="11">
        <v>7.0000000000000007E-2</v>
      </c>
      <c r="N874" s="16" t="s">
        <v>4694</v>
      </c>
      <c r="O874" s="10"/>
      <c r="P874" s="13">
        <v>67457.490000000005</v>
      </c>
      <c r="Q874" s="13">
        <v>10427.969999999999</v>
      </c>
      <c r="R874" s="13">
        <v>0</v>
      </c>
      <c r="S874" s="13">
        <f t="shared" ref="S874:S918" si="40">P874+Q874-R874</f>
        <v>77885.460000000006</v>
      </c>
      <c r="T874" s="14">
        <f t="shared" ref="T874:T918" si="41">IF(L874="返货",R874/(1+M874),IF(L874="返现",R874,IF(L874="折扣",R874*M874,IF(L874="无",R874))))</f>
        <v>0</v>
      </c>
      <c r="U874" s="13">
        <f t="shared" si="39"/>
        <v>0</v>
      </c>
      <c r="V874" s="13">
        <f>R874</f>
        <v>0</v>
      </c>
      <c r="W874" s="15"/>
      <c r="X874" s="13"/>
      <c r="Y874" s="13"/>
      <c r="Z874" s="10"/>
      <c r="AA874" s="11" t="s">
        <v>45</v>
      </c>
      <c r="AB874" s="11">
        <v>0</v>
      </c>
    </row>
    <row r="875" spans="1:28" ht="14.25" x14ac:dyDescent="0.15">
      <c r="A875" s="9">
        <v>43709</v>
      </c>
      <c r="B875" s="10" t="s">
        <v>27</v>
      </c>
      <c r="C875" s="10" t="s">
        <v>28</v>
      </c>
      <c r="D875" s="10" t="s">
        <v>29</v>
      </c>
      <c r="E875" s="10" t="s">
        <v>30</v>
      </c>
      <c r="F875" s="10" t="s">
        <v>4690</v>
      </c>
      <c r="G875" s="10" t="s">
        <v>4691</v>
      </c>
      <c r="H875" s="10" t="s">
        <v>4692</v>
      </c>
      <c r="I875" s="10" t="s">
        <v>4693</v>
      </c>
      <c r="J875" s="10"/>
      <c r="K875" s="10" t="s">
        <v>2623</v>
      </c>
      <c r="L875" s="10" t="s">
        <v>34</v>
      </c>
      <c r="M875" s="11">
        <v>0.05</v>
      </c>
      <c r="N875" s="16" t="s">
        <v>4694</v>
      </c>
      <c r="O875" s="10"/>
      <c r="P875" s="13">
        <v>201884.84</v>
      </c>
      <c r="Q875" s="13">
        <v>1024979.98</v>
      </c>
      <c r="R875" s="13">
        <v>0</v>
      </c>
      <c r="S875" s="13">
        <f t="shared" si="40"/>
        <v>1226864.82</v>
      </c>
      <c r="T875" s="14">
        <f t="shared" si="41"/>
        <v>0</v>
      </c>
      <c r="U875" s="13">
        <f t="shared" si="39"/>
        <v>2305.1929411764722</v>
      </c>
      <c r="V875" s="13">
        <f t="shared" ref="V875:V938" si="42">R875</f>
        <v>0</v>
      </c>
      <c r="W875" s="15"/>
      <c r="X875" s="13"/>
      <c r="Y875" s="13"/>
      <c r="Z875" s="10"/>
      <c r="AA875" s="11" t="s">
        <v>45</v>
      </c>
      <c r="AB875" s="11">
        <v>0</v>
      </c>
    </row>
    <row r="876" spans="1:28" ht="14.25" x14ac:dyDescent="0.15">
      <c r="A876" s="9">
        <v>43709</v>
      </c>
      <c r="B876" s="10" t="s">
        <v>27</v>
      </c>
      <c r="C876" s="10" t="s">
        <v>36</v>
      </c>
      <c r="D876" s="10" t="s">
        <v>37</v>
      </c>
      <c r="E876" s="10" t="s">
        <v>38</v>
      </c>
      <c r="F876" s="10" t="s">
        <v>4695</v>
      </c>
      <c r="G876" s="10" t="s">
        <v>4695</v>
      </c>
      <c r="H876" s="10" t="s">
        <v>4692</v>
      </c>
      <c r="I876" s="10" t="s">
        <v>4696</v>
      </c>
      <c r="J876" s="10"/>
      <c r="K876" s="10" t="s">
        <v>2623</v>
      </c>
      <c r="L876" s="10" t="s">
        <v>34</v>
      </c>
      <c r="M876" s="11">
        <v>0.02</v>
      </c>
      <c r="N876" s="16" t="s">
        <v>4697</v>
      </c>
      <c r="O876" s="10"/>
      <c r="P876" s="13">
        <v>72352.399999999994</v>
      </c>
      <c r="Q876" s="13">
        <v>51000</v>
      </c>
      <c r="R876" s="13">
        <v>40305.85</v>
      </c>
      <c r="S876" s="13">
        <f t="shared" si="40"/>
        <v>83046.549999999988</v>
      </c>
      <c r="T876" s="14">
        <f t="shared" si="41"/>
        <v>39515.539215686273</v>
      </c>
      <c r="U876" s="13">
        <f t="shared" si="39"/>
        <v>652.02476190476227</v>
      </c>
      <c r="V876" s="13">
        <f t="shared" si="42"/>
        <v>40305.85</v>
      </c>
      <c r="W876" s="15"/>
      <c r="X876" s="13"/>
      <c r="Y876" s="13"/>
      <c r="Z876" s="10"/>
      <c r="AA876" s="11" t="s">
        <v>35</v>
      </c>
      <c r="AB876" s="11">
        <v>0</v>
      </c>
    </row>
    <row r="877" spans="1:28" ht="14.25" x14ac:dyDescent="0.15">
      <c r="A877" s="9">
        <v>43709</v>
      </c>
      <c r="B877" s="10" t="s">
        <v>27</v>
      </c>
      <c r="C877" s="10" t="s">
        <v>36</v>
      </c>
      <c r="D877" s="10" t="s">
        <v>37</v>
      </c>
      <c r="E877" s="10" t="s">
        <v>38</v>
      </c>
      <c r="F877" s="10" t="s">
        <v>4698</v>
      </c>
      <c r="G877" s="10" t="s">
        <v>4698</v>
      </c>
      <c r="H877" s="10" t="s">
        <v>4692</v>
      </c>
      <c r="I877" s="10" t="s">
        <v>4698</v>
      </c>
      <c r="J877" s="10"/>
      <c r="K877" s="10" t="s">
        <v>2623</v>
      </c>
      <c r="L877" s="10" t="s">
        <v>34</v>
      </c>
      <c r="M877" s="11">
        <v>0.04</v>
      </c>
      <c r="N877" s="16" t="s">
        <v>4699</v>
      </c>
      <c r="O877" s="10"/>
      <c r="P877" s="13">
        <v>129108.11</v>
      </c>
      <c r="Q877" s="13">
        <v>312000</v>
      </c>
      <c r="R877" s="13">
        <v>260296.32000000001</v>
      </c>
      <c r="S877" s="13">
        <f t="shared" si="40"/>
        <v>180811.78999999998</v>
      </c>
      <c r="T877" s="14">
        <f t="shared" si="41"/>
        <v>250284.92307692306</v>
      </c>
      <c r="U877" s="13">
        <f t="shared" si="39"/>
        <v>13782.813846153847</v>
      </c>
      <c r="V877" s="13">
        <f t="shared" si="42"/>
        <v>260296.32000000001</v>
      </c>
      <c r="W877" s="15"/>
      <c r="X877" s="13"/>
      <c r="Y877" s="13"/>
      <c r="Z877" s="10"/>
      <c r="AA877" s="11" t="s">
        <v>35</v>
      </c>
      <c r="AB877" s="11">
        <v>0</v>
      </c>
    </row>
    <row r="878" spans="1:28" ht="14.25" x14ac:dyDescent="0.15">
      <c r="A878" s="9">
        <v>43709</v>
      </c>
      <c r="B878" s="10" t="s">
        <v>27</v>
      </c>
      <c r="C878" s="10" t="s">
        <v>36</v>
      </c>
      <c r="D878" s="10" t="s">
        <v>37</v>
      </c>
      <c r="E878" s="10" t="s">
        <v>38</v>
      </c>
      <c r="F878" s="10" t="s">
        <v>39</v>
      </c>
      <c r="G878" s="10" t="s">
        <v>39</v>
      </c>
      <c r="H878" s="10" t="s">
        <v>4692</v>
      </c>
      <c r="I878" s="10" t="s">
        <v>39</v>
      </c>
      <c r="J878" s="10"/>
      <c r="K878" s="10" t="s">
        <v>2623</v>
      </c>
      <c r="L878" s="10" t="s">
        <v>34</v>
      </c>
      <c r="M878" s="11">
        <v>0.02</v>
      </c>
      <c r="N878" s="16" t="s">
        <v>4700</v>
      </c>
      <c r="O878" s="10"/>
      <c r="P878" s="13">
        <v>0</v>
      </c>
      <c r="Q878" s="13">
        <v>153000</v>
      </c>
      <c r="R878" s="13">
        <v>45776.49</v>
      </c>
      <c r="S878" s="13">
        <f t="shared" si="40"/>
        <v>107223.51000000001</v>
      </c>
      <c r="T878" s="14">
        <f t="shared" si="41"/>
        <v>44878.911764705881</v>
      </c>
      <c r="U878" s="13">
        <f t="shared" si="39"/>
        <v>1262.0343137254895</v>
      </c>
      <c r="V878" s="13">
        <f t="shared" si="42"/>
        <v>45776.49</v>
      </c>
      <c r="W878" s="15"/>
      <c r="X878" s="13"/>
      <c r="Y878" s="13"/>
      <c r="Z878" s="10"/>
      <c r="AA878" s="11" t="s">
        <v>35</v>
      </c>
      <c r="AB878" s="11">
        <v>0</v>
      </c>
    </row>
    <row r="879" spans="1:28" ht="14.25" x14ac:dyDescent="0.15">
      <c r="A879" s="9">
        <v>43709</v>
      </c>
      <c r="B879" s="10" t="s">
        <v>27</v>
      </c>
      <c r="C879" s="10" t="s">
        <v>36</v>
      </c>
      <c r="D879" s="10" t="s">
        <v>37</v>
      </c>
      <c r="E879" s="10" t="s">
        <v>38</v>
      </c>
      <c r="F879" s="10" t="s">
        <v>4373</v>
      </c>
      <c r="G879" s="10" t="s">
        <v>4373</v>
      </c>
      <c r="H879" s="10" t="s">
        <v>4692</v>
      </c>
      <c r="I879" s="10" t="s">
        <v>4374</v>
      </c>
      <c r="J879" s="10"/>
      <c r="K879" s="10" t="s">
        <v>2623</v>
      </c>
      <c r="L879" s="10" t="s">
        <v>44</v>
      </c>
      <c r="M879" s="11">
        <v>0</v>
      </c>
      <c r="N879" s="16" t="s">
        <v>4701</v>
      </c>
      <c r="O879" s="10"/>
      <c r="P879" s="13">
        <v>241312.43</v>
      </c>
      <c r="Q879" s="13">
        <v>100000</v>
      </c>
      <c r="R879" s="13">
        <v>62379.23</v>
      </c>
      <c r="S879" s="13">
        <f t="shared" si="40"/>
        <v>278933.2</v>
      </c>
      <c r="T879" s="14">
        <f t="shared" si="41"/>
        <v>62379.23</v>
      </c>
      <c r="U879" s="13">
        <f t="shared" si="39"/>
        <v>12148.038349514594</v>
      </c>
      <c r="V879" s="13">
        <f t="shared" si="42"/>
        <v>62379.23</v>
      </c>
      <c r="W879" s="15"/>
      <c r="X879" s="13"/>
      <c r="Y879" s="13"/>
      <c r="Z879" s="10"/>
      <c r="AA879" s="11" t="s">
        <v>35</v>
      </c>
      <c r="AB879" s="11">
        <v>0</v>
      </c>
    </row>
    <row r="880" spans="1:28" ht="14.25" x14ac:dyDescent="0.15">
      <c r="A880" s="9">
        <v>43709</v>
      </c>
      <c r="B880" s="10" t="s">
        <v>27</v>
      </c>
      <c r="C880" s="10" t="s">
        <v>36</v>
      </c>
      <c r="D880" s="10" t="s">
        <v>37</v>
      </c>
      <c r="E880" s="10" t="s">
        <v>38</v>
      </c>
      <c r="F880" s="10" t="s">
        <v>4702</v>
      </c>
      <c r="G880" s="10" t="s">
        <v>4702</v>
      </c>
      <c r="H880" s="10" t="s">
        <v>4692</v>
      </c>
      <c r="I880" s="10" t="s">
        <v>4703</v>
      </c>
      <c r="J880" s="10"/>
      <c r="K880" s="10" t="s">
        <v>2623</v>
      </c>
      <c r="L880" s="10" t="s">
        <v>34</v>
      </c>
      <c r="M880" s="11">
        <v>0.02</v>
      </c>
      <c r="N880" s="16" t="s">
        <v>4704</v>
      </c>
      <c r="O880" s="10"/>
      <c r="P880" s="13">
        <v>212139.09</v>
      </c>
      <c r="Q880" s="13">
        <v>51000</v>
      </c>
      <c r="R880" s="13">
        <v>117564.84</v>
      </c>
      <c r="S880" s="13">
        <f t="shared" si="40"/>
        <v>145574.24999999997</v>
      </c>
      <c r="T880" s="14">
        <f t="shared" si="41"/>
        <v>115259.64705882352</v>
      </c>
      <c r="U880" s="13">
        <f t="shared" si="39"/>
        <v>30011.612621359294</v>
      </c>
      <c r="V880" s="13">
        <f t="shared" si="42"/>
        <v>117564.84</v>
      </c>
      <c r="W880" s="15"/>
      <c r="X880" s="13"/>
      <c r="Y880" s="13"/>
      <c r="Z880" s="10"/>
      <c r="AA880" s="11" t="s">
        <v>45</v>
      </c>
      <c r="AB880" s="11">
        <v>0</v>
      </c>
    </row>
    <row r="881" spans="1:28" ht="14.25" x14ac:dyDescent="0.15">
      <c r="A881" s="9">
        <v>43709</v>
      </c>
      <c r="B881" s="10" t="s">
        <v>27</v>
      </c>
      <c r="C881" s="10" t="s">
        <v>36</v>
      </c>
      <c r="D881" s="10" t="s">
        <v>37</v>
      </c>
      <c r="E881" s="10" t="s">
        <v>41</v>
      </c>
      <c r="F881" s="10" t="s">
        <v>4705</v>
      </c>
      <c r="G881" s="10" t="s">
        <v>4705</v>
      </c>
      <c r="H881" s="10" t="s">
        <v>4692</v>
      </c>
      <c r="I881" s="10" t="s">
        <v>4706</v>
      </c>
      <c r="J881" s="10"/>
      <c r="K881" s="10" t="s">
        <v>2623</v>
      </c>
      <c r="L881" s="10" t="s">
        <v>34</v>
      </c>
      <c r="M881" s="11">
        <v>0.05</v>
      </c>
      <c r="N881" s="16" t="s">
        <v>4707</v>
      </c>
      <c r="O881" s="10"/>
      <c r="P881" s="13">
        <v>0</v>
      </c>
      <c r="Q881" s="13">
        <v>50000</v>
      </c>
      <c r="R881" s="13">
        <v>13692.52</v>
      </c>
      <c r="S881" s="13">
        <f t="shared" si="40"/>
        <v>36307.479999999996</v>
      </c>
      <c r="T881" s="14">
        <f t="shared" si="41"/>
        <v>13040.495238095238</v>
      </c>
      <c r="U881" s="13">
        <f t="shared" si="39"/>
        <v>58968.266923076939</v>
      </c>
      <c r="V881" s="13">
        <f t="shared" si="42"/>
        <v>13692.52</v>
      </c>
      <c r="W881" s="15"/>
      <c r="X881" s="13"/>
      <c r="Y881" s="13"/>
      <c r="Z881" s="10"/>
      <c r="AA881" s="11" t="s">
        <v>45</v>
      </c>
      <c r="AB881" s="11">
        <v>0</v>
      </c>
    </row>
    <row r="882" spans="1:28" ht="14.25" x14ac:dyDescent="0.15">
      <c r="A882" s="9">
        <v>43709</v>
      </c>
      <c r="B882" s="10" t="s">
        <v>27</v>
      </c>
      <c r="C882" s="10" t="s">
        <v>36</v>
      </c>
      <c r="D882" s="10" t="s">
        <v>37</v>
      </c>
      <c r="E882" s="10" t="s">
        <v>41</v>
      </c>
      <c r="F882" s="10" t="s">
        <v>4708</v>
      </c>
      <c r="G882" s="10" t="s">
        <v>4708</v>
      </c>
      <c r="H882" s="10" t="s">
        <v>4692</v>
      </c>
      <c r="I882" s="10" t="s">
        <v>4708</v>
      </c>
      <c r="J882" s="10"/>
      <c r="K882" s="10" t="s">
        <v>2623</v>
      </c>
      <c r="L882" s="10" t="s">
        <v>34</v>
      </c>
      <c r="M882" s="11">
        <v>0.04</v>
      </c>
      <c r="N882" s="16" t="s">
        <v>4709</v>
      </c>
      <c r="O882" s="10"/>
      <c r="P882" s="13">
        <v>122485.85</v>
      </c>
      <c r="Q882" s="13">
        <v>416000</v>
      </c>
      <c r="R882" s="13">
        <v>358353.16</v>
      </c>
      <c r="S882" s="13">
        <f t="shared" si="40"/>
        <v>180132.69</v>
      </c>
      <c r="T882" s="14">
        <f t="shared" si="41"/>
        <v>344570.34615384613</v>
      </c>
      <c r="U882" s="13">
        <f t="shared" si="39"/>
        <v>0</v>
      </c>
      <c r="V882" s="13">
        <f t="shared" si="42"/>
        <v>358353.16</v>
      </c>
      <c r="W882" s="15"/>
      <c r="X882" s="13"/>
      <c r="Y882" s="13"/>
      <c r="Z882" s="10"/>
      <c r="AA882" s="11" t="s">
        <v>35</v>
      </c>
      <c r="AB882" s="11">
        <v>0</v>
      </c>
    </row>
    <row r="883" spans="1:28" ht="14.25" x14ac:dyDescent="0.15">
      <c r="A883" s="9">
        <v>43709</v>
      </c>
      <c r="B883" s="10" t="s">
        <v>27</v>
      </c>
      <c r="C883" s="10" t="s">
        <v>36</v>
      </c>
      <c r="D883" s="10" t="s">
        <v>37</v>
      </c>
      <c r="E883" s="10" t="s">
        <v>58</v>
      </c>
      <c r="F883" s="10" t="s">
        <v>2640</v>
      </c>
      <c r="G883" s="10" t="s">
        <v>2640</v>
      </c>
      <c r="H883" s="10" t="s">
        <v>4692</v>
      </c>
      <c r="I883" s="10" t="s">
        <v>4710</v>
      </c>
      <c r="J883" s="10"/>
      <c r="K883" s="10" t="s">
        <v>2623</v>
      </c>
      <c r="L883" s="10" t="s">
        <v>34</v>
      </c>
      <c r="M883" s="11">
        <v>0.02</v>
      </c>
      <c r="N883" s="16" t="s">
        <v>4711</v>
      </c>
      <c r="O883" s="10"/>
      <c r="P883" s="13">
        <v>74888.75</v>
      </c>
      <c r="Q883" s="13">
        <v>82620</v>
      </c>
      <c r="R883" s="13">
        <v>64363.75</v>
      </c>
      <c r="S883" s="13">
        <f t="shared" si="40"/>
        <v>93145</v>
      </c>
      <c r="T883" s="14">
        <f t="shared" si="41"/>
        <v>63101.715686274511</v>
      </c>
      <c r="U883" s="13">
        <f t="shared" si="39"/>
        <v>0</v>
      </c>
      <c r="V883" s="13">
        <f t="shared" si="42"/>
        <v>64363.75</v>
      </c>
      <c r="W883" s="15"/>
      <c r="X883" s="13"/>
      <c r="Y883" s="13"/>
      <c r="Z883" s="10"/>
      <c r="AA883" s="11" t="s">
        <v>35</v>
      </c>
      <c r="AB883" s="11">
        <v>0</v>
      </c>
    </row>
    <row r="884" spans="1:28" ht="14.25" x14ac:dyDescent="0.15">
      <c r="A884" s="9">
        <v>43709</v>
      </c>
      <c r="B884" s="10" t="s">
        <v>27</v>
      </c>
      <c r="C884" s="10" t="s">
        <v>36</v>
      </c>
      <c r="D884" s="10" t="s">
        <v>37</v>
      </c>
      <c r="E884" s="10" t="s">
        <v>58</v>
      </c>
      <c r="F884" s="10" t="s">
        <v>4712</v>
      </c>
      <c r="G884" s="10" t="s">
        <v>4712</v>
      </c>
      <c r="H884" s="10" t="s">
        <v>4692</v>
      </c>
      <c r="I884" s="10" t="s">
        <v>4713</v>
      </c>
      <c r="J884" s="10"/>
      <c r="K884" s="10" t="s">
        <v>2623</v>
      </c>
      <c r="L884" s="10" t="s">
        <v>34</v>
      </c>
      <c r="M884" s="11">
        <v>0.03</v>
      </c>
      <c r="N884" s="16" t="s">
        <v>4714</v>
      </c>
      <c r="O884" s="10"/>
      <c r="P884" s="13">
        <v>214627.55</v>
      </c>
      <c r="Q884" s="13">
        <v>351750</v>
      </c>
      <c r="R884" s="13">
        <v>417082.65</v>
      </c>
      <c r="S884" s="13">
        <f t="shared" si="40"/>
        <v>149294.90000000002</v>
      </c>
      <c r="T884" s="14">
        <f t="shared" si="41"/>
        <v>404934.61165048543</v>
      </c>
      <c r="U884" s="13">
        <f t="shared" si="39"/>
        <v>9634.9807692307804</v>
      </c>
      <c r="V884" s="13">
        <f t="shared" si="42"/>
        <v>417082.65</v>
      </c>
      <c r="W884" s="15"/>
      <c r="X884" s="13"/>
      <c r="Y884" s="13"/>
      <c r="Z884" s="10"/>
      <c r="AA884" s="11" t="s">
        <v>45</v>
      </c>
      <c r="AB884" s="11">
        <v>0</v>
      </c>
    </row>
    <row r="885" spans="1:28" ht="14.25" x14ac:dyDescent="0.15">
      <c r="A885" s="9">
        <v>43709</v>
      </c>
      <c r="B885" s="10" t="s">
        <v>27</v>
      </c>
      <c r="C885" s="10" t="s">
        <v>36</v>
      </c>
      <c r="D885" s="10" t="s">
        <v>37</v>
      </c>
      <c r="E885" s="10" t="s">
        <v>51</v>
      </c>
      <c r="F885" s="10" t="s">
        <v>4715</v>
      </c>
      <c r="G885" s="10" t="s">
        <v>4715</v>
      </c>
      <c r="H885" s="10" t="s">
        <v>4692</v>
      </c>
      <c r="I885" s="10" t="s">
        <v>4716</v>
      </c>
      <c r="J885" s="10"/>
      <c r="K885" s="10" t="s">
        <v>2623</v>
      </c>
      <c r="L885" s="10" t="s">
        <v>34</v>
      </c>
      <c r="M885" s="11">
        <v>0.03</v>
      </c>
      <c r="N885" s="16" t="s">
        <v>4717</v>
      </c>
      <c r="O885" s="10"/>
      <c r="P885" s="13">
        <v>0</v>
      </c>
      <c r="Q885" s="13">
        <v>515000</v>
      </c>
      <c r="R885" s="13">
        <v>1030398.7</v>
      </c>
      <c r="S885" s="13">
        <f t="shared" si="40"/>
        <v>-515398.69999999995</v>
      </c>
      <c r="T885" s="14">
        <f t="shared" si="41"/>
        <v>1000387.0873786407</v>
      </c>
      <c r="U885" s="13">
        <f t="shared" si="39"/>
        <v>0</v>
      </c>
      <c r="V885" s="13">
        <f t="shared" si="42"/>
        <v>1030398.7</v>
      </c>
      <c r="W885" s="15"/>
      <c r="X885" s="13"/>
      <c r="Y885" s="13"/>
      <c r="Z885" s="10"/>
      <c r="AA885" s="11" t="s">
        <v>35</v>
      </c>
      <c r="AB885" s="11">
        <v>0</v>
      </c>
    </row>
    <row r="886" spans="1:28" ht="14.25" x14ac:dyDescent="0.15">
      <c r="A886" s="9">
        <v>43709</v>
      </c>
      <c r="B886" s="10" t="s">
        <v>27</v>
      </c>
      <c r="C886" s="10" t="s">
        <v>36</v>
      </c>
      <c r="D886" s="10" t="s">
        <v>37</v>
      </c>
      <c r="E886" s="10" t="s">
        <v>51</v>
      </c>
      <c r="F886" s="10" t="s">
        <v>4080</v>
      </c>
      <c r="G886" s="10" t="s">
        <v>4080</v>
      </c>
      <c r="H886" s="10" t="s">
        <v>4692</v>
      </c>
      <c r="I886" s="10" t="s">
        <v>4080</v>
      </c>
      <c r="J886" s="10"/>
      <c r="K886" s="10" t="s">
        <v>2623</v>
      </c>
      <c r="L886" s="10" t="s">
        <v>34</v>
      </c>
      <c r="M886" s="11">
        <v>0.04</v>
      </c>
      <c r="N886" s="16" t="s">
        <v>4718</v>
      </c>
      <c r="O886" s="10"/>
      <c r="P886" s="13">
        <v>276634.84999999998</v>
      </c>
      <c r="Q886" s="13">
        <v>1768000</v>
      </c>
      <c r="R886" s="13">
        <v>1533174.94</v>
      </c>
      <c r="S886" s="13">
        <f t="shared" si="40"/>
        <v>511459.91000000015</v>
      </c>
      <c r="T886" s="14">
        <f t="shared" si="41"/>
        <v>1474206.673076923</v>
      </c>
      <c r="U886" s="13">
        <f t="shared" si="39"/>
        <v>15330.051153846143</v>
      </c>
      <c r="V886" s="13">
        <f t="shared" si="42"/>
        <v>1533174.94</v>
      </c>
      <c r="W886" s="15"/>
      <c r="X886" s="13"/>
      <c r="Y886" s="13"/>
      <c r="Z886" s="10"/>
      <c r="AA886" s="11" t="s">
        <v>35</v>
      </c>
      <c r="AB886" s="11">
        <v>0</v>
      </c>
    </row>
    <row r="887" spans="1:28" ht="14.25" x14ac:dyDescent="0.15">
      <c r="A887" s="9">
        <v>43709</v>
      </c>
      <c r="B887" s="10" t="s">
        <v>27</v>
      </c>
      <c r="C887" s="10" t="s">
        <v>36</v>
      </c>
      <c r="D887" s="10" t="s">
        <v>37</v>
      </c>
      <c r="E887" s="10" t="s">
        <v>51</v>
      </c>
      <c r="F887" s="10" t="s">
        <v>4719</v>
      </c>
      <c r="G887" s="10" t="s">
        <v>4720</v>
      </c>
      <c r="H887" s="10" t="s">
        <v>4692</v>
      </c>
      <c r="I887" s="10" t="s">
        <v>4716</v>
      </c>
      <c r="J887" s="10"/>
      <c r="K887" s="10" t="s">
        <v>2623</v>
      </c>
      <c r="L887" s="10" t="s">
        <v>34</v>
      </c>
      <c r="M887" s="11">
        <v>0.04</v>
      </c>
      <c r="N887" s="16" t="s">
        <v>4717</v>
      </c>
      <c r="O887" s="10"/>
      <c r="P887" s="13">
        <v>280818.59999999998</v>
      </c>
      <c r="Q887" s="13">
        <v>728000</v>
      </c>
      <c r="R887" s="13">
        <v>0</v>
      </c>
      <c r="S887" s="13">
        <f t="shared" si="40"/>
        <v>1008818.6</v>
      </c>
      <c r="T887" s="14">
        <f t="shared" si="41"/>
        <v>0</v>
      </c>
      <c r="U887" s="13">
        <f t="shared" si="39"/>
        <v>2238.430196078436</v>
      </c>
      <c r="V887" s="13">
        <f t="shared" si="42"/>
        <v>0</v>
      </c>
      <c r="W887" s="15"/>
      <c r="X887" s="13"/>
      <c r="Y887" s="13"/>
      <c r="Z887" s="10"/>
      <c r="AA887" s="11" t="s">
        <v>35</v>
      </c>
      <c r="AB887" s="11">
        <v>0</v>
      </c>
    </row>
    <row r="888" spans="1:28" ht="14.25" x14ac:dyDescent="0.15">
      <c r="A888" s="9">
        <v>43709</v>
      </c>
      <c r="B888" s="10" t="s">
        <v>27</v>
      </c>
      <c r="C888" s="10" t="s">
        <v>36</v>
      </c>
      <c r="D888" s="10" t="s">
        <v>37</v>
      </c>
      <c r="E888" s="10" t="s">
        <v>51</v>
      </c>
      <c r="F888" s="10" t="s">
        <v>4377</v>
      </c>
      <c r="G888" s="10" t="s">
        <v>4377</v>
      </c>
      <c r="H888" s="10" t="s">
        <v>4692</v>
      </c>
      <c r="I888" s="10" t="s">
        <v>4377</v>
      </c>
      <c r="J888" s="10"/>
      <c r="K888" s="10" t="s">
        <v>2623</v>
      </c>
      <c r="L888" s="10" t="s">
        <v>44</v>
      </c>
      <c r="M888" s="11">
        <v>0</v>
      </c>
      <c r="N888" s="16" t="s">
        <v>4721</v>
      </c>
      <c r="O888" s="10"/>
      <c r="P888" s="13">
        <v>39347.83</v>
      </c>
      <c r="Q888" s="13">
        <v>100000</v>
      </c>
      <c r="R888" s="13">
        <v>95002.01</v>
      </c>
      <c r="S888" s="13">
        <f t="shared" si="40"/>
        <v>44345.820000000022</v>
      </c>
      <c r="T888" s="14">
        <f t="shared" si="41"/>
        <v>95002.01</v>
      </c>
      <c r="U888" s="13">
        <f t="shared" si="39"/>
        <v>3406.8364705882268</v>
      </c>
      <c r="V888" s="13">
        <f t="shared" si="42"/>
        <v>95002.01</v>
      </c>
      <c r="W888" s="15"/>
      <c r="X888" s="13"/>
      <c r="Y888" s="13"/>
      <c r="Z888" s="10"/>
      <c r="AA888" s="11" t="s">
        <v>45</v>
      </c>
      <c r="AB888" s="11">
        <v>0</v>
      </c>
    </row>
    <row r="889" spans="1:28" ht="14.25" x14ac:dyDescent="0.15">
      <c r="A889" s="9">
        <v>43709</v>
      </c>
      <c r="B889" s="10" t="s">
        <v>27</v>
      </c>
      <c r="C889" s="10" t="s">
        <v>36</v>
      </c>
      <c r="D889" s="10" t="s">
        <v>37</v>
      </c>
      <c r="E889" s="10" t="s">
        <v>51</v>
      </c>
      <c r="F889" s="10" t="s">
        <v>4082</v>
      </c>
      <c r="G889" s="10" t="s">
        <v>4082</v>
      </c>
      <c r="H889" s="10" t="s">
        <v>4692</v>
      </c>
      <c r="I889" s="10" t="s">
        <v>4082</v>
      </c>
      <c r="J889" s="10"/>
      <c r="K889" s="10" t="s">
        <v>2623</v>
      </c>
      <c r="L889" s="10" t="s">
        <v>34</v>
      </c>
      <c r="M889" s="11">
        <v>0.04</v>
      </c>
      <c r="N889" s="16" t="s">
        <v>4722</v>
      </c>
      <c r="O889" s="10"/>
      <c r="P889" s="13">
        <v>511314.52</v>
      </c>
      <c r="Q889" s="13">
        <v>520000</v>
      </c>
      <c r="R889" s="13">
        <v>250509.5</v>
      </c>
      <c r="S889" s="13">
        <f t="shared" si="40"/>
        <v>780805.02</v>
      </c>
      <c r="T889" s="14">
        <f t="shared" si="41"/>
        <v>240874.51923076922</v>
      </c>
      <c r="U889" s="13">
        <f t="shared" si="39"/>
        <v>802.14584158416255</v>
      </c>
      <c r="V889" s="13">
        <f t="shared" si="42"/>
        <v>250509.5</v>
      </c>
      <c r="W889" s="15"/>
      <c r="X889" s="13"/>
      <c r="Y889" s="13"/>
      <c r="Z889" s="10"/>
      <c r="AA889" s="11" t="s">
        <v>35</v>
      </c>
      <c r="AB889" s="11">
        <v>0</v>
      </c>
    </row>
    <row r="890" spans="1:28" ht="14.25" x14ac:dyDescent="0.15">
      <c r="A890" s="9">
        <v>43709</v>
      </c>
      <c r="B890" s="10" t="s">
        <v>27</v>
      </c>
      <c r="C890" s="10" t="s">
        <v>36</v>
      </c>
      <c r="D890" s="10" t="s">
        <v>37</v>
      </c>
      <c r="E890" s="10" t="s">
        <v>46</v>
      </c>
      <c r="F890" s="10" t="s">
        <v>2651</v>
      </c>
      <c r="G890" s="10" t="s">
        <v>2651</v>
      </c>
      <c r="H890" s="10" t="s">
        <v>4692</v>
      </c>
      <c r="I890" s="10" t="s">
        <v>4150</v>
      </c>
      <c r="J890" s="10"/>
      <c r="K890" s="10" t="s">
        <v>2623</v>
      </c>
      <c r="L890" s="10" t="s">
        <v>44</v>
      </c>
      <c r="M890" s="11">
        <v>0</v>
      </c>
      <c r="N890" s="16" t="s">
        <v>4723</v>
      </c>
      <c r="O890" s="10"/>
      <c r="P890" s="13">
        <v>280442.05</v>
      </c>
      <c r="Q890" s="13">
        <v>800000</v>
      </c>
      <c r="R890" s="13">
        <v>401504</v>
      </c>
      <c r="S890" s="13">
        <f t="shared" si="40"/>
        <v>678938.05</v>
      </c>
      <c r="T890" s="14">
        <f t="shared" si="41"/>
        <v>401504</v>
      </c>
      <c r="U890" s="13">
        <f t="shared" si="39"/>
        <v>1056.3111881188088</v>
      </c>
      <c r="V890" s="13">
        <f t="shared" si="42"/>
        <v>401504</v>
      </c>
      <c r="W890" s="15"/>
      <c r="X890" s="13"/>
      <c r="Y890" s="13"/>
      <c r="Z890" s="10"/>
      <c r="AA890" s="11" t="s">
        <v>35</v>
      </c>
      <c r="AB890" s="11">
        <v>0</v>
      </c>
    </row>
    <row r="891" spans="1:28" ht="14.25" x14ac:dyDescent="0.15">
      <c r="A891" s="9">
        <v>43709</v>
      </c>
      <c r="B891" s="10" t="s">
        <v>27</v>
      </c>
      <c r="C891" s="10" t="s">
        <v>36</v>
      </c>
      <c r="D891" s="10" t="s">
        <v>37</v>
      </c>
      <c r="E891" s="10" t="s">
        <v>46</v>
      </c>
      <c r="F891" s="10" t="s">
        <v>4719</v>
      </c>
      <c r="G891" s="10" t="s">
        <v>4724</v>
      </c>
      <c r="H891" s="10" t="s">
        <v>4692</v>
      </c>
      <c r="I891" s="10" t="s">
        <v>4719</v>
      </c>
      <c r="J891" s="10"/>
      <c r="K891" s="10" t="s">
        <v>2623</v>
      </c>
      <c r="L891" s="10" t="s">
        <v>34</v>
      </c>
      <c r="M891" s="11">
        <v>0.04</v>
      </c>
      <c r="N891" s="16" t="s">
        <v>4725</v>
      </c>
      <c r="O891" s="10"/>
      <c r="P891" s="13">
        <v>448204.7</v>
      </c>
      <c r="Q891" s="13">
        <v>672000</v>
      </c>
      <c r="R891" s="13">
        <v>398581.33</v>
      </c>
      <c r="S891" s="13">
        <f t="shared" si="40"/>
        <v>721623.36999999988</v>
      </c>
      <c r="T891" s="14">
        <f t="shared" si="41"/>
        <v>383251.27884615387</v>
      </c>
      <c r="U891" s="13">
        <f t="shared" si="39"/>
        <v>50.761904761904816</v>
      </c>
      <c r="V891" s="13">
        <f t="shared" si="42"/>
        <v>398581.33</v>
      </c>
      <c r="W891" s="15"/>
      <c r="X891" s="13"/>
      <c r="Y891" s="13"/>
      <c r="Z891" s="10"/>
      <c r="AA891" s="11" t="s">
        <v>35</v>
      </c>
      <c r="AB891" s="11">
        <v>0</v>
      </c>
    </row>
    <row r="892" spans="1:28" ht="14.25" x14ac:dyDescent="0.15">
      <c r="A892" s="9">
        <v>43709</v>
      </c>
      <c r="B892" s="10" t="s">
        <v>27</v>
      </c>
      <c r="C892" s="10" t="s">
        <v>36</v>
      </c>
      <c r="D892" s="10" t="s">
        <v>37</v>
      </c>
      <c r="E892" s="10" t="s">
        <v>56</v>
      </c>
      <c r="F892" s="10" t="s">
        <v>2654</v>
      </c>
      <c r="G892" s="10" t="s">
        <v>2654</v>
      </c>
      <c r="H892" s="10" t="s">
        <v>4692</v>
      </c>
      <c r="I892" s="10" t="s">
        <v>4086</v>
      </c>
      <c r="J892" s="10"/>
      <c r="K892" s="10" t="s">
        <v>2623</v>
      </c>
      <c r="L892" s="10" t="s">
        <v>34</v>
      </c>
      <c r="M892" s="11">
        <v>0.02</v>
      </c>
      <c r="N892" s="16" t="s">
        <v>4726</v>
      </c>
      <c r="O892" s="10"/>
      <c r="P892" s="13">
        <v>198608.66</v>
      </c>
      <c r="Q892" s="13">
        <v>153000</v>
      </c>
      <c r="R892" s="13">
        <v>114159.94</v>
      </c>
      <c r="S892" s="13">
        <f t="shared" si="40"/>
        <v>237448.72000000003</v>
      </c>
      <c r="T892" s="14">
        <f t="shared" si="41"/>
        <v>111921.50980392157</v>
      </c>
      <c r="U892" s="13">
        <f t="shared" si="39"/>
        <v>744.28941176470835</v>
      </c>
      <c r="V892" s="13">
        <f t="shared" si="42"/>
        <v>114159.94</v>
      </c>
      <c r="W892" s="15"/>
      <c r="X892" s="13"/>
      <c r="Y892" s="13"/>
      <c r="Z892" s="10"/>
      <c r="AA892" s="11" t="s">
        <v>35</v>
      </c>
      <c r="AB892" s="11">
        <v>0</v>
      </c>
    </row>
    <row r="893" spans="1:28" ht="14.25" x14ac:dyDescent="0.15">
      <c r="A893" s="9">
        <v>43709</v>
      </c>
      <c r="B893" s="10" t="s">
        <v>27</v>
      </c>
      <c r="C893" s="10" t="s">
        <v>36</v>
      </c>
      <c r="D893" s="10" t="s">
        <v>49</v>
      </c>
      <c r="E893" s="10" t="s">
        <v>58</v>
      </c>
      <c r="F893" s="10" t="s">
        <v>4159</v>
      </c>
      <c r="G893" s="10" t="s">
        <v>4159</v>
      </c>
      <c r="H893" s="10" t="s">
        <v>4692</v>
      </c>
      <c r="I893" s="10" t="s">
        <v>4159</v>
      </c>
      <c r="J893" s="10"/>
      <c r="K893" s="10" t="s">
        <v>2623</v>
      </c>
      <c r="L893" s="10" t="s">
        <v>34</v>
      </c>
      <c r="M893" s="11">
        <v>0.02</v>
      </c>
      <c r="N893" s="16" t="s">
        <v>4727</v>
      </c>
      <c r="O893" s="10"/>
      <c r="P893" s="13">
        <v>109497.92</v>
      </c>
      <c r="Q893" s="13">
        <v>183600</v>
      </c>
      <c r="R893" s="13">
        <v>173748.66</v>
      </c>
      <c r="S893" s="13">
        <f t="shared" si="40"/>
        <v>119349.25999999998</v>
      </c>
      <c r="T893" s="14">
        <f t="shared" si="41"/>
        <v>170341.82352941178</v>
      </c>
      <c r="U893" s="13">
        <f t="shared" si="39"/>
        <v>162.89803921568637</v>
      </c>
      <c r="V893" s="13">
        <f t="shared" si="42"/>
        <v>173748.66</v>
      </c>
      <c r="W893" s="15"/>
      <c r="X893" s="13"/>
      <c r="Y893" s="13"/>
      <c r="Z893" s="10"/>
      <c r="AA893" s="11" t="s">
        <v>45</v>
      </c>
      <c r="AB893" s="11">
        <v>0</v>
      </c>
    </row>
    <row r="894" spans="1:28" ht="14.25" x14ac:dyDescent="0.15">
      <c r="A894" s="9">
        <v>43709</v>
      </c>
      <c r="B894" s="10" t="s">
        <v>27</v>
      </c>
      <c r="C894" s="10" t="s">
        <v>36</v>
      </c>
      <c r="D894" s="10" t="s">
        <v>49</v>
      </c>
      <c r="E894" s="10" t="s">
        <v>51</v>
      </c>
      <c r="F894" s="10" t="s">
        <v>4728</v>
      </c>
      <c r="G894" s="10" t="s">
        <v>4729</v>
      </c>
      <c r="H894" s="10" t="s">
        <v>4692</v>
      </c>
      <c r="I894" s="10" t="s">
        <v>4730</v>
      </c>
      <c r="J894" s="10"/>
      <c r="K894" s="10" t="s">
        <v>2623</v>
      </c>
      <c r="L894" s="10" t="s">
        <v>34</v>
      </c>
      <c r="M894" s="11">
        <v>0.01</v>
      </c>
      <c r="N894" s="16" t="s">
        <v>4731</v>
      </c>
      <c r="O894" s="10"/>
      <c r="P894" s="13">
        <v>22739.85</v>
      </c>
      <c r="Q894" s="13">
        <v>108120</v>
      </c>
      <c r="R894" s="13">
        <v>81016.73</v>
      </c>
      <c r="S894" s="13">
        <f t="shared" si="40"/>
        <v>49843.12000000001</v>
      </c>
      <c r="T894" s="14">
        <f t="shared" si="41"/>
        <v>80214.584158415833</v>
      </c>
      <c r="U894" s="13">
        <f t="shared" si="39"/>
        <v>276.52153846153851</v>
      </c>
      <c r="V894" s="13">
        <f t="shared" si="42"/>
        <v>81016.73</v>
      </c>
      <c r="W894" s="15"/>
      <c r="X894" s="13"/>
      <c r="Y894" s="13"/>
      <c r="Z894" s="10"/>
      <c r="AA894" s="11" t="s">
        <v>45</v>
      </c>
      <c r="AB894" s="11">
        <v>0</v>
      </c>
    </row>
    <row r="895" spans="1:28" ht="14.25" x14ac:dyDescent="0.15">
      <c r="A895" s="9">
        <v>43709</v>
      </c>
      <c r="B895" s="10" t="s">
        <v>27</v>
      </c>
      <c r="C895" s="10" t="s">
        <v>36</v>
      </c>
      <c r="D895" s="10" t="s">
        <v>49</v>
      </c>
      <c r="E895" s="10" t="s">
        <v>51</v>
      </c>
      <c r="F895" s="10" t="s">
        <v>4728</v>
      </c>
      <c r="G895" s="10" t="s">
        <v>4729</v>
      </c>
      <c r="H895" s="10" t="s">
        <v>4692</v>
      </c>
      <c r="I895" s="10" t="s">
        <v>4732</v>
      </c>
      <c r="J895" s="10"/>
      <c r="K895" s="10" t="s">
        <v>2623</v>
      </c>
      <c r="L895" s="10" t="s">
        <v>34</v>
      </c>
      <c r="M895" s="11">
        <v>0.01</v>
      </c>
      <c r="N895" s="16" t="s">
        <v>4733</v>
      </c>
      <c r="O895" s="10"/>
      <c r="P895" s="13">
        <v>27745.49</v>
      </c>
      <c r="Q895" s="13">
        <v>133270</v>
      </c>
      <c r="R895" s="13">
        <v>106687.43</v>
      </c>
      <c r="S895" s="13">
        <f t="shared" si="40"/>
        <v>54328.06</v>
      </c>
      <c r="T895" s="14">
        <f t="shared" si="41"/>
        <v>105631.11881188118</v>
      </c>
      <c r="U895" s="13">
        <f t="shared" si="39"/>
        <v>719.08571428571486</v>
      </c>
      <c r="V895" s="13">
        <f t="shared" si="42"/>
        <v>106687.43</v>
      </c>
      <c r="W895" s="15"/>
      <c r="X895" s="13"/>
      <c r="Y895" s="13"/>
      <c r="Z895" s="10"/>
      <c r="AA895" s="11" t="s">
        <v>45</v>
      </c>
      <c r="AB895" s="11">
        <v>0</v>
      </c>
    </row>
    <row r="896" spans="1:28" ht="14.25" x14ac:dyDescent="0.15">
      <c r="A896" s="9">
        <v>43709</v>
      </c>
      <c r="B896" s="10" t="s">
        <v>27</v>
      </c>
      <c r="C896" s="10" t="s">
        <v>36</v>
      </c>
      <c r="D896" s="10" t="s">
        <v>49</v>
      </c>
      <c r="E896" s="10" t="s">
        <v>51</v>
      </c>
      <c r="F896" s="10" t="s">
        <v>52</v>
      </c>
      <c r="G896" s="10" t="s">
        <v>52</v>
      </c>
      <c r="H896" s="10" t="s">
        <v>4692</v>
      </c>
      <c r="I896" s="10" t="s">
        <v>52</v>
      </c>
      <c r="J896" s="10"/>
      <c r="K896" s="10" t="s">
        <v>2623</v>
      </c>
      <c r="L896" s="10" t="s">
        <v>34</v>
      </c>
      <c r="M896" s="11">
        <v>0.05</v>
      </c>
      <c r="N896" s="16" t="s">
        <v>4734</v>
      </c>
      <c r="O896" s="10"/>
      <c r="P896" s="13">
        <v>0</v>
      </c>
      <c r="Q896" s="13">
        <v>126000</v>
      </c>
      <c r="R896" s="13">
        <v>1066</v>
      </c>
      <c r="S896" s="13">
        <f t="shared" si="40"/>
        <v>124934</v>
      </c>
      <c r="T896" s="14">
        <f t="shared" si="41"/>
        <v>1015.2380952380952</v>
      </c>
      <c r="U896" s="13">
        <f t="shared" si="39"/>
        <v>1338.7504761904784</v>
      </c>
      <c r="V896" s="13">
        <f t="shared" si="42"/>
        <v>1066</v>
      </c>
      <c r="W896" s="15"/>
      <c r="X896" s="13"/>
      <c r="Y896" s="13"/>
      <c r="Z896" s="10"/>
      <c r="AA896" s="11" t="s">
        <v>35</v>
      </c>
      <c r="AB896" s="11">
        <v>0</v>
      </c>
    </row>
    <row r="897" spans="1:28" ht="14.25" x14ac:dyDescent="0.15">
      <c r="A897" s="9">
        <v>43709</v>
      </c>
      <c r="B897" s="10" t="s">
        <v>27</v>
      </c>
      <c r="C897" s="10" t="s">
        <v>36</v>
      </c>
      <c r="D897" s="10" t="s">
        <v>49</v>
      </c>
      <c r="E897" s="10" t="s">
        <v>56</v>
      </c>
      <c r="F897" s="10" t="s">
        <v>4735</v>
      </c>
      <c r="G897" s="10" t="s">
        <v>4736</v>
      </c>
      <c r="H897" s="10" t="s">
        <v>4692</v>
      </c>
      <c r="I897" s="10" t="s">
        <v>4737</v>
      </c>
      <c r="J897" s="10"/>
      <c r="K897" s="10" t="s">
        <v>2623</v>
      </c>
      <c r="L897" s="10" t="s">
        <v>34</v>
      </c>
      <c r="M897" s="11">
        <v>0.02</v>
      </c>
      <c r="N897" s="16" t="s">
        <v>4738</v>
      </c>
      <c r="O897" s="10"/>
      <c r="P897" s="13">
        <v>154488.39000000001</v>
      </c>
      <c r="Q897" s="13">
        <v>255000</v>
      </c>
      <c r="R897" s="13">
        <v>37958.76</v>
      </c>
      <c r="S897" s="13">
        <f t="shared" si="40"/>
        <v>371529.63</v>
      </c>
      <c r="T897" s="14">
        <f t="shared" si="41"/>
        <v>37214.470588235294</v>
      </c>
      <c r="U897" s="13">
        <f t="shared" si="39"/>
        <v>0</v>
      </c>
      <c r="V897" s="13">
        <f t="shared" si="42"/>
        <v>37958.76</v>
      </c>
      <c r="W897" s="15"/>
      <c r="X897" s="13"/>
      <c r="Y897" s="13"/>
      <c r="Z897" s="10"/>
      <c r="AA897" s="11" t="s">
        <v>35</v>
      </c>
      <c r="AB897" s="11">
        <v>0</v>
      </c>
    </row>
    <row r="898" spans="1:28" ht="14.25" x14ac:dyDescent="0.15">
      <c r="A898" s="9">
        <v>43709</v>
      </c>
      <c r="B898" s="10" t="s">
        <v>27</v>
      </c>
      <c r="C898" s="10" t="s">
        <v>36</v>
      </c>
      <c r="D898" s="10" t="s">
        <v>57</v>
      </c>
      <c r="E898" s="10" t="s">
        <v>46</v>
      </c>
      <c r="F898" s="10" t="s">
        <v>4739</v>
      </c>
      <c r="G898" s="10" t="s">
        <v>4739</v>
      </c>
      <c r="H898" s="10" t="s">
        <v>4692</v>
      </c>
      <c r="I898" s="10" t="s">
        <v>4739</v>
      </c>
      <c r="J898" s="10"/>
      <c r="K898" s="10" t="s">
        <v>2623</v>
      </c>
      <c r="L898" s="10" t="s">
        <v>34</v>
      </c>
      <c r="M898" s="11">
        <v>0.02</v>
      </c>
      <c r="N898" s="16" t="s">
        <v>4740</v>
      </c>
      <c r="O898" s="10"/>
      <c r="P898" s="13">
        <v>4742.7</v>
      </c>
      <c r="Q898" s="13">
        <v>15300</v>
      </c>
      <c r="R898" s="13">
        <v>8307.7999999999993</v>
      </c>
      <c r="S898" s="13">
        <f t="shared" si="40"/>
        <v>11734.900000000001</v>
      </c>
      <c r="T898" s="14">
        <f t="shared" si="41"/>
        <v>8144.9019607843129</v>
      </c>
      <c r="U898" s="13">
        <f t="shared" si="39"/>
        <v>0</v>
      </c>
      <c r="V898" s="13">
        <f t="shared" si="42"/>
        <v>8307.7999999999993</v>
      </c>
      <c r="W898" s="15"/>
      <c r="X898" s="13"/>
      <c r="Y898" s="13"/>
      <c r="Z898" s="10"/>
      <c r="AA898" s="11" t="s">
        <v>45</v>
      </c>
      <c r="AB898" s="11">
        <v>0</v>
      </c>
    </row>
    <row r="899" spans="1:28" ht="14.25" x14ac:dyDescent="0.15">
      <c r="A899" s="9">
        <v>43709</v>
      </c>
      <c r="B899" s="10" t="s">
        <v>27</v>
      </c>
      <c r="C899" s="10" t="s">
        <v>36</v>
      </c>
      <c r="D899" s="10" t="s">
        <v>60</v>
      </c>
      <c r="E899" s="10" t="s">
        <v>41</v>
      </c>
      <c r="F899" s="10" t="s">
        <v>4741</v>
      </c>
      <c r="G899" s="10" t="s">
        <v>4741</v>
      </c>
      <c r="H899" s="10" t="s">
        <v>4692</v>
      </c>
      <c r="I899" s="10" t="s">
        <v>4741</v>
      </c>
      <c r="J899" s="10"/>
      <c r="K899" s="10" t="s">
        <v>2623</v>
      </c>
      <c r="L899" s="10" t="s">
        <v>34</v>
      </c>
      <c r="M899" s="11">
        <v>0.04</v>
      </c>
      <c r="N899" s="16" t="s">
        <v>4742</v>
      </c>
      <c r="O899" s="10"/>
      <c r="P899" s="13">
        <v>8089.86</v>
      </c>
      <c r="Q899" s="13">
        <v>-900.3</v>
      </c>
      <c r="R899" s="13">
        <v>7189.56</v>
      </c>
      <c r="S899" s="13">
        <f t="shared" si="40"/>
        <v>0</v>
      </c>
      <c r="T899" s="14">
        <f t="shared" si="41"/>
        <v>6913.0384615384619</v>
      </c>
      <c r="U899" s="13">
        <f t="shared" ref="U899:U962" si="43">R904-T904</f>
        <v>6461.4749019608134</v>
      </c>
      <c r="V899" s="13">
        <f t="shared" si="42"/>
        <v>7189.56</v>
      </c>
      <c r="W899" s="15"/>
      <c r="X899" s="13"/>
      <c r="Y899" s="13"/>
      <c r="Z899" s="10"/>
      <c r="AA899" s="11" t="s">
        <v>35</v>
      </c>
      <c r="AB899" s="11">
        <v>0</v>
      </c>
    </row>
    <row r="900" spans="1:28" ht="14.25" x14ac:dyDescent="0.15">
      <c r="A900" s="9">
        <v>43709</v>
      </c>
      <c r="B900" s="10" t="s">
        <v>27</v>
      </c>
      <c r="C900" s="10" t="s">
        <v>36</v>
      </c>
      <c r="D900" s="10" t="s">
        <v>60</v>
      </c>
      <c r="E900" s="10" t="s">
        <v>41</v>
      </c>
      <c r="F900" s="10" t="s">
        <v>2706</v>
      </c>
      <c r="G900" s="10" t="s">
        <v>2706</v>
      </c>
      <c r="H900" s="10" t="s">
        <v>4692</v>
      </c>
      <c r="I900" s="10" t="s">
        <v>4743</v>
      </c>
      <c r="J900" s="10"/>
      <c r="K900" s="10" t="s">
        <v>2623</v>
      </c>
      <c r="L900" s="10" t="s">
        <v>34</v>
      </c>
      <c r="M900" s="11">
        <v>0.05</v>
      </c>
      <c r="N900" s="16" t="s">
        <v>4744</v>
      </c>
      <c r="O900" s="10"/>
      <c r="P900" s="13">
        <v>13641.41</v>
      </c>
      <c r="Q900" s="13">
        <v>10500</v>
      </c>
      <c r="R900" s="13">
        <v>15100.8</v>
      </c>
      <c r="S900" s="13">
        <f t="shared" si="40"/>
        <v>9040.61</v>
      </c>
      <c r="T900" s="14">
        <f t="shared" si="41"/>
        <v>14381.714285714284</v>
      </c>
      <c r="U900" s="13">
        <f t="shared" si="43"/>
        <v>589.39745098039202</v>
      </c>
      <c r="V900" s="13">
        <f t="shared" si="42"/>
        <v>15100.8</v>
      </c>
      <c r="W900" s="15"/>
      <c r="X900" s="13"/>
      <c r="Y900" s="13"/>
      <c r="Z900" s="10"/>
      <c r="AA900" s="11" t="s">
        <v>45</v>
      </c>
      <c r="AB900" s="11">
        <v>0</v>
      </c>
    </row>
    <row r="901" spans="1:28" ht="14.25" x14ac:dyDescent="0.15">
      <c r="A901" s="9">
        <v>43709</v>
      </c>
      <c r="B901" s="10" t="s">
        <v>27</v>
      </c>
      <c r="C901" s="10" t="s">
        <v>36</v>
      </c>
      <c r="D901" s="10" t="s">
        <v>60</v>
      </c>
      <c r="E901" s="10" t="s">
        <v>46</v>
      </c>
      <c r="F901" s="10" t="s">
        <v>4745</v>
      </c>
      <c r="G901" s="10" t="s">
        <v>4745</v>
      </c>
      <c r="H901" s="10" t="s">
        <v>4692</v>
      </c>
      <c r="I901" s="10" t="s">
        <v>4746</v>
      </c>
      <c r="J901" s="10"/>
      <c r="K901" s="10" t="s">
        <v>2623</v>
      </c>
      <c r="L901" s="10" t="s">
        <v>34</v>
      </c>
      <c r="M901" s="11">
        <v>0.05</v>
      </c>
      <c r="N901" s="16" t="s">
        <v>4747</v>
      </c>
      <c r="O901" s="10"/>
      <c r="P901" s="13">
        <v>47613.02</v>
      </c>
      <c r="Q901" s="13">
        <v>-18617.060000000001</v>
      </c>
      <c r="R901" s="13">
        <v>28113.759999999998</v>
      </c>
      <c r="S901" s="13">
        <f t="shared" si="40"/>
        <v>882.19999999999709</v>
      </c>
      <c r="T901" s="14">
        <f t="shared" si="41"/>
        <v>26775.00952380952</v>
      </c>
      <c r="U901" s="13">
        <f t="shared" si="43"/>
        <v>2087.1190476190459</v>
      </c>
      <c r="V901" s="13">
        <f t="shared" si="42"/>
        <v>28113.759999999998</v>
      </c>
      <c r="W901" s="15"/>
      <c r="X901" s="13"/>
      <c r="Y901" s="13"/>
      <c r="Z901" s="10"/>
      <c r="AA901" s="11" t="s">
        <v>35</v>
      </c>
      <c r="AB901" s="11">
        <v>0</v>
      </c>
    </row>
    <row r="902" spans="1:28" ht="14.25" x14ac:dyDescent="0.15">
      <c r="A902" s="9">
        <v>43709</v>
      </c>
      <c r="B902" s="10" t="s">
        <v>27</v>
      </c>
      <c r="C902" s="10" t="s">
        <v>36</v>
      </c>
      <c r="D902" s="10" t="s">
        <v>60</v>
      </c>
      <c r="E902" s="10" t="s">
        <v>56</v>
      </c>
      <c r="F902" s="10" t="s">
        <v>4735</v>
      </c>
      <c r="G902" s="10" t="s">
        <v>4748</v>
      </c>
      <c r="H902" s="10" t="s">
        <v>4692</v>
      </c>
      <c r="I902" s="10" t="s">
        <v>4749</v>
      </c>
      <c r="J902" s="10"/>
      <c r="K902" s="10" t="s">
        <v>2623</v>
      </c>
      <c r="L902" s="10" t="s">
        <v>34</v>
      </c>
      <c r="M902" s="11">
        <v>0.05</v>
      </c>
      <c r="N902" s="16" t="s">
        <v>4750</v>
      </c>
      <c r="O902" s="10"/>
      <c r="P902" s="13">
        <v>0</v>
      </c>
      <c r="Q902" s="13">
        <v>52500</v>
      </c>
      <c r="R902" s="13">
        <v>0</v>
      </c>
      <c r="S902" s="13">
        <f t="shared" si="40"/>
        <v>52500</v>
      </c>
      <c r="T902" s="14">
        <f t="shared" si="41"/>
        <v>0</v>
      </c>
      <c r="U902" s="13">
        <f t="shared" si="43"/>
        <v>4413.9725490196142</v>
      </c>
      <c r="V902" s="13">
        <f t="shared" si="42"/>
        <v>0</v>
      </c>
      <c r="W902" s="15"/>
      <c r="X902" s="13"/>
      <c r="Y902" s="13"/>
      <c r="Z902" s="10"/>
      <c r="AA902" s="11" t="s">
        <v>35</v>
      </c>
      <c r="AB902" s="11">
        <v>0</v>
      </c>
    </row>
    <row r="903" spans="1:28" ht="14.25" x14ac:dyDescent="0.15">
      <c r="A903" s="9">
        <v>43709</v>
      </c>
      <c r="B903" s="10" t="s">
        <v>27</v>
      </c>
      <c r="C903" s="10" t="s">
        <v>63</v>
      </c>
      <c r="D903" s="10" t="s">
        <v>64</v>
      </c>
      <c r="E903" s="10" t="s">
        <v>75</v>
      </c>
      <c r="F903" s="10" t="s">
        <v>4751</v>
      </c>
      <c r="G903" s="10" t="s">
        <v>4751</v>
      </c>
      <c r="H903" s="10" t="s">
        <v>4692</v>
      </c>
      <c r="I903" s="10" t="s">
        <v>4752</v>
      </c>
      <c r="J903" s="10"/>
      <c r="K903" s="10" t="s">
        <v>2623</v>
      </c>
      <c r="L903" s="10" t="s">
        <v>44</v>
      </c>
      <c r="M903" s="11">
        <v>0</v>
      </c>
      <c r="N903" s="16" t="s">
        <v>4753</v>
      </c>
      <c r="O903" s="10"/>
      <c r="P903" s="13">
        <v>110016.71</v>
      </c>
      <c r="Q903" s="13">
        <v>611000</v>
      </c>
      <c r="R903" s="13">
        <v>494879.51</v>
      </c>
      <c r="S903" s="13">
        <f t="shared" si="40"/>
        <v>226137.19999999995</v>
      </c>
      <c r="T903" s="14">
        <f t="shared" si="41"/>
        <v>494879.51</v>
      </c>
      <c r="U903" s="13">
        <f t="shared" si="43"/>
        <v>964.76568627451343</v>
      </c>
      <c r="V903" s="13">
        <f t="shared" si="42"/>
        <v>494879.51</v>
      </c>
      <c r="W903" s="15"/>
      <c r="X903" s="13"/>
      <c r="Y903" s="13"/>
      <c r="Z903" s="10"/>
      <c r="AA903" s="11" t="s">
        <v>45</v>
      </c>
      <c r="AB903" s="11">
        <v>0</v>
      </c>
    </row>
    <row r="904" spans="1:28" ht="14.25" x14ac:dyDescent="0.15">
      <c r="A904" s="9">
        <v>43709</v>
      </c>
      <c r="B904" s="10" t="s">
        <v>27</v>
      </c>
      <c r="C904" s="10" t="s">
        <v>63</v>
      </c>
      <c r="D904" s="10" t="s">
        <v>64</v>
      </c>
      <c r="E904" s="10" t="s">
        <v>75</v>
      </c>
      <c r="F904" s="10" t="s">
        <v>4751</v>
      </c>
      <c r="G904" s="10" t="s">
        <v>4754</v>
      </c>
      <c r="H904" s="10" t="s">
        <v>4692</v>
      </c>
      <c r="I904" s="10" t="s">
        <v>4755</v>
      </c>
      <c r="J904" s="10"/>
      <c r="K904" s="10" t="s">
        <v>2623</v>
      </c>
      <c r="L904" s="10" t="s">
        <v>34</v>
      </c>
      <c r="M904" s="11">
        <v>0.02</v>
      </c>
      <c r="N904" s="16" t="s">
        <v>4756</v>
      </c>
      <c r="O904" s="10"/>
      <c r="P904" s="13">
        <v>67337.05</v>
      </c>
      <c r="Q904" s="13">
        <v>476340</v>
      </c>
      <c r="R904" s="13">
        <v>329535.21999999997</v>
      </c>
      <c r="S904" s="13">
        <f t="shared" si="40"/>
        <v>214141.83000000007</v>
      </c>
      <c r="T904" s="14">
        <f t="shared" si="41"/>
        <v>323073.74509803916</v>
      </c>
      <c r="U904" s="13">
        <f t="shared" si="43"/>
        <v>137.33809523809532</v>
      </c>
      <c r="V904" s="13">
        <f t="shared" si="42"/>
        <v>329535.21999999997</v>
      </c>
      <c r="W904" s="15"/>
      <c r="X904" s="13"/>
      <c r="Y904" s="13"/>
      <c r="Z904" s="10"/>
      <c r="AA904" s="11" t="s">
        <v>45</v>
      </c>
      <c r="AB904" s="11">
        <v>0</v>
      </c>
    </row>
    <row r="905" spans="1:28" ht="14.25" x14ac:dyDescent="0.15">
      <c r="A905" s="9">
        <v>43709</v>
      </c>
      <c r="B905" s="10" t="s">
        <v>27</v>
      </c>
      <c r="C905" s="10" t="s">
        <v>63</v>
      </c>
      <c r="D905" s="10" t="s">
        <v>64</v>
      </c>
      <c r="E905" s="10" t="s">
        <v>2713</v>
      </c>
      <c r="F905" s="10" t="s">
        <v>4383</v>
      </c>
      <c r="G905" s="10" t="s">
        <v>4383</v>
      </c>
      <c r="H905" s="10" t="s">
        <v>4692</v>
      </c>
      <c r="I905" s="10" t="s">
        <v>4383</v>
      </c>
      <c r="J905" s="10"/>
      <c r="K905" s="10" t="s">
        <v>2623</v>
      </c>
      <c r="L905" s="10" t="s">
        <v>34</v>
      </c>
      <c r="M905" s="11">
        <v>0.02</v>
      </c>
      <c r="N905" s="16" t="s">
        <v>4757</v>
      </c>
      <c r="O905" s="10"/>
      <c r="P905" s="13">
        <v>0</v>
      </c>
      <c r="Q905" s="13">
        <v>71400</v>
      </c>
      <c r="R905" s="13">
        <v>30059.27</v>
      </c>
      <c r="S905" s="13">
        <f t="shared" si="40"/>
        <v>41340.729999999996</v>
      </c>
      <c r="T905" s="14">
        <f t="shared" si="41"/>
        <v>29469.872549019608</v>
      </c>
      <c r="U905" s="13">
        <f t="shared" si="43"/>
        <v>4452.3114018691631</v>
      </c>
      <c r="V905" s="13">
        <f t="shared" si="42"/>
        <v>30059.27</v>
      </c>
      <c r="W905" s="15"/>
      <c r="X905" s="13"/>
      <c r="Y905" s="13"/>
      <c r="Z905" s="10"/>
      <c r="AA905" s="11" t="s">
        <v>45</v>
      </c>
      <c r="AB905" s="11">
        <v>0</v>
      </c>
    </row>
    <row r="906" spans="1:28" ht="14.25" x14ac:dyDescent="0.15">
      <c r="A906" s="9">
        <v>43709</v>
      </c>
      <c r="B906" s="10" t="s">
        <v>27</v>
      </c>
      <c r="C906" s="10" t="s">
        <v>63</v>
      </c>
      <c r="D906" s="10" t="s">
        <v>64</v>
      </c>
      <c r="E906" s="10" t="s">
        <v>2713</v>
      </c>
      <c r="F906" s="10" t="s">
        <v>4758</v>
      </c>
      <c r="G906" s="10" t="s">
        <v>4758</v>
      </c>
      <c r="H906" s="10" t="s">
        <v>4692</v>
      </c>
      <c r="I906" s="10" t="s">
        <v>4759</v>
      </c>
      <c r="J906" s="10"/>
      <c r="K906" s="10" t="s">
        <v>2623</v>
      </c>
      <c r="L906" s="10" t="s">
        <v>34</v>
      </c>
      <c r="M906" s="11">
        <v>0.05</v>
      </c>
      <c r="N906" s="16" t="s">
        <v>4760</v>
      </c>
      <c r="O906" s="10"/>
      <c r="P906" s="13">
        <v>8900</v>
      </c>
      <c r="Q906" s="13">
        <v>49350</v>
      </c>
      <c r="R906" s="13">
        <v>43829.5</v>
      </c>
      <c r="S906" s="13">
        <f t="shared" si="40"/>
        <v>14420.5</v>
      </c>
      <c r="T906" s="14">
        <f t="shared" si="41"/>
        <v>41742.380952380954</v>
      </c>
      <c r="U906" s="13">
        <f t="shared" si="43"/>
        <v>0</v>
      </c>
      <c r="V906" s="13">
        <f t="shared" si="42"/>
        <v>43829.5</v>
      </c>
      <c r="W906" s="15"/>
      <c r="X906" s="13"/>
      <c r="Y906" s="13"/>
      <c r="Z906" s="10"/>
      <c r="AA906" s="11" t="s">
        <v>45</v>
      </c>
      <c r="AB906" s="11">
        <v>0</v>
      </c>
    </row>
    <row r="907" spans="1:28" ht="14.25" x14ac:dyDescent="0.15">
      <c r="A907" s="9">
        <v>43709</v>
      </c>
      <c r="B907" s="10" t="s">
        <v>27</v>
      </c>
      <c r="C907" s="10" t="s">
        <v>63</v>
      </c>
      <c r="D907" s="10" t="s">
        <v>64</v>
      </c>
      <c r="E907" s="10" t="s">
        <v>72</v>
      </c>
      <c r="F907" s="10" t="s">
        <v>4751</v>
      </c>
      <c r="G907" s="10" t="s">
        <v>4754</v>
      </c>
      <c r="H907" s="10" t="s">
        <v>4692</v>
      </c>
      <c r="I907" s="10" t="s">
        <v>4761</v>
      </c>
      <c r="J907" s="10"/>
      <c r="K907" s="10" t="s">
        <v>2623</v>
      </c>
      <c r="L907" s="10" t="s">
        <v>34</v>
      </c>
      <c r="M907" s="11">
        <v>0.02</v>
      </c>
      <c r="N907" s="16" t="s">
        <v>4762</v>
      </c>
      <c r="O907" s="10"/>
      <c r="P907" s="13">
        <v>27219.799999999901</v>
      </c>
      <c r="Q907" s="13">
        <v>383520</v>
      </c>
      <c r="R907" s="13">
        <v>225112.6</v>
      </c>
      <c r="S907" s="13">
        <f t="shared" si="40"/>
        <v>185627.19999999992</v>
      </c>
      <c r="T907" s="14">
        <f t="shared" si="41"/>
        <v>220698.62745098039</v>
      </c>
      <c r="U907" s="13">
        <f t="shared" si="43"/>
        <v>0</v>
      </c>
      <c r="V907" s="13">
        <f t="shared" si="42"/>
        <v>225112.6</v>
      </c>
      <c r="W907" s="15"/>
      <c r="X907" s="13"/>
      <c r="Y907" s="13"/>
      <c r="Z907" s="10"/>
      <c r="AA907" s="11" t="s">
        <v>45</v>
      </c>
      <c r="AB907" s="11">
        <v>0</v>
      </c>
    </row>
    <row r="908" spans="1:28" ht="14.25" x14ac:dyDescent="0.15">
      <c r="A908" s="9">
        <v>43709</v>
      </c>
      <c r="B908" s="10" t="s">
        <v>27</v>
      </c>
      <c r="C908" s="10" t="s">
        <v>63</v>
      </c>
      <c r="D908" s="10" t="s">
        <v>64</v>
      </c>
      <c r="E908" s="10" t="s">
        <v>72</v>
      </c>
      <c r="F908" s="10" t="s">
        <v>4763</v>
      </c>
      <c r="G908" s="10" t="s">
        <v>4764</v>
      </c>
      <c r="H908" s="10" t="s">
        <v>4692</v>
      </c>
      <c r="I908" s="10" t="s">
        <v>4763</v>
      </c>
      <c r="J908" s="10"/>
      <c r="K908" s="10" t="s">
        <v>2623</v>
      </c>
      <c r="L908" s="10" t="s">
        <v>34</v>
      </c>
      <c r="M908" s="11">
        <v>0.02</v>
      </c>
      <c r="N908" s="16" t="s">
        <v>4765</v>
      </c>
      <c r="O908" s="10"/>
      <c r="P908" s="13">
        <v>22115.61</v>
      </c>
      <c r="Q908" s="13">
        <v>102000</v>
      </c>
      <c r="R908" s="13">
        <v>49203.05</v>
      </c>
      <c r="S908" s="13">
        <f t="shared" si="40"/>
        <v>74912.56</v>
      </c>
      <c r="T908" s="14">
        <f t="shared" si="41"/>
        <v>48238.284313725489</v>
      </c>
      <c r="U908" s="13">
        <f t="shared" si="43"/>
        <v>843.95242718446752</v>
      </c>
      <c r="V908" s="13">
        <f t="shared" si="42"/>
        <v>49203.05</v>
      </c>
      <c r="W908" s="15"/>
      <c r="X908" s="13"/>
      <c r="Y908" s="13"/>
      <c r="Z908" s="10"/>
      <c r="AA908" s="11" t="s">
        <v>45</v>
      </c>
      <c r="AB908" s="11">
        <v>0</v>
      </c>
    </row>
    <row r="909" spans="1:28" ht="14.25" x14ac:dyDescent="0.15">
      <c r="A909" s="9">
        <v>43709</v>
      </c>
      <c r="B909" s="10" t="s">
        <v>27</v>
      </c>
      <c r="C909" s="10" t="s">
        <v>63</v>
      </c>
      <c r="D909" s="10" t="s">
        <v>64</v>
      </c>
      <c r="E909" s="10" t="s">
        <v>72</v>
      </c>
      <c r="F909" s="10" t="s">
        <v>4766</v>
      </c>
      <c r="G909" s="10" t="s">
        <v>4766</v>
      </c>
      <c r="H909" s="10" t="s">
        <v>4692</v>
      </c>
      <c r="I909" s="10" t="s">
        <v>4767</v>
      </c>
      <c r="J909" s="10"/>
      <c r="K909" s="10" t="s">
        <v>2623</v>
      </c>
      <c r="L909" s="10" t="s">
        <v>34</v>
      </c>
      <c r="M909" s="11">
        <v>0.05</v>
      </c>
      <c r="N909" s="16" t="s">
        <v>4768</v>
      </c>
      <c r="O909" s="10"/>
      <c r="P909" s="13">
        <v>15646.2</v>
      </c>
      <c r="Q909" s="13">
        <v>-12762.1</v>
      </c>
      <c r="R909" s="13">
        <v>2884.1</v>
      </c>
      <c r="S909" s="13">
        <f t="shared" si="40"/>
        <v>0</v>
      </c>
      <c r="T909" s="14">
        <f t="shared" si="41"/>
        <v>2746.7619047619046</v>
      </c>
      <c r="U909" s="13">
        <f t="shared" si="43"/>
        <v>11718.075294117676</v>
      </c>
      <c r="V909" s="13">
        <f t="shared" si="42"/>
        <v>2884.1</v>
      </c>
      <c r="W909" s="15"/>
      <c r="X909" s="13"/>
      <c r="Y909" s="13"/>
      <c r="Z909" s="10"/>
      <c r="AA909" s="11" t="s">
        <v>35</v>
      </c>
      <c r="AB909" s="11">
        <v>0</v>
      </c>
    </row>
    <row r="910" spans="1:28" ht="14.25" x14ac:dyDescent="0.15">
      <c r="A910" s="9">
        <v>43709</v>
      </c>
      <c r="B910" s="10" t="s">
        <v>27</v>
      </c>
      <c r="C910" s="10" t="s">
        <v>63</v>
      </c>
      <c r="D910" s="10" t="s">
        <v>64</v>
      </c>
      <c r="E910" s="10" t="s">
        <v>72</v>
      </c>
      <c r="F910" s="10" t="s">
        <v>4769</v>
      </c>
      <c r="G910" s="10" t="s">
        <v>4770</v>
      </c>
      <c r="H910" s="10" t="s">
        <v>4692</v>
      </c>
      <c r="I910" s="10" t="s">
        <v>4769</v>
      </c>
      <c r="J910" s="10"/>
      <c r="K910" s="10" t="s">
        <v>2623</v>
      </c>
      <c r="L910" s="10" t="s">
        <v>34</v>
      </c>
      <c r="M910" s="11">
        <v>7.0000000000000007E-2</v>
      </c>
      <c r="N910" s="16" t="s">
        <v>4771</v>
      </c>
      <c r="O910" s="10"/>
      <c r="P910" s="13">
        <v>23922.48</v>
      </c>
      <c r="Q910" s="13">
        <v>107000</v>
      </c>
      <c r="R910" s="13">
        <v>68056.759999999995</v>
      </c>
      <c r="S910" s="13">
        <f t="shared" si="40"/>
        <v>62865.72</v>
      </c>
      <c r="T910" s="14">
        <f t="shared" si="41"/>
        <v>63604.448598130832</v>
      </c>
      <c r="U910" s="13">
        <f t="shared" si="43"/>
        <v>3788.83078431373</v>
      </c>
      <c r="V910" s="13">
        <f t="shared" si="42"/>
        <v>68056.759999999995</v>
      </c>
      <c r="W910" s="15"/>
      <c r="X910" s="13"/>
      <c r="Y910" s="13"/>
      <c r="Z910" s="10"/>
      <c r="AA910" s="11" t="s">
        <v>35</v>
      </c>
      <c r="AB910" s="11">
        <v>0</v>
      </c>
    </row>
    <row r="911" spans="1:28" ht="14.25" x14ac:dyDescent="0.15">
      <c r="A911" s="9">
        <v>43709</v>
      </c>
      <c r="B911" s="10" t="s">
        <v>27</v>
      </c>
      <c r="C911" s="10" t="s">
        <v>63</v>
      </c>
      <c r="D911" s="10" t="s">
        <v>74</v>
      </c>
      <c r="E911" s="10" t="s">
        <v>65</v>
      </c>
      <c r="F911" s="10" t="s">
        <v>4772</v>
      </c>
      <c r="G911" s="10" t="s">
        <v>4772</v>
      </c>
      <c r="H911" s="10" t="s">
        <v>4692</v>
      </c>
      <c r="I911" s="10" t="s">
        <v>4773</v>
      </c>
      <c r="J911" s="10"/>
      <c r="K911" s="10" t="s">
        <v>2623</v>
      </c>
      <c r="L911" s="10" t="s">
        <v>34</v>
      </c>
      <c r="M911" s="11">
        <v>0.02</v>
      </c>
      <c r="N911" s="16" t="s">
        <v>4774</v>
      </c>
      <c r="O911" s="10"/>
      <c r="P911" s="13">
        <v>7200</v>
      </c>
      <c r="Q911" s="13">
        <v>-6699.7</v>
      </c>
      <c r="R911" s="13">
        <v>0</v>
      </c>
      <c r="S911" s="13">
        <f t="shared" si="40"/>
        <v>500.30000000000018</v>
      </c>
      <c r="T911" s="14">
        <f t="shared" si="41"/>
        <v>0</v>
      </c>
      <c r="U911" s="13">
        <f t="shared" si="43"/>
        <v>300.80952380952385</v>
      </c>
      <c r="V911" s="13">
        <f t="shared" si="42"/>
        <v>0</v>
      </c>
      <c r="W911" s="15"/>
      <c r="X911" s="13"/>
      <c r="Y911" s="13"/>
      <c r="Z911" s="10"/>
      <c r="AA911" s="11" t="s">
        <v>45</v>
      </c>
      <c r="AB911" s="11">
        <v>0</v>
      </c>
    </row>
    <row r="912" spans="1:28" ht="14.25" x14ac:dyDescent="0.15">
      <c r="A912" s="9">
        <v>43709</v>
      </c>
      <c r="B912" s="10" t="s">
        <v>27</v>
      </c>
      <c r="C912" s="10" t="s">
        <v>63</v>
      </c>
      <c r="D912" s="10" t="s">
        <v>74</v>
      </c>
      <c r="E912" s="10" t="s">
        <v>65</v>
      </c>
      <c r="F912" s="10" t="s">
        <v>4775</v>
      </c>
      <c r="G912" s="10" t="s">
        <v>4775</v>
      </c>
      <c r="H912" s="10" t="s">
        <v>4692</v>
      </c>
      <c r="I912" s="10" t="s">
        <v>4775</v>
      </c>
      <c r="J912" s="10"/>
      <c r="K912" s="10" t="s">
        <v>2623</v>
      </c>
      <c r="L912" s="10" t="s">
        <v>44</v>
      </c>
      <c r="M912" s="11">
        <v>0</v>
      </c>
      <c r="N912" s="16" t="s">
        <v>4776</v>
      </c>
      <c r="O912" s="10"/>
      <c r="P912" s="13">
        <v>2135.6999999999998</v>
      </c>
      <c r="Q912" s="13">
        <v>20000</v>
      </c>
      <c r="R912" s="13">
        <v>5325.1</v>
      </c>
      <c r="S912" s="13">
        <f t="shared" si="40"/>
        <v>16810.599999999999</v>
      </c>
      <c r="T912" s="14">
        <f t="shared" si="41"/>
        <v>5325.1</v>
      </c>
      <c r="U912" s="13">
        <f t="shared" si="43"/>
        <v>0</v>
      </c>
      <c r="V912" s="13">
        <f t="shared" si="42"/>
        <v>5325.1</v>
      </c>
      <c r="W912" s="15"/>
      <c r="X912" s="13"/>
      <c r="Y912" s="13"/>
      <c r="Z912" s="10"/>
      <c r="AA912" s="11" t="s">
        <v>45</v>
      </c>
      <c r="AB912" s="11">
        <v>0</v>
      </c>
    </row>
    <row r="913" spans="1:28" ht="14.25" x14ac:dyDescent="0.15">
      <c r="A913" s="9">
        <v>43709</v>
      </c>
      <c r="B913" s="10" t="s">
        <v>27</v>
      </c>
      <c r="C913" s="10" t="s">
        <v>63</v>
      </c>
      <c r="D913" s="10" t="s">
        <v>74</v>
      </c>
      <c r="E913" s="10" t="s">
        <v>65</v>
      </c>
      <c r="F913" s="10" t="s">
        <v>4777</v>
      </c>
      <c r="G913" s="10" t="s">
        <v>4778</v>
      </c>
      <c r="H913" s="10" t="s">
        <v>4692</v>
      </c>
      <c r="I913" s="10" t="s">
        <v>4779</v>
      </c>
      <c r="J913" s="10"/>
      <c r="K913" s="10" t="s">
        <v>2623</v>
      </c>
      <c r="L913" s="10" t="s">
        <v>34</v>
      </c>
      <c r="M913" s="11">
        <v>0.03</v>
      </c>
      <c r="N913" s="16" t="s">
        <v>4780</v>
      </c>
      <c r="O913" s="10"/>
      <c r="P913" s="13">
        <v>0</v>
      </c>
      <c r="Q913" s="13">
        <v>309000</v>
      </c>
      <c r="R913" s="13">
        <v>28975.7</v>
      </c>
      <c r="S913" s="13">
        <f t="shared" si="40"/>
        <v>280024.3</v>
      </c>
      <c r="T913" s="14">
        <f t="shared" si="41"/>
        <v>28131.747572815533</v>
      </c>
      <c r="U913" s="13">
        <f t="shared" si="43"/>
        <v>0</v>
      </c>
      <c r="V913" s="13">
        <f t="shared" si="42"/>
        <v>28975.7</v>
      </c>
      <c r="W913" s="15"/>
      <c r="X913" s="13"/>
      <c r="Y913" s="13"/>
      <c r="Z913" s="10"/>
      <c r="AA913" s="11" t="s">
        <v>35</v>
      </c>
      <c r="AB913" s="11">
        <v>0</v>
      </c>
    </row>
    <row r="914" spans="1:28" ht="14.25" x14ac:dyDescent="0.15">
      <c r="A914" s="9">
        <v>43709</v>
      </c>
      <c r="B914" s="10" t="s">
        <v>27</v>
      </c>
      <c r="C914" s="10" t="s">
        <v>63</v>
      </c>
      <c r="D914" s="10" t="s">
        <v>74</v>
      </c>
      <c r="E914" s="10" t="s">
        <v>84</v>
      </c>
      <c r="F914" s="10" t="s">
        <v>4781</v>
      </c>
      <c r="G914" s="10" t="s">
        <v>4781</v>
      </c>
      <c r="H914" s="10" t="s">
        <v>4692</v>
      </c>
      <c r="I914" s="10" t="s">
        <v>4183</v>
      </c>
      <c r="J914" s="10"/>
      <c r="K914" s="10" t="s">
        <v>2623</v>
      </c>
      <c r="L914" s="10" t="s">
        <v>34</v>
      </c>
      <c r="M914" s="11">
        <v>0.02</v>
      </c>
      <c r="N914" s="16" t="s">
        <v>4782</v>
      </c>
      <c r="O914" s="10"/>
      <c r="P914" s="13">
        <v>345360.91</v>
      </c>
      <c r="Q914" s="13">
        <v>650000</v>
      </c>
      <c r="R914" s="13">
        <v>597621.84</v>
      </c>
      <c r="S914" s="13">
        <f t="shared" si="40"/>
        <v>397739.06999999995</v>
      </c>
      <c r="T914" s="14">
        <f t="shared" si="41"/>
        <v>585903.76470588229</v>
      </c>
      <c r="U914" s="13">
        <f t="shared" si="43"/>
        <v>59.347058823529551</v>
      </c>
      <c r="V914" s="13">
        <f t="shared" si="42"/>
        <v>597621.84</v>
      </c>
      <c r="W914" s="15"/>
      <c r="X914" s="13"/>
      <c r="Y914" s="13"/>
      <c r="Z914" s="10"/>
      <c r="AA914" s="11" t="s">
        <v>45</v>
      </c>
      <c r="AB914" s="11">
        <v>0</v>
      </c>
    </row>
    <row r="915" spans="1:28" ht="14.25" x14ac:dyDescent="0.15">
      <c r="A915" s="9">
        <v>43709</v>
      </c>
      <c r="B915" s="10" t="s">
        <v>27</v>
      </c>
      <c r="C915" s="10" t="s">
        <v>63</v>
      </c>
      <c r="D915" s="10" t="s">
        <v>74</v>
      </c>
      <c r="E915" s="10" t="s">
        <v>84</v>
      </c>
      <c r="F915" s="10" t="s">
        <v>4781</v>
      </c>
      <c r="G915" s="10" t="s">
        <v>4781</v>
      </c>
      <c r="H915" s="10" t="s">
        <v>4692</v>
      </c>
      <c r="I915" s="10" t="s">
        <v>4783</v>
      </c>
      <c r="J915" s="10"/>
      <c r="K915" s="10" t="s">
        <v>2623</v>
      </c>
      <c r="L915" s="10" t="s">
        <v>34</v>
      </c>
      <c r="M915" s="11">
        <v>0.02</v>
      </c>
      <c r="N915" s="16" t="s">
        <v>4784</v>
      </c>
      <c r="O915" s="10"/>
      <c r="P915" s="13">
        <v>52375.199999999997</v>
      </c>
      <c r="Q915" s="13">
        <v>230000</v>
      </c>
      <c r="R915" s="13">
        <v>193230.37</v>
      </c>
      <c r="S915" s="13">
        <f t="shared" si="40"/>
        <v>89144.830000000016</v>
      </c>
      <c r="T915" s="14">
        <f t="shared" si="41"/>
        <v>189441.53921568627</v>
      </c>
      <c r="U915" s="13">
        <f t="shared" si="43"/>
        <v>0</v>
      </c>
      <c r="V915" s="13">
        <f t="shared" si="42"/>
        <v>193230.37</v>
      </c>
      <c r="W915" s="15"/>
      <c r="X915" s="13"/>
      <c r="Y915" s="13"/>
      <c r="Z915" s="10"/>
      <c r="AA915" s="11" t="s">
        <v>45</v>
      </c>
      <c r="AB915" s="11">
        <v>0</v>
      </c>
    </row>
    <row r="916" spans="1:28" ht="14.25" x14ac:dyDescent="0.15">
      <c r="A916" s="9">
        <v>43709</v>
      </c>
      <c r="B916" s="10" t="s">
        <v>27</v>
      </c>
      <c r="C916" s="10" t="s">
        <v>63</v>
      </c>
      <c r="D916" s="10" t="s">
        <v>74</v>
      </c>
      <c r="E916" s="10" t="s">
        <v>2713</v>
      </c>
      <c r="F916" s="10" t="s">
        <v>4785</v>
      </c>
      <c r="G916" s="10" t="s">
        <v>4785</v>
      </c>
      <c r="H916" s="10" t="s">
        <v>4692</v>
      </c>
      <c r="I916" s="10" t="s">
        <v>4786</v>
      </c>
      <c r="J916" s="10"/>
      <c r="K916" s="10" t="s">
        <v>2623</v>
      </c>
      <c r="L916" s="10" t="s">
        <v>34</v>
      </c>
      <c r="M916" s="11">
        <v>0.05</v>
      </c>
      <c r="N916" s="16" t="s">
        <v>4787</v>
      </c>
      <c r="O916" s="10"/>
      <c r="P916" s="13">
        <v>0</v>
      </c>
      <c r="Q916" s="13">
        <v>40000</v>
      </c>
      <c r="R916" s="13">
        <v>6317</v>
      </c>
      <c r="S916" s="13">
        <f t="shared" si="40"/>
        <v>33683</v>
      </c>
      <c r="T916" s="14">
        <f t="shared" si="41"/>
        <v>6016.1904761904761</v>
      </c>
      <c r="U916" s="13">
        <f t="shared" si="43"/>
        <v>0</v>
      </c>
      <c r="V916" s="13">
        <f t="shared" si="42"/>
        <v>6317</v>
      </c>
      <c r="W916" s="15"/>
      <c r="X916" s="13"/>
      <c r="Y916" s="13"/>
      <c r="Z916" s="10"/>
      <c r="AA916" s="11" t="s">
        <v>45</v>
      </c>
      <c r="AB916" s="11">
        <v>0</v>
      </c>
    </row>
    <row r="917" spans="1:28" ht="14.25" x14ac:dyDescent="0.15">
      <c r="A917" s="9">
        <v>43709</v>
      </c>
      <c r="B917" s="10" t="s">
        <v>27</v>
      </c>
      <c r="C917" s="10" t="s">
        <v>63</v>
      </c>
      <c r="D917" s="10" t="s">
        <v>74</v>
      </c>
      <c r="E917" s="10" t="s">
        <v>2713</v>
      </c>
      <c r="F917" s="10" t="s">
        <v>4788</v>
      </c>
      <c r="G917" s="10" t="s">
        <v>4789</v>
      </c>
      <c r="H917" s="10" t="s">
        <v>4692</v>
      </c>
      <c r="I917" s="10" t="s">
        <v>4788</v>
      </c>
      <c r="J917" s="10"/>
      <c r="K917" s="10" t="s">
        <v>2623</v>
      </c>
      <c r="L917" s="10" t="s">
        <v>44</v>
      </c>
      <c r="M917" s="11">
        <v>0</v>
      </c>
      <c r="N917" s="16" t="s">
        <v>4790</v>
      </c>
      <c r="O917" s="10"/>
      <c r="P917" s="13">
        <v>16298.370000000101</v>
      </c>
      <c r="Q917" s="13">
        <v>400000</v>
      </c>
      <c r="R917" s="13">
        <v>228253.51</v>
      </c>
      <c r="S917" s="13">
        <f t="shared" si="40"/>
        <v>188044.8600000001</v>
      </c>
      <c r="T917" s="14">
        <f t="shared" si="41"/>
        <v>228253.51</v>
      </c>
      <c r="U917" s="13">
        <f t="shared" si="43"/>
        <v>0</v>
      </c>
      <c r="V917" s="13">
        <f t="shared" si="42"/>
        <v>228253.51</v>
      </c>
      <c r="W917" s="15"/>
      <c r="X917" s="13"/>
      <c r="Y917" s="13"/>
      <c r="Z917" s="10"/>
      <c r="AA917" s="11" t="s">
        <v>45</v>
      </c>
      <c r="AB917" s="11">
        <v>0</v>
      </c>
    </row>
    <row r="918" spans="1:28" ht="14.25" x14ac:dyDescent="0.15">
      <c r="A918" s="9">
        <v>43709</v>
      </c>
      <c r="B918" s="10" t="s">
        <v>27</v>
      </c>
      <c r="C918" s="10" t="s">
        <v>63</v>
      </c>
      <c r="D918" s="10" t="s">
        <v>74</v>
      </c>
      <c r="E918" s="10" t="s">
        <v>2713</v>
      </c>
      <c r="F918" s="10" t="s">
        <v>2771</v>
      </c>
      <c r="G918" s="10" t="s">
        <v>2771</v>
      </c>
      <c r="H918" s="10" t="s">
        <v>4692</v>
      </c>
      <c r="I918" s="10" t="s">
        <v>2771</v>
      </c>
      <c r="J918" s="10"/>
      <c r="K918" s="10" t="s">
        <v>2623</v>
      </c>
      <c r="L918" s="10" t="s">
        <v>44</v>
      </c>
      <c r="M918" s="11">
        <v>0</v>
      </c>
      <c r="N918" s="16" t="s">
        <v>4791</v>
      </c>
      <c r="O918" s="10"/>
      <c r="P918" s="13">
        <v>9942.35</v>
      </c>
      <c r="Q918" s="13">
        <v>10000</v>
      </c>
      <c r="R918" s="13">
        <v>8626.7000000000007</v>
      </c>
      <c r="S918" s="13">
        <f t="shared" si="40"/>
        <v>11315.649999999998</v>
      </c>
      <c r="T918" s="14">
        <f t="shared" si="41"/>
        <v>8626.7000000000007</v>
      </c>
      <c r="U918" s="13">
        <f t="shared" si="43"/>
        <v>18034.843333333323</v>
      </c>
      <c r="V918" s="13">
        <f t="shared" si="42"/>
        <v>8626.7000000000007</v>
      </c>
      <c r="W918" s="15"/>
      <c r="X918" s="13"/>
      <c r="Y918" s="13"/>
      <c r="Z918" s="10"/>
      <c r="AA918" s="11" t="s">
        <v>45</v>
      </c>
      <c r="AB918" s="11">
        <v>0</v>
      </c>
    </row>
    <row r="919" spans="1:28" ht="14.25" x14ac:dyDescent="0.15">
      <c r="A919" s="9">
        <v>43709</v>
      </c>
      <c r="B919" s="10" t="s">
        <v>27</v>
      </c>
      <c r="C919" s="10" t="s">
        <v>63</v>
      </c>
      <c r="D919" s="10" t="s">
        <v>74</v>
      </c>
      <c r="E919" s="10" t="s">
        <v>72</v>
      </c>
      <c r="F919" s="10" t="s">
        <v>3387</v>
      </c>
      <c r="G919" s="10" t="s">
        <v>3387</v>
      </c>
      <c r="H919" s="10" t="s">
        <v>4692</v>
      </c>
      <c r="I919" s="10" t="s">
        <v>4792</v>
      </c>
      <c r="J919" s="10"/>
      <c r="K919" s="10" t="s">
        <v>2623</v>
      </c>
      <c r="L919" s="10" t="s">
        <v>34</v>
      </c>
      <c r="M919" s="11">
        <v>0.02</v>
      </c>
      <c r="N919" s="16" t="s">
        <v>4793</v>
      </c>
      <c r="O919" s="10"/>
      <c r="P919" s="13">
        <v>0</v>
      </c>
      <c r="Q919" s="13">
        <v>30600</v>
      </c>
      <c r="R919" s="13">
        <v>3026.7</v>
      </c>
      <c r="S919" s="13">
        <f t="shared" ref="S919:S982" si="44">P919+Q919-R919</f>
        <v>27573.3</v>
      </c>
      <c r="T919" s="14">
        <f t="shared" ref="T919:T982" si="45">IF(L919="返货",R919/(1+M919),IF(L919="返现",R919,IF(L919="折扣",R919*M919,IF(L919="无",R919))))</f>
        <v>2967.3529411764703</v>
      </c>
      <c r="U919" s="13">
        <f t="shared" si="43"/>
        <v>1111.3119047619039</v>
      </c>
      <c r="V919" s="13">
        <f t="shared" si="42"/>
        <v>3026.7</v>
      </c>
      <c r="W919" s="15"/>
      <c r="X919" s="13"/>
      <c r="Y919" s="13"/>
      <c r="Z919" s="10"/>
      <c r="AA919" s="11" t="s">
        <v>45</v>
      </c>
      <c r="AB919" s="11">
        <v>0</v>
      </c>
    </row>
    <row r="920" spans="1:28" ht="14.25" x14ac:dyDescent="0.15">
      <c r="A920" s="9">
        <v>43709</v>
      </c>
      <c r="B920" s="10" t="s">
        <v>27</v>
      </c>
      <c r="C920" s="10" t="s">
        <v>63</v>
      </c>
      <c r="D920" s="10" t="s">
        <v>74</v>
      </c>
      <c r="E920" s="10" t="s">
        <v>72</v>
      </c>
      <c r="F920" s="10" t="s">
        <v>4786</v>
      </c>
      <c r="G920" s="10" t="s">
        <v>4794</v>
      </c>
      <c r="H920" s="10" t="s">
        <v>4692</v>
      </c>
      <c r="I920" s="10" t="s">
        <v>4795</v>
      </c>
      <c r="J920" s="10"/>
      <c r="K920" s="10" t="s">
        <v>2623</v>
      </c>
      <c r="L920" s="10" t="s">
        <v>44</v>
      </c>
      <c r="M920" s="11">
        <v>0</v>
      </c>
      <c r="N920" s="16" t="s">
        <v>4796</v>
      </c>
      <c r="O920" s="10"/>
      <c r="P920" s="13">
        <v>27291.98</v>
      </c>
      <c r="Q920" s="13">
        <v>50000</v>
      </c>
      <c r="R920" s="13">
        <v>29321.439999999999</v>
      </c>
      <c r="S920" s="13">
        <f t="shared" si="44"/>
        <v>47970.539999999994</v>
      </c>
      <c r="T920" s="14">
        <f t="shared" si="45"/>
        <v>29321.439999999999</v>
      </c>
      <c r="U920" s="13">
        <f t="shared" si="43"/>
        <v>0</v>
      </c>
      <c r="V920" s="13">
        <f t="shared" si="42"/>
        <v>29321.439999999999</v>
      </c>
      <c r="W920" s="15"/>
      <c r="X920" s="13"/>
      <c r="Y920" s="13"/>
      <c r="Z920" s="10"/>
      <c r="AA920" s="11" t="s">
        <v>45</v>
      </c>
      <c r="AB920" s="11">
        <v>0</v>
      </c>
    </row>
    <row r="921" spans="1:28" ht="14.25" x14ac:dyDescent="0.15">
      <c r="A921" s="9">
        <v>43709</v>
      </c>
      <c r="B921" s="10" t="s">
        <v>27</v>
      </c>
      <c r="C921" s="10" t="s">
        <v>63</v>
      </c>
      <c r="D921" s="10" t="s">
        <v>74</v>
      </c>
      <c r="E921" s="10" t="s">
        <v>72</v>
      </c>
      <c r="F921" s="10" t="s">
        <v>4280</v>
      </c>
      <c r="G921" s="10" t="s">
        <v>4797</v>
      </c>
      <c r="H921" s="10" t="s">
        <v>4692</v>
      </c>
      <c r="I921" s="10" t="s">
        <v>4280</v>
      </c>
      <c r="J921" s="10"/>
      <c r="K921" s="10" t="s">
        <v>2623</v>
      </c>
      <c r="L921" s="10" t="s">
        <v>44</v>
      </c>
      <c r="M921" s="11">
        <v>0</v>
      </c>
      <c r="N921" s="16" t="s">
        <v>4798</v>
      </c>
      <c r="O921" s="10"/>
      <c r="P921" s="13">
        <v>25778.91</v>
      </c>
      <c r="Q921" s="13">
        <v>10000</v>
      </c>
      <c r="R921" s="13">
        <v>15857.96</v>
      </c>
      <c r="S921" s="13">
        <f t="shared" si="44"/>
        <v>19920.950000000004</v>
      </c>
      <c r="T921" s="14">
        <f t="shared" si="45"/>
        <v>15857.96</v>
      </c>
      <c r="U921" s="13">
        <f t="shared" si="43"/>
        <v>3927.5457142857194</v>
      </c>
      <c r="V921" s="13">
        <f t="shared" si="42"/>
        <v>15857.96</v>
      </c>
      <c r="W921" s="15"/>
      <c r="X921" s="13"/>
      <c r="Y921" s="13"/>
      <c r="Z921" s="10"/>
      <c r="AA921" s="11" t="s">
        <v>45</v>
      </c>
      <c r="AB921" s="11">
        <v>0</v>
      </c>
    </row>
    <row r="922" spans="1:28" ht="14.25" x14ac:dyDescent="0.15">
      <c r="A922" s="9">
        <v>43709</v>
      </c>
      <c r="B922" s="10" t="s">
        <v>27</v>
      </c>
      <c r="C922" s="10" t="s">
        <v>63</v>
      </c>
      <c r="D922" s="10" t="s">
        <v>74</v>
      </c>
      <c r="E922" s="10" t="s">
        <v>72</v>
      </c>
      <c r="F922" s="10" t="s">
        <v>81</v>
      </c>
      <c r="G922" s="10" t="s">
        <v>81</v>
      </c>
      <c r="H922" s="10" t="s">
        <v>4692</v>
      </c>
      <c r="I922" s="10" t="s">
        <v>81</v>
      </c>
      <c r="J922" s="10"/>
      <c r="K922" s="10" t="s">
        <v>2623</v>
      </c>
      <c r="L922" s="10" t="s">
        <v>34</v>
      </c>
      <c r="M922" s="11">
        <v>0.05</v>
      </c>
      <c r="N922" s="16" t="s">
        <v>4799</v>
      </c>
      <c r="O922" s="10"/>
      <c r="P922" s="13">
        <v>51617.5</v>
      </c>
      <c r="Q922" s="13">
        <v>-51617.5</v>
      </c>
      <c r="R922" s="13">
        <v>0</v>
      </c>
      <c r="S922" s="13">
        <f t="shared" si="44"/>
        <v>0</v>
      </c>
      <c r="T922" s="14">
        <f t="shared" si="45"/>
        <v>0</v>
      </c>
      <c r="U922" s="13">
        <f t="shared" si="43"/>
        <v>1652.3496153846136</v>
      </c>
      <c r="V922" s="13">
        <f t="shared" si="42"/>
        <v>0</v>
      </c>
      <c r="W922" s="15"/>
      <c r="X922" s="13"/>
      <c r="Y922" s="13"/>
      <c r="Z922" s="10"/>
      <c r="AA922" s="11" t="s">
        <v>35</v>
      </c>
      <c r="AB922" s="11">
        <v>0</v>
      </c>
    </row>
    <row r="923" spans="1:28" ht="14.25" x14ac:dyDescent="0.15">
      <c r="A923" s="9">
        <v>43709</v>
      </c>
      <c r="B923" s="10" t="s">
        <v>27</v>
      </c>
      <c r="C923" s="10" t="s">
        <v>93</v>
      </c>
      <c r="D923" s="10" t="s">
        <v>94</v>
      </c>
      <c r="E923" s="10" t="s">
        <v>97</v>
      </c>
      <c r="F923" s="10" t="s">
        <v>98</v>
      </c>
      <c r="G923" s="10" t="s">
        <v>98</v>
      </c>
      <c r="H923" s="10" t="s">
        <v>4692</v>
      </c>
      <c r="I923" s="10" t="s">
        <v>4800</v>
      </c>
      <c r="J923" s="10"/>
      <c r="K923" s="10" t="s">
        <v>2623</v>
      </c>
      <c r="L923" s="10" t="s">
        <v>34</v>
      </c>
      <c r="M923" s="11">
        <v>0.05</v>
      </c>
      <c r="N923" s="16" t="s">
        <v>4801</v>
      </c>
      <c r="O923" s="10"/>
      <c r="P923" s="13">
        <v>0</v>
      </c>
      <c r="Q923" s="13">
        <v>840000</v>
      </c>
      <c r="R923" s="13">
        <v>378731.71</v>
      </c>
      <c r="S923" s="13">
        <f t="shared" si="44"/>
        <v>461268.29</v>
      </c>
      <c r="T923" s="14">
        <f t="shared" si="45"/>
        <v>360696.8666666667</v>
      </c>
      <c r="U923" s="13">
        <f t="shared" si="43"/>
        <v>5903.0090476190526</v>
      </c>
      <c r="V923" s="13">
        <f t="shared" si="42"/>
        <v>378731.71</v>
      </c>
      <c r="W923" s="15"/>
      <c r="X923" s="13"/>
      <c r="Y923" s="13"/>
      <c r="Z923" s="10"/>
      <c r="AA923" s="11" t="s">
        <v>35</v>
      </c>
      <c r="AB923" s="11">
        <v>0</v>
      </c>
    </row>
    <row r="924" spans="1:28" ht="14.25" x14ac:dyDescent="0.15">
      <c r="A924" s="9">
        <v>43709</v>
      </c>
      <c r="B924" s="10" t="s">
        <v>27</v>
      </c>
      <c r="C924" s="10" t="s">
        <v>93</v>
      </c>
      <c r="D924" s="10" t="s">
        <v>94</v>
      </c>
      <c r="E924" s="10" t="s">
        <v>110</v>
      </c>
      <c r="F924" s="10" t="s">
        <v>4802</v>
      </c>
      <c r="G924" s="10" t="s">
        <v>4802</v>
      </c>
      <c r="H924" s="10" t="s">
        <v>4692</v>
      </c>
      <c r="I924" s="10" t="s">
        <v>4803</v>
      </c>
      <c r="J924" s="10"/>
      <c r="K924" s="10" t="s">
        <v>2623</v>
      </c>
      <c r="L924" s="10" t="s">
        <v>34</v>
      </c>
      <c r="M924" s="11">
        <v>0.05</v>
      </c>
      <c r="N924" s="16" t="s">
        <v>4804</v>
      </c>
      <c r="O924" s="10"/>
      <c r="P924" s="13">
        <v>18888.400000000001</v>
      </c>
      <c r="Q924" s="13">
        <v>21000</v>
      </c>
      <c r="R924" s="13">
        <v>23337.55</v>
      </c>
      <c r="S924" s="13">
        <f t="shared" si="44"/>
        <v>16550.850000000002</v>
      </c>
      <c r="T924" s="14">
        <f t="shared" si="45"/>
        <v>22226.238095238095</v>
      </c>
      <c r="U924" s="13">
        <f t="shared" si="43"/>
        <v>3979.1654901960865</v>
      </c>
      <c r="V924" s="13">
        <f t="shared" si="42"/>
        <v>23337.55</v>
      </c>
      <c r="W924" s="15"/>
      <c r="X924" s="13"/>
      <c r="Y924" s="13"/>
      <c r="Z924" s="10"/>
      <c r="AA924" s="11" t="s">
        <v>45</v>
      </c>
      <c r="AB924" s="11">
        <v>0</v>
      </c>
    </row>
    <row r="925" spans="1:28" ht="14.25" x14ac:dyDescent="0.15">
      <c r="A925" s="9">
        <v>43709</v>
      </c>
      <c r="B925" s="10" t="s">
        <v>27</v>
      </c>
      <c r="C925" s="10" t="s">
        <v>93</v>
      </c>
      <c r="D925" s="10" t="s">
        <v>94</v>
      </c>
      <c r="E925" s="10" t="s">
        <v>2833</v>
      </c>
      <c r="F925" s="10" t="s">
        <v>4502</v>
      </c>
      <c r="G925" s="10" t="s">
        <v>4502</v>
      </c>
      <c r="H925" s="10" t="s">
        <v>4692</v>
      </c>
      <c r="I925" s="10" t="s">
        <v>4502</v>
      </c>
      <c r="J925" s="10"/>
      <c r="K925" s="10" t="s">
        <v>2623</v>
      </c>
      <c r="L925" s="10" t="s">
        <v>44</v>
      </c>
      <c r="M925" s="11">
        <v>0</v>
      </c>
      <c r="N925" s="16" t="s">
        <v>4805</v>
      </c>
      <c r="O925" s="10"/>
      <c r="P925" s="13">
        <v>1198362.27</v>
      </c>
      <c r="Q925" s="13">
        <v>750000</v>
      </c>
      <c r="R925" s="13">
        <v>452390.81</v>
      </c>
      <c r="S925" s="13">
        <f t="shared" si="44"/>
        <v>1495971.46</v>
      </c>
      <c r="T925" s="14">
        <f t="shared" si="45"/>
        <v>452390.81</v>
      </c>
      <c r="U925" s="13">
        <f t="shared" si="43"/>
        <v>2000</v>
      </c>
      <c r="V925" s="13">
        <f t="shared" si="42"/>
        <v>452390.81</v>
      </c>
      <c r="W925" s="15"/>
      <c r="X925" s="13"/>
      <c r="Y925" s="13"/>
      <c r="Z925" s="10"/>
      <c r="AA925" s="11" t="s">
        <v>35</v>
      </c>
      <c r="AB925" s="11">
        <v>0</v>
      </c>
    </row>
    <row r="926" spans="1:28" ht="14.25" x14ac:dyDescent="0.15">
      <c r="A926" s="9">
        <v>43709</v>
      </c>
      <c r="B926" s="10" t="s">
        <v>27</v>
      </c>
      <c r="C926" s="10" t="s">
        <v>93</v>
      </c>
      <c r="D926" s="10" t="s">
        <v>101</v>
      </c>
      <c r="E926" s="10" t="s">
        <v>107</v>
      </c>
      <c r="F926" s="10" t="s">
        <v>2796</v>
      </c>
      <c r="G926" s="10" t="s">
        <v>2796</v>
      </c>
      <c r="H926" s="10" t="s">
        <v>4692</v>
      </c>
      <c r="I926" s="10" t="s">
        <v>2796</v>
      </c>
      <c r="J926" s="10"/>
      <c r="K926" s="10" t="s">
        <v>2623</v>
      </c>
      <c r="L926" s="10" t="s">
        <v>34</v>
      </c>
      <c r="M926" s="11">
        <v>0.05</v>
      </c>
      <c r="N926" s="16" t="s">
        <v>4806</v>
      </c>
      <c r="O926" s="10"/>
      <c r="P926" s="13">
        <v>0</v>
      </c>
      <c r="Q926" s="13">
        <v>210000</v>
      </c>
      <c r="R926" s="13">
        <v>82478.460000000006</v>
      </c>
      <c r="S926" s="13">
        <f t="shared" si="44"/>
        <v>127521.54</v>
      </c>
      <c r="T926" s="14">
        <f t="shared" si="45"/>
        <v>78550.914285714287</v>
      </c>
      <c r="U926" s="13">
        <f t="shared" si="43"/>
        <v>0</v>
      </c>
      <c r="V926" s="13">
        <f t="shared" si="42"/>
        <v>82478.460000000006</v>
      </c>
      <c r="W926" s="15"/>
      <c r="X926" s="13"/>
      <c r="Y926" s="13"/>
      <c r="Z926" s="10"/>
      <c r="AA926" s="11" t="s">
        <v>35</v>
      </c>
      <c r="AB926" s="11">
        <v>0</v>
      </c>
    </row>
    <row r="927" spans="1:28" ht="14.25" x14ac:dyDescent="0.15">
      <c r="A927" s="9">
        <v>43709</v>
      </c>
      <c r="B927" s="10" t="s">
        <v>27</v>
      </c>
      <c r="C927" s="10" t="s">
        <v>93</v>
      </c>
      <c r="D927" s="10" t="s">
        <v>101</v>
      </c>
      <c r="E927" s="10" t="s">
        <v>2799</v>
      </c>
      <c r="F927" s="10" t="s">
        <v>4807</v>
      </c>
      <c r="G927" s="10" t="s">
        <v>4808</v>
      </c>
      <c r="H927" s="10" t="s">
        <v>4692</v>
      </c>
      <c r="I927" s="10" t="s">
        <v>4809</v>
      </c>
      <c r="J927" s="10"/>
      <c r="K927" s="10" t="s">
        <v>2623</v>
      </c>
      <c r="L927" s="10" t="s">
        <v>34</v>
      </c>
      <c r="M927" s="11">
        <v>0.04</v>
      </c>
      <c r="N927" s="16" t="s">
        <v>4810</v>
      </c>
      <c r="O927" s="10"/>
      <c r="P927" s="13">
        <v>20551.509999999998</v>
      </c>
      <c r="Q927" s="13">
        <v>62400</v>
      </c>
      <c r="R927" s="13">
        <v>42961.09</v>
      </c>
      <c r="S927" s="13">
        <f t="shared" si="44"/>
        <v>39990.42</v>
      </c>
      <c r="T927" s="14">
        <f t="shared" si="45"/>
        <v>41308.740384615383</v>
      </c>
      <c r="U927" s="13">
        <f t="shared" si="43"/>
        <v>1019.1078431372589</v>
      </c>
      <c r="V927" s="13">
        <f t="shared" si="42"/>
        <v>42961.09</v>
      </c>
      <c r="W927" s="15"/>
      <c r="X927" s="13"/>
      <c r="Y927" s="13"/>
      <c r="Z927" s="10"/>
      <c r="AA927" s="11" t="s">
        <v>45</v>
      </c>
      <c r="AB927" s="11">
        <v>0</v>
      </c>
    </row>
    <row r="928" spans="1:28" ht="14.25" x14ac:dyDescent="0.15">
      <c r="A928" s="9">
        <v>43709</v>
      </c>
      <c r="B928" s="10" t="s">
        <v>27</v>
      </c>
      <c r="C928" s="10" t="s">
        <v>93</v>
      </c>
      <c r="D928" s="10" t="s">
        <v>101</v>
      </c>
      <c r="E928" s="10" t="s">
        <v>102</v>
      </c>
      <c r="F928" s="10" t="s">
        <v>103</v>
      </c>
      <c r="G928" s="10" t="s">
        <v>103</v>
      </c>
      <c r="H928" s="10" t="s">
        <v>4692</v>
      </c>
      <c r="I928" s="10" t="s">
        <v>3999</v>
      </c>
      <c r="J928" s="10"/>
      <c r="K928" s="10" t="s">
        <v>2623</v>
      </c>
      <c r="L928" s="10" t="s">
        <v>34</v>
      </c>
      <c r="M928" s="11">
        <v>0.05</v>
      </c>
      <c r="N928" s="16" t="s">
        <v>4811</v>
      </c>
      <c r="O928" s="10"/>
      <c r="P928" s="13">
        <v>67938.720000000001</v>
      </c>
      <c r="Q928" s="13">
        <v>199500</v>
      </c>
      <c r="R928" s="13">
        <v>123963.19</v>
      </c>
      <c r="S928" s="13">
        <f t="shared" si="44"/>
        <v>143475.52999999997</v>
      </c>
      <c r="T928" s="14">
        <f t="shared" si="45"/>
        <v>118060.18095238095</v>
      </c>
      <c r="U928" s="13">
        <f t="shared" si="43"/>
        <v>0</v>
      </c>
      <c r="V928" s="13">
        <f t="shared" si="42"/>
        <v>123963.19</v>
      </c>
      <c r="W928" s="15"/>
      <c r="X928" s="13"/>
      <c r="Y928" s="13"/>
      <c r="Z928" s="10"/>
      <c r="AA928" s="11" t="s">
        <v>35</v>
      </c>
      <c r="AB928" s="11">
        <v>0</v>
      </c>
    </row>
    <row r="929" spans="1:28" ht="14.25" x14ac:dyDescent="0.15">
      <c r="A929" s="9">
        <v>43709</v>
      </c>
      <c r="B929" s="10" t="s">
        <v>27</v>
      </c>
      <c r="C929" s="10" t="s">
        <v>93</v>
      </c>
      <c r="D929" s="10" t="s">
        <v>104</v>
      </c>
      <c r="E929" s="10" t="s">
        <v>105</v>
      </c>
      <c r="F929" s="10" t="s">
        <v>4812</v>
      </c>
      <c r="G929" s="10" t="s">
        <v>4812</v>
      </c>
      <c r="H929" s="10" t="s">
        <v>4692</v>
      </c>
      <c r="I929" s="10" t="s">
        <v>4812</v>
      </c>
      <c r="J929" s="10"/>
      <c r="K929" s="10" t="s">
        <v>2623</v>
      </c>
      <c r="L929" s="10" t="s">
        <v>34</v>
      </c>
      <c r="M929" s="11">
        <v>0.02</v>
      </c>
      <c r="N929" s="16" t="s">
        <v>4813</v>
      </c>
      <c r="O929" s="10"/>
      <c r="P929" s="13">
        <v>53689.86</v>
      </c>
      <c r="Q929" s="13">
        <v>306000</v>
      </c>
      <c r="R929" s="13">
        <v>202937.44</v>
      </c>
      <c r="S929" s="13">
        <f t="shared" si="44"/>
        <v>156752.41999999998</v>
      </c>
      <c r="T929" s="14">
        <f t="shared" si="45"/>
        <v>198958.27450980392</v>
      </c>
      <c r="U929" s="13">
        <f t="shared" si="43"/>
        <v>12212.755490196054</v>
      </c>
      <c r="V929" s="13">
        <f t="shared" si="42"/>
        <v>202937.44</v>
      </c>
      <c r="W929" s="15"/>
      <c r="X929" s="13"/>
      <c r="Y929" s="13"/>
      <c r="Z929" s="10"/>
      <c r="AA929" s="11" t="s">
        <v>35</v>
      </c>
      <c r="AB929" s="11">
        <v>0</v>
      </c>
    </row>
    <row r="930" spans="1:28" ht="14.25" x14ac:dyDescent="0.15">
      <c r="A930" s="9">
        <v>43709</v>
      </c>
      <c r="B930" s="10" t="s">
        <v>27</v>
      </c>
      <c r="C930" s="10" t="s">
        <v>93</v>
      </c>
      <c r="D930" s="10" t="s">
        <v>104</v>
      </c>
      <c r="E930" s="10" t="s">
        <v>105</v>
      </c>
      <c r="F930" s="10" t="s">
        <v>4814</v>
      </c>
      <c r="G930" s="10" t="s">
        <v>4814</v>
      </c>
      <c r="H930" s="10" t="s">
        <v>4692</v>
      </c>
      <c r="I930" s="10" t="s">
        <v>4814</v>
      </c>
      <c r="J930" s="10"/>
      <c r="K930" s="10" t="s">
        <v>2623</v>
      </c>
      <c r="L930" s="10" t="s">
        <v>34</v>
      </c>
      <c r="M930" s="11">
        <v>0.05</v>
      </c>
      <c r="N930" s="16" t="s">
        <v>4815</v>
      </c>
      <c r="O930" s="10"/>
      <c r="P930" s="13">
        <v>34400</v>
      </c>
      <c r="Q930" s="13">
        <v>100000</v>
      </c>
      <c r="R930" s="13">
        <v>42000</v>
      </c>
      <c r="S930" s="13">
        <f t="shared" si="44"/>
        <v>92400</v>
      </c>
      <c r="T930" s="14">
        <f t="shared" si="45"/>
        <v>40000</v>
      </c>
      <c r="U930" s="13">
        <f t="shared" si="43"/>
        <v>14438.696666666656</v>
      </c>
      <c r="V930" s="13">
        <f t="shared" si="42"/>
        <v>42000</v>
      </c>
      <c r="W930" s="15"/>
      <c r="X930" s="13"/>
      <c r="Y930" s="13"/>
      <c r="Z930" s="10"/>
      <c r="AA930" s="11" t="s">
        <v>35</v>
      </c>
      <c r="AB930" s="11">
        <v>0</v>
      </c>
    </row>
    <row r="931" spans="1:28" ht="14.25" x14ac:dyDescent="0.15">
      <c r="A931" s="9">
        <v>43709</v>
      </c>
      <c r="B931" s="10" t="s">
        <v>27</v>
      </c>
      <c r="C931" s="10" t="s">
        <v>93</v>
      </c>
      <c r="D931" s="10" t="s">
        <v>104</v>
      </c>
      <c r="E931" s="10" t="s">
        <v>107</v>
      </c>
      <c r="F931" s="10" t="s">
        <v>4816</v>
      </c>
      <c r="G931" s="10" t="s">
        <v>4817</v>
      </c>
      <c r="H931" s="10" t="s">
        <v>4692</v>
      </c>
      <c r="I931" s="10" t="s">
        <v>4816</v>
      </c>
      <c r="J931" s="10"/>
      <c r="K931" s="10" t="s">
        <v>2623</v>
      </c>
      <c r="L931" s="10" t="s">
        <v>44</v>
      </c>
      <c r="M931" s="11">
        <v>0</v>
      </c>
      <c r="N931" s="16" t="s">
        <v>4818</v>
      </c>
      <c r="O931" s="10"/>
      <c r="P931" s="13">
        <v>4925.3900000000003</v>
      </c>
      <c r="Q931" s="13">
        <v>7000</v>
      </c>
      <c r="R931" s="13">
        <v>5407.91</v>
      </c>
      <c r="S931" s="13">
        <f t="shared" si="44"/>
        <v>6517.48</v>
      </c>
      <c r="T931" s="14">
        <f t="shared" si="45"/>
        <v>5407.91</v>
      </c>
      <c r="U931" s="13">
        <f t="shared" si="43"/>
        <v>11626.287692307727</v>
      </c>
      <c r="V931" s="13">
        <f t="shared" si="42"/>
        <v>5407.91</v>
      </c>
      <c r="W931" s="15"/>
      <c r="X931" s="13"/>
      <c r="Y931" s="13"/>
      <c r="Z931" s="10"/>
      <c r="AA931" s="11" t="s">
        <v>45</v>
      </c>
      <c r="AB931" s="11">
        <v>0</v>
      </c>
    </row>
    <row r="932" spans="1:28" ht="14.25" x14ac:dyDescent="0.15">
      <c r="A932" s="9">
        <v>43709</v>
      </c>
      <c r="B932" s="10" t="s">
        <v>27</v>
      </c>
      <c r="C932" s="10" t="s">
        <v>93</v>
      </c>
      <c r="D932" s="10" t="s">
        <v>104</v>
      </c>
      <c r="E932" s="10" t="s">
        <v>107</v>
      </c>
      <c r="F932" s="10" t="s">
        <v>4819</v>
      </c>
      <c r="G932" s="10" t="s">
        <v>4819</v>
      </c>
      <c r="H932" s="10" t="s">
        <v>4692</v>
      </c>
      <c r="I932" s="10" t="s">
        <v>4820</v>
      </c>
      <c r="J932" s="10"/>
      <c r="K932" s="10" t="s">
        <v>2623</v>
      </c>
      <c r="L932" s="10" t="s">
        <v>34</v>
      </c>
      <c r="M932" s="11">
        <v>0.02</v>
      </c>
      <c r="N932" s="16" t="s">
        <v>4821</v>
      </c>
      <c r="O932" s="10"/>
      <c r="P932" s="13">
        <v>24617.81</v>
      </c>
      <c r="Q932" s="13">
        <v>51000</v>
      </c>
      <c r="R932" s="13">
        <v>51974.5</v>
      </c>
      <c r="S932" s="13">
        <f t="shared" si="44"/>
        <v>23643.309999999998</v>
      </c>
      <c r="T932" s="14">
        <f t="shared" si="45"/>
        <v>50955.392156862741</v>
      </c>
      <c r="U932" s="13">
        <f t="shared" si="43"/>
        <v>49.514563106796231</v>
      </c>
      <c r="V932" s="13">
        <f t="shared" si="42"/>
        <v>51974.5</v>
      </c>
      <c r="W932" s="15"/>
      <c r="X932" s="13"/>
      <c r="Y932" s="13"/>
      <c r="Z932" s="10"/>
      <c r="AA932" s="11" t="s">
        <v>35</v>
      </c>
      <c r="AB932" s="11">
        <v>0</v>
      </c>
    </row>
    <row r="933" spans="1:28" ht="14.25" x14ac:dyDescent="0.15">
      <c r="A933" s="9">
        <v>43709</v>
      </c>
      <c r="B933" s="10" t="s">
        <v>27</v>
      </c>
      <c r="C933" s="10" t="s">
        <v>93</v>
      </c>
      <c r="D933" s="10" t="s">
        <v>104</v>
      </c>
      <c r="E933" s="10" t="s">
        <v>2892</v>
      </c>
      <c r="F933" s="10" t="s">
        <v>4418</v>
      </c>
      <c r="G933" s="10" t="s">
        <v>4419</v>
      </c>
      <c r="H933" s="10" t="s">
        <v>4692</v>
      </c>
      <c r="I933" s="10" t="s">
        <v>4418</v>
      </c>
      <c r="J933" s="10"/>
      <c r="K933" s="10" t="s">
        <v>33</v>
      </c>
      <c r="L933" s="10" t="s">
        <v>34</v>
      </c>
      <c r="M933" s="11">
        <v>0</v>
      </c>
      <c r="N933" s="16" t="s">
        <v>4822</v>
      </c>
      <c r="O933" s="10"/>
      <c r="P933" s="13">
        <v>0</v>
      </c>
      <c r="Q933" s="13">
        <v>903199.27</v>
      </c>
      <c r="R933" s="13">
        <v>57000</v>
      </c>
      <c r="S933" s="13">
        <f t="shared" si="44"/>
        <v>846199.27</v>
      </c>
      <c r="T933" s="14">
        <f t="shared" si="45"/>
        <v>57000</v>
      </c>
      <c r="U933" s="13">
        <f t="shared" si="43"/>
        <v>2925.7682352941192</v>
      </c>
      <c r="V933" s="13">
        <f t="shared" si="42"/>
        <v>57000</v>
      </c>
      <c r="W933" s="15"/>
      <c r="X933" s="13"/>
      <c r="Y933" s="13"/>
      <c r="Z933" s="10"/>
      <c r="AA933" s="11" t="s">
        <v>35</v>
      </c>
      <c r="AB933" s="11">
        <v>0</v>
      </c>
    </row>
    <row r="934" spans="1:28" ht="14.25" x14ac:dyDescent="0.15">
      <c r="A934" s="9">
        <v>43709</v>
      </c>
      <c r="B934" s="10" t="s">
        <v>27</v>
      </c>
      <c r="C934" s="10" t="s">
        <v>93</v>
      </c>
      <c r="D934" s="10" t="s">
        <v>104</v>
      </c>
      <c r="E934" s="10" t="s">
        <v>2892</v>
      </c>
      <c r="F934" s="10" t="s">
        <v>4823</v>
      </c>
      <c r="G934" s="10" t="s">
        <v>4823</v>
      </c>
      <c r="H934" s="10" t="s">
        <v>4692</v>
      </c>
      <c r="I934" s="10" t="s">
        <v>4824</v>
      </c>
      <c r="J934" s="10"/>
      <c r="K934" s="10" t="s">
        <v>2623</v>
      </c>
      <c r="L934" s="10" t="s">
        <v>34</v>
      </c>
      <c r="M934" s="11">
        <v>0.02</v>
      </c>
      <c r="N934" s="16" t="s">
        <v>4825</v>
      </c>
      <c r="O934" s="10"/>
      <c r="P934" s="13">
        <v>614965.86</v>
      </c>
      <c r="Q934" s="13">
        <v>714000</v>
      </c>
      <c r="R934" s="13">
        <v>622850.53</v>
      </c>
      <c r="S934" s="13">
        <f t="shared" si="44"/>
        <v>706115.32999999984</v>
      </c>
      <c r="T934" s="14">
        <f t="shared" si="45"/>
        <v>610637.77450980397</v>
      </c>
      <c r="U934" s="13">
        <f t="shared" si="43"/>
        <v>0</v>
      </c>
      <c r="V934" s="13">
        <f t="shared" si="42"/>
        <v>622850.53</v>
      </c>
      <c r="W934" s="15"/>
      <c r="X934" s="13"/>
      <c r="Y934" s="13"/>
      <c r="Z934" s="10"/>
      <c r="AA934" s="11" t="s">
        <v>35</v>
      </c>
      <c r="AB934" s="11">
        <v>0</v>
      </c>
    </row>
    <row r="935" spans="1:28" ht="14.25" x14ac:dyDescent="0.15">
      <c r="A935" s="9">
        <v>43709</v>
      </c>
      <c r="B935" s="10" t="s">
        <v>27</v>
      </c>
      <c r="C935" s="10" t="s">
        <v>93</v>
      </c>
      <c r="D935" s="10" t="s">
        <v>104</v>
      </c>
      <c r="E935" s="10" t="s">
        <v>2892</v>
      </c>
      <c r="F935" s="10" t="s">
        <v>4823</v>
      </c>
      <c r="G935" s="10" t="s">
        <v>4823</v>
      </c>
      <c r="H935" s="10" t="s">
        <v>4692</v>
      </c>
      <c r="I935" s="10" t="s">
        <v>4826</v>
      </c>
      <c r="J935" s="10"/>
      <c r="K935" s="10" t="s">
        <v>2623</v>
      </c>
      <c r="L935" s="10" t="s">
        <v>34</v>
      </c>
      <c r="M935" s="11">
        <v>0.02</v>
      </c>
      <c r="N935" s="16" t="s">
        <v>4827</v>
      </c>
      <c r="O935" s="10"/>
      <c r="P935" s="13">
        <v>197865.3</v>
      </c>
      <c r="Q935" s="13">
        <v>1122000</v>
      </c>
      <c r="R935" s="13">
        <v>736373.53</v>
      </c>
      <c r="S935" s="13">
        <f t="shared" si="44"/>
        <v>583491.77</v>
      </c>
      <c r="T935" s="14">
        <f t="shared" si="45"/>
        <v>721934.83333333337</v>
      </c>
      <c r="U935" s="13">
        <f t="shared" si="43"/>
        <v>0</v>
      </c>
      <c r="V935" s="13">
        <f t="shared" si="42"/>
        <v>736373.53</v>
      </c>
      <c r="W935" s="15"/>
      <c r="X935" s="13"/>
      <c r="Y935" s="13"/>
      <c r="Z935" s="10"/>
      <c r="AA935" s="11" t="s">
        <v>35</v>
      </c>
      <c r="AB935" s="11">
        <v>0</v>
      </c>
    </row>
    <row r="936" spans="1:28" ht="14.25" x14ac:dyDescent="0.15">
      <c r="A936" s="9">
        <v>43709</v>
      </c>
      <c r="B936" s="10" t="s">
        <v>27</v>
      </c>
      <c r="C936" s="10" t="s">
        <v>93</v>
      </c>
      <c r="D936" s="10" t="s">
        <v>104</v>
      </c>
      <c r="E936" s="10" t="s">
        <v>2892</v>
      </c>
      <c r="F936" s="10" t="s">
        <v>4828</v>
      </c>
      <c r="G936" s="10" t="s">
        <v>4829</v>
      </c>
      <c r="H936" s="10" t="s">
        <v>4692</v>
      </c>
      <c r="I936" s="10" t="s">
        <v>4418</v>
      </c>
      <c r="J936" s="10"/>
      <c r="K936" s="10" t="s">
        <v>2623</v>
      </c>
      <c r="L936" s="10" t="s">
        <v>34</v>
      </c>
      <c r="M936" s="11">
        <v>0.04</v>
      </c>
      <c r="N936" s="16" t="s">
        <v>4822</v>
      </c>
      <c r="O936" s="10"/>
      <c r="P936" s="13">
        <v>207825.36</v>
      </c>
      <c r="Q936" s="13">
        <v>312000</v>
      </c>
      <c r="R936" s="13">
        <v>302283.48</v>
      </c>
      <c r="S936" s="13">
        <f t="shared" si="44"/>
        <v>217541.88</v>
      </c>
      <c r="T936" s="14">
        <f t="shared" si="45"/>
        <v>290657.19230769225</v>
      </c>
      <c r="U936" s="13">
        <f t="shared" si="43"/>
        <v>0</v>
      </c>
      <c r="V936" s="13">
        <f t="shared" si="42"/>
        <v>302283.48</v>
      </c>
      <c r="W936" s="15"/>
      <c r="X936" s="13"/>
      <c r="Y936" s="13"/>
      <c r="Z936" s="10"/>
      <c r="AA936" s="11" t="s">
        <v>35</v>
      </c>
      <c r="AB936" s="11">
        <v>0</v>
      </c>
    </row>
    <row r="937" spans="1:28" ht="14.25" x14ac:dyDescent="0.15">
      <c r="A937" s="9">
        <v>43709</v>
      </c>
      <c r="B937" s="10" t="s">
        <v>27</v>
      </c>
      <c r="C937" s="10" t="s">
        <v>93</v>
      </c>
      <c r="D937" s="10" t="s">
        <v>104</v>
      </c>
      <c r="E937" s="10" t="s">
        <v>110</v>
      </c>
      <c r="F937" s="10" t="s">
        <v>4830</v>
      </c>
      <c r="G937" s="10" t="s">
        <v>4831</v>
      </c>
      <c r="H937" s="10" t="s">
        <v>4692</v>
      </c>
      <c r="I937" s="10" t="s">
        <v>4832</v>
      </c>
      <c r="J937" s="10"/>
      <c r="K937" s="10" t="s">
        <v>2623</v>
      </c>
      <c r="L937" s="10" t="s">
        <v>34</v>
      </c>
      <c r="M937" s="11">
        <v>0.03</v>
      </c>
      <c r="N937" s="16" t="s">
        <v>4833</v>
      </c>
      <c r="O937" s="10"/>
      <c r="P937" s="13">
        <v>3418</v>
      </c>
      <c r="Q937" s="13">
        <v>-3418</v>
      </c>
      <c r="R937" s="13">
        <v>1700</v>
      </c>
      <c r="S937" s="13">
        <f t="shared" si="44"/>
        <v>-1700</v>
      </c>
      <c r="T937" s="14">
        <f t="shared" si="45"/>
        <v>1650.4854368932038</v>
      </c>
      <c r="U937" s="13">
        <f t="shared" si="43"/>
        <v>1801.6513725490222</v>
      </c>
      <c r="V937" s="13">
        <f t="shared" si="42"/>
        <v>1700</v>
      </c>
      <c r="W937" s="15"/>
      <c r="X937" s="13"/>
      <c r="Y937" s="13"/>
      <c r="Z937" s="10"/>
      <c r="AA937" s="11" t="s">
        <v>45</v>
      </c>
      <c r="AB937" s="11">
        <v>0</v>
      </c>
    </row>
    <row r="938" spans="1:28" ht="14.25" x14ac:dyDescent="0.15">
      <c r="A938" s="9">
        <v>43709</v>
      </c>
      <c r="B938" s="10" t="s">
        <v>27</v>
      </c>
      <c r="C938" s="10" t="s">
        <v>93</v>
      </c>
      <c r="D938" s="10" t="s">
        <v>104</v>
      </c>
      <c r="E938" s="10" t="s">
        <v>2833</v>
      </c>
      <c r="F938" s="10" t="s">
        <v>4834</v>
      </c>
      <c r="G938" s="10" t="s">
        <v>4834</v>
      </c>
      <c r="H938" s="10" t="s">
        <v>4692</v>
      </c>
      <c r="I938" s="10" t="s">
        <v>4834</v>
      </c>
      <c r="J938" s="10"/>
      <c r="K938" s="10" t="s">
        <v>2623</v>
      </c>
      <c r="L938" s="10" t="s">
        <v>34</v>
      </c>
      <c r="M938" s="11">
        <v>0.02</v>
      </c>
      <c r="N938" s="16" t="s">
        <v>4835</v>
      </c>
      <c r="O938" s="10"/>
      <c r="P938" s="13">
        <v>330010.83</v>
      </c>
      <c r="Q938" s="13">
        <v>153000</v>
      </c>
      <c r="R938" s="13">
        <v>149214.18</v>
      </c>
      <c r="S938" s="13">
        <f t="shared" si="44"/>
        <v>333796.65000000002</v>
      </c>
      <c r="T938" s="14">
        <f t="shared" si="45"/>
        <v>146288.41176470587</v>
      </c>
      <c r="U938" s="13">
        <f t="shared" si="43"/>
        <v>189.10941176470624</v>
      </c>
      <c r="V938" s="13">
        <f t="shared" si="42"/>
        <v>149214.18</v>
      </c>
      <c r="W938" s="15"/>
      <c r="X938" s="13"/>
      <c r="Y938" s="13"/>
      <c r="Z938" s="10"/>
      <c r="AA938" s="11" t="s">
        <v>35</v>
      </c>
      <c r="AB938" s="11">
        <v>0</v>
      </c>
    </row>
    <row r="939" spans="1:28" ht="14.25" x14ac:dyDescent="0.15">
      <c r="A939" s="9">
        <v>43709</v>
      </c>
      <c r="B939" s="10" t="s">
        <v>27</v>
      </c>
      <c r="C939" s="10" t="s">
        <v>93</v>
      </c>
      <c r="D939" s="10" t="s">
        <v>115</v>
      </c>
      <c r="E939" s="10" t="s">
        <v>4186</v>
      </c>
      <c r="F939" s="10" t="s">
        <v>4836</v>
      </c>
      <c r="G939" s="10" t="s">
        <v>4836</v>
      </c>
      <c r="H939" s="10" t="s">
        <v>4692</v>
      </c>
      <c r="I939" s="10" t="s">
        <v>4836</v>
      </c>
      <c r="J939" s="10"/>
      <c r="K939" s="10" t="s">
        <v>2623</v>
      </c>
      <c r="L939" s="10" t="s">
        <v>44</v>
      </c>
      <c r="M939" s="11">
        <v>0</v>
      </c>
      <c r="N939" s="16" t="s">
        <v>4837</v>
      </c>
      <c r="O939" s="10"/>
      <c r="P939" s="13">
        <v>60280.73</v>
      </c>
      <c r="Q939" s="13">
        <v>300000</v>
      </c>
      <c r="R939" s="13">
        <v>159956.1</v>
      </c>
      <c r="S939" s="13">
        <f t="shared" si="44"/>
        <v>200324.62999999998</v>
      </c>
      <c r="T939" s="14">
        <f t="shared" si="45"/>
        <v>159956.1</v>
      </c>
      <c r="U939" s="13">
        <f t="shared" si="43"/>
        <v>2756.2021568627388</v>
      </c>
      <c r="V939" s="13">
        <f t="shared" ref="V939:V1002" si="46">R939</f>
        <v>159956.1</v>
      </c>
      <c r="W939" s="15"/>
      <c r="X939" s="13"/>
      <c r="Y939" s="13"/>
      <c r="Z939" s="10"/>
      <c r="AA939" s="11" t="s">
        <v>45</v>
      </c>
      <c r="AB939" s="11">
        <v>0</v>
      </c>
    </row>
    <row r="940" spans="1:28" ht="14.25" x14ac:dyDescent="0.15">
      <c r="A940" s="9">
        <v>43709</v>
      </c>
      <c r="B940" s="10" t="s">
        <v>27</v>
      </c>
      <c r="C940" s="10" t="s">
        <v>93</v>
      </c>
      <c r="D940" s="10" t="s">
        <v>115</v>
      </c>
      <c r="E940" s="10" t="s">
        <v>97</v>
      </c>
      <c r="F940" s="10" t="s">
        <v>4838</v>
      </c>
      <c r="G940" s="10" t="s">
        <v>4838</v>
      </c>
      <c r="H940" s="10" t="s">
        <v>4692</v>
      </c>
      <c r="I940" s="10" t="s">
        <v>4838</v>
      </c>
      <c r="J940" s="10"/>
      <c r="K940" s="10" t="s">
        <v>2623</v>
      </c>
      <c r="L940" s="10" t="s">
        <v>44</v>
      </c>
      <c r="M940" s="11">
        <v>0</v>
      </c>
      <c r="N940" s="16" t="s">
        <v>4839</v>
      </c>
      <c r="O940" s="10"/>
      <c r="P940" s="13">
        <v>3533.85</v>
      </c>
      <c r="Q940" s="13">
        <v>20000</v>
      </c>
      <c r="R940" s="13">
        <v>15306.84</v>
      </c>
      <c r="S940" s="13">
        <f t="shared" si="44"/>
        <v>8227.0099999999984</v>
      </c>
      <c r="T940" s="14">
        <f t="shared" si="45"/>
        <v>15306.84</v>
      </c>
      <c r="U940" s="13">
        <f t="shared" si="43"/>
        <v>542.59523809523853</v>
      </c>
      <c r="V940" s="13">
        <f t="shared" si="46"/>
        <v>15306.84</v>
      </c>
      <c r="W940" s="15"/>
      <c r="X940" s="13"/>
      <c r="Y940" s="13"/>
      <c r="Z940" s="10"/>
      <c r="AA940" s="11" t="s">
        <v>45</v>
      </c>
      <c r="AB940" s="11">
        <v>0</v>
      </c>
    </row>
    <row r="941" spans="1:28" ht="14.25" x14ac:dyDescent="0.15">
      <c r="A941" s="9">
        <v>43709</v>
      </c>
      <c r="B941" s="10" t="s">
        <v>27</v>
      </c>
      <c r="C941" s="10" t="s">
        <v>93</v>
      </c>
      <c r="D941" s="10" t="s">
        <v>115</v>
      </c>
      <c r="E941" s="10" t="s">
        <v>102</v>
      </c>
      <c r="F941" s="10" t="s">
        <v>4231</v>
      </c>
      <c r="G941" s="10" t="s">
        <v>4840</v>
      </c>
      <c r="H941" s="10" t="s">
        <v>4692</v>
      </c>
      <c r="I941" s="10" t="s">
        <v>4231</v>
      </c>
      <c r="J941" s="10"/>
      <c r="K941" s="10" t="s">
        <v>2623</v>
      </c>
      <c r="L941" s="10" t="s">
        <v>44</v>
      </c>
      <c r="M941" s="11">
        <v>0</v>
      </c>
      <c r="N941" s="16" t="s">
        <v>4841</v>
      </c>
      <c r="O941" s="10"/>
      <c r="P941" s="13">
        <v>42610.46</v>
      </c>
      <c r="Q941" s="13">
        <v>80000</v>
      </c>
      <c r="R941" s="13">
        <v>62856.08</v>
      </c>
      <c r="S941" s="13">
        <f t="shared" si="44"/>
        <v>59754.37999999999</v>
      </c>
      <c r="T941" s="14">
        <f t="shared" si="45"/>
        <v>62856.08</v>
      </c>
      <c r="U941" s="13">
        <f t="shared" si="43"/>
        <v>354.98725490196011</v>
      </c>
      <c r="V941" s="13">
        <f t="shared" si="46"/>
        <v>62856.08</v>
      </c>
      <c r="W941" s="15"/>
      <c r="X941" s="13"/>
      <c r="Y941" s="13"/>
      <c r="Z941" s="10"/>
      <c r="AA941" s="11" t="s">
        <v>35</v>
      </c>
      <c r="AB941" s="11">
        <v>0</v>
      </c>
    </row>
    <row r="942" spans="1:28" ht="14.25" x14ac:dyDescent="0.15">
      <c r="A942" s="9">
        <v>43709</v>
      </c>
      <c r="B942" s="10" t="s">
        <v>27</v>
      </c>
      <c r="C942" s="10" t="s">
        <v>119</v>
      </c>
      <c r="D942" s="10" t="s">
        <v>120</v>
      </c>
      <c r="E942" s="10" t="s">
        <v>129</v>
      </c>
      <c r="F942" s="10" t="s">
        <v>2911</v>
      </c>
      <c r="G942" s="10" t="s">
        <v>2912</v>
      </c>
      <c r="H942" s="10" t="s">
        <v>4692</v>
      </c>
      <c r="I942" s="10" t="s">
        <v>2911</v>
      </c>
      <c r="J942" s="10"/>
      <c r="K942" s="10" t="s">
        <v>2623</v>
      </c>
      <c r="L942" s="10" t="s">
        <v>34</v>
      </c>
      <c r="M942" s="11">
        <v>0.02</v>
      </c>
      <c r="N942" s="16" t="s">
        <v>4842</v>
      </c>
      <c r="O942" s="10"/>
      <c r="P942" s="13">
        <v>64136.47</v>
      </c>
      <c r="Q942" s="13">
        <v>81600</v>
      </c>
      <c r="R942" s="13">
        <v>91884.22</v>
      </c>
      <c r="S942" s="13">
        <f t="shared" si="44"/>
        <v>53852.25</v>
      </c>
      <c r="T942" s="14">
        <f t="shared" si="45"/>
        <v>90082.568627450979</v>
      </c>
      <c r="U942" s="13">
        <f t="shared" si="43"/>
        <v>0</v>
      </c>
      <c r="V942" s="13">
        <f t="shared" si="46"/>
        <v>91884.22</v>
      </c>
      <c r="W942" s="15"/>
      <c r="X942" s="13"/>
      <c r="Y942" s="13"/>
      <c r="Z942" s="10"/>
      <c r="AA942" s="11" t="s">
        <v>45</v>
      </c>
      <c r="AB942" s="11">
        <v>0</v>
      </c>
    </row>
    <row r="943" spans="1:28" ht="14.25" x14ac:dyDescent="0.15">
      <c r="A943" s="9">
        <v>43709</v>
      </c>
      <c r="B943" s="10" t="s">
        <v>27</v>
      </c>
      <c r="C943" s="10" t="s">
        <v>119</v>
      </c>
      <c r="D943" s="10" t="s">
        <v>120</v>
      </c>
      <c r="E943" s="10" t="s">
        <v>129</v>
      </c>
      <c r="F943" s="10" t="s">
        <v>4843</v>
      </c>
      <c r="G943" s="10" t="s">
        <v>4843</v>
      </c>
      <c r="H943" s="10" t="s">
        <v>4692</v>
      </c>
      <c r="I943" s="10" t="s">
        <v>4843</v>
      </c>
      <c r="J943" s="10"/>
      <c r="K943" s="10" t="s">
        <v>2623</v>
      </c>
      <c r="L943" s="10" t="s">
        <v>34</v>
      </c>
      <c r="M943" s="11">
        <v>0.02</v>
      </c>
      <c r="N943" s="16" t="s">
        <v>4844</v>
      </c>
      <c r="O943" s="10"/>
      <c r="P943" s="13">
        <v>9747.42</v>
      </c>
      <c r="Q943" s="13">
        <v>10200</v>
      </c>
      <c r="R943" s="13">
        <v>9644.58</v>
      </c>
      <c r="S943" s="13">
        <f t="shared" si="44"/>
        <v>10302.839999999998</v>
      </c>
      <c r="T943" s="14">
        <f t="shared" si="45"/>
        <v>9455.4705882352937</v>
      </c>
      <c r="U943" s="13">
        <f t="shared" si="43"/>
        <v>0</v>
      </c>
      <c r="V943" s="13">
        <f t="shared" si="46"/>
        <v>9644.58</v>
      </c>
      <c r="W943" s="15"/>
      <c r="X943" s="13"/>
      <c r="Y943" s="13"/>
      <c r="Z943" s="10"/>
      <c r="AA943" s="11" t="s">
        <v>35</v>
      </c>
      <c r="AB943" s="11">
        <v>0</v>
      </c>
    </row>
    <row r="944" spans="1:28" ht="14.25" x14ac:dyDescent="0.15">
      <c r="A944" s="9">
        <v>43709</v>
      </c>
      <c r="B944" s="10" t="s">
        <v>27</v>
      </c>
      <c r="C944" s="10" t="s">
        <v>119</v>
      </c>
      <c r="D944" s="10" t="s">
        <v>120</v>
      </c>
      <c r="E944" s="10" t="s">
        <v>129</v>
      </c>
      <c r="F944" s="10" t="s">
        <v>4845</v>
      </c>
      <c r="G944" s="10" t="s">
        <v>4846</v>
      </c>
      <c r="H944" s="10" t="s">
        <v>4692</v>
      </c>
      <c r="I944" s="10" t="s">
        <v>4847</v>
      </c>
      <c r="J944" s="10"/>
      <c r="K944" s="10" t="s">
        <v>2623</v>
      </c>
      <c r="L944" s="10" t="s">
        <v>34</v>
      </c>
      <c r="M944" s="11">
        <v>0.02</v>
      </c>
      <c r="N944" s="16" t="s">
        <v>4848</v>
      </c>
      <c r="O944" s="10"/>
      <c r="P944" s="13">
        <v>20026.47</v>
      </c>
      <c r="Q944" s="13">
        <v>306000</v>
      </c>
      <c r="R944" s="13">
        <v>140566.31</v>
      </c>
      <c r="S944" s="13">
        <f t="shared" si="44"/>
        <v>185460.15999999997</v>
      </c>
      <c r="T944" s="14">
        <f t="shared" si="45"/>
        <v>137810.10784313726</v>
      </c>
      <c r="U944" s="13">
        <f t="shared" si="43"/>
        <v>26045.348076923052</v>
      </c>
      <c r="V944" s="13">
        <f t="shared" si="46"/>
        <v>140566.31</v>
      </c>
      <c r="W944" s="15"/>
      <c r="X944" s="13"/>
      <c r="Y944" s="13"/>
      <c r="Z944" s="10"/>
      <c r="AA944" s="11" t="s">
        <v>35</v>
      </c>
      <c r="AB944" s="11">
        <v>0</v>
      </c>
    </row>
    <row r="945" spans="1:28" ht="14.25" x14ac:dyDescent="0.15">
      <c r="A945" s="9">
        <v>43709</v>
      </c>
      <c r="B945" s="10" t="s">
        <v>27</v>
      </c>
      <c r="C945" s="10" t="s">
        <v>119</v>
      </c>
      <c r="D945" s="10" t="s">
        <v>136</v>
      </c>
      <c r="E945" s="10" t="s">
        <v>121</v>
      </c>
      <c r="F945" s="10" t="s">
        <v>138</v>
      </c>
      <c r="G945" s="10" t="s">
        <v>138</v>
      </c>
      <c r="H945" s="10" t="s">
        <v>4692</v>
      </c>
      <c r="I945" s="10" t="s">
        <v>138</v>
      </c>
      <c r="J945" s="10"/>
      <c r="K945" s="10" t="s">
        <v>2623</v>
      </c>
      <c r="L945" s="10" t="s">
        <v>34</v>
      </c>
      <c r="M945" s="11">
        <v>0.05</v>
      </c>
      <c r="N945" s="16" t="s">
        <v>4849</v>
      </c>
      <c r="O945" s="10"/>
      <c r="P945" s="13">
        <v>0</v>
      </c>
      <c r="Q945" s="13">
        <v>52500</v>
      </c>
      <c r="R945" s="13">
        <v>11394.5</v>
      </c>
      <c r="S945" s="13">
        <f t="shared" si="44"/>
        <v>41105.5</v>
      </c>
      <c r="T945" s="14">
        <f t="shared" si="45"/>
        <v>10851.904761904761</v>
      </c>
      <c r="U945" s="13">
        <f t="shared" si="43"/>
        <v>2399.5433333333349</v>
      </c>
      <c r="V945" s="13">
        <f t="shared" si="46"/>
        <v>11394.5</v>
      </c>
      <c r="W945" s="15"/>
      <c r="X945" s="13"/>
      <c r="Y945" s="13"/>
      <c r="Z945" s="10"/>
      <c r="AA945" s="11" t="s">
        <v>35</v>
      </c>
      <c r="AB945" s="11">
        <v>0</v>
      </c>
    </row>
    <row r="946" spans="1:28" ht="14.25" x14ac:dyDescent="0.15">
      <c r="A946" s="9">
        <v>43709</v>
      </c>
      <c r="B946" s="10" t="s">
        <v>27</v>
      </c>
      <c r="C946" s="10" t="s">
        <v>119</v>
      </c>
      <c r="D946" s="10" t="s">
        <v>136</v>
      </c>
      <c r="E946" s="10" t="s">
        <v>129</v>
      </c>
      <c r="F946" s="10" t="s">
        <v>4850</v>
      </c>
      <c r="G946" s="10" t="s">
        <v>4850</v>
      </c>
      <c r="H946" s="10" t="s">
        <v>4692</v>
      </c>
      <c r="I946" s="10" t="s">
        <v>4851</v>
      </c>
      <c r="J946" s="10"/>
      <c r="K946" s="10" t="s">
        <v>2623</v>
      </c>
      <c r="L946" s="10" t="s">
        <v>34</v>
      </c>
      <c r="M946" s="11">
        <v>0.02</v>
      </c>
      <c r="N946" s="16" t="s">
        <v>4852</v>
      </c>
      <c r="O946" s="10"/>
      <c r="P946" s="13">
        <v>17900</v>
      </c>
      <c r="Q946" s="13">
        <v>20400</v>
      </c>
      <c r="R946" s="13">
        <v>18104.349999999999</v>
      </c>
      <c r="S946" s="13">
        <f t="shared" si="44"/>
        <v>20195.650000000001</v>
      </c>
      <c r="T946" s="14">
        <f t="shared" si="45"/>
        <v>17749.362745098038</v>
      </c>
      <c r="U946" s="13">
        <f t="shared" si="43"/>
        <v>0</v>
      </c>
      <c r="V946" s="13">
        <f t="shared" si="46"/>
        <v>18104.349999999999</v>
      </c>
      <c r="W946" s="15"/>
      <c r="X946" s="13"/>
      <c r="Y946" s="13"/>
      <c r="Z946" s="10"/>
      <c r="AA946" s="11" t="s">
        <v>45</v>
      </c>
      <c r="AB946" s="11">
        <v>0</v>
      </c>
    </row>
    <row r="947" spans="1:28" ht="14.25" x14ac:dyDescent="0.15">
      <c r="A947" s="9">
        <v>43709</v>
      </c>
      <c r="B947" s="10" t="s">
        <v>27</v>
      </c>
      <c r="C947" s="10" t="s">
        <v>119</v>
      </c>
      <c r="D947" s="10" t="s">
        <v>136</v>
      </c>
      <c r="E947" s="10" t="s">
        <v>131</v>
      </c>
      <c r="F947" s="10" t="s">
        <v>4853</v>
      </c>
      <c r="G947" s="10" t="s">
        <v>4853</v>
      </c>
      <c r="H947" s="10" t="s">
        <v>4692</v>
      </c>
      <c r="I947" s="10" t="s">
        <v>4854</v>
      </c>
      <c r="J947" s="10"/>
      <c r="K947" s="10" t="s">
        <v>2623</v>
      </c>
      <c r="L947" s="10" t="s">
        <v>34</v>
      </c>
      <c r="M947" s="11">
        <v>0.05</v>
      </c>
      <c r="N947" s="16" t="s">
        <v>4855</v>
      </c>
      <c r="O947" s="10"/>
      <c r="P947" s="13">
        <v>0</v>
      </c>
      <c r="Q947" s="13">
        <v>10500</v>
      </c>
      <c r="R947" s="13">
        <v>0</v>
      </c>
      <c r="S947" s="13">
        <f t="shared" si="44"/>
        <v>10500</v>
      </c>
      <c r="T947" s="14">
        <f t="shared" si="45"/>
        <v>0</v>
      </c>
      <c r="U947" s="13">
        <f t="shared" si="43"/>
        <v>2517.9052380952417</v>
      </c>
      <c r="V947" s="13">
        <f t="shared" si="46"/>
        <v>0</v>
      </c>
      <c r="W947" s="15"/>
      <c r="X947" s="13"/>
      <c r="Y947" s="13"/>
      <c r="Z947" s="10"/>
      <c r="AA947" s="11" t="s">
        <v>45</v>
      </c>
      <c r="AB947" s="11">
        <v>0</v>
      </c>
    </row>
    <row r="948" spans="1:28" ht="14.25" x14ac:dyDescent="0.15">
      <c r="A948" s="9">
        <v>43709</v>
      </c>
      <c r="B948" s="10" t="s">
        <v>27</v>
      </c>
      <c r="C948" s="10" t="s">
        <v>119</v>
      </c>
      <c r="D948" s="10" t="s">
        <v>136</v>
      </c>
      <c r="E948" s="10" t="s">
        <v>131</v>
      </c>
      <c r="F948" s="10" t="s">
        <v>143</v>
      </c>
      <c r="G948" s="10" t="s">
        <v>143</v>
      </c>
      <c r="H948" s="10" t="s">
        <v>4692</v>
      </c>
      <c r="I948" s="10" t="s">
        <v>143</v>
      </c>
      <c r="J948" s="10"/>
      <c r="K948" s="10" t="s">
        <v>2623</v>
      </c>
      <c r="L948" s="10" t="s">
        <v>44</v>
      </c>
      <c r="M948" s="11">
        <v>0</v>
      </c>
      <c r="N948" s="16" t="s">
        <v>4856</v>
      </c>
      <c r="O948" s="10"/>
      <c r="P948" s="13">
        <v>2018.49</v>
      </c>
      <c r="Q948" s="13">
        <v>120000</v>
      </c>
      <c r="R948" s="13">
        <v>85505.31</v>
      </c>
      <c r="S948" s="13">
        <f t="shared" si="44"/>
        <v>36513.180000000008</v>
      </c>
      <c r="T948" s="14">
        <f t="shared" si="45"/>
        <v>85505.31</v>
      </c>
      <c r="U948" s="13">
        <f t="shared" si="43"/>
        <v>755.80274509803712</v>
      </c>
      <c r="V948" s="13">
        <f t="shared" si="46"/>
        <v>85505.31</v>
      </c>
      <c r="W948" s="15"/>
      <c r="X948" s="13"/>
      <c r="Y948" s="13"/>
      <c r="Z948" s="10"/>
      <c r="AA948" s="11" t="s">
        <v>35</v>
      </c>
      <c r="AB948" s="11">
        <v>0</v>
      </c>
    </row>
    <row r="949" spans="1:28" ht="14.25" x14ac:dyDescent="0.15">
      <c r="A949" s="9">
        <v>43709</v>
      </c>
      <c r="B949" s="10" t="s">
        <v>27</v>
      </c>
      <c r="C949" s="10" t="s">
        <v>119</v>
      </c>
      <c r="D949" s="10" t="s">
        <v>136</v>
      </c>
      <c r="E949" s="10" t="s">
        <v>144</v>
      </c>
      <c r="F949" s="10" t="s">
        <v>146</v>
      </c>
      <c r="G949" s="10" t="s">
        <v>146</v>
      </c>
      <c r="H949" s="10" t="s">
        <v>4692</v>
      </c>
      <c r="I949" s="10" t="s">
        <v>146</v>
      </c>
      <c r="J949" s="10"/>
      <c r="K949" s="10" t="s">
        <v>2623</v>
      </c>
      <c r="L949" s="10" t="s">
        <v>34</v>
      </c>
      <c r="M949" s="11">
        <v>0.04</v>
      </c>
      <c r="N949" s="16" t="s">
        <v>4857</v>
      </c>
      <c r="O949" s="10"/>
      <c r="P949" s="13">
        <v>565096.11</v>
      </c>
      <c r="Q949" s="13">
        <v>832000</v>
      </c>
      <c r="R949" s="13">
        <v>677179.05</v>
      </c>
      <c r="S949" s="13">
        <f t="shared" si="44"/>
        <v>719917.05999999982</v>
      </c>
      <c r="T949" s="14">
        <f t="shared" si="45"/>
        <v>651133.70192307699</v>
      </c>
      <c r="U949" s="13">
        <f t="shared" si="43"/>
        <v>4864.6145098039124</v>
      </c>
      <c r="V949" s="13">
        <f t="shared" si="46"/>
        <v>677179.05</v>
      </c>
      <c r="W949" s="15"/>
      <c r="X949" s="13"/>
      <c r="Y949" s="13"/>
      <c r="Z949" s="10"/>
      <c r="AA949" s="11" t="s">
        <v>35</v>
      </c>
      <c r="AB949" s="11">
        <v>0</v>
      </c>
    </row>
    <row r="950" spans="1:28" ht="14.25" x14ac:dyDescent="0.15">
      <c r="A950" s="9">
        <v>43709</v>
      </c>
      <c r="B950" s="10" t="s">
        <v>27</v>
      </c>
      <c r="C950" s="10" t="s">
        <v>119</v>
      </c>
      <c r="D950" s="10" t="s">
        <v>136</v>
      </c>
      <c r="E950" s="10" t="s">
        <v>144</v>
      </c>
      <c r="F950" s="10" t="s">
        <v>147</v>
      </c>
      <c r="G950" s="10" t="s">
        <v>148</v>
      </c>
      <c r="H950" s="10" t="s">
        <v>4692</v>
      </c>
      <c r="I950" s="10" t="s">
        <v>147</v>
      </c>
      <c r="J950" s="10"/>
      <c r="K950" s="10" t="s">
        <v>2623</v>
      </c>
      <c r="L950" s="10" t="s">
        <v>34</v>
      </c>
      <c r="M950" s="11">
        <v>0.05</v>
      </c>
      <c r="N950" s="16" t="s">
        <v>4858</v>
      </c>
      <c r="O950" s="10"/>
      <c r="P950" s="13">
        <v>11113.47</v>
      </c>
      <c r="Q950" s="13">
        <v>105000</v>
      </c>
      <c r="R950" s="13">
        <v>50390.41</v>
      </c>
      <c r="S950" s="13">
        <f t="shared" si="44"/>
        <v>65723.06</v>
      </c>
      <c r="T950" s="14">
        <f t="shared" si="45"/>
        <v>47990.866666666669</v>
      </c>
      <c r="U950" s="13">
        <f t="shared" si="43"/>
        <v>1417.8307692307717</v>
      </c>
      <c r="V950" s="13">
        <f t="shared" si="46"/>
        <v>50390.41</v>
      </c>
      <c r="W950" s="15"/>
      <c r="X950" s="13"/>
      <c r="Y950" s="13"/>
      <c r="Z950" s="10"/>
      <c r="AA950" s="11" t="s">
        <v>35</v>
      </c>
      <c r="AB950" s="11">
        <v>0</v>
      </c>
    </row>
    <row r="951" spans="1:28" ht="14.25" x14ac:dyDescent="0.15">
      <c r="A951" s="9">
        <v>43709</v>
      </c>
      <c r="B951" s="10" t="s">
        <v>27</v>
      </c>
      <c r="C951" s="10" t="s">
        <v>119</v>
      </c>
      <c r="D951" s="10" t="s">
        <v>136</v>
      </c>
      <c r="E951" s="10" t="s">
        <v>144</v>
      </c>
      <c r="F951" s="10" t="s">
        <v>4859</v>
      </c>
      <c r="G951" s="10" t="s">
        <v>4859</v>
      </c>
      <c r="H951" s="10" t="s">
        <v>4692</v>
      </c>
      <c r="I951" s="10" t="s">
        <v>4859</v>
      </c>
      <c r="J951" s="10"/>
      <c r="K951" s="10" t="s">
        <v>2623</v>
      </c>
      <c r="L951" s="10" t="s">
        <v>34</v>
      </c>
      <c r="M951" s="11">
        <v>0.05</v>
      </c>
      <c r="N951" s="16" t="s">
        <v>4860</v>
      </c>
      <c r="O951" s="10"/>
      <c r="P951" s="13">
        <v>0</v>
      </c>
      <c r="Q951" s="13">
        <v>-10614.39</v>
      </c>
      <c r="R951" s="13">
        <v>0</v>
      </c>
      <c r="S951" s="13">
        <f t="shared" si="44"/>
        <v>-10614.39</v>
      </c>
      <c r="T951" s="14">
        <f t="shared" si="45"/>
        <v>0</v>
      </c>
      <c r="U951" s="13">
        <f t="shared" si="43"/>
        <v>838.28571428571377</v>
      </c>
      <c r="V951" s="13">
        <f t="shared" si="46"/>
        <v>0</v>
      </c>
      <c r="W951" s="15"/>
      <c r="X951" s="13"/>
      <c r="Y951" s="13"/>
      <c r="Z951" s="10"/>
      <c r="AA951" s="11" t="s">
        <v>35</v>
      </c>
      <c r="AB951" s="11">
        <v>0</v>
      </c>
    </row>
    <row r="952" spans="1:28" ht="14.25" x14ac:dyDescent="0.15">
      <c r="A952" s="9">
        <v>43709</v>
      </c>
      <c r="B952" s="10" t="s">
        <v>27</v>
      </c>
      <c r="C952" s="10" t="s">
        <v>119</v>
      </c>
      <c r="D952" s="10" t="s">
        <v>149</v>
      </c>
      <c r="E952" s="10" t="s">
        <v>123</v>
      </c>
      <c r="F952" s="10" t="s">
        <v>150</v>
      </c>
      <c r="G952" s="10" t="s">
        <v>150</v>
      </c>
      <c r="H952" s="10" t="s">
        <v>4692</v>
      </c>
      <c r="I952" s="10" t="s">
        <v>150</v>
      </c>
      <c r="J952" s="10"/>
      <c r="K952" s="10" t="s">
        <v>2623</v>
      </c>
      <c r="L952" s="10" t="s">
        <v>34</v>
      </c>
      <c r="M952" s="11">
        <v>0.05</v>
      </c>
      <c r="N952" s="16" t="s">
        <v>4861</v>
      </c>
      <c r="O952" s="10"/>
      <c r="P952" s="13">
        <v>12337.49</v>
      </c>
      <c r="Q952" s="13">
        <v>94500</v>
      </c>
      <c r="R952" s="13">
        <v>52876.01</v>
      </c>
      <c r="S952" s="13">
        <f t="shared" si="44"/>
        <v>53961.48</v>
      </c>
      <c r="T952" s="14">
        <f t="shared" si="45"/>
        <v>50358.10476190476</v>
      </c>
      <c r="U952" s="13">
        <f t="shared" si="43"/>
        <v>0</v>
      </c>
      <c r="V952" s="13">
        <f t="shared" si="46"/>
        <v>52876.01</v>
      </c>
      <c r="W952" s="15"/>
      <c r="X952" s="13"/>
      <c r="Y952" s="13"/>
      <c r="Z952" s="10"/>
      <c r="AA952" s="11" t="s">
        <v>45</v>
      </c>
      <c r="AB952" s="11">
        <v>0</v>
      </c>
    </row>
    <row r="953" spans="1:28" ht="14.25" x14ac:dyDescent="0.15">
      <c r="A953" s="9">
        <v>43709</v>
      </c>
      <c r="B953" s="10" t="s">
        <v>27</v>
      </c>
      <c r="C953" s="10" t="s">
        <v>119</v>
      </c>
      <c r="D953" s="10" t="s">
        <v>149</v>
      </c>
      <c r="E953" s="10" t="s">
        <v>129</v>
      </c>
      <c r="F953" s="10" t="s">
        <v>4862</v>
      </c>
      <c r="G953" s="10" t="s">
        <v>4862</v>
      </c>
      <c r="H953" s="10" t="s">
        <v>4692</v>
      </c>
      <c r="I953" s="10" t="s">
        <v>4862</v>
      </c>
      <c r="J953" s="10"/>
      <c r="K953" s="10" t="s">
        <v>2623</v>
      </c>
      <c r="L953" s="10" t="s">
        <v>34</v>
      </c>
      <c r="M953" s="11">
        <v>0.02</v>
      </c>
      <c r="N953" s="16" t="s">
        <v>4863</v>
      </c>
      <c r="O953" s="10"/>
      <c r="P953" s="13">
        <v>30502.15</v>
      </c>
      <c r="Q953" s="13">
        <v>20400</v>
      </c>
      <c r="R953" s="13">
        <v>38545.94</v>
      </c>
      <c r="S953" s="13">
        <f t="shared" si="44"/>
        <v>12356.21</v>
      </c>
      <c r="T953" s="14">
        <f t="shared" si="45"/>
        <v>37790.137254901965</v>
      </c>
      <c r="U953" s="13">
        <f t="shared" si="43"/>
        <v>1210.5371428571452</v>
      </c>
      <c r="V953" s="13">
        <f t="shared" si="46"/>
        <v>38545.94</v>
      </c>
      <c r="W953" s="15"/>
      <c r="X953" s="13"/>
      <c r="Y953" s="13"/>
      <c r="Z953" s="10"/>
      <c r="AA953" s="11" t="s">
        <v>35</v>
      </c>
      <c r="AB953" s="11">
        <v>0</v>
      </c>
    </row>
    <row r="954" spans="1:28" ht="14.25" x14ac:dyDescent="0.15">
      <c r="A954" s="9">
        <v>43709</v>
      </c>
      <c r="B954" s="10" t="s">
        <v>27</v>
      </c>
      <c r="C954" s="10" t="s">
        <v>119</v>
      </c>
      <c r="D954" s="10" t="s">
        <v>149</v>
      </c>
      <c r="E954" s="10" t="s">
        <v>129</v>
      </c>
      <c r="F954" s="10" t="s">
        <v>4864</v>
      </c>
      <c r="G954" s="10" t="s">
        <v>4864</v>
      </c>
      <c r="H954" s="10" t="s">
        <v>4692</v>
      </c>
      <c r="I954" s="10" t="s">
        <v>4864</v>
      </c>
      <c r="J954" s="10"/>
      <c r="K954" s="10" t="s">
        <v>2623</v>
      </c>
      <c r="L954" s="10" t="s">
        <v>34</v>
      </c>
      <c r="M954" s="11">
        <v>0.02</v>
      </c>
      <c r="N954" s="16" t="s">
        <v>4865</v>
      </c>
      <c r="O954" s="10"/>
      <c r="P954" s="13">
        <v>102915.69</v>
      </c>
      <c r="Q954" s="13">
        <v>255000</v>
      </c>
      <c r="R954" s="13">
        <v>248095.34</v>
      </c>
      <c r="S954" s="13">
        <f t="shared" si="44"/>
        <v>109820.35</v>
      </c>
      <c r="T954" s="14">
        <f t="shared" si="45"/>
        <v>243230.72549019608</v>
      </c>
      <c r="U954" s="13">
        <f t="shared" si="43"/>
        <v>0</v>
      </c>
      <c r="V954" s="13">
        <f t="shared" si="46"/>
        <v>248095.34</v>
      </c>
      <c r="W954" s="15"/>
      <c r="X954" s="13"/>
      <c r="Y954" s="13"/>
      <c r="Z954" s="10"/>
      <c r="AA954" s="11" t="s">
        <v>35</v>
      </c>
      <c r="AB954" s="11">
        <v>0</v>
      </c>
    </row>
    <row r="955" spans="1:28" ht="14.25" x14ac:dyDescent="0.15">
      <c r="A955" s="9">
        <v>43709</v>
      </c>
      <c r="B955" s="10" t="s">
        <v>27</v>
      </c>
      <c r="C955" s="10" t="s">
        <v>119</v>
      </c>
      <c r="D955" s="10" t="s">
        <v>153</v>
      </c>
      <c r="E955" s="10" t="s">
        <v>123</v>
      </c>
      <c r="F955" s="10" t="s">
        <v>4866</v>
      </c>
      <c r="G955" s="10" t="s">
        <v>4866</v>
      </c>
      <c r="H955" s="10" t="s">
        <v>4692</v>
      </c>
      <c r="I955" s="10" t="s">
        <v>4866</v>
      </c>
      <c r="J955" s="10"/>
      <c r="K955" s="10" t="s">
        <v>2623</v>
      </c>
      <c r="L955" s="10" t="s">
        <v>34</v>
      </c>
      <c r="M955" s="11">
        <v>0.04</v>
      </c>
      <c r="N955" s="16" t="s">
        <v>4867</v>
      </c>
      <c r="O955" s="10"/>
      <c r="P955" s="13">
        <v>0</v>
      </c>
      <c r="Q955" s="13">
        <v>52000</v>
      </c>
      <c r="R955" s="13">
        <v>36863.599999999999</v>
      </c>
      <c r="S955" s="13">
        <f t="shared" si="44"/>
        <v>15136.400000000001</v>
      </c>
      <c r="T955" s="14">
        <f t="shared" si="45"/>
        <v>35445.769230769227</v>
      </c>
      <c r="U955" s="13">
        <f t="shared" si="43"/>
        <v>0</v>
      </c>
      <c r="V955" s="13">
        <f t="shared" si="46"/>
        <v>36863.599999999999</v>
      </c>
      <c r="W955" s="15"/>
      <c r="X955" s="13"/>
      <c r="Y955" s="13"/>
      <c r="Z955" s="10"/>
      <c r="AA955" s="11" t="s">
        <v>35</v>
      </c>
      <c r="AB955" s="11">
        <v>0</v>
      </c>
    </row>
    <row r="956" spans="1:28" ht="14.25" x14ac:dyDescent="0.15">
      <c r="A956" s="9">
        <v>43709</v>
      </c>
      <c r="B956" s="10" t="s">
        <v>27</v>
      </c>
      <c r="C956" s="10" t="s">
        <v>119</v>
      </c>
      <c r="D956" s="10" t="s">
        <v>153</v>
      </c>
      <c r="E956" s="10" t="s">
        <v>151</v>
      </c>
      <c r="F956" s="10" t="s">
        <v>4868</v>
      </c>
      <c r="G956" s="10" t="s">
        <v>4868</v>
      </c>
      <c r="H956" s="10" t="s">
        <v>4692</v>
      </c>
      <c r="I956" s="10" t="s">
        <v>4869</v>
      </c>
      <c r="J956" s="10"/>
      <c r="K956" s="10" t="s">
        <v>2623</v>
      </c>
      <c r="L956" s="10" t="s">
        <v>34</v>
      </c>
      <c r="M956" s="11">
        <v>0.05</v>
      </c>
      <c r="N956" s="16" t="s">
        <v>4870</v>
      </c>
      <c r="O956" s="10"/>
      <c r="P956" s="13">
        <v>14378.2</v>
      </c>
      <c r="Q956" s="13">
        <v>21000</v>
      </c>
      <c r="R956" s="13">
        <v>17604</v>
      </c>
      <c r="S956" s="13">
        <f t="shared" si="44"/>
        <v>17774.199999999997</v>
      </c>
      <c r="T956" s="14">
        <f t="shared" si="45"/>
        <v>16765.714285714286</v>
      </c>
      <c r="U956" s="13">
        <f t="shared" si="43"/>
        <v>0</v>
      </c>
      <c r="V956" s="13">
        <f t="shared" si="46"/>
        <v>17604</v>
      </c>
      <c r="W956" s="15"/>
      <c r="X956" s="13"/>
      <c r="Y956" s="13"/>
      <c r="Z956" s="10"/>
      <c r="AA956" s="11" t="s">
        <v>35</v>
      </c>
      <c r="AB956" s="11">
        <v>0</v>
      </c>
    </row>
    <row r="957" spans="1:28" ht="14.25" x14ac:dyDescent="0.15">
      <c r="A957" s="9">
        <v>43709</v>
      </c>
      <c r="B957" s="10" t="s">
        <v>27</v>
      </c>
      <c r="C957" s="10" t="s">
        <v>119</v>
      </c>
      <c r="D957" s="10" t="s">
        <v>153</v>
      </c>
      <c r="E957" s="10" t="s">
        <v>144</v>
      </c>
      <c r="F957" s="10" t="s">
        <v>3578</v>
      </c>
      <c r="G957" s="10" t="s">
        <v>4871</v>
      </c>
      <c r="H957" s="10" t="s">
        <v>4692</v>
      </c>
      <c r="I957" s="10" t="s">
        <v>4872</v>
      </c>
      <c r="J957" s="10"/>
      <c r="K957" s="10" t="s">
        <v>2623</v>
      </c>
      <c r="L957" s="10" t="s">
        <v>114</v>
      </c>
      <c r="M957" s="11">
        <v>0.93</v>
      </c>
      <c r="N957" s="16" t="s">
        <v>4873</v>
      </c>
      <c r="O957" s="10"/>
      <c r="P957" s="13">
        <v>0</v>
      </c>
      <c r="Q957" s="13">
        <v>20000</v>
      </c>
      <c r="R957" s="13">
        <v>0</v>
      </c>
      <c r="S957" s="13">
        <f t="shared" si="44"/>
        <v>20000</v>
      </c>
      <c r="T957" s="14">
        <f t="shared" si="45"/>
        <v>0</v>
      </c>
      <c r="U957" s="13">
        <f t="shared" si="43"/>
        <v>271.94901960784409</v>
      </c>
      <c r="V957" s="13">
        <f t="shared" si="46"/>
        <v>0</v>
      </c>
      <c r="W957" s="15"/>
      <c r="X957" s="13"/>
      <c r="Y957" s="13"/>
      <c r="Z957" s="10"/>
      <c r="AA957" s="11" t="s">
        <v>45</v>
      </c>
      <c r="AB957" s="11">
        <v>0</v>
      </c>
    </row>
    <row r="958" spans="1:28" ht="14.25" x14ac:dyDescent="0.15">
      <c r="A958" s="9">
        <v>43709</v>
      </c>
      <c r="B958" s="10" t="s">
        <v>27</v>
      </c>
      <c r="C958" s="10" t="s">
        <v>158</v>
      </c>
      <c r="D958" s="10" t="s">
        <v>159</v>
      </c>
      <c r="E958" s="10" t="s">
        <v>190</v>
      </c>
      <c r="F958" s="10" t="s">
        <v>2987</v>
      </c>
      <c r="G958" s="10" t="s">
        <v>2987</v>
      </c>
      <c r="H958" s="10" t="s">
        <v>4692</v>
      </c>
      <c r="I958" s="10" t="s">
        <v>2987</v>
      </c>
      <c r="J958" s="10"/>
      <c r="K958" s="10" t="s">
        <v>2623</v>
      </c>
      <c r="L958" s="10" t="s">
        <v>34</v>
      </c>
      <c r="M958" s="11">
        <v>0.05</v>
      </c>
      <c r="N958" s="16" t="s">
        <v>4874</v>
      </c>
      <c r="O958" s="10"/>
      <c r="P958" s="13">
        <v>0</v>
      </c>
      <c r="Q958" s="13">
        <v>94500</v>
      </c>
      <c r="R958" s="13">
        <v>25421.279999999999</v>
      </c>
      <c r="S958" s="13">
        <f t="shared" si="44"/>
        <v>69078.720000000001</v>
      </c>
      <c r="T958" s="14">
        <f t="shared" si="45"/>
        <v>24210.742857142854</v>
      </c>
      <c r="U958" s="13">
        <f t="shared" si="43"/>
        <v>1564.2058823529369</v>
      </c>
      <c r="V958" s="13">
        <f t="shared" si="46"/>
        <v>25421.279999999999</v>
      </c>
      <c r="W958" s="15"/>
      <c r="X958" s="13"/>
      <c r="Y958" s="13"/>
      <c r="Z958" s="10"/>
      <c r="AA958" s="11" t="s">
        <v>45</v>
      </c>
      <c r="AB958" s="11">
        <v>0</v>
      </c>
    </row>
    <row r="959" spans="1:28" ht="14.25" x14ac:dyDescent="0.15">
      <c r="A959" s="9">
        <v>43709</v>
      </c>
      <c r="B959" s="10" t="s">
        <v>27</v>
      </c>
      <c r="C959" s="10" t="s">
        <v>158</v>
      </c>
      <c r="D959" s="10" t="s">
        <v>159</v>
      </c>
      <c r="E959" s="10" t="s">
        <v>190</v>
      </c>
      <c r="F959" s="10" t="s">
        <v>4875</v>
      </c>
      <c r="G959" s="10" t="s">
        <v>4875</v>
      </c>
      <c r="H959" s="10" t="s">
        <v>4692</v>
      </c>
      <c r="I959" s="10" t="s">
        <v>4876</v>
      </c>
      <c r="J959" s="10"/>
      <c r="K959" s="10" t="s">
        <v>2623</v>
      </c>
      <c r="L959" s="10" t="s">
        <v>44</v>
      </c>
      <c r="M959" s="11">
        <v>0</v>
      </c>
      <c r="N959" s="16" t="s">
        <v>4877</v>
      </c>
      <c r="O959" s="10"/>
      <c r="P959" s="13">
        <v>0</v>
      </c>
      <c r="Q959" s="13">
        <v>10000</v>
      </c>
      <c r="R959" s="13">
        <v>8359.01</v>
      </c>
      <c r="S959" s="13">
        <f t="shared" si="44"/>
        <v>1640.9899999999998</v>
      </c>
      <c r="T959" s="14">
        <f t="shared" si="45"/>
        <v>8359.01</v>
      </c>
      <c r="U959" s="13">
        <f t="shared" si="43"/>
        <v>0</v>
      </c>
      <c r="V959" s="13">
        <f t="shared" si="46"/>
        <v>8359.01</v>
      </c>
      <c r="W959" s="15"/>
      <c r="X959" s="13"/>
      <c r="Y959" s="13"/>
      <c r="Z959" s="10"/>
      <c r="AA959" s="11" t="s">
        <v>45</v>
      </c>
      <c r="AB959" s="11">
        <v>0</v>
      </c>
    </row>
    <row r="960" spans="1:28" ht="14.25" x14ac:dyDescent="0.15">
      <c r="A960" s="9">
        <v>43709</v>
      </c>
      <c r="B960" s="10" t="s">
        <v>27</v>
      </c>
      <c r="C960" s="10" t="s">
        <v>158</v>
      </c>
      <c r="D960" s="10" t="s">
        <v>159</v>
      </c>
      <c r="E960" s="10" t="s">
        <v>162</v>
      </c>
      <c r="F960" s="10" t="s">
        <v>4878</v>
      </c>
      <c r="G960" s="10" t="s">
        <v>4878</v>
      </c>
      <c r="H960" s="10" t="s">
        <v>4692</v>
      </c>
      <c r="I960" s="10" t="s">
        <v>4878</v>
      </c>
      <c r="J960" s="10"/>
      <c r="K960" s="10" t="s">
        <v>2623</v>
      </c>
      <c r="L960" s="10" t="s">
        <v>34</v>
      </c>
      <c r="M960" s="11">
        <v>0.02</v>
      </c>
      <c r="N960" s="16" t="s">
        <v>4879</v>
      </c>
      <c r="O960" s="10"/>
      <c r="P960" s="13">
        <v>7995.48</v>
      </c>
      <c r="Q960" s="13">
        <v>-7995.48</v>
      </c>
      <c r="R960" s="13">
        <v>0</v>
      </c>
      <c r="S960" s="13">
        <f t="shared" si="44"/>
        <v>0</v>
      </c>
      <c r="T960" s="14">
        <f t="shared" si="45"/>
        <v>0</v>
      </c>
      <c r="U960" s="13">
        <f t="shared" si="43"/>
        <v>3236.9398039215594</v>
      </c>
      <c r="V960" s="13">
        <f t="shared" si="46"/>
        <v>0</v>
      </c>
      <c r="W960" s="15"/>
      <c r="X960" s="13"/>
      <c r="Y960" s="13"/>
      <c r="Z960" s="10"/>
      <c r="AA960" s="11" t="s">
        <v>45</v>
      </c>
      <c r="AB960" s="11">
        <v>0</v>
      </c>
    </row>
    <row r="961" spans="1:28" ht="14.25" x14ac:dyDescent="0.15">
      <c r="A961" s="9">
        <v>43709</v>
      </c>
      <c r="B961" s="10" t="s">
        <v>27</v>
      </c>
      <c r="C961" s="10" t="s">
        <v>158</v>
      </c>
      <c r="D961" s="10" t="s">
        <v>159</v>
      </c>
      <c r="E961" s="10" t="s">
        <v>169</v>
      </c>
      <c r="F961" s="10" t="s">
        <v>4880</v>
      </c>
      <c r="G961" s="10" t="s">
        <v>4880</v>
      </c>
      <c r="H961" s="10" t="s">
        <v>4692</v>
      </c>
      <c r="I961" s="10" t="s">
        <v>4880</v>
      </c>
      <c r="J961" s="10"/>
      <c r="K961" s="10" t="s">
        <v>2623</v>
      </c>
      <c r="L961" s="10" t="s">
        <v>44</v>
      </c>
      <c r="M961" s="11">
        <v>0</v>
      </c>
      <c r="N961" s="16" t="s">
        <v>4881</v>
      </c>
      <c r="O961" s="10"/>
      <c r="P961" s="13">
        <v>4623.91</v>
      </c>
      <c r="Q961" s="13">
        <v>10000</v>
      </c>
      <c r="R961" s="13">
        <v>4019.25</v>
      </c>
      <c r="S961" s="13">
        <f t="shared" si="44"/>
        <v>10604.66</v>
      </c>
      <c r="T961" s="14">
        <f t="shared" si="45"/>
        <v>4019.25</v>
      </c>
      <c r="U961" s="13">
        <f t="shared" si="43"/>
        <v>241.33465346534649</v>
      </c>
      <c r="V961" s="13">
        <f t="shared" si="46"/>
        <v>4019.25</v>
      </c>
      <c r="W961" s="15"/>
      <c r="X961" s="13"/>
      <c r="Y961" s="13"/>
      <c r="Z961" s="10"/>
      <c r="AA961" s="11" t="s">
        <v>45</v>
      </c>
      <c r="AB961" s="11">
        <v>0</v>
      </c>
    </row>
    <row r="962" spans="1:28" ht="14.25" x14ac:dyDescent="0.15">
      <c r="A962" s="9">
        <v>43709</v>
      </c>
      <c r="B962" s="10" t="s">
        <v>27</v>
      </c>
      <c r="C962" s="10" t="s">
        <v>158</v>
      </c>
      <c r="D962" s="10" t="s">
        <v>159</v>
      </c>
      <c r="E962" s="10" t="s">
        <v>169</v>
      </c>
      <c r="F962" s="10" t="s">
        <v>4882</v>
      </c>
      <c r="G962" s="10" t="s">
        <v>4882</v>
      </c>
      <c r="H962" s="10" t="s">
        <v>4692</v>
      </c>
      <c r="I962" s="10" t="s">
        <v>4883</v>
      </c>
      <c r="J962" s="10"/>
      <c r="K962" s="10" t="s">
        <v>2623</v>
      </c>
      <c r="L962" s="10" t="s">
        <v>34</v>
      </c>
      <c r="M962" s="11">
        <v>0.02</v>
      </c>
      <c r="N962" s="16" t="s">
        <v>4884</v>
      </c>
      <c r="O962" s="10"/>
      <c r="P962" s="13">
        <v>271055.3</v>
      </c>
      <c r="Q962" s="13">
        <v>81600</v>
      </c>
      <c r="R962" s="13">
        <v>13869.4</v>
      </c>
      <c r="S962" s="13">
        <f t="shared" si="44"/>
        <v>338785.89999999997</v>
      </c>
      <c r="T962" s="14">
        <f t="shared" si="45"/>
        <v>13597.450980392156</v>
      </c>
      <c r="U962" s="13">
        <f t="shared" si="43"/>
        <v>4986.9819047619094</v>
      </c>
      <c r="V962" s="13">
        <f t="shared" si="46"/>
        <v>13869.4</v>
      </c>
      <c r="W962" s="15"/>
      <c r="X962" s="13"/>
      <c r="Y962" s="13"/>
      <c r="Z962" s="10"/>
      <c r="AA962" s="11" t="s">
        <v>45</v>
      </c>
      <c r="AB962" s="11">
        <v>0</v>
      </c>
    </row>
    <row r="963" spans="1:28" ht="14.25" x14ac:dyDescent="0.15">
      <c r="A963" s="9">
        <v>43709</v>
      </c>
      <c r="B963" s="10" t="s">
        <v>27</v>
      </c>
      <c r="C963" s="10" t="s">
        <v>158</v>
      </c>
      <c r="D963" s="10" t="s">
        <v>159</v>
      </c>
      <c r="E963" s="10" t="s">
        <v>172</v>
      </c>
      <c r="F963" s="10" t="s">
        <v>4885</v>
      </c>
      <c r="G963" s="10" t="s">
        <v>4885</v>
      </c>
      <c r="H963" s="10" t="s">
        <v>4692</v>
      </c>
      <c r="I963" s="10" t="s">
        <v>4886</v>
      </c>
      <c r="J963" s="10"/>
      <c r="K963" s="10" t="s">
        <v>2623</v>
      </c>
      <c r="L963" s="10" t="s">
        <v>34</v>
      </c>
      <c r="M963" s="11">
        <v>0.02</v>
      </c>
      <c r="N963" s="16" t="s">
        <v>4887</v>
      </c>
      <c r="O963" s="10"/>
      <c r="P963" s="13">
        <v>55278.080000000002</v>
      </c>
      <c r="Q963" s="13">
        <v>61200</v>
      </c>
      <c r="R963" s="13">
        <v>79774.5</v>
      </c>
      <c r="S963" s="13">
        <f t="shared" si="44"/>
        <v>36703.58</v>
      </c>
      <c r="T963" s="14">
        <f t="shared" si="45"/>
        <v>78210.294117647063</v>
      </c>
      <c r="U963" s="13">
        <f t="shared" ref="U963:U1026" si="47">R968-T968</f>
        <v>3458.2880952380947</v>
      </c>
      <c r="V963" s="13">
        <f t="shared" si="46"/>
        <v>79774.5</v>
      </c>
      <c r="W963" s="15"/>
      <c r="X963" s="13"/>
      <c r="Y963" s="13"/>
      <c r="Z963" s="10"/>
      <c r="AA963" s="11" t="s">
        <v>45</v>
      </c>
      <c r="AB963" s="11">
        <v>0</v>
      </c>
    </row>
    <row r="964" spans="1:28" ht="14.25" x14ac:dyDescent="0.15">
      <c r="A964" s="9">
        <v>43709</v>
      </c>
      <c r="B964" s="10" t="s">
        <v>27</v>
      </c>
      <c r="C964" s="10" t="s">
        <v>158</v>
      </c>
      <c r="D964" s="10" t="s">
        <v>159</v>
      </c>
      <c r="E964" s="10" t="s">
        <v>172</v>
      </c>
      <c r="F964" s="10" t="s">
        <v>4888</v>
      </c>
      <c r="G964" s="10" t="s">
        <v>4888</v>
      </c>
      <c r="H964" s="10" t="s">
        <v>4692</v>
      </c>
      <c r="I964" s="10" t="s">
        <v>4888</v>
      </c>
      <c r="J964" s="10"/>
      <c r="K964" s="10" t="s">
        <v>2623</v>
      </c>
      <c r="L964" s="10" t="s">
        <v>34</v>
      </c>
      <c r="M964" s="11">
        <v>0.05</v>
      </c>
      <c r="N964" s="16" t="s">
        <v>4889</v>
      </c>
      <c r="O964" s="10"/>
      <c r="P964" s="13">
        <v>0</v>
      </c>
      <c r="Q964" s="13">
        <v>10500</v>
      </c>
      <c r="R964" s="13">
        <v>0</v>
      </c>
      <c r="S964" s="13">
        <f t="shared" si="44"/>
        <v>10500</v>
      </c>
      <c r="T964" s="14">
        <f t="shared" si="45"/>
        <v>0</v>
      </c>
      <c r="U964" s="13">
        <f t="shared" si="47"/>
        <v>10755.553846153838</v>
      </c>
      <c r="V964" s="13">
        <f t="shared" si="46"/>
        <v>0</v>
      </c>
      <c r="W964" s="15"/>
      <c r="X964" s="13"/>
      <c r="Y964" s="13"/>
      <c r="Z964" s="10"/>
      <c r="AA964" s="11" t="s">
        <v>45</v>
      </c>
      <c r="AB964" s="11">
        <v>0</v>
      </c>
    </row>
    <row r="965" spans="1:28" ht="14.25" x14ac:dyDescent="0.15">
      <c r="A965" s="9">
        <v>43709</v>
      </c>
      <c r="B965" s="10" t="s">
        <v>27</v>
      </c>
      <c r="C965" s="10" t="s">
        <v>158</v>
      </c>
      <c r="D965" s="10" t="s">
        <v>159</v>
      </c>
      <c r="E965" s="10" t="s">
        <v>202</v>
      </c>
      <c r="F965" s="10" t="s">
        <v>3005</v>
      </c>
      <c r="G965" s="10" t="s">
        <v>3005</v>
      </c>
      <c r="H965" s="10" t="s">
        <v>4692</v>
      </c>
      <c r="I965" s="10" t="s">
        <v>4890</v>
      </c>
      <c r="J965" s="10"/>
      <c r="K965" s="10" t="s">
        <v>2623</v>
      </c>
      <c r="L965" s="10" t="s">
        <v>34</v>
      </c>
      <c r="M965" s="11">
        <v>0.02</v>
      </c>
      <c r="N965" s="16" t="s">
        <v>4891</v>
      </c>
      <c r="O965" s="10"/>
      <c r="P965" s="13">
        <v>104577.2</v>
      </c>
      <c r="Q965" s="13">
        <v>163200</v>
      </c>
      <c r="R965" s="13">
        <v>165083.93</v>
      </c>
      <c r="S965" s="13">
        <f t="shared" si="44"/>
        <v>102693.27000000002</v>
      </c>
      <c r="T965" s="14">
        <f t="shared" si="45"/>
        <v>161846.99019607843</v>
      </c>
      <c r="U965" s="13">
        <f t="shared" si="47"/>
        <v>0</v>
      </c>
      <c r="V965" s="13">
        <f t="shared" si="46"/>
        <v>165083.93</v>
      </c>
      <c r="W965" s="15"/>
      <c r="X965" s="13"/>
      <c r="Y965" s="13"/>
      <c r="Z965" s="10"/>
      <c r="AA965" s="11" t="s">
        <v>45</v>
      </c>
      <c r="AB965" s="11">
        <v>0</v>
      </c>
    </row>
    <row r="966" spans="1:28" ht="14.25" x14ac:dyDescent="0.15">
      <c r="A966" s="9">
        <v>43709</v>
      </c>
      <c r="B966" s="10" t="s">
        <v>27</v>
      </c>
      <c r="C966" s="10" t="s">
        <v>158</v>
      </c>
      <c r="D966" s="10" t="s">
        <v>186</v>
      </c>
      <c r="E966" s="10" t="s">
        <v>190</v>
      </c>
      <c r="F966" s="10" t="s">
        <v>4892</v>
      </c>
      <c r="G966" s="10" t="s">
        <v>4892</v>
      </c>
      <c r="H966" s="10" t="s">
        <v>4692</v>
      </c>
      <c r="I966" s="10" t="s">
        <v>4893</v>
      </c>
      <c r="J966" s="10"/>
      <c r="K966" s="10" t="s">
        <v>2623</v>
      </c>
      <c r="L966" s="10" t="s">
        <v>34</v>
      </c>
      <c r="M966" s="11">
        <v>0.01</v>
      </c>
      <c r="N966" s="16" t="s">
        <v>4894</v>
      </c>
      <c r="O966" s="10"/>
      <c r="P966" s="13">
        <v>0</v>
      </c>
      <c r="Q966" s="13">
        <v>333300</v>
      </c>
      <c r="R966" s="13">
        <v>24374.799999999999</v>
      </c>
      <c r="S966" s="13">
        <f t="shared" si="44"/>
        <v>308925.2</v>
      </c>
      <c r="T966" s="14">
        <f t="shared" si="45"/>
        <v>24133.465346534653</v>
      </c>
      <c r="U966" s="13">
        <f t="shared" si="47"/>
        <v>0</v>
      </c>
      <c r="V966" s="13">
        <f t="shared" si="46"/>
        <v>24374.799999999999</v>
      </c>
      <c r="W966" s="15"/>
      <c r="X966" s="13"/>
      <c r="Y966" s="13"/>
      <c r="Z966" s="10"/>
      <c r="AA966" s="11" t="s">
        <v>35</v>
      </c>
      <c r="AB966" s="11">
        <v>0</v>
      </c>
    </row>
    <row r="967" spans="1:28" ht="14.25" x14ac:dyDescent="0.15">
      <c r="A967" s="9">
        <v>43709</v>
      </c>
      <c r="B967" s="10" t="s">
        <v>27</v>
      </c>
      <c r="C967" s="10" t="s">
        <v>158</v>
      </c>
      <c r="D967" s="10" t="s">
        <v>186</v>
      </c>
      <c r="E967" s="10" t="s">
        <v>162</v>
      </c>
      <c r="F967" s="10" t="s">
        <v>4895</v>
      </c>
      <c r="G967" s="10" t="s">
        <v>4895</v>
      </c>
      <c r="H967" s="10" t="s">
        <v>4692</v>
      </c>
      <c r="I967" s="10" t="s">
        <v>4895</v>
      </c>
      <c r="J967" s="10"/>
      <c r="K967" s="10" t="s">
        <v>2623</v>
      </c>
      <c r="L967" s="10" t="s">
        <v>34</v>
      </c>
      <c r="M967" s="11">
        <v>0.05</v>
      </c>
      <c r="N967" s="16" t="s">
        <v>4896</v>
      </c>
      <c r="O967" s="10"/>
      <c r="P967" s="13">
        <v>0</v>
      </c>
      <c r="Q967" s="13">
        <v>168000</v>
      </c>
      <c r="R967" s="13">
        <v>104726.62</v>
      </c>
      <c r="S967" s="13">
        <f t="shared" si="44"/>
        <v>63273.380000000005</v>
      </c>
      <c r="T967" s="14">
        <f t="shared" si="45"/>
        <v>99739.638095238086</v>
      </c>
      <c r="U967" s="13">
        <f t="shared" si="47"/>
        <v>28.054901960784264</v>
      </c>
      <c r="V967" s="13">
        <f t="shared" si="46"/>
        <v>104726.62</v>
      </c>
      <c r="W967" s="15"/>
      <c r="X967" s="13"/>
      <c r="Y967" s="13"/>
      <c r="Z967" s="10"/>
      <c r="AA967" s="11" t="s">
        <v>45</v>
      </c>
      <c r="AB967" s="11">
        <v>0</v>
      </c>
    </row>
    <row r="968" spans="1:28" ht="14.25" x14ac:dyDescent="0.15">
      <c r="A968" s="9">
        <v>43709</v>
      </c>
      <c r="B968" s="10" t="s">
        <v>27</v>
      </c>
      <c r="C968" s="10" t="s">
        <v>158</v>
      </c>
      <c r="D968" s="10" t="s">
        <v>186</v>
      </c>
      <c r="E968" s="10" t="s">
        <v>172</v>
      </c>
      <c r="F968" s="10" t="s">
        <v>4222</v>
      </c>
      <c r="G968" s="10" t="s">
        <v>4222</v>
      </c>
      <c r="H968" s="10" t="s">
        <v>4692</v>
      </c>
      <c r="I968" s="10" t="s">
        <v>4897</v>
      </c>
      <c r="J968" s="10"/>
      <c r="K968" s="10" t="s">
        <v>2623</v>
      </c>
      <c r="L968" s="10" t="s">
        <v>34</v>
      </c>
      <c r="M968" s="11">
        <v>0.05</v>
      </c>
      <c r="N968" s="16" t="s">
        <v>4898</v>
      </c>
      <c r="O968" s="10"/>
      <c r="P968" s="13">
        <v>25752.05</v>
      </c>
      <c r="Q968" s="13">
        <v>84000</v>
      </c>
      <c r="R968" s="13">
        <v>72624.05</v>
      </c>
      <c r="S968" s="13">
        <f t="shared" si="44"/>
        <v>37128</v>
      </c>
      <c r="T968" s="14">
        <f t="shared" si="45"/>
        <v>69165.761904761908</v>
      </c>
      <c r="U968" s="13">
        <f t="shared" si="47"/>
        <v>489.21568627451052</v>
      </c>
      <c r="V968" s="13">
        <f t="shared" si="46"/>
        <v>72624.05</v>
      </c>
      <c r="W968" s="15"/>
      <c r="X968" s="13"/>
      <c r="Y968" s="13"/>
      <c r="Z968" s="10"/>
      <c r="AA968" s="11" t="s">
        <v>35</v>
      </c>
      <c r="AB968" s="11">
        <v>0</v>
      </c>
    </row>
    <row r="969" spans="1:28" ht="14.25" x14ac:dyDescent="0.15">
      <c r="A969" s="9">
        <v>43709</v>
      </c>
      <c r="B969" s="10" t="s">
        <v>27</v>
      </c>
      <c r="C969" s="10" t="s">
        <v>158</v>
      </c>
      <c r="D969" s="10" t="s">
        <v>186</v>
      </c>
      <c r="E969" s="10" t="s">
        <v>175</v>
      </c>
      <c r="F969" s="10" t="s">
        <v>4899</v>
      </c>
      <c r="G969" s="10" t="s">
        <v>4899</v>
      </c>
      <c r="H969" s="10" t="s">
        <v>4692</v>
      </c>
      <c r="I969" s="10" t="s">
        <v>4899</v>
      </c>
      <c r="J969" s="10"/>
      <c r="K969" s="10" t="s">
        <v>2623</v>
      </c>
      <c r="L969" s="10" t="s">
        <v>34</v>
      </c>
      <c r="M969" s="11">
        <v>0.04</v>
      </c>
      <c r="N969" s="16" t="s">
        <v>4900</v>
      </c>
      <c r="O969" s="10"/>
      <c r="P969" s="13">
        <v>23997.919999999998</v>
      </c>
      <c r="Q969" s="13">
        <v>650000</v>
      </c>
      <c r="R969" s="13">
        <v>279644.40000000002</v>
      </c>
      <c r="S969" s="13">
        <f t="shared" si="44"/>
        <v>394353.52</v>
      </c>
      <c r="T969" s="14">
        <f t="shared" si="45"/>
        <v>268888.84615384619</v>
      </c>
      <c r="U969" s="13">
        <f t="shared" si="47"/>
        <v>2429.6823809523848</v>
      </c>
      <c r="V969" s="13">
        <f t="shared" si="46"/>
        <v>279644.40000000002</v>
      </c>
      <c r="W969" s="15"/>
      <c r="X969" s="13"/>
      <c r="Y969" s="13"/>
      <c r="Z969" s="10"/>
      <c r="AA969" s="11" t="s">
        <v>35</v>
      </c>
      <c r="AB969" s="11">
        <v>0</v>
      </c>
    </row>
    <row r="970" spans="1:28" ht="14.25" x14ac:dyDescent="0.15">
      <c r="A970" s="9">
        <v>43709</v>
      </c>
      <c r="B970" s="10" t="s">
        <v>27</v>
      </c>
      <c r="C970" s="10" t="s">
        <v>158</v>
      </c>
      <c r="D970" s="10" t="s">
        <v>186</v>
      </c>
      <c r="E970" s="10" t="s">
        <v>175</v>
      </c>
      <c r="F970" s="10" t="s">
        <v>4828</v>
      </c>
      <c r="G970" s="10" t="s">
        <v>4901</v>
      </c>
      <c r="H970" s="10" t="s">
        <v>4692</v>
      </c>
      <c r="I970" s="10" t="s">
        <v>4902</v>
      </c>
      <c r="J970" s="10"/>
      <c r="K970" s="10" t="s">
        <v>2623</v>
      </c>
      <c r="L970" s="10" t="s">
        <v>34</v>
      </c>
      <c r="M970" s="11">
        <v>0.04</v>
      </c>
      <c r="N970" s="16" t="s">
        <v>4903</v>
      </c>
      <c r="O970" s="10"/>
      <c r="P970" s="13">
        <v>489626.45</v>
      </c>
      <c r="Q970" s="13">
        <v>-200000</v>
      </c>
      <c r="R970" s="13">
        <v>0</v>
      </c>
      <c r="S970" s="13">
        <f t="shared" si="44"/>
        <v>289626.45</v>
      </c>
      <c r="T970" s="14">
        <f t="shared" si="45"/>
        <v>0</v>
      </c>
      <c r="U970" s="13">
        <f t="shared" si="47"/>
        <v>0</v>
      </c>
      <c r="V970" s="13">
        <f t="shared" si="46"/>
        <v>0</v>
      </c>
      <c r="W970" s="15"/>
      <c r="X970" s="13"/>
      <c r="Y970" s="13"/>
      <c r="Z970" s="10"/>
      <c r="AA970" s="11" t="s">
        <v>35</v>
      </c>
      <c r="AB970" s="11">
        <v>0</v>
      </c>
    </row>
    <row r="971" spans="1:28" ht="14.25" x14ac:dyDescent="0.15">
      <c r="A971" s="9">
        <v>43709</v>
      </c>
      <c r="B971" s="10" t="s">
        <v>27</v>
      </c>
      <c r="C971" s="10" t="s">
        <v>158</v>
      </c>
      <c r="D971" s="10" t="s">
        <v>204</v>
      </c>
      <c r="E971" s="10" t="s">
        <v>187</v>
      </c>
      <c r="F971" s="10" t="s">
        <v>4470</v>
      </c>
      <c r="G971" s="10" t="s">
        <v>4470</v>
      </c>
      <c r="H971" s="10" t="s">
        <v>4692</v>
      </c>
      <c r="I971" s="10" t="s">
        <v>4471</v>
      </c>
      <c r="J971" s="10"/>
      <c r="K971" s="10" t="s">
        <v>2623</v>
      </c>
      <c r="L971" s="10" t="s">
        <v>44</v>
      </c>
      <c r="M971" s="11">
        <v>0</v>
      </c>
      <c r="N971" s="16" t="s">
        <v>4904</v>
      </c>
      <c r="O971" s="10"/>
      <c r="P971" s="13">
        <v>10914.28</v>
      </c>
      <c r="Q971" s="13">
        <v>60000</v>
      </c>
      <c r="R971" s="13">
        <v>42421.58</v>
      </c>
      <c r="S971" s="13">
        <f t="shared" si="44"/>
        <v>28492.699999999997</v>
      </c>
      <c r="T971" s="14">
        <f t="shared" si="45"/>
        <v>42421.58</v>
      </c>
      <c r="U971" s="13">
        <f t="shared" si="47"/>
        <v>419.96078431372734</v>
      </c>
      <c r="V971" s="13">
        <f t="shared" si="46"/>
        <v>42421.58</v>
      </c>
      <c r="W971" s="15"/>
      <c r="X971" s="13"/>
      <c r="Y971" s="13"/>
      <c r="Z971" s="10"/>
      <c r="AA971" s="11" t="s">
        <v>45</v>
      </c>
      <c r="AB971" s="11">
        <v>0</v>
      </c>
    </row>
    <row r="972" spans="1:28" ht="14.25" x14ac:dyDescent="0.15">
      <c r="A972" s="9">
        <v>43709</v>
      </c>
      <c r="B972" s="10" t="s">
        <v>27</v>
      </c>
      <c r="C972" s="10" t="s">
        <v>158</v>
      </c>
      <c r="D972" s="10" t="s">
        <v>204</v>
      </c>
      <c r="E972" s="10" t="s">
        <v>160</v>
      </c>
      <c r="F972" s="10" t="s">
        <v>4905</v>
      </c>
      <c r="G972" s="10" t="s">
        <v>4905</v>
      </c>
      <c r="H972" s="10" t="s">
        <v>4692</v>
      </c>
      <c r="I972" s="10" t="s">
        <v>4905</v>
      </c>
      <c r="J972" s="10"/>
      <c r="K972" s="10" t="s">
        <v>2623</v>
      </c>
      <c r="L972" s="10" t="s">
        <v>34</v>
      </c>
      <c r="M972" s="11">
        <v>0.02</v>
      </c>
      <c r="N972" s="16" t="s">
        <v>4906</v>
      </c>
      <c r="O972" s="10"/>
      <c r="P972" s="13">
        <v>0</v>
      </c>
      <c r="Q972" s="13">
        <v>5100</v>
      </c>
      <c r="R972" s="13">
        <v>1430.8</v>
      </c>
      <c r="S972" s="13">
        <f t="shared" si="44"/>
        <v>3669.2</v>
      </c>
      <c r="T972" s="14">
        <f t="shared" si="45"/>
        <v>1402.7450980392157</v>
      </c>
      <c r="U972" s="13">
        <f t="shared" si="47"/>
        <v>334.97215686274649</v>
      </c>
      <c r="V972" s="13">
        <f t="shared" si="46"/>
        <v>1430.8</v>
      </c>
      <c r="W972" s="15"/>
      <c r="X972" s="13"/>
      <c r="Y972" s="13"/>
      <c r="Z972" s="10"/>
      <c r="AA972" s="11" t="s">
        <v>45</v>
      </c>
      <c r="AB972" s="11">
        <v>0</v>
      </c>
    </row>
    <row r="973" spans="1:28" ht="14.25" x14ac:dyDescent="0.15">
      <c r="A973" s="9">
        <v>43709</v>
      </c>
      <c r="B973" s="10" t="s">
        <v>27</v>
      </c>
      <c r="C973" s="10" t="s">
        <v>158</v>
      </c>
      <c r="D973" s="10" t="s">
        <v>204</v>
      </c>
      <c r="E973" s="10" t="s">
        <v>160</v>
      </c>
      <c r="F973" s="10" t="s">
        <v>4907</v>
      </c>
      <c r="G973" s="10" t="s">
        <v>4907</v>
      </c>
      <c r="H973" s="10" t="s">
        <v>4692</v>
      </c>
      <c r="I973" s="10" t="s">
        <v>4908</v>
      </c>
      <c r="J973" s="10"/>
      <c r="K973" s="10" t="s">
        <v>2623</v>
      </c>
      <c r="L973" s="10" t="s">
        <v>34</v>
      </c>
      <c r="M973" s="11">
        <v>0.02</v>
      </c>
      <c r="N973" s="16" t="s">
        <v>4909</v>
      </c>
      <c r="O973" s="10"/>
      <c r="P973" s="13">
        <v>0</v>
      </c>
      <c r="Q973" s="13">
        <v>20400</v>
      </c>
      <c r="R973" s="13">
        <v>24950</v>
      </c>
      <c r="S973" s="13">
        <f t="shared" si="44"/>
        <v>-4550</v>
      </c>
      <c r="T973" s="14">
        <f t="shared" si="45"/>
        <v>24460.784313725489</v>
      </c>
      <c r="U973" s="13">
        <f t="shared" si="47"/>
        <v>3912.4850495049614</v>
      </c>
      <c r="V973" s="13">
        <f t="shared" si="46"/>
        <v>24950</v>
      </c>
      <c r="W973" s="15"/>
      <c r="X973" s="13"/>
      <c r="Y973" s="13"/>
      <c r="Z973" s="10"/>
      <c r="AA973" s="11" t="s">
        <v>45</v>
      </c>
      <c r="AB973" s="11">
        <v>0</v>
      </c>
    </row>
    <row r="974" spans="1:28" ht="14.25" x14ac:dyDescent="0.15">
      <c r="A974" s="9">
        <v>43709</v>
      </c>
      <c r="B974" s="10" t="s">
        <v>27</v>
      </c>
      <c r="C974" s="10" t="s">
        <v>158</v>
      </c>
      <c r="D974" s="10" t="s">
        <v>204</v>
      </c>
      <c r="E974" s="10" t="s">
        <v>160</v>
      </c>
      <c r="F974" s="10" t="s">
        <v>4910</v>
      </c>
      <c r="G974" s="10" t="s">
        <v>4910</v>
      </c>
      <c r="H974" s="10" t="s">
        <v>4692</v>
      </c>
      <c r="I974" s="10" t="s">
        <v>4910</v>
      </c>
      <c r="J974" s="10"/>
      <c r="K974" s="10" t="s">
        <v>2623</v>
      </c>
      <c r="L974" s="10" t="s">
        <v>34</v>
      </c>
      <c r="M974" s="11">
        <v>0.05</v>
      </c>
      <c r="N974" s="16" t="s">
        <v>4911</v>
      </c>
      <c r="O974" s="10"/>
      <c r="P974" s="13">
        <v>56157.74</v>
      </c>
      <c r="Q974" s="13">
        <v>105000</v>
      </c>
      <c r="R974" s="13">
        <v>51023.33</v>
      </c>
      <c r="S974" s="13">
        <f t="shared" si="44"/>
        <v>110134.40999999999</v>
      </c>
      <c r="T974" s="14">
        <f t="shared" si="45"/>
        <v>48593.647619047617</v>
      </c>
      <c r="U974" s="13">
        <f t="shared" si="47"/>
        <v>2163.0923762376187</v>
      </c>
      <c r="V974" s="13">
        <f t="shared" si="46"/>
        <v>51023.33</v>
      </c>
      <c r="W974" s="15"/>
      <c r="X974" s="13"/>
      <c r="Y974" s="13"/>
      <c r="Z974" s="10"/>
      <c r="AA974" s="11" t="s">
        <v>45</v>
      </c>
      <c r="AB974" s="11">
        <v>0</v>
      </c>
    </row>
    <row r="975" spans="1:28" ht="14.25" x14ac:dyDescent="0.15">
      <c r="A975" s="9">
        <v>43709</v>
      </c>
      <c r="B975" s="10" t="s">
        <v>27</v>
      </c>
      <c r="C975" s="10" t="s">
        <v>158</v>
      </c>
      <c r="D975" s="10" t="s">
        <v>204</v>
      </c>
      <c r="E975" s="10" t="s">
        <v>172</v>
      </c>
      <c r="F975" s="10" t="s">
        <v>4912</v>
      </c>
      <c r="G975" s="10" t="s">
        <v>4912</v>
      </c>
      <c r="H975" s="10" t="s">
        <v>4692</v>
      </c>
      <c r="I975" s="10" t="s">
        <v>4913</v>
      </c>
      <c r="J975" s="10"/>
      <c r="K975" s="10" t="s">
        <v>2623</v>
      </c>
      <c r="L975" s="10" t="s">
        <v>34</v>
      </c>
      <c r="M975" s="11">
        <v>0.03</v>
      </c>
      <c r="N975" s="16" t="s">
        <v>4914</v>
      </c>
      <c r="O975" s="10"/>
      <c r="P975" s="13">
        <v>226739.61</v>
      </c>
      <c r="Q975" s="13">
        <v>40000</v>
      </c>
      <c r="R975" s="13">
        <v>0</v>
      </c>
      <c r="S975" s="13">
        <f t="shared" si="44"/>
        <v>266739.61</v>
      </c>
      <c r="T975" s="14">
        <f t="shared" si="45"/>
        <v>0</v>
      </c>
      <c r="U975" s="13">
        <f t="shared" si="47"/>
        <v>5527.8882178218337</v>
      </c>
      <c r="V975" s="13">
        <f t="shared" si="46"/>
        <v>0</v>
      </c>
      <c r="W975" s="15"/>
      <c r="X975" s="13"/>
      <c r="Y975" s="13"/>
      <c r="Z975" s="10"/>
      <c r="AA975" s="11" t="s">
        <v>45</v>
      </c>
      <c r="AB975" s="11">
        <v>0</v>
      </c>
    </row>
    <row r="976" spans="1:28" ht="14.25" x14ac:dyDescent="0.15">
      <c r="A976" s="9">
        <v>43709</v>
      </c>
      <c r="B976" s="10" t="s">
        <v>27</v>
      </c>
      <c r="C976" s="10" t="s">
        <v>158</v>
      </c>
      <c r="D976" s="10" t="s">
        <v>204</v>
      </c>
      <c r="E976" s="10" t="s">
        <v>172</v>
      </c>
      <c r="F976" s="10" t="s">
        <v>4915</v>
      </c>
      <c r="G976" s="10" t="s">
        <v>4915</v>
      </c>
      <c r="H976" s="10" t="s">
        <v>4692</v>
      </c>
      <c r="I976" s="10" t="s">
        <v>4916</v>
      </c>
      <c r="J976" s="10"/>
      <c r="K976" s="10" t="s">
        <v>2623</v>
      </c>
      <c r="L976" s="10" t="s">
        <v>34</v>
      </c>
      <c r="M976" s="11">
        <v>0.02</v>
      </c>
      <c r="N976" s="16" t="s">
        <v>4917</v>
      </c>
      <c r="O976" s="10"/>
      <c r="P976" s="13">
        <v>7395.8</v>
      </c>
      <c r="Q976" s="13">
        <v>20000</v>
      </c>
      <c r="R976" s="13">
        <v>21418</v>
      </c>
      <c r="S976" s="13">
        <f t="shared" si="44"/>
        <v>5977.7999999999993</v>
      </c>
      <c r="T976" s="14">
        <f t="shared" si="45"/>
        <v>20998.039215686273</v>
      </c>
      <c r="U976" s="13">
        <f t="shared" si="47"/>
        <v>6019.3402970297029</v>
      </c>
      <c r="V976" s="13">
        <f t="shared" si="46"/>
        <v>21418</v>
      </c>
      <c r="W976" s="15"/>
      <c r="X976" s="13"/>
      <c r="Y976" s="13"/>
      <c r="Z976" s="10"/>
      <c r="AA976" s="11" t="s">
        <v>45</v>
      </c>
      <c r="AB976" s="11">
        <v>0</v>
      </c>
    </row>
    <row r="977" spans="1:28" ht="14.25" x14ac:dyDescent="0.15">
      <c r="A977" s="9">
        <v>43709</v>
      </c>
      <c r="B977" s="10" t="s">
        <v>27</v>
      </c>
      <c r="C977" s="10" t="s">
        <v>158</v>
      </c>
      <c r="D977" s="10" t="s">
        <v>204</v>
      </c>
      <c r="E977" s="10" t="s">
        <v>175</v>
      </c>
      <c r="F977" s="10" t="s">
        <v>3082</v>
      </c>
      <c r="G977" s="10" t="s">
        <v>3082</v>
      </c>
      <c r="H977" s="10" t="s">
        <v>4692</v>
      </c>
      <c r="I977" s="10" t="s">
        <v>3082</v>
      </c>
      <c r="J977" s="10"/>
      <c r="K977" s="10" t="s">
        <v>2623</v>
      </c>
      <c r="L977" s="10" t="s">
        <v>34</v>
      </c>
      <c r="M977" s="11">
        <v>0.02</v>
      </c>
      <c r="N977" s="16" t="s">
        <v>4918</v>
      </c>
      <c r="O977" s="10"/>
      <c r="P977" s="13">
        <v>18726.169999999998</v>
      </c>
      <c r="Q977" s="13">
        <v>30600</v>
      </c>
      <c r="R977" s="13">
        <v>17083.580000000002</v>
      </c>
      <c r="S977" s="13">
        <f t="shared" si="44"/>
        <v>32242.589999999997</v>
      </c>
      <c r="T977" s="14">
        <f t="shared" si="45"/>
        <v>16748.607843137255</v>
      </c>
      <c r="U977" s="13">
        <f t="shared" si="47"/>
        <v>55379.686666666763</v>
      </c>
      <c r="V977" s="13">
        <f t="shared" si="46"/>
        <v>17083.580000000002</v>
      </c>
      <c r="W977" s="15"/>
      <c r="X977" s="13"/>
      <c r="Y977" s="13"/>
      <c r="Z977" s="10"/>
      <c r="AA977" s="11" t="s">
        <v>45</v>
      </c>
      <c r="AB977" s="11">
        <v>0</v>
      </c>
    </row>
    <row r="978" spans="1:28" ht="14.25" x14ac:dyDescent="0.15">
      <c r="A978" s="9">
        <v>43709</v>
      </c>
      <c r="B978" s="10" t="s">
        <v>27</v>
      </c>
      <c r="C978" s="10" t="s">
        <v>158</v>
      </c>
      <c r="D978" s="10" t="s">
        <v>215</v>
      </c>
      <c r="E978" s="10" t="s">
        <v>216</v>
      </c>
      <c r="F978" s="10" t="s">
        <v>217</v>
      </c>
      <c r="G978" s="10" t="s">
        <v>218</v>
      </c>
      <c r="H978" s="10" t="s">
        <v>4690</v>
      </c>
      <c r="I978" s="10" t="s">
        <v>217</v>
      </c>
      <c r="J978" s="10"/>
      <c r="K978" s="10" t="s">
        <v>2623</v>
      </c>
      <c r="L978" s="10" t="s">
        <v>34</v>
      </c>
      <c r="M978" s="11">
        <v>0.01</v>
      </c>
      <c r="N978" s="16" t="s">
        <v>4919</v>
      </c>
      <c r="O978" s="10"/>
      <c r="P978" s="13">
        <v>210129.66</v>
      </c>
      <c r="Q978" s="13">
        <v>595900</v>
      </c>
      <c r="R978" s="13">
        <v>395160.99</v>
      </c>
      <c r="S978" s="13">
        <f t="shared" si="44"/>
        <v>410868.67000000004</v>
      </c>
      <c r="T978" s="14">
        <f t="shared" si="45"/>
        <v>391248.50495049503</v>
      </c>
      <c r="U978" s="13">
        <f t="shared" si="47"/>
        <v>233.17619047619064</v>
      </c>
      <c r="V978" s="13">
        <f t="shared" si="46"/>
        <v>395160.99</v>
      </c>
      <c r="W978" s="15"/>
      <c r="X978" s="13"/>
      <c r="Y978" s="13"/>
      <c r="Z978" s="10"/>
      <c r="AA978" s="11" t="s">
        <v>35</v>
      </c>
      <c r="AB978" s="11">
        <v>0</v>
      </c>
    </row>
    <row r="979" spans="1:28" ht="14.25" x14ac:dyDescent="0.15">
      <c r="A979" s="9">
        <v>43709</v>
      </c>
      <c r="B979" s="10" t="s">
        <v>27</v>
      </c>
      <c r="C979" s="10" t="s">
        <v>158</v>
      </c>
      <c r="D979" s="10" t="s">
        <v>215</v>
      </c>
      <c r="E979" s="10" t="s">
        <v>216</v>
      </c>
      <c r="F979" s="10" t="s">
        <v>217</v>
      </c>
      <c r="G979" s="10" t="s">
        <v>218</v>
      </c>
      <c r="H979" s="10" t="s">
        <v>4692</v>
      </c>
      <c r="I979" s="10" t="s">
        <v>4920</v>
      </c>
      <c r="J979" s="10"/>
      <c r="K979" s="10" t="s">
        <v>2623</v>
      </c>
      <c r="L979" s="10" t="s">
        <v>34</v>
      </c>
      <c r="M979" s="11">
        <v>0.01</v>
      </c>
      <c r="N979" s="16" t="s">
        <v>4921</v>
      </c>
      <c r="O979" s="10"/>
      <c r="P979" s="13">
        <v>207761.19</v>
      </c>
      <c r="Q979" s="13">
        <v>333300</v>
      </c>
      <c r="R979" s="13">
        <v>218472.33</v>
      </c>
      <c r="S979" s="13">
        <f t="shared" si="44"/>
        <v>322588.86</v>
      </c>
      <c r="T979" s="14">
        <f t="shared" si="45"/>
        <v>216309.23762376237</v>
      </c>
      <c r="U979" s="13">
        <f t="shared" si="47"/>
        <v>10800.257692307699</v>
      </c>
      <c r="V979" s="13">
        <f t="shared" si="46"/>
        <v>218472.33</v>
      </c>
      <c r="W979" s="15"/>
      <c r="X979" s="13"/>
      <c r="Y979" s="13"/>
      <c r="Z979" s="10"/>
      <c r="AA979" s="11" t="s">
        <v>35</v>
      </c>
      <c r="AB979" s="11">
        <v>0</v>
      </c>
    </row>
    <row r="980" spans="1:28" ht="14.25" x14ac:dyDescent="0.15">
      <c r="A980" s="9">
        <v>43709</v>
      </c>
      <c r="B980" s="10" t="s">
        <v>27</v>
      </c>
      <c r="C980" s="10" t="s">
        <v>158</v>
      </c>
      <c r="D980" s="10" t="s">
        <v>215</v>
      </c>
      <c r="E980" s="10" t="s">
        <v>216</v>
      </c>
      <c r="F980" s="10" t="s">
        <v>217</v>
      </c>
      <c r="G980" s="10" t="s">
        <v>218</v>
      </c>
      <c r="H980" s="10" t="s">
        <v>4692</v>
      </c>
      <c r="I980" s="10" t="s">
        <v>4315</v>
      </c>
      <c r="J980" s="10"/>
      <c r="K980" s="10" t="s">
        <v>2623</v>
      </c>
      <c r="L980" s="10" t="s">
        <v>34</v>
      </c>
      <c r="M980" s="11">
        <v>0.01</v>
      </c>
      <c r="N980" s="16" t="s">
        <v>4922</v>
      </c>
      <c r="O980" s="10"/>
      <c r="P980" s="13">
        <v>34570.860000000102</v>
      </c>
      <c r="Q980" s="13">
        <v>600000</v>
      </c>
      <c r="R980" s="13">
        <v>558316.71</v>
      </c>
      <c r="S980" s="13">
        <f t="shared" si="44"/>
        <v>76254.15000000014</v>
      </c>
      <c r="T980" s="14">
        <f t="shared" si="45"/>
        <v>552788.82178217813</v>
      </c>
      <c r="U980" s="13">
        <f t="shared" si="47"/>
        <v>22135.25461538462</v>
      </c>
      <c r="V980" s="13">
        <f t="shared" si="46"/>
        <v>558316.71</v>
      </c>
      <c r="W980" s="15"/>
      <c r="X980" s="13"/>
      <c r="Y980" s="13"/>
      <c r="Z980" s="10"/>
      <c r="AA980" s="11" t="s">
        <v>35</v>
      </c>
      <c r="AB980" s="11">
        <v>0</v>
      </c>
    </row>
    <row r="981" spans="1:28" ht="14.25" x14ac:dyDescent="0.15">
      <c r="A981" s="9">
        <v>43709</v>
      </c>
      <c r="B981" s="10" t="s">
        <v>27</v>
      </c>
      <c r="C981" s="10" t="s">
        <v>158</v>
      </c>
      <c r="D981" s="10" t="s">
        <v>215</v>
      </c>
      <c r="E981" s="10" t="s">
        <v>216</v>
      </c>
      <c r="F981" s="10" t="s">
        <v>217</v>
      </c>
      <c r="G981" s="10" t="s">
        <v>218</v>
      </c>
      <c r="H981" s="10" t="s">
        <v>4692</v>
      </c>
      <c r="I981" s="10" t="s">
        <v>4923</v>
      </c>
      <c r="J981" s="10"/>
      <c r="K981" s="10" t="s">
        <v>2623</v>
      </c>
      <c r="L981" s="10" t="s">
        <v>34</v>
      </c>
      <c r="M981" s="11">
        <v>0.01</v>
      </c>
      <c r="N981" s="16" t="s">
        <v>4924</v>
      </c>
      <c r="O981" s="10"/>
      <c r="P981" s="13">
        <v>1527371.42</v>
      </c>
      <c r="Q981" s="13">
        <v>661925.96</v>
      </c>
      <c r="R981" s="13">
        <v>607953.37</v>
      </c>
      <c r="S981" s="13">
        <f t="shared" si="44"/>
        <v>1581344.0099999998</v>
      </c>
      <c r="T981" s="14">
        <f t="shared" si="45"/>
        <v>601934.02970297029</v>
      </c>
      <c r="U981" s="13">
        <f t="shared" si="47"/>
        <v>587.60784313725526</v>
      </c>
      <c r="V981" s="13">
        <f t="shared" si="46"/>
        <v>607953.37</v>
      </c>
      <c r="W981" s="15"/>
      <c r="X981" s="13"/>
      <c r="Y981" s="13"/>
      <c r="Z981" s="10"/>
      <c r="AA981" s="11" t="s">
        <v>35</v>
      </c>
      <c r="AB981" s="11">
        <v>0</v>
      </c>
    </row>
    <row r="982" spans="1:28" ht="14.25" x14ac:dyDescent="0.15">
      <c r="A982" s="9">
        <v>43709</v>
      </c>
      <c r="B982" s="10" t="s">
        <v>27</v>
      </c>
      <c r="C982" s="10" t="s">
        <v>158</v>
      </c>
      <c r="D982" s="10" t="s">
        <v>215</v>
      </c>
      <c r="E982" s="10" t="s">
        <v>162</v>
      </c>
      <c r="F982" s="10" t="s">
        <v>219</v>
      </c>
      <c r="G982" s="10" t="s">
        <v>219</v>
      </c>
      <c r="H982" s="10" t="s">
        <v>4692</v>
      </c>
      <c r="I982" s="10" t="s">
        <v>4925</v>
      </c>
      <c r="J982" s="10"/>
      <c r="K982" s="10" t="s">
        <v>2623</v>
      </c>
      <c r="L982" s="10" t="s">
        <v>34</v>
      </c>
      <c r="M982" s="11">
        <v>0.05</v>
      </c>
      <c r="N982" s="16" t="s">
        <v>4926</v>
      </c>
      <c r="O982" s="10"/>
      <c r="P982" s="13">
        <v>198797.01</v>
      </c>
      <c r="Q982" s="13">
        <v>2047500</v>
      </c>
      <c r="R982" s="13">
        <v>1162973.42</v>
      </c>
      <c r="S982" s="13">
        <f t="shared" si="44"/>
        <v>1083323.5899999999</v>
      </c>
      <c r="T982" s="14">
        <f t="shared" si="45"/>
        <v>1107593.7333333332</v>
      </c>
      <c r="U982" s="13">
        <f t="shared" si="47"/>
        <v>1801.0701960784354</v>
      </c>
      <c r="V982" s="13">
        <f t="shared" si="46"/>
        <v>1162973.42</v>
      </c>
      <c r="W982" s="15"/>
      <c r="X982" s="13"/>
      <c r="Y982" s="13"/>
      <c r="Z982" s="10"/>
      <c r="AA982" s="11" t="s">
        <v>35</v>
      </c>
      <c r="AB982" s="11">
        <v>0</v>
      </c>
    </row>
    <row r="983" spans="1:28" ht="14.25" x14ac:dyDescent="0.15">
      <c r="A983" s="9">
        <v>43709</v>
      </c>
      <c r="B983" s="10" t="s">
        <v>27</v>
      </c>
      <c r="C983" s="10" t="s">
        <v>220</v>
      </c>
      <c r="D983" s="10" t="s">
        <v>221</v>
      </c>
      <c r="E983" s="10" t="s">
        <v>222</v>
      </c>
      <c r="F983" s="10" t="s">
        <v>4814</v>
      </c>
      <c r="G983" s="10" t="s">
        <v>4927</v>
      </c>
      <c r="H983" s="10" t="s">
        <v>4692</v>
      </c>
      <c r="I983" s="10" t="s">
        <v>4928</v>
      </c>
      <c r="J983" s="10"/>
      <c r="K983" s="10" t="s">
        <v>2623</v>
      </c>
      <c r="L983" s="10" t="s">
        <v>34</v>
      </c>
      <c r="M983" s="11">
        <v>0.05</v>
      </c>
      <c r="N983" s="16" t="s">
        <v>4929</v>
      </c>
      <c r="O983" s="10"/>
      <c r="P983" s="13">
        <v>0</v>
      </c>
      <c r="Q983" s="13">
        <v>50000</v>
      </c>
      <c r="R983" s="13">
        <v>4896.7</v>
      </c>
      <c r="S983" s="13">
        <f t="shared" ref="S983:S1046" si="48">P983+Q983-R983</f>
        <v>45103.3</v>
      </c>
      <c r="T983" s="14">
        <f t="shared" ref="T983:T1046" si="49">IF(L983="返货",R983/(1+M983),IF(L983="返现",R983,IF(L983="折扣",R983*M983,IF(L983="无",R983))))</f>
        <v>4663.5238095238092</v>
      </c>
      <c r="U983" s="13">
        <f t="shared" si="47"/>
        <v>1751.7509803921566</v>
      </c>
      <c r="V983" s="13">
        <f t="shared" si="46"/>
        <v>4896.7</v>
      </c>
      <c r="W983" s="15"/>
      <c r="X983" s="13"/>
      <c r="Y983" s="13"/>
      <c r="Z983" s="10"/>
      <c r="AA983" s="11" t="s">
        <v>35</v>
      </c>
      <c r="AB983" s="11">
        <v>0</v>
      </c>
    </row>
    <row r="984" spans="1:28" ht="14.25" x14ac:dyDescent="0.15">
      <c r="A984" s="9">
        <v>43709</v>
      </c>
      <c r="B984" s="10" t="s">
        <v>27</v>
      </c>
      <c r="C984" s="10" t="s">
        <v>220</v>
      </c>
      <c r="D984" s="10" t="s">
        <v>221</v>
      </c>
      <c r="E984" s="10" t="s">
        <v>222</v>
      </c>
      <c r="F984" s="10" t="s">
        <v>4828</v>
      </c>
      <c r="G984" s="10" t="s">
        <v>4828</v>
      </c>
      <c r="H984" s="10" t="s">
        <v>4692</v>
      </c>
      <c r="I984" s="10" t="s">
        <v>4131</v>
      </c>
      <c r="J984" s="10"/>
      <c r="K984" s="10" t="s">
        <v>2623</v>
      </c>
      <c r="L984" s="10" t="s">
        <v>34</v>
      </c>
      <c r="M984" s="11">
        <v>0.04</v>
      </c>
      <c r="N984" s="16" t="s">
        <v>4930</v>
      </c>
      <c r="O984" s="10"/>
      <c r="P984" s="13">
        <v>323189.59000000003</v>
      </c>
      <c r="Q984" s="13">
        <v>312000</v>
      </c>
      <c r="R984" s="13">
        <v>280806.7</v>
      </c>
      <c r="S984" s="13">
        <f t="shared" si="48"/>
        <v>354382.89000000007</v>
      </c>
      <c r="T984" s="14">
        <f t="shared" si="49"/>
        <v>270006.44230769231</v>
      </c>
      <c r="U984" s="13">
        <f t="shared" si="47"/>
        <v>0</v>
      </c>
      <c r="V984" s="13">
        <f t="shared" si="46"/>
        <v>280806.7</v>
      </c>
      <c r="W984" s="15"/>
      <c r="X984" s="13"/>
      <c r="Y984" s="13"/>
      <c r="Z984" s="10"/>
      <c r="AA984" s="11" t="s">
        <v>35</v>
      </c>
      <c r="AB984" s="11">
        <v>0</v>
      </c>
    </row>
    <row r="985" spans="1:28" ht="14.25" x14ac:dyDescent="0.15">
      <c r="A985" s="9">
        <v>43709</v>
      </c>
      <c r="B985" s="10" t="s">
        <v>27</v>
      </c>
      <c r="C985" s="10" t="s">
        <v>220</v>
      </c>
      <c r="D985" s="10" t="s">
        <v>221</v>
      </c>
      <c r="E985" s="10" t="s">
        <v>222</v>
      </c>
      <c r="F985" s="10" t="s">
        <v>4828</v>
      </c>
      <c r="G985" s="10" t="s">
        <v>4828</v>
      </c>
      <c r="H985" s="10" t="s">
        <v>4692</v>
      </c>
      <c r="I985" s="10" t="s">
        <v>4828</v>
      </c>
      <c r="J985" s="10"/>
      <c r="K985" s="10" t="s">
        <v>2623</v>
      </c>
      <c r="L985" s="10" t="s">
        <v>34</v>
      </c>
      <c r="M985" s="11">
        <v>0.04</v>
      </c>
      <c r="N985" s="16" t="s">
        <v>4931</v>
      </c>
      <c r="O985" s="10"/>
      <c r="P985" s="13">
        <v>667903.96</v>
      </c>
      <c r="Q985" s="13">
        <v>1040000</v>
      </c>
      <c r="R985" s="13">
        <v>575516.62</v>
      </c>
      <c r="S985" s="13">
        <f t="shared" si="48"/>
        <v>1132387.3399999999</v>
      </c>
      <c r="T985" s="14">
        <f t="shared" si="49"/>
        <v>553381.36538461538</v>
      </c>
      <c r="U985" s="13">
        <f t="shared" si="47"/>
        <v>3139.4067961165129</v>
      </c>
      <c r="V985" s="13">
        <f t="shared" si="46"/>
        <v>575516.62</v>
      </c>
      <c r="W985" s="15"/>
      <c r="X985" s="13"/>
      <c r="Y985" s="13"/>
      <c r="Z985" s="10"/>
      <c r="AA985" s="11" t="s">
        <v>35</v>
      </c>
      <c r="AB985" s="11">
        <v>0</v>
      </c>
    </row>
    <row r="986" spans="1:28" ht="14.25" x14ac:dyDescent="0.15">
      <c r="A986" s="9">
        <v>43709</v>
      </c>
      <c r="B986" s="10" t="s">
        <v>27</v>
      </c>
      <c r="C986" s="10" t="s">
        <v>220</v>
      </c>
      <c r="D986" s="10" t="s">
        <v>221</v>
      </c>
      <c r="E986" s="10" t="s">
        <v>3088</v>
      </c>
      <c r="F986" s="10" t="s">
        <v>4112</v>
      </c>
      <c r="G986" s="10" t="s">
        <v>4932</v>
      </c>
      <c r="H986" s="10" t="s">
        <v>4692</v>
      </c>
      <c r="I986" s="10" t="s">
        <v>4933</v>
      </c>
      <c r="J986" s="10"/>
      <c r="K986" s="10" t="s">
        <v>2623</v>
      </c>
      <c r="L986" s="10" t="s">
        <v>34</v>
      </c>
      <c r="M986" s="11">
        <v>0.02</v>
      </c>
      <c r="N986" s="16" t="s">
        <v>4934</v>
      </c>
      <c r="O986" s="10"/>
      <c r="P986" s="13">
        <v>4902.62</v>
      </c>
      <c r="Q986" s="13">
        <v>35700</v>
      </c>
      <c r="R986" s="13">
        <v>29968</v>
      </c>
      <c r="S986" s="13">
        <f t="shared" si="48"/>
        <v>10634.620000000003</v>
      </c>
      <c r="T986" s="14">
        <f t="shared" si="49"/>
        <v>29380.392156862745</v>
      </c>
      <c r="U986" s="13">
        <f t="shared" si="47"/>
        <v>7.5833009708738075</v>
      </c>
      <c r="V986" s="13">
        <f t="shared" si="46"/>
        <v>29968</v>
      </c>
      <c r="W986" s="15"/>
      <c r="X986" s="13"/>
      <c r="Y986" s="13"/>
      <c r="Z986" s="10"/>
      <c r="AA986" s="11" t="s">
        <v>35</v>
      </c>
      <c r="AB986" s="11">
        <v>0</v>
      </c>
    </row>
    <row r="987" spans="1:28" ht="14.25" x14ac:dyDescent="0.15">
      <c r="A987" s="9">
        <v>43709</v>
      </c>
      <c r="B987" s="10" t="s">
        <v>27</v>
      </c>
      <c r="C987" s="10" t="s">
        <v>220</v>
      </c>
      <c r="D987" s="10" t="s">
        <v>221</v>
      </c>
      <c r="E987" s="10" t="s">
        <v>3088</v>
      </c>
      <c r="F987" s="10" t="s">
        <v>4935</v>
      </c>
      <c r="G987" s="10" t="s">
        <v>4935</v>
      </c>
      <c r="H987" s="10" t="s">
        <v>4692</v>
      </c>
      <c r="I987" s="10" t="s">
        <v>4935</v>
      </c>
      <c r="J987" s="10"/>
      <c r="K987" s="10" t="s">
        <v>2623</v>
      </c>
      <c r="L987" s="10" t="s">
        <v>34</v>
      </c>
      <c r="M987" s="11">
        <v>0.02</v>
      </c>
      <c r="N987" s="16" t="s">
        <v>4936</v>
      </c>
      <c r="O987" s="10"/>
      <c r="P987" s="13">
        <v>116978.63</v>
      </c>
      <c r="Q987" s="13">
        <v>132600</v>
      </c>
      <c r="R987" s="13">
        <v>91854.58</v>
      </c>
      <c r="S987" s="13">
        <f t="shared" si="48"/>
        <v>157724.04999999999</v>
      </c>
      <c r="T987" s="14">
        <f t="shared" si="49"/>
        <v>90053.509803921566</v>
      </c>
      <c r="U987" s="13">
        <f t="shared" si="47"/>
        <v>4712.3300000000163</v>
      </c>
      <c r="V987" s="13">
        <f t="shared" si="46"/>
        <v>91854.58</v>
      </c>
      <c r="W987" s="15"/>
      <c r="X987" s="13"/>
      <c r="Y987" s="13"/>
      <c r="Z987" s="10"/>
      <c r="AA987" s="11" t="s">
        <v>35</v>
      </c>
      <c r="AB987" s="11">
        <v>0</v>
      </c>
    </row>
    <row r="988" spans="1:28" ht="14.25" x14ac:dyDescent="0.15">
      <c r="A988" s="9">
        <v>43709</v>
      </c>
      <c r="B988" s="10" t="s">
        <v>27</v>
      </c>
      <c r="C988" s="10" t="s">
        <v>220</v>
      </c>
      <c r="D988" s="10" t="s">
        <v>221</v>
      </c>
      <c r="E988" s="10" t="s">
        <v>226</v>
      </c>
      <c r="F988" s="10" t="s">
        <v>4120</v>
      </c>
      <c r="G988" s="10" t="s">
        <v>4937</v>
      </c>
      <c r="H988" s="10" t="s">
        <v>4692</v>
      </c>
      <c r="I988" s="10" t="s">
        <v>4938</v>
      </c>
      <c r="J988" s="10"/>
      <c r="K988" s="10" t="s">
        <v>2623</v>
      </c>
      <c r="L988" s="10" t="s">
        <v>34</v>
      </c>
      <c r="M988" s="11">
        <v>0.02</v>
      </c>
      <c r="N988" s="16" t="s">
        <v>4939</v>
      </c>
      <c r="O988" s="10"/>
      <c r="P988" s="13">
        <v>12722.04</v>
      </c>
      <c r="Q988" s="13">
        <v>127337.3</v>
      </c>
      <c r="R988" s="13">
        <v>89339.3</v>
      </c>
      <c r="S988" s="13">
        <f t="shared" si="48"/>
        <v>50720.039999999994</v>
      </c>
      <c r="T988" s="14">
        <f t="shared" si="49"/>
        <v>87587.549019607846</v>
      </c>
      <c r="U988" s="13">
        <f t="shared" si="47"/>
        <v>4895.4509803921683</v>
      </c>
      <c r="V988" s="13">
        <f t="shared" si="46"/>
        <v>89339.3</v>
      </c>
      <c r="W988" s="15"/>
      <c r="X988" s="13"/>
      <c r="Y988" s="13"/>
      <c r="Z988" s="10"/>
      <c r="AA988" s="11" t="s">
        <v>35</v>
      </c>
      <c r="AB988" s="11">
        <v>0</v>
      </c>
    </row>
    <row r="989" spans="1:28" ht="14.25" x14ac:dyDescent="0.15">
      <c r="A989" s="9">
        <v>43709</v>
      </c>
      <c r="B989" s="10" t="s">
        <v>27</v>
      </c>
      <c r="C989" s="10" t="s">
        <v>220</v>
      </c>
      <c r="D989" s="10" t="s">
        <v>221</v>
      </c>
      <c r="E989" s="10" t="s">
        <v>228</v>
      </c>
      <c r="F989" s="10" t="s">
        <v>4940</v>
      </c>
      <c r="G989" s="10" t="s">
        <v>4940</v>
      </c>
      <c r="H989" s="10" t="s">
        <v>4692</v>
      </c>
      <c r="I989" s="10" t="s">
        <v>4832</v>
      </c>
      <c r="J989" s="10"/>
      <c r="K989" s="10" t="s">
        <v>2623</v>
      </c>
      <c r="L989" s="10" t="s">
        <v>34</v>
      </c>
      <c r="M989" s="11">
        <v>0.03</v>
      </c>
      <c r="N989" s="16" t="s">
        <v>4833</v>
      </c>
      <c r="O989" s="10"/>
      <c r="P989" s="13">
        <v>0</v>
      </c>
      <c r="Q989" s="13">
        <v>10000</v>
      </c>
      <c r="R989" s="13">
        <v>0</v>
      </c>
      <c r="S989" s="13">
        <f t="shared" si="48"/>
        <v>10000</v>
      </c>
      <c r="T989" s="14">
        <f t="shared" si="49"/>
        <v>0</v>
      </c>
      <c r="U989" s="13">
        <f t="shared" si="47"/>
        <v>0</v>
      </c>
      <c r="V989" s="13">
        <f t="shared" si="46"/>
        <v>0</v>
      </c>
      <c r="W989" s="15"/>
      <c r="X989" s="13"/>
      <c r="Y989" s="13"/>
      <c r="Z989" s="10"/>
      <c r="AA989" s="11" t="s">
        <v>45</v>
      </c>
      <c r="AB989" s="11">
        <v>0</v>
      </c>
    </row>
    <row r="990" spans="1:28" ht="14.25" x14ac:dyDescent="0.15">
      <c r="A990" s="9">
        <v>43709</v>
      </c>
      <c r="B990" s="10" t="s">
        <v>27</v>
      </c>
      <c r="C990" s="10" t="s">
        <v>220</v>
      </c>
      <c r="D990" s="10" t="s">
        <v>221</v>
      </c>
      <c r="E990" s="10" t="s">
        <v>228</v>
      </c>
      <c r="F990" s="10" t="s">
        <v>3116</v>
      </c>
      <c r="G990" s="10" t="s">
        <v>3117</v>
      </c>
      <c r="H990" s="10" t="s">
        <v>4692</v>
      </c>
      <c r="I990" s="10" t="s">
        <v>4941</v>
      </c>
      <c r="J990" s="10"/>
      <c r="K990" s="10" t="s">
        <v>2623</v>
      </c>
      <c r="L990" s="10" t="s">
        <v>34</v>
      </c>
      <c r="M990" s="11">
        <v>0.03</v>
      </c>
      <c r="N990" s="16" t="s">
        <v>4942</v>
      </c>
      <c r="O990" s="10"/>
      <c r="P990" s="13">
        <v>25659.96</v>
      </c>
      <c r="Q990" s="13">
        <v>154500</v>
      </c>
      <c r="R990" s="13">
        <v>107786.3</v>
      </c>
      <c r="S990" s="13">
        <f t="shared" si="48"/>
        <v>72373.659999999989</v>
      </c>
      <c r="T990" s="14">
        <f t="shared" si="49"/>
        <v>104646.89320388349</v>
      </c>
      <c r="U990" s="13">
        <f t="shared" si="47"/>
        <v>12285.243725490174</v>
      </c>
      <c r="V990" s="13">
        <f t="shared" si="46"/>
        <v>107786.3</v>
      </c>
      <c r="W990" s="15"/>
      <c r="X990" s="13"/>
      <c r="Y990" s="13"/>
      <c r="Z990" s="10"/>
      <c r="AA990" s="11" t="s">
        <v>45</v>
      </c>
      <c r="AB990" s="11">
        <v>0</v>
      </c>
    </row>
    <row r="991" spans="1:28" ht="14.25" x14ac:dyDescent="0.15">
      <c r="A991" s="9">
        <v>43709</v>
      </c>
      <c r="B991" s="10" t="s">
        <v>27</v>
      </c>
      <c r="C991" s="10" t="s">
        <v>220</v>
      </c>
      <c r="D991" s="10" t="s">
        <v>221</v>
      </c>
      <c r="E991" s="10" t="s">
        <v>228</v>
      </c>
      <c r="F991" s="10" t="s">
        <v>3116</v>
      </c>
      <c r="G991" s="10" t="s">
        <v>3117</v>
      </c>
      <c r="H991" s="10" t="s">
        <v>4692</v>
      </c>
      <c r="I991" s="10" t="s">
        <v>4943</v>
      </c>
      <c r="J991" s="10"/>
      <c r="K991" s="10" t="s">
        <v>2623</v>
      </c>
      <c r="L991" s="10" t="s">
        <v>34</v>
      </c>
      <c r="M991" s="11">
        <v>0.03</v>
      </c>
      <c r="N991" s="16" t="s">
        <v>4944</v>
      </c>
      <c r="O991" s="10"/>
      <c r="P991" s="13">
        <v>0</v>
      </c>
      <c r="Q991" s="13">
        <v>10300</v>
      </c>
      <c r="R991" s="13">
        <v>260.36</v>
      </c>
      <c r="S991" s="13">
        <f t="shared" si="48"/>
        <v>10039.64</v>
      </c>
      <c r="T991" s="14">
        <f t="shared" si="49"/>
        <v>252.77669902912621</v>
      </c>
      <c r="U991" s="13">
        <f t="shared" si="47"/>
        <v>0</v>
      </c>
      <c r="V991" s="13">
        <f t="shared" si="46"/>
        <v>260.36</v>
      </c>
      <c r="W991" s="15"/>
      <c r="X991" s="13"/>
      <c r="Y991" s="13"/>
      <c r="Z991" s="10"/>
      <c r="AA991" s="11" t="s">
        <v>45</v>
      </c>
      <c r="AB991" s="11">
        <v>0</v>
      </c>
    </row>
    <row r="992" spans="1:28" ht="14.25" x14ac:dyDescent="0.15">
      <c r="A992" s="9">
        <v>43709</v>
      </c>
      <c r="B992" s="10" t="s">
        <v>27</v>
      </c>
      <c r="C992" s="10" t="s">
        <v>220</v>
      </c>
      <c r="D992" s="10" t="s">
        <v>221</v>
      </c>
      <c r="E992" s="10" t="s">
        <v>228</v>
      </c>
      <c r="F992" s="10" t="s">
        <v>4945</v>
      </c>
      <c r="G992" s="10" t="s">
        <v>4945</v>
      </c>
      <c r="H992" s="10" t="s">
        <v>4692</v>
      </c>
      <c r="I992" s="10" t="s">
        <v>4945</v>
      </c>
      <c r="J992" s="10"/>
      <c r="K992" s="10" t="s">
        <v>2623</v>
      </c>
      <c r="L992" s="10" t="s">
        <v>34</v>
      </c>
      <c r="M992" s="11">
        <v>0.02</v>
      </c>
      <c r="N992" s="16" t="s">
        <v>4946</v>
      </c>
      <c r="O992" s="10"/>
      <c r="P992" s="13">
        <v>110577.82</v>
      </c>
      <c r="Q992" s="13">
        <v>306000</v>
      </c>
      <c r="R992" s="13">
        <v>240328.83</v>
      </c>
      <c r="S992" s="13">
        <f t="shared" si="48"/>
        <v>176248.99000000002</v>
      </c>
      <c r="T992" s="14">
        <f t="shared" si="49"/>
        <v>235616.49999999997</v>
      </c>
      <c r="U992" s="13">
        <f t="shared" si="47"/>
        <v>0</v>
      </c>
      <c r="V992" s="13">
        <f t="shared" si="46"/>
        <v>240328.83</v>
      </c>
      <c r="W992" s="15"/>
      <c r="X992" s="13"/>
      <c r="Y992" s="13"/>
      <c r="Z992" s="10"/>
      <c r="AA992" s="11" t="s">
        <v>35</v>
      </c>
      <c r="AB992" s="11">
        <v>0</v>
      </c>
    </row>
    <row r="993" spans="1:28" ht="14.25" x14ac:dyDescent="0.15">
      <c r="A993" s="9">
        <v>43709</v>
      </c>
      <c r="B993" s="10" t="s">
        <v>27</v>
      </c>
      <c r="C993" s="10" t="s">
        <v>220</v>
      </c>
      <c r="D993" s="10" t="s">
        <v>221</v>
      </c>
      <c r="E993" s="10" t="s">
        <v>230</v>
      </c>
      <c r="F993" s="10" t="s">
        <v>4117</v>
      </c>
      <c r="G993" s="10" t="s">
        <v>4117</v>
      </c>
      <c r="H993" s="10" t="s">
        <v>4692</v>
      </c>
      <c r="I993" s="10" t="s">
        <v>4947</v>
      </c>
      <c r="J993" s="10"/>
      <c r="K993" s="10" t="s">
        <v>2623</v>
      </c>
      <c r="L993" s="10" t="s">
        <v>34</v>
      </c>
      <c r="M993" s="11">
        <v>0.02</v>
      </c>
      <c r="N993" s="16" t="s">
        <v>4948</v>
      </c>
      <c r="O993" s="10"/>
      <c r="P993" s="13">
        <v>20492.82</v>
      </c>
      <c r="Q993" s="13">
        <v>180000</v>
      </c>
      <c r="R993" s="13">
        <v>249668</v>
      </c>
      <c r="S993" s="13">
        <f t="shared" si="48"/>
        <v>-49175.179999999993</v>
      </c>
      <c r="T993" s="14">
        <f t="shared" si="49"/>
        <v>244772.54901960783</v>
      </c>
      <c r="U993" s="13">
        <f t="shared" si="47"/>
        <v>0</v>
      </c>
      <c r="V993" s="13">
        <f t="shared" si="46"/>
        <v>249668</v>
      </c>
      <c r="W993" s="15"/>
      <c r="X993" s="13"/>
      <c r="Y993" s="13"/>
      <c r="Z993" s="10"/>
      <c r="AA993" s="11" t="s">
        <v>35</v>
      </c>
      <c r="AB993" s="11">
        <v>0</v>
      </c>
    </row>
    <row r="994" spans="1:28" ht="14.25" x14ac:dyDescent="0.15">
      <c r="A994" s="9">
        <v>43709</v>
      </c>
      <c r="B994" s="10" t="s">
        <v>27</v>
      </c>
      <c r="C994" s="10" t="s">
        <v>220</v>
      </c>
      <c r="D994" s="10" t="s">
        <v>221</v>
      </c>
      <c r="E994" s="10" t="s">
        <v>230</v>
      </c>
      <c r="F994" s="10" t="s">
        <v>4117</v>
      </c>
      <c r="G994" s="10" t="s">
        <v>4117</v>
      </c>
      <c r="H994" s="10" t="s">
        <v>4692</v>
      </c>
      <c r="I994" s="10" t="s">
        <v>4947</v>
      </c>
      <c r="J994" s="10"/>
      <c r="K994" s="10" t="s">
        <v>2623</v>
      </c>
      <c r="L994" s="10" t="s">
        <v>34</v>
      </c>
      <c r="M994" s="11">
        <v>0.03</v>
      </c>
      <c r="N994" s="16" t="s">
        <v>4948</v>
      </c>
      <c r="O994" s="10"/>
      <c r="P994" s="13">
        <v>0</v>
      </c>
      <c r="Q994" s="13">
        <v>152700.93</v>
      </c>
      <c r="R994" s="13">
        <v>0</v>
      </c>
      <c r="S994" s="13">
        <f t="shared" si="48"/>
        <v>152700.93</v>
      </c>
      <c r="T994" s="14">
        <f t="shared" si="49"/>
        <v>0</v>
      </c>
      <c r="U994" s="13">
        <f t="shared" si="47"/>
        <v>0</v>
      </c>
      <c r="V994" s="13">
        <f t="shared" si="46"/>
        <v>0</v>
      </c>
      <c r="W994" s="15"/>
      <c r="X994" s="13"/>
      <c r="Y994" s="13"/>
      <c r="Z994" s="10"/>
      <c r="AA994" s="11" t="s">
        <v>35</v>
      </c>
      <c r="AB994" s="11">
        <v>0</v>
      </c>
    </row>
    <row r="995" spans="1:28" ht="14.25" x14ac:dyDescent="0.15">
      <c r="A995" s="9">
        <v>43709</v>
      </c>
      <c r="B995" s="10" t="s">
        <v>27</v>
      </c>
      <c r="C995" s="10" t="s">
        <v>220</v>
      </c>
      <c r="D995" s="10" t="s">
        <v>221</v>
      </c>
      <c r="E995" s="10" t="s">
        <v>230</v>
      </c>
      <c r="F995" s="10" t="s">
        <v>4117</v>
      </c>
      <c r="G995" s="10" t="s">
        <v>4117</v>
      </c>
      <c r="H995" s="10" t="s">
        <v>4692</v>
      </c>
      <c r="I995" s="10" t="s">
        <v>4949</v>
      </c>
      <c r="J995" s="10"/>
      <c r="K995" s="10" t="s">
        <v>2623</v>
      </c>
      <c r="L995" s="10" t="s">
        <v>34</v>
      </c>
      <c r="M995" s="11">
        <v>0.02</v>
      </c>
      <c r="N995" s="16" t="s">
        <v>4950</v>
      </c>
      <c r="O995" s="10"/>
      <c r="P995" s="13">
        <v>121256.68</v>
      </c>
      <c r="Q995" s="13">
        <v>750000</v>
      </c>
      <c r="R995" s="13">
        <v>626547.43000000005</v>
      </c>
      <c r="S995" s="13">
        <f t="shared" si="48"/>
        <v>244709.24999999988</v>
      </c>
      <c r="T995" s="14">
        <f t="shared" si="49"/>
        <v>614262.18627450988</v>
      </c>
      <c r="U995" s="13">
        <f t="shared" si="47"/>
        <v>0</v>
      </c>
      <c r="V995" s="13">
        <f t="shared" si="46"/>
        <v>626547.43000000005</v>
      </c>
      <c r="W995" s="15"/>
      <c r="X995" s="13"/>
      <c r="Y995" s="13"/>
      <c r="Z995" s="10"/>
      <c r="AA995" s="11" t="s">
        <v>35</v>
      </c>
      <c r="AB995" s="11">
        <v>0</v>
      </c>
    </row>
    <row r="996" spans="1:28" ht="14.25" x14ac:dyDescent="0.15">
      <c r="A996" s="9">
        <v>43709</v>
      </c>
      <c r="B996" s="10" t="s">
        <v>27</v>
      </c>
      <c r="C996" s="10" t="s">
        <v>220</v>
      </c>
      <c r="D996" s="10" t="s">
        <v>221</v>
      </c>
      <c r="E996" s="10" t="s">
        <v>234</v>
      </c>
      <c r="F996" s="10" t="s">
        <v>4488</v>
      </c>
      <c r="G996" s="10" t="s">
        <v>4488</v>
      </c>
      <c r="H996" s="10" t="s">
        <v>4692</v>
      </c>
      <c r="I996" s="10" t="s">
        <v>4488</v>
      </c>
      <c r="J996" s="10"/>
      <c r="K996" s="10" t="s">
        <v>2623</v>
      </c>
      <c r="L996" s="10" t="s">
        <v>44</v>
      </c>
      <c r="M996" s="11">
        <v>0</v>
      </c>
      <c r="N996" s="16" t="s">
        <v>4951</v>
      </c>
      <c r="O996" s="10"/>
      <c r="P996" s="13">
        <v>56186.61</v>
      </c>
      <c r="Q996" s="13">
        <v>200000</v>
      </c>
      <c r="R996" s="13">
        <v>149955.63</v>
      </c>
      <c r="S996" s="13">
        <f t="shared" si="48"/>
        <v>106230.97999999998</v>
      </c>
      <c r="T996" s="14">
        <f t="shared" si="49"/>
        <v>149955.63</v>
      </c>
      <c r="U996" s="13">
        <f t="shared" si="47"/>
        <v>732.09803921568528</v>
      </c>
      <c r="V996" s="13">
        <f t="shared" si="46"/>
        <v>149955.63</v>
      </c>
      <c r="W996" s="15"/>
      <c r="X996" s="13"/>
      <c r="Y996" s="13"/>
      <c r="Z996" s="10"/>
      <c r="AA996" s="11" t="s">
        <v>35</v>
      </c>
      <c r="AB996" s="11">
        <v>0</v>
      </c>
    </row>
    <row r="997" spans="1:28" ht="14.25" x14ac:dyDescent="0.15">
      <c r="A997" s="9">
        <v>43709</v>
      </c>
      <c r="B997" s="10" t="s">
        <v>27</v>
      </c>
      <c r="C997" s="10" t="s">
        <v>220</v>
      </c>
      <c r="D997" s="10" t="s">
        <v>221</v>
      </c>
      <c r="E997" s="10" t="s">
        <v>4123</v>
      </c>
      <c r="F997" s="10" t="s">
        <v>4952</v>
      </c>
      <c r="G997" s="10" t="s">
        <v>4952</v>
      </c>
      <c r="H997" s="10" t="s">
        <v>4692</v>
      </c>
      <c r="I997" s="10" t="s">
        <v>4953</v>
      </c>
      <c r="J997" s="10"/>
      <c r="K997" s="10" t="s">
        <v>2623</v>
      </c>
      <c r="L997" s="10" t="s">
        <v>44</v>
      </c>
      <c r="M997" s="11">
        <v>0</v>
      </c>
      <c r="N997" s="16" t="s">
        <v>4954</v>
      </c>
      <c r="O997" s="10"/>
      <c r="P997" s="13">
        <v>78370.91</v>
      </c>
      <c r="Q997" s="13">
        <v>500000</v>
      </c>
      <c r="R997" s="13">
        <v>291939.49</v>
      </c>
      <c r="S997" s="13">
        <f t="shared" si="48"/>
        <v>286431.42000000004</v>
      </c>
      <c r="T997" s="14">
        <f t="shared" si="49"/>
        <v>291939.49</v>
      </c>
      <c r="U997" s="13">
        <f t="shared" si="47"/>
        <v>4998.7813861386385</v>
      </c>
      <c r="V997" s="13">
        <f t="shared" si="46"/>
        <v>291939.49</v>
      </c>
      <c r="W997" s="15"/>
      <c r="X997" s="13"/>
      <c r="Y997" s="13"/>
      <c r="Z997" s="10"/>
      <c r="AA997" s="11" t="s">
        <v>35</v>
      </c>
      <c r="AB997" s="11">
        <v>0</v>
      </c>
    </row>
    <row r="998" spans="1:28" ht="14.25" x14ac:dyDescent="0.15">
      <c r="A998" s="9">
        <v>43709</v>
      </c>
      <c r="B998" s="10" t="s">
        <v>27</v>
      </c>
      <c r="C998" s="10" t="s">
        <v>220</v>
      </c>
      <c r="D998" s="10" t="s">
        <v>221</v>
      </c>
      <c r="E998" s="10" t="s">
        <v>4123</v>
      </c>
      <c r="F998" s="10" t="s">
        <v>83</v>
      </c>
      <c r="G998" s="10" t="s">
        <v>4955</v>
      </c>
      <c r="H998" s="10" t="s">
        <v>4692</v>
      </c>
      <c r="I998" s="10" t="s">
        <v>4956</v>
      </c>
      <c r="J998" s="10"/>
      <c r="K998" s="10" t="s">
        <v>2623</v>
      </c>
      <c r="L998" s="10" t="s">
        <v>44</v>
      </c>
      <c r="M998" s="11">
        <v>0</v>
      </c>
      <c r="N998" s="16" t="s">
        <v>4957</v>
      </c>
      <c r="O998" s="10"/>
      <c r="P998" s="13">
        <v>0</v>
      </c>
      <c r="Q998" s="13">
        <v>100000</v>
      </c>
      <c r="R998" s="13">
        <v>3502.3</v>
      </c>
      <c r="S998" s="13">
        <f t="shared" si="48"/>
        <v>96497.7</v>
      </c>
      <c r="T998" s="14">
        <f t="shared" si="49"/>
        <v>3502.3</v>
      </c>
      <c r="U998" s="13">
        <f t="shared" si="47"/>
        <v>6144.2741176470881</v>
      </c>
      <c r="V998" s="13">
        <f t="shared" si="46"/>
        <v>3502.3</v>
      </c>
      <c r="W998" s="15"/>
      <c r="X998" s="13"/>
      <c r="Y998" s="13"/>
      <c r="Z998" s="10"/>
      <c r="AA998" s="11" t="s">
        <v>35</v>
      </c>
      <c r="AB998" s="11">
        <v>0</v>
      </c>
    </row>
    <row r="999" spans="1:28" ht="14.25" x14ac:dyDescent="0.15">
      <c r="A999" s="9">
        <v>43709</v>
      </c>
      <c r="B999" s="10" t="s">
        <v>27</v>
      </c>
      <c r="C999" s="10" t="s">
        <v>220</v>
      </c>
      <c r="D999" s="10" t="s">
        <v>236</v>
      </c>
      <c r="E999" s="10" t="s">
        <v>228</v>
      </c>
      <c r="F999" s="10" t="s">
        <v>4261</v>
      </c>
      <c r="G999" s="10" t="s">
        <v>4261</v>
      </c>
      <c r="H999" s="10" t="s">
        <v>4692</v>
      </c>
      <c r="I999" s="10" t="s">
        <v>4262</v>
      </c>
      <c r="J999" s="10"/>
      <c r="K999" s="10" t="s">
        <v>2623</v>
      </c>
      <c r="L999" s="10" t="s">
        <v>44</v>
      </c>
      <c r="M999" s="11">
        <v>0</v>
      </c>
      <c r="N999" s="16" t="s">
        <v>4958</v>
      </c>
      <c r="O999" s="10"/>
      <c r="P999" s="13">
        <v>81221.690000000104</v>
      </c>
      <c r="Q999" s="13">
        <v>250000</v>
      </c>
      <c r="R999" s="13">
        <v>128424.06</v>
      </c>
      <c r="S999" s="13">
        <f t="shared" si="48"/>
        <v>202797.63000000012</v>
      </c>
      <c r="T999" s="14">
        <f t="shared" si="49"/>
        <v>128424.06</v>
      </c>
      <c r="U999" s="13">
        <f t="shared" si="47"/>
        <v>76396.710784313735</v>
      </c>
      <c r="V999" s="13">
        <f t="shared" si="46"/>
        <v>128424.06</v>
      </c>
      <c r="W999" s="15"/>
      <c r="X999" s="13"/>
      <c r="Y999" s="13"/>
      <c r="Z999" s="10"/>
      <c r="AA999" s="11" t="s">
        <v>35</v>
      </c>
      <c r="AB999" s="11">
        <v>0</v>
      </c>
    </row>
    <row r="1000" spans="1:28" ht="14.25" x14ac:dyDescent="0.15">
      <c r="A1000" s="9">
        <v>43709</v>
      </c>
      <c r="B1000" s="10" t="s">
        <v>27</v>
      </c>
      <c r="C1000" s="10" t="s">
        <v>220</v>
      </c>
      <c r="D1000" s="10" t="s">
        <v>236</v>
      </c>
      <c r="E1000" s="10" t="s">
        <v>232</v>
      </c>
      <c r="F1000" s="10" t="s">
        <v>4504</v>
      </c>
      <c r="G1000" s="10" t="s">
        <v>4505</v>
      </c>
      <c r="H1000" s="10" t="s">
        <v>4692</v>
      </c>
      <c r="I1000" s="10" t="s">
        <v>4504</v>
      </c>
      <c r="J1000" s="10"/>
      <c r="K1000" s="10" t="s">
        <v>2623</v>
      </c>
      <c r="L1000" s="10" t="s">
        <v>44</v>
      </c>
      <c r="M1000" s="11">
        <v>0</v>
      </c>
      <c r="N1000" s="16" t="s">
        <v>4959</v>
      </c>
      <c r="O1000" s="10"/>
      <c r="P1000" s="13">
        <v>25124.7</v>
      </c>
      <c r="Q1000" s="13">
        <v>60000</v>
      </c>
      <c r="R1000" s="13">
        <v>37932</v>
      </c>
      <c r="S1000" s="13">
        <f t="shared" si="48"/>
        <v>47192.7</v>
      </c>
      <c r="T1000" s="14">
        <f t="shared" si="49"/>
        <v>37932</v>
      </c>
      <c r="U1000" s="13">
        <f t="shared" si="47"/>
        <v>12726.435882352991</v>
      </c>
      <c r="V1000" s="13">
        <f t="shared" si="46"/>
        <v>37932</v>
      </c>
      <c r="W1000" s="15"/>
      <c r="X1000" s="13"/>
      <c r="Y1000" s="13"/>
      <c r="Z1000" s="10"/>
      <c r="AA1000" s="11" t="s">
        <v>35</v>
      </c>
      <c r="AB1000" s="11">
        <v>0</v>
      </c>
    </row>
    <row r="1001" spans="1:28" ht="14.25" x14ac:dyDescent="0.15">
      <c r="A1001" s="9">
        <v>43709</v>
      </c>
      <c r="B1001" s="10" t="s">
        <v>27</v>
      </c>
      <c r="C1001" s="10" t="s">
        <v>220</v>
      </c>
      <c r="D1001" s="10" t="s">
        <v>236</v>
      </c>
      <c r="E1001" s="10" t="s">
        <v>234</v>
      </c>
      <c r="F1001" s="10" t="s">
        <v>4960</v>
      </c>
      <c r="G1001" s="10" t="s">
        <v>4960</v>
      </c>
      <c r="H1001" s="10" t="s">
        <v>4692</v>
      </c>
      <c r="I1001" s="10" t="s">
        <v>4961</v>
      </c>
      <c r="J1001" s="10"/>
      <c r="K1001" s="10" t="s">
        <v>2623</v>
      </c>
      <c r="L1001" s="10" t="s">
        <v>34</v>
      </c>
      <c r="M1001" s="11">
        <v>0.02</v>
      </c>
      <c r="N1001" s="16" t="s">
        <v>4962</v>
      </c>
      <c r="O1001" s="10"/>
      <c r="P1001" s="13">
        <v>4192</v>
      </c>
      <c r="Q1001" s="13">
        <v>71400</v>
      </c>
      <c r="R1001" s="13">
        <v>37337</v>
      </c>
      <c r="S1001" s="13">
        <f t="shared" si="48"/>
        <v>38255</v>
      </c>
      <c r="T1001" s="14">
        <f t="shared" si="49"/>
        <v>36604.901960784315</v>
      </c>
      <c r="U1001" s="13">
        <f t="shared" si="47"/>
        <v>0</v>
      </c>
      <c r="V1001" s="13">
        <f t="shared" si="46"/>
        <v>37337</v>
      </c>
      <c r="W1001" s="15"/>
      <c r="X1001" s="13"/>
      <c r="Y1001" s="13"/>
      <c r="Z1001" s="10"/>
      <c r="AA1001" s="11" t="s">
        <v>45</v>
      </c>
      <c r="AB1001" s="11">
        <v>0</v>
      </c>
    </row>
    <row r="1002" spans="1:28" ht="14.25" x14ac:dyDescent="0.15">
      <c r="A1002" s="9">
        <v>43709</v>
      </c>
      <c r="B1002" s="10" t="s">
        <v>27</v>
      </c>
      <c r="C1002" s="10" t="s">
        <v>220</v>
      </c>
      <c r="D1002" s="10" t="s">
        <v>236</v>
      </c>
      <c r="E1002" s="10" t="s">
        <v>4123</v>
      </c>
      <c r="F1002" s="10" t="s">
        <v>4963</v>
      </c>
      <c r="G1002" s="10" t="s">
        <v>4963</v>
      </c>
      <c r="H1002" s="10" t="s">
        <v>4692</v>
      </c>
      <c r="I1002" s="10" t="s">
        <v>4964</v>
      </c>
      <c r="J1002" s="10"/>
      <c r="K1002" s="10" t="s">
        <v>2623</v>
      </c>
      <c r="L1002" s="10" t="s">
        <v>34</v>
      </c>
      <c r="M1002" s="11">
        <v>0.01</v>
      </c>
      <c r="N1002" s="16" t="s">
        <v>4965</v>
      </c>
      <c r="O1002" s="10"/>
      <c r="P1002" s="13">
        <v>180904.25</v>
      </c>
      <c r="Q1002" s="13">
        <v>460000</v>
      </c>
      <c r="R1002" s="13">
        <v>504876.92</v>
      </c>
      <c r="S1002" s="13">
        <f t="shared" si="48"/>
        <v>136027.33000000002</v>
      </c>
      <c r="T1002" s="14">
        <f t="shared" si="49"/>
        <v>499878.13861386135</v>
      </c>
      <c r="U1002" s="13">
        <f t="shared" si="47"/>
        <v>64773.460784313735</v>
      </c>
      <c r="V1002" s="13">
        <f t="shared" si="46"/>
        <v>504876.92</v>
      </c>
      <c r="W1002" s="15"/>
      <c r="X1002" s="13"/>
      <c r="Y1002" s="13"/>
      <c r="Z1002" s="10"/>
      <c r="AA1002" s="11" t="s">
        <v>35</v>
      </c>
      <c r="AB1002" s="11">
        <v>0</v>
      </c>
    </row>
    <row r="1003" spans="1:28" ht="14.25" x14ac:dyDescent="0.15">
      <c r="A1003" s="9">
        <v>43709</v>
      </c>
      <c r="B1003" s="10" t="s">
        <v>27</v>
      </c>
      <c r="C1003" s="10" t="s">
        <v>220</v>
      </c>
      <c r="D1003" s="10" t="s">
        <v>236</v>
      </c>
      <c r="E1003" s="10" t="s">
        <v>4123</v>
      </c>
      <c r="F1003" s="10" t="s">
        <v>4966</v>
      </c>
      <c r="G1003" s="10" t="s">
        <v>4966</v>
      </c>
      <c r="H1003" s="10" t="s">
        <v>4692</v>
      </c>
      <c r="I1003" s="10" t="s">
        <v>4494</v>
      </c>
      <c r="J1003" s="10"/>
      <c r="K1003" s="10" t="s">
        <v>2623</v>
      </c>
      <c r="L1003" s="10" t="s">
        <v>34</v>
      </c>
      <c r="M1003" s="11">
        <v>0.02</v>
      </c>
      <c r="N1003" s="16" t="s">
        <v>4967</v>
      </c>
      <c r="O1003" s="10"/>
      <c r="P1003" s="13">
        <v>24582.87</v>
      </c>
      <c r="Q1003" s="13">
        <v>400000</v>
      </c>
      <c r="R1003" s="13">
        <v>313357.98</v>
      </c>
      <c r="S1003" s="13">
        <f t="shared" si="48"/>
        <v>111224.89000000001</v>
      </c>
      <c r="T1003" s="14">
        <f t="shared" si="49"/>
        <v>307213.70588235289</v>
      </c>
      <c r="U1003" s="13">
        <f t="shared" si="47"/>
        <v>0</v>
      </c>
      <c r="V1003" s="13">
        <f t="shared" ref="V1003:V1066" si="50">R1003</f>
        <v>313357.98</v>
      </c>
      <c r="W1003" s="15"/>
      <c r="X1003" s="13"/>
      <c r="Y1003" s="13"/>
      <c r="Z1003" s="10"/>
      <c r="AA1003" s="11" t="s">
        <v>35</v>
      </c>
      <c r="AB1003" s="11">
        <v>0</v>
      </c>
    </row>
    <row r="1004" spans="1:28" ht="14.25" x14ac:dyDescent="0.15">
      <c r="A1004" s="9">
        <v>43709</v>
      </c>
      <c r="B1004" s="10" t="s">
        <v>27</v>
      </c>
      <c r="C1004" s="10" t="s">
        <v>220</v>
      </c>
      <c r="D1004" s="10" t="s">
        <v>236</v>
      </c>
      <c r="E1004" s="10" t="s">
        <v>4123</v>
      </c>
      <c r="F1004" s="10" t="s">
        <v>4968</v>
      </c>
      <c r="G1004" s="10" t="s">
        <v>4968</v>
      </c>
      <c r="H1004" s="10" t="s">
        <v>4692</v>
      </c>
      <c r="I1004" s="10" t="s">
        <v>4969</v>
      </c>
      <c r="J1004" s="10"/>
      <c r="K1004" s="10" t="s">
        <v>2623</v>
      </c>
      <c r="L1004" s="10" t="s">
        <v>34</v>
      </c>
      <c r="M1004" s="11">
        <v>0.02</v>
      </c>
      <c r="N1004" s="16" t="s">
        <v>4970</v>
      </c>
      <c r="O1004" s="10"/>
      <c r="P1004" s="13">
        <v>461345.85</v>
      </c>
      <c r="Q1004" s="13">
        <v>4900000</v>
      </c>
      <c r="R1004" s="13">
        <v>3896232.25</v>
      </c>
      <c r="S1004" s="13">
        <f t="shared" si="48"/>
        <v>1465113.5999999996</v>
      </c>
      <c r="T1004" s="14">
        <f t="shared" si="49"/>
        <v>3819835.5392156863</v>
      </c>
      <c r="U1004" s="13">
        <f t="shared" si="47"/>
        <v>0</v>
      </c>
      <c r="V1004" s="13">
        <f t="shared" si="50"/>
        <v>3896232.25</v>
      </c>
      <c r="W1004" s="15"/>
      <c r="X1004" s="13"/>
      <c r="Y1004" s="13"/>
      <c r="Z1004" s="10"/>
      <c r="AA1004" s="11" t="s">
        <v>35</v>
      </c>
      <c r="AB1004" s="11">
        <v>0</v>
      </c>
    </row>
    <row r="1005" spans="1:28" ht="14.25" x14ac:dyDescent="0.15">
      <c r="A1005" s="9">
        <v>43709</v>
      </c>
      <c r="B1005" s="10" t="s">
        <v>27</v>
      </c>
      <c r="C1005" s="10" t="s">
        <v>220</v>
      </c>
      <c r="D1005" s="10" t="s">
        <v>236</v>
      </c>
      <c r="E1005" s="10" t="s">
        <v>4123</v>
      </c>
      <c r="F1005" s="10" t="s">
        <v>4128</v>
      </c>
      <c r="G1005" s="10" t="s">
        <v>4128</v>
      </c>
      <c r="H1005" s="10" t="s">
        <v>4692</v>
      </c>
      <c r="I1005" s="10" t="s">
        <v>4128</v>
      </c>
      <c r="J1005" s="10"/>
      <c r="K1005" s="10" t="s">
        <v>2623</v>
      </c>
      <c r="L1005" s="10" t="s">
        <v>34</v>
      </c>
      <c r="M1005" s="11">
        <v>0.02</v>
      </c>
      <c r="N1005" s="16" t="s">
        <v>4971</v>
      </c>
      <c r="O1005" s="10"/>
      <c r="P1005" s="13">
        <v>266522.71999999997</v>
      </c>
      <c r="Q1005" s="13">
        <v>1400000</v>
      </c>
      <c r="R1005" s="13">
        <v>649048.23</v>
      </c>
      <c r="S1005" s="13">
        <f t="shared" si="48"/>
        <v>1017474.49</v>
      </c>
      <c r="T1005" s="14">
        <f t="shared" si="49"/>
        <v>636321.79411764699</v>
      </c>
      <c r="U1005" s="13">
        <f t="shared" si="47"/>
        <v>0</v>
      </c>
      <c r="V1005" s="13">
        <f t="shared" si="50"/>
        <v>649048.23</v>
      </c>
      <c r="W1005" s="15"/>
      <c r="X1005" s="13"/>
      <c r="Y1005" s="13"/>
      <c r="Z1005" s="10"/>
      <c r="AA1005" s="11" t="s">
        <v>35</v>
      </c>
      <c r="AB1005" s="11">
        <v>0</v>
      </c>
    </row>
    <row r="1006" spans="1:28" ht="14.25" x14ac:dyDescent="0.15">
      <c r="A1006" s="9">
        <v>43709</v>
      </c>
      <c r="B1006" s="10" t="s">
        <v>27</v>
      </c>
      <c r="C1006" s="10" t="s">
        <v>220</v>
      </c>
      <c r="D1006" s="10" t="s">
        <v>241</v>
      </c>
      <c r="E1006" s="10" t="s">
        <v>242</v>
      </c>
      <c r="F1006" s="10" t="s">
        <v>243</v>
      </c>
      <c r="G1006" s="10" t="s">
        <v>243</v>
      </c>
      <c r="H1006" s="10" t="s">
        <v>4692</v>
      </c>
      <c r="I1006" s="10" t="s">
        <v>4263</v>
      </c>
      <c r="J1006" s="10"/>
      <c r="K1006" s="10" t="s">
        <v>2623</v>
      </c>
      <c r="L1006" s="10" t="s">
        <v>44</v>
      </c>
      <c r="M1006" s="11">
        <v>0</v>
      </c>
      <c r="N1006" s="16" t="s">
        <v>4972</v>
      </c>
      <c r="O1006" s="10"/>
      <c r="P1006" s="13">
        <v>32619.89</v>
      </c>
      <c r="Q1006" s="13">
        <v>400000</v>
      </c>
      <c r="R1006" s="13">
        <v>210198.82</v>
      </c>
      <c r="S1006" s="13">
        <f t="shared" si="48"/>
        <v>222421.07</v>
      </c>
      <c r="T1006" s="14">
        <f t="shared" si="49"/>
        <v>210198.82</v>
      </c>
      <c r="U1006" s="13">
        <f t="shared" si="47"/>
        <v>0</v>
      </c>
      <c r="V1006" s="13">
        <f t="shared" si="50"/>
        <v>210198.82</v>
      </c>
      <c r="W1006" s="15"/>
      <c r="X1006" s="13"/>
      <c r="Y1006" s="13"/>
      <c r="Z1006" s="10"/>
      <c r="AA1006" s="11" t="s">
        <v>35</v>
      </c>
      <c r="AB1006" s="11">
        <v>0</v>
      </c>
    </row>
    <row r="1007" spans="1:28" ht="14.25" x14ac:dyDescent="0.15">
      <c r="A1007" s="9">
        <v>43709</v>
      </c>
      <c r="B1007" s="10" t="s">
        <v>27</v>
      </c>
      <c r="C1007" s="10" t="s">
        <v>220</v>
      </c>
      <c r="D1007" s="10" t="s">
        <v>241</v>
      </c>
      <c r="E1007" s="10" t="s">
        <v>3728</v>
      </c>
      <c r="F1007" s="10" t="s">
        <v>244</v>
      </c>
      <c r="G1007" s="10" t="s">
        <v>244</v>
      </c>
      <c r="H1007" s="10" t="s">
        <v>4692</v>
      </c>
      <c r="I1007" s="10" t="s">
        <v>4973</v>
      </c>
      <c r="J1007" s="10"/>
      <c r="K1007" s="10" t="s">
        <v>2623</v>
      </c>
      <c r="L1007" s="10" t="s">
        <v>34</v>
      </c>
      <c r="M1007" s="11">
        <v>0.02</v>
      </c>
      <c r="N1007" s="16" t="s">
        <v>4974</v>
      </c>
      <c r="O1007" s="10"/>
      <c r="P1007" s="13">
        <v>933733.17</v>
      </c>
      <c r="Q1007" s="13">
        <v>4900000</v>
      </c>
      <c r="R1007" s="13">
        <v>3303446.5</v>
      </c>
      <c r="S1007" s="13">
        <f t="shared" si="48"/>
        <v>2530286.67</v>
      </c>
      <c r="T1007" s="14">
        <f t="shared" si="49"/>
        <v>3238673.0392156863</v>
      </c>
      <c r="U1007" s="13">
        <f t="shared" si="47"/>
        <v>0</v>
      </c>
      <c r="V1007" s="13">
        <f t="shared" si="50"/>
        <v>3303446.5</v>
      </c>
      <c r="W1007" s="15"/>
      <c r="X1007" s="13"/>
      <c r="Y1007" s="13"/>
      <c r="Z1007" s="10"/>
      <c r="AA1007" s="11" t="s">
        <v>35</v>
      </c>
      <c r="AB1007" s="11">
        <v>0</v>
      </c>
    </row>
    <row r="1008" spans="1:28" ht="14.25" x14ac:dyDescent="0.15">
      <c r="A1008" s="9">
        <v>43709</v>
      </c>
      <c r="B1008" s="10" t="s">
        <v>27</v>
      </c>
      <c r="C1008" s="10" t="s">
        <v>4975</v>
      </c>
      <c r="D1008" s="10" t="s">
        <v>4976</v>
      </c>
      <c r="E1008" s="10" t="s">
        <v>4977</v>
      </c>
      <c r="F1008" s="10" t="s">
        <v>4978</v>
      </c>
      <c r="G1008" s="10" t="s">
        <v>4979</v>
      </c>
      <c r="H1008" s="10" t="s">
        <v>4692</v>
      </c>
      <c r="I1008" s="10" t="s">
        <v>4980</v>
      </c>
      <c r="J1008" s="10"/>
      <c r="K1008" s="10" t="s">
        <v>2623</v>
      </c>
      <c r="L1008" s="10" t="s">
        <v>34</v>
      </c>
      <c r="M1008" s="11">
        <v>0.05</v>
      </c>
      <c r="N1008" s="27">
        <v>6821</v>
      </c>
      <c r="O1008" s="10"/>
      <c r="P1008" s="13">
        <v>240.65</v>
      </c>
      <c r="Q1008" s="13"/>
      <c r="R1008" s="13">
        <v>0</v>
      </c>
      <c r="S1008" s="13">
        <f t="shared" si="48"/>
        <v>240.65</v>
      </c>
      <c r="T1008" s="14">
        <f t="shared" si="49"/>
        <v>0</v>
      </c>
      <c r="U1008" s="13">
        <f t="shared" si="47"/>
        <v>27.962608695652165</v>
      </c>
      <c r="V1008" s="13">
        <f t="shared" si="50"/>
        <v>0</v>
      </c>
      <c r="W1008" s="15"/>
      <c r="X1008" s="13"/>
      <c r="Y1008" s="13"/>
      <c r="Z1008" s="10"/>
      <c r="AA1008" s="16" t="s">
        <v>45</v>
      </c>
      <c r="AB1008" s="11"/>
    </row>
    <row r="1009" spans="1:28" ht="14.25" x14ac:dyDescent="0.15">
      <c r="A1009" s="9">
        <v>43709</v>
      </c>
      <c r="B1009" s="10" t="s">
        <v>27</v>
      </c>
      <c r="C1009" s="10" t="s">
        <v>28</v>
      </c>
      <c r="D1009" s="10" t="s">
        <v>29</v>
      </c>
      <c r="E1009" s="10" t="s">
        <v>30</v>
      </c>
      <c r="F1009" s="10" t="s">
        <v>2837</v>
      </c>
      <c r="G1009" s="10" t="s">
        <v>4981</v>
      </c>
      <c r="H1009" s="10" t="s">
        <v>4692</v>
      </c>
      <c r="I1009" s="10" t="s">
        <v>4982</v>
      </c>
      <c r="J1009" s="10"/>
      <c r="K1009" s="10" t="s">
        <v>2623</v>
      </c>
      <c r="L1009" s="10" t="s">
        <v>34</v>
      </c>
      <c r="M1009" s="11">
        <v>7.0000000000000007E-2</v>
      </c>
      <c r="N1009" s="27">
        <v>3316</v>
      </c>
      <c r="O1009" s="10"/>
      <c r="P1009" s="13">
        <v>14613.38</v>
      </c>
      <c r="Q1009" s="13"/>
      <c r="R1009" s="13">
        <v>0</v>
      </c>
      <c r="S1009" s="13">
        <f t="shared" si="48"/>
        <v>14613.38</v>
      </c>
      <c r="T1009" s="14">
        <f t="shared" si="49"/>
        <v>0</v>
      </c>
      <c r="U1009" s="13">
        <f t="shared" si="47"/>
        <v>0</v>
      </c>
      <c r="V1009" s="13">
        <f t="shared" si="50"/>
        <v>0</v>
      </c>
      <c r="W1009" s="15"/>
      <c r="X1009" s="13"/>
      <c r="Y1009" s="13"/>
      <c r="Z1009" s="10"/>
      <c r="AA1009" s="16" t="s">
        <v>45</v>
      </c>
      <c r="AB1009" s="11"/>
    </row>
    <row r="1010" spans="1:28" ht="14.25" x14ac:dyDescent="0.15">
      <c r="A1010" s="9">
        <v>43709</v>
      </c>
      <c r="B1010" s="10" t="s">
        <v>27</v>
      </c>
      <c r="C1010" s="10" t="s">
        <v>28</v>
      </c>
      <c r="D1010" s="10" t="s">
        <v>29</v>
      </c>
      <c r="E1010" s="10" t="s">
        <v>30</v>
      </c>
      <c r="F1010" s="10" t="s">
        <v>3181</v>
      </c>
      <c r="G1010" s="10" t="s">
        <v>3182</v>
      </c>
      <c r="H1010" s="10" t="s">
        <v>4692</v>
      </c>
      <c r="I1010" s="10" t="s">
        <v>4983</v>
      </c>
      <c r="J1010" s="10"/>
      <c r="K1010" s="10" t="s">
        <v>2623</v>
      </c>
      <c r="L1010" s="10" t="s">
        <v>34</v>
      </c>
      <c r="M1010" s="11">
        <v>0.05</v>
      </c>
      <c r="N1010" s="27">
        <v>6521</v>
      </c>
      <c r="O1010" s="10"/>
      <c r="P1010" s="13">
        <v>5860.05</v>
      </c>
      <c r="Q1010" s="13"/>
      <c r="R1010" s="13">
        <v>0</v>
      </c>
      <c r="S1010" s="13">
        <f t="shared" si="48"/>
        <v>5860.05</v>
      </c>
      <c r="T1010" s="14">
        <f t="shared" si="49"/>
        <v>0</v>
      </c>
      <c r="U1010" s="13">
        <f t="shared" si="47"/>
        <v>185.04115384615397</v>
      </c>
      <c r="V1010" s="13">
        <f t="shared" si="50"/>
        <v>0</v>
      </c>
      <c r="W1010" s="15"/>
      <c r="X1010" s="13"/>
      <c r="Y1010" s="13"/>
      <c r="Z1010" s="10"/>
      <c r="AA1010" s="16" t="s">
        <v>45</v>
      </c>
      <c r="AB1010" s="11"/>
    </row>
    <row r="1011" spans="1:28" ht="14.25" x14ac:dyDescent="0.15">
      <c r="A1011" s="9">
        <v>43709</v>
      </c>
      <c r="B1011" s="10" t="s">
        <v>27</v>
      </c>
      <c r="C1011" s="10" t="s">
        <v>28</v>
      </c>
      <c r="D1011" s="10" t="s">
        <v>29</v>
      </c>
      <c r="E1011" s="10" t="s">
        <v>30</v>
      </c>
      <c r="F1011" s="10" t="s">
        <v>3190</v>
      </c>
      <c r="G1011" s="10" t="s">
        <v>3190</v>
      </c>
      <c r="H1011" s="10" t="s">
        <v>4692</v>
      </c>
      <c r="I1011" s="10" t="s">
        <v>3190</v>
      </c>
      <c r="J1011" s="10"/>
      <c r="K1011" s="10" t="s">
        <v>2623</v>
      </c>
      <c r="L1011" s="10" t="s">
        <v>34</v>
      </c>
      <c r="M1011" s="11">
        <v>7.0000000000000007E-2</v>
      </c>
      <c r="N1011" s="27">
        <v>7957</v>
      </c>
      <c r="O1011" s="10"/>
      <c r="P1011" s="13">
        <v>10079.870000000001</v>
      </c>
      <c r="Q1011" s="13"/>
      <c r="R1011" s="13">
        <v>0</v>
      </c>
      <c r="S1011" s="13">
        <f t="shared" si="48"/>
        <v>10079.870000000001</v>
      </c>
      <c r="T1011" s="14">
        <f t="shared" si="49"/>
        <v>0</v>
      </c>
      <c r="U1011" s="13">
        <f t="shared" si="47"/>
        <v>0</v>
      </c>
      <c r="V1011" s="13">
        <f t="shared" si="50"/>
        <v>0</v>
      </c>
      <c r="W1011" s="15"/>
      <c r="X1011" s="13"/>
      <c r="Y1011" s="13"/>
      <c r="Z1011" s="10"/>
      <c r="AA1011" s="16" t="s">
        <v>45</v>
      </c>
      <c r="AB1011" s="11"/>
    </row>
    <row r="1012" spans="1:28" ht="14.25" x14ac:dyDescent="0.15">
      <c r="A1012" s="9">
        <v>43709</v>
      </c>
      <c r="B1012" s="10" t="s">
        <v>27</v>
      </c>
      <c r="C1012" s="10" t="s">
        <v>28</v>
      </c>
      <c r="D1012" s="10" t="s">
        <v>29</v>
      </c>
      <c r="E1012" s="10" t="s">
        <v>30</v>
      </c>
      <c r="F1012" s="10" t="s">
        <v>4984</v>
      </c>
      <c r="G1012" s="10" t="s">
        <v>4985</v>
      </c>
      <c r="H1012" s="10" t="s">
        <v>4692</v>
      </c>
      <c r="I1012" s="10" t="s">
        <v>4986</v>
      </c>
      <c r="J1012" s="10"/>
      <c r="K1012" s="10" t="s">
        <v>2623</v>
      </c>
      <c r="L1012" s="10" t="s">
        <v>34</v>
      </c>
      <c r="M1012" s="11">
        <v>0.02</v>
      </c>
      <c r="N1012" s="27" t="s">
        <v>4987</v>
      </c>
      <c r="O1012" s="10"/>
      <c r="P1012" s="13">
        <v>7273.99</v>
      </c>
      <c r="Q1012" s="13"/>
      <c r="R1012" s="13">
        <v>0</v>
      </c>
      <c r="S1012" s="13">
        <f t="shared" si="48"/>
        <v>7273.99</v>
      </c>
      <c r="T1012" s="14">
        <f t="shared" si="49"/>
        <v>0</v>
      </c>
      <c r="U1012" s="13">
        <f t="shared" si="47"/>
        <v>649.88047619047757</v>
      </c>
      <c r="V1012" s="13">
        <f t="shared" si="50"/>
        <v>0</v>
      </c>
      <c r="W1012" s="15"/>
      <c r="X1012" s="13"/>
      <c r="Y1012" s="13"/>
      <c r="Z1012" s="10"/>
      <c r="AA1012" s="16" t="s">
        <v>45</v>
      </c>
      <c r="AB1012" s="11"/>
    </row>
    <row r="1013" spans="1:28" ht="14.25" x14ac:dyDescent="0.15">
      <c r="A1013" s="9">
        <v>43709</v>
      </c>
      <c r="B1013" s="10" t="s">
        <v>27</v>
      </c>
      <c r="C1013" s="10" t="s">
        <v>28</v>
      </c>
      <c r="D1013" s="10" t="s">
        <v>29</v>
      </c>
      <c r="E1013" s="10" t="s">
        <v>30</v>
      </c>
      <c r="F1013" s="10" t="s">
        <v>3205</v>
      </c>
      <c r="G1013" s="10" t="s">
        <v>3205</v>
      </c>
      <c r="H1013" s="10" t="s">
        <v>4692</v>
      </c>
      <c r="I1013" s="10" t="s">
        <v>4988</v>
      </c>
      <c r="J1013" s="10"/>
      <c r="K1013" s="10" t="s">
        <v>33</v>
      </c>
      <c r="L1013" s="10" t="s">
        <v>34</v>
      </c>
      <c r="M1013" s="11">
        <v>0.15</v>
      </c>
      <c r="N1013" s="27">
        <v>7918</v>
      </c>
      <c r="O1013" s="10"/>
      <c r="P1013" s="13">
        <v>9400</v>
      </c>
      <c r="Q1013" s="13"/>
      <c r="R1013" s="13">
        <v>214.38</v>
      </c>
      <c r="S1013" s="13">
        <f t="shared" si="48"/>
        <v>9185.6200000000008</v>
      </c>
      <c r="T1013" s="14">
        <f t="shared" si="49"/>
        <v>186.41739130434783</v>
      </c>
      <c r="U1013" s="13">
        <f t="shared" si="47"/>
        <v>0</v>
      </c>
      <c r="V1013" s="13">
        <f t="shared" si="50"/>
        <v>214.38</v>
      </c>
      <c r="W1013" s="15"/>
      <c r="X1013" s="13"/>
      <c r="Y1013" s="13"/>
      <c r="Z1013" s="10"/>
      <c r="AA1013" s="16" t="s">
        <v>45</v>
      </c>
      <c r="AB1013" s="11"/>
    </row>
    <row r="1014" spans="1:28" ht="14.25" x14ac:dyDescent="0.15">
      <c r="A1014" s="9">
        <v>43709</v>
      </c>
      <c r="B1014" s="10" t="s">
        <v>27</v>
      </c>
      <c r="C1014" s="10" t="s">
        <v>36</v>
      </c>
      <c r="D1014" s="10" t="s">
        <v>37</v>
      </c>
      <c r="E1014" s="10" t="s">
        <v>4274</v>
      </c>
      <c r="F1014" s="10" t="s">
        <v>4080</v>
      </c>
      <c r="G1014" s="10" t="s">
        <v>4080</v>
      </c>
      <c r="H1014" s="10" t="s">
        <v>4692</v>
      </c>
      <c r="I1014" s="10" t="s">
        <v>4080</v>
      </c>
      <c r="J1014" s="10"/>
      <c r="K1014" s="10" t="s">
        <v>33</v>
      </c>
      <c r="L1014" s="10" t="s">
        <v>44</v>
      </c>
      <c r="M1014" s="11">
        <v>0</v>
      </c>
      <c r="N1014" s="27">
        <v>10872</v>
      </c>
      <c r="O1014" s="10"/>
      <c r="P1014" s="13">
        <v>-6663.47</v>
      </c>
      <c r="Q1014" s="13"/>
      <c r="R1014" s="13">
        <v>1581.47</v>
      </c>
      <c r="S1014" s="13">
        <f t="shared" si="48"/>
        <v>-8244.94</v>
      </c>
      <c r="T1014" s="14">
        <f t="shared" si="49"/>
        <v>1581.47</v>
      </c>
      <c r="U1014" s="13">
        <f t="shared" si="47"/>
        <v>366.94615384615463</v>
      </c>
      <c r="V1014" s="13">
        <f t="shared" si="50"/>
        <v>1581.47</v>
      </c>
      <c r="W1014" s="15"/>
      <c r="X1014" s="13"/>
      <c r="Y1014" s="13"/>
      <c r="Z1014" s="10"/>
      <c r="AA1014" s="16" t="s">
        <v>35</v>
      </c>
      <c r="AB1014" s="11"/>
    </row>
    <row r="1015" spans="1:28" ht="14.25" x14ac:dyDescent="0.15">
      <c r="A1015" s="9">
        <v>43709</v>
      </c>
      <c r="B1015" s="10" t="s">
        <v>27</v>
      </c>
      <c r="C1015" s="10" t="s">
        <v>36</v>
      </c>
      <c r="D1015" s="10" t="s">
        <v>37</v>
      </c>
      <c r="E1015" s="10" t="s">
        <v>38</v>
      </c>
      <c r="F1015" s="10" t="s">
        <v>4989</v>
      </c>
      <c r="G1015" s="10" t="s">
        <v>4989</v>
      </c>
      <c r="H1015" s="10" t="s">
        <v>4692</v>
      </c>
      <c r="I1015" s="10" t="s">
        <v>4989</v>
      </c>
      <c r="J1015" s="10"/>
      <c r="K1015" s="10" t="s">
        <v>33</v>
      </c>
      <c r="L1015" s="10" t="s">
        <v>34</v>
      </c>
      <c r="M1015" s="11">
        <v>0.04</v>
      </c>
      <c r="N1015" s="27">
        <v>552</v>
      </c>
      <c r="O1015" s="10"/>
      <c r="P1015" s="13">
        <v>-22636.720000000001</v>
      </c>
      <c r="Q1015" s="13"/>
      <c r="R1015" s="13">
        <v>4811.07</v>
      </c>
      <c r="S1015" s="13">
        <f t="shared" si="48"/>
        <v>-27447.79</v>
      </c>
      <c r="T1015" s="14">
        <f t="shared" si="49"/>
        <v>4626.0288461538457</v>
      </c>
      <c r="U1015" s="13">
        <f t="shared" si="47"/>
        <v>0</v>
      </c>
      <c r="V1015" s="13">
        <f t="shared" si="50"/>
        <v>4811.07</v>
      </c>
      <c r="W1015" s="15"/>
      <c r="X1015" s="13"/>
      <c r="Y1015" s="13"/>
      <c r="Z1015" s="10"/>
      <c r="AA1015" s="16" t="s">
        <v>35</v>
      </c>
      <c r="AB1015" s="11"/>
    </row>
    <row r="1016" spans="1:28" ht="14.25" x14ac:dyDescent="0.15">
      <c r="A1016" s="9">
        <v>43709</v>
      </c>
      <c r="B1016" s="10" t="s">
        <v>27</v>
      </c>
      <c r="C1016" s="10" t="s">
        <v>36</v>
      </c>
      <c r="D1016" s="10" t="s">
        <v>37</v>
      </c>
      <c r="E1016" s="10" t="s">
        <v>38</v>
      </c>
      <c r="F1016" s="10" t="s">
        <v>4373</v>
      </c>
      <c r="G1016" s="10" t="s">
        <v>4373</v>
      </c>
      <c r="H1016" s="10" t="s">
        <v>4692</v>
      </c>
      <c r="I1016" s="10" t="s">
        <v>4374</v>
      </c>
      <c r="J1016" s="10"/>
      <c r="K1016" s="10" t="s">
        <v>33</v>
      </c>
      <c r="L1016" s="10" t="s">
        <v>44</v>
      </c>
      <c r="M1016" s="11">
        <v>0</v>
      </c>
      <c r="N1016" s="27">
        <v>85472</v>
      </c>
      <c r="O1016" s="10"/>
      <c r="P1016" s="13">
        <v>-173785.49</v>
      </c>
      <c r="Q1016" s="13"/>
      <c r="R1016" s="13">
        <v>0</v>
      </c>
      <c r="S1016" s="13">
        <f t="shared" si="48"/>
        <v>-173785.49</v>
      </c>
      <c r="T1016" s="14">
        <f t="shared" si="49"/>
        <v>0</v>
      </c>
      <c r="U1016" s="13">
        <f t="shared" si="47"/>
        <v>1210.5113207547183</v>
      </c>
      <c r="V1016" s="13">
        <f t="shared" si="50"/>
        <v>0</v>
      </c>
      <c r="W1016" s="15"/>
      <c r="X1016" s="13"/>
      <c r="Y1016" s="13"/>
      <c r="Z1016" s="10"/>
      <c r="AA1016" s="16" t="s">
        <v>35</v>
      </c>
      <c r="AB1016" s="11"/>
    </row>
    <row r="1017" spans="1:28" ht="14.25" x14ac:dyDescent="0.15">
      <c r="A1017" s="9">
        <v>43709</v>
      </c>
      <c r="B1017" s="10" t="s">
        <v>27</v>
      </c>
      <c r="C1017" s="10" t="s">
        <v>36</v>
      </c>
      <c r="D1017" s="10" t="s">
        <v>37</v>
      </c>
      <c r="E1017" s="10" t="s">
        <v>38</v>
      </c>
      <c r="F1017" s="10" t="s">
        <v>4143</v>
      </c>
      <c r="G1017" s="10" t="s">
        <v>4990</v>
      </c>
      <c r="H1017" s="10" t="s">
        <v>4692</v>
      </c>
      <c r="I1017" s="10" t="s">
        <v>4991</v>
      </c>
      <c r="J1017" s="10"/>
      <c r="K1017" s="10" t="s">
        <v>2623</v>
      </c>
      <c r="L1017" s="10" t="s">
        <v>34</v>
      </c>
      <c r="M1017" s="11">
        <v>0.05</v>
      </c>
      <c r="N1017" s="27" t="s">
        <v>4992</v>
      </c>
      <c r="O1017" s="10"/>
      <c r="P1017" s="13">
        <v>50480.94</v>
      </c>
      <c r="Q1017" s="13"/>
      <c r="R1017" s="13">
        <v>13647.49</v>
      </c>
      <c r="S1017" s="13">
        <f t="shared" si="48"/>
        <v>36833.450000000004</v>
      </c>
      <c r="T1017" s="14">
        <f t="shared" si="49"/>
        <v>12997.609523809522</v>
      </c>
      <c r="U1017" s="13">
        <f t="shared" si="47"/>
        <v>12136.56283018869</v>
      </c>
      <c r="V1017" s="13">
        <f t="shared" si="50"/>
        <v>13647.49</v>
      </c>
      <c r="W1017" s="15"/>
      <c r="X1017" s="13"/>
      <c r="Y1017" s="13"/>
      <c r="Z1017" s="10"/>
      <c r="AA1017" s="16" t="s">
        <v>45</v>
      </c>
      <c r="AB1017" s="11"/>
    </row>
    <row r="1018" spans="1:28" ht="14.25" x14ac:dyDescent="0.15">
      <c r="A1018" s="9">
        <v>43709</v>
      </c>
      <c r="B1018" s="10" t="s">
        <v>27</v>
      </c>
      <c r="C1018" s="10" t="s">
        <v>36</v>
      </c>
      <c r="D1018" s="10" t="s">
        <v>37</v>
      </c>
      <c r="E1018" s="10" t="s">
        <v>38</v>
      </c>
      <c r="F1018" s="10" t="s">
        <v>4702</v>
      </c>
      <c r="G1018" s="10" t="s">
        <v>4702</v>
      </c>
      <c r="H1018" s="10" t="s">
        <v>4692</v>
      </c>
      <c r="I1018" s="10" t="s">
        <v>4702</v>
      </c>
      <c r="J1018" s="10"/>
      <c r="K1018" s="10" t="s">
        <v>33</v>
      </c>
      <c r="L1018" s="10" t="s">
        <v>34</v>
      </c>
      <c r="M1018" s="11">
        <v>0.04</v>
      </c>
      <c r="N1018" s="27">
        <v>94182</v>
      </c>
      <c r="O1018" s="10"/>
      <c r="P1018" s="13">
        <v>-28086.5</v>
      </c>
      <c r="Q1018" s="13"/>
      <c r="R1018" s="13">
        <v>0</v>
      </c>
      <c r="S1018" s="13">
        <f t="shared" si="48"/>
        <v>-28086.5</v>
      </c>
      <c r="T1018" s="14">
        <f t="shared" si="49"/>
        <v>0</v>
      </c>
      <c r="U1018" s="13">
        <f t="shared" si="47"/>
        <v>0</v>
      </c>
      <c r="V1018" s="13">
        <f t="shared" si="50"/>
        <v>0</v>
      </c>
      <c r="W1018" s="15"/>
      <c r="X1018" s="13"/>
      <c r="Y1018" s="13"/>
      <c r="Z1018" s="10"/>
      <c r="AA1018" s="16" t="s">
        <v>45</v>
      </c>
      <c r="AB1018" s="11"/>
    </row>
    <row r="1019" spans="1:28" ht="14.25" x14ac:dyDescent="0.15">
      <c r="A1019" s="9">
        <v>43709</v>
      </c>
      <c r="B1019" s="10" t="s">
        <v>27</v>
      </c>
      <c r="C1019" s="10" t="s">
        <v>36</v>
      </c>
      <c r="D1019" s="10" t="s">
        <v>37</v>
      </c>
      <c r="E1019" s="10" t="s">
        <v>58</v>
      </c>
      <c r="F1019" s="10" t="s">
        <v>2640</v>
      </c>
      <c r="G1019" s="10" t="s">
        <v>2640</v>
      </c>
      <c r="H1019" s="10" t="s">
        <v>4692</v>
      </c>
      <c r="I1019" s="10" t="s">
        <v>4710</v>
      </c>
      <c r="J1019" s="10"/>
      <c r="K1019" s="10" t="s">
        <v>33</v>
      </c>
      <c r="L1019" s="10" t="s">
        <v>34</v>
      </c>
      <c r="M1019" s="11">
        <v>0.04</v>
      </c>
      <c r="N1019" s="27" t="s">
        <v>4711</v>
      </c>
      <c r="O1019" s="10"/>
      <c r="P1019" s="13">
        <v>-50790.42</v>
      </c>
      <c r="Q1019" s="13"/>
      <c r="R1019" s="13">
        <v>9540.6</v>
      </c>
      <c r="S1019" s="13">
        <f t="shared" si="48"/>
        <v>-60331.02</v>
      </c>
      <c r="T1019" s="14">
        <f t="shared" si="49"/>
        <v>9173.6538461538457</v>
      </c>
      <c r="U1019" s="13">
        <f t="shared" si="47"/>
        <v>0</v>
      </c>
      <c r="V1019" s="13">
        <f t="shared" si="50"/>
        <v>9540.6</v>
      </c>
      <c r="W1019" s="15"/>
      <c r="X1019" s="13"/>
      <c r="Y1019" s="13"/>
      <c r="Z1019" s="10"/>
      <c r="AA1019" s="16" t="s">
        <v>35</v>
      </c>
      <c r="AB1019" s="11"/>
    </row>
    <row r="1020" spans="1:28" ht="14.25" x14ac:dyDescent="0.15">
      <c r="A1020" s="9">
        <v>43709</v>
      </c>
      <c r="B1020" s="10" t="s">
        <v>27</v>
      </c>
      <c r="C1020" s="10" t="s">
        <v>36</v>
      </c>
      <c r="D1020" s="10" t="s">
        <v>37</v>
      </c>
      <c r="E1020" s="10" t="s">
        <v>4993</v>
      </c>
      <c r="F1020" s="10" t="s">
        <v>4994</v>
      </c>
      <c r="G1020" s="10" t="s">
        <v>4994</v>
      </c>
      <c r="H1020" s="10" t="s">
        <v>4692</v>
      </c>
      <c r="I1020" s="10" t="s">
        <v>4995</v>
      </c>
      <c r="J1020" s="10"/>
      <c r="K1020" s="10" t="s">
        <v>2623</v>
      </c>
      <c r="L1020" s="10" t="s">
        <v>34</v>
      </c>
      <c r="M1020" s="11">
        <v>0.08</v>
      </c>
      <c r="N1020" s="27">
        <v>5508</v>
      </c>
      <c r="O1020" s="10"/>
      <c r="P1020" s="13">
        <v>69200.62</v>
      </c>
      <c r="Q1020" s="13"/>
      <c r="R1020" s="13">
        <v>0</v>
      </c>
      <c r="S1020" s="13">
        <f t="shared" si="48"/>
        <v>69200.62</v>
      </c>
      <c r="T1020" s="14">
        <f t="shared" si="49"/>
        <v>0</v>
      </c>
      <c r="U1020" s="13">
        <f t="shared" si="47"/>
        <v>9428.4857692307851</v>
      </c>
      <c r="V1020" s="13">
        <f t="shared" si="50"/>
        <v>0</v>
      </c>
      <c r="W1020" s="15"/>
      <c r="X1020" s="13"/>
      <c r="Y1020" s="13"/>
      <c r="Z1020" s="10"/>
      <c r="AA1020" s="16" t="s">
        <v>45</v>
      </c>
      <c r="AB1020" s="11"/>
    </row>
    <row r="1021" spans="1:28" ht="14.25" x14ac:dyDescent="0.15">
      <c r="A1021" s="9">
        <v>43709</v>
      </c>
      <c r="B1021" s="10" t="s">
        <v>27</v>
      </c>
      <c r="C1021" s="10" t="s">
        <v>36</v>
      </c>
      <c r="D1021" s="10" t="s">
        <v>37</v>
      </c>
      <c r="E1021" s="10" t="s">
        <v>51</v>
      </c>
      <c r="F1021" s="10" t="s">
        <v>4719</v>
      </c>
      <c r="G1021" s="10" t="s">
        <v>4720</v>
      </c>
      <c r="H1021" s="10" t="s">
        <v>4692</v>
      </c>
      <c r="I1021" s="10" t="s">
        <v>4716</v>
      </c>
      <c r="J1021" s="10"/>
      <c r="K1021" s="10" t="s">
        <v>33</v>
      </c>
      <c r="L1021" s="10" t="s">
        <v>34</v>
      </c>
      <c r="M1021" s="11">
        <v>0.06</v>
      </c>
      <c r="N1021" s="27" t="s">
        <v>4717</v>
      </c>
      <c r="O1021" s="10"/>
      <c r="P1021" s="13">
        <v>-12075.84</v>
      </c>
      <c r="Q1021" s="13"/>
      <c r="R1021" s="13">
        <v>21385.7</v>
      </c>
      <c r="S1021" s="13">
        <f t="shared" si="48"/>
        <v>-33461.54</v>
      </c>
      <c r="T1021" s="14">
        <f t="shared" si="49"/>
        <v>20175.188679245282</v>
      </c>
      <c r="U1021" s="13">
        <f t="shared" si="47"/>
        <v>11394.641320754716</v>
      </c>
      <c r="V1021" s="13">
        <f t="shared" si="50"/>
        <v>21385.7</v>
      </c>
      <c r="W1021" s="15"/>
      <c r="X1021" s="13"/>
      <c r="Y1021" s="13"/>
      <c r="Z1021" s="10"/>
      <c r="AA1021" s="16" t="s">
        <v>35</v>
      </c>
      <c r="AB1021" s="11"/>
    </row>
    <row r="1022" spans="1:28" ht="14.25" x14ac:dyDescent="0.15">
      <c r="A1022" s="9">
        <v>43709</v>
      </c>
      <c r="B1022" s="10" t="s">
        <v>27</v>
      </c>
      <c r="C1022" s="10" t="s">
        <v>36</v>
      </c>
      <c r="D1022" s="10" t="s">
        <v>37</v>
      </c>
      <c r="E1022" s="10" t="s">
        <v>51</v>
      </c>
      <c r="F1022" s="10" t="s">
        <v>4082</v>
      </c>
      <c r="G1022" s="10" t="s">
        <v>4082</v>
      </c>
      <c r="H1022" s="10" t="s">
        <v>4692</v>
      </c>
      <c r="I1022" s="10" t="s">
        <v>4082</v>
      </c>
      <c r="J1022" s="10"/>
      <c r="K1022" s="10" t="s">
        <v>33</v>
      </c>
      <c r="L1022" s="10" t="s">
        <v>34</v>
      </c>
      <c r="M1022" s="11">
        <v>0.06</v>
      </c>
      <c r="N1022" s="27" t="s">
        <v>4722</v>
      </c>
      <c r="O1022" s="10"/>
      <c r="P1022" s="13">
        <v>-207650.75</v>
      </c>
      <c r="Q1022" s="13"/>
      <c r="R1022" s="13">
        <v>214412.61</v>
      </c>
      <c r="S1022" s="13">
        <f t="shared" si="48"/>
        <v>-422063.35999999999</v>
      </c>
      <c r="T1022" s="14">
        <f t="shared" si="49"/>
        <v>202276.0471698113</v>
      </c>
      <c r="U1022" s="13">
        <f t="shared" si="47"/>
        <v>0</v>
      </c>
      <c r="V1022" s="13">
        <f t="shared" si="50"/>
        <v>214412.61</v>
      </c>
      <c r="W1022" s="15"/>
      <c r="X1022" s="13"/>
      <c r="Y1022" s="13"/>
      <c r="Z1022" s="10"/>
      <c r="AA1022" s="16" t="s">
        <v>35</v>
      </c>
      <c r="AB1022" s="11"/>
    </row>
    <row r="1023" spans="1:28" ht="14.25" x14ac:dyDescent="0.15">
      <c r="A1023" s="9">
        <v>43709</v>
      </c>
      <c r="B1023" s="10" t="s">
        <v>27</v>
      </c>
      <c r="C1023" s="10" t="s">
        <v>36</v>
      </c>
      <c r="D1023" s="10" t="s">
        <v>37</v>
      </c>
      <c r="E1023" s="10" t="s">
        <v>46</v>
      </c>
      <c r="F1023" s="10" t="s">
        <v>4996</v>
      </c>
      <c r="G1023" s="10" t="s">
        <v>4996</v>
      </c>
      <c r="H1023" s="10" t="s">
        <v>4692</v>
      </c>
      <c r="I1023" s="10" t="s">
        <v>4996</v>
      </c>
      <c r="J1023" s="10"/>
      <c r="K1023" s="10" t="s">
        <v>33</v>
      </c>
      <c r="L1023" s="10" t="s">
        <v>34</v>
      </c>
      <c r="M1023" s="11">
        <v>0.05</v>
      </c>
      <c r="N1023" s="27" t="s">
        <v>4997</v>
      </c>
      <c r="O1023" s="10"/>
      <c r="P1023" s="13">
        <v>-1973042.75</v>
      </c>
      <c r="Q1023" s="13"/>
      <c r="R1023" s="13">
        <v>0</v>
      </c>
      <c r="S1023" s="13">
        <f t="shared" si="48"/>
        <v>-1973042.75</v>
      </c>
      <c r="T1023" s="14">
        <f t="shared" si="49"/>
        <v>0</v>
      </c>
      <c r="U1023" s="13">
        <f t="shared" si="47"/>
        <v>0</v>
      </c>
      <c r="V1023" s="13">
        <f t="shared" si="50"/>
        <v>0</v>
      </c>
      <c r="W1023" s="15"/>
      <c r="X1023" s="13"/>
      <c r="Y1023" s="13"/>
      <c r="Z1023" s="10"/>
      <c r="AA1023" s="16" t="s">
        <v>35</v>
      </c>
      <c r="AB1023" s="11"/>
    </row>
    <row r="1024" spans="1:28" ht="14.25" x14ac:dyDescent="0.15">
      <c r="A1024" s="9">
        <v>43709</v>
      </c>
      <c r="B1024" s="10" t="s">
        <v>27</v>
      </c>
      <c r="C1024" s="10" t="s">
        <v>36</v>
      </c>
      <c r="D1024" s="10" t="s">
        <v>37</v>
      </c>
      <c r="E1024" s="10" t="s">
        <v>46</v>
      </c>
      <c r="F1024" s="10" t="s">
        <v>4996</v>
      </c>
      <c r="G1024" s="10" t="s">
        <v>4996</v>
      </c>
      <c r="H1024" s="10" t="s">
        <v>4692</v>
      </c>
      <c r="I1024" s="10" t="s">
        <v>4996</v>
      </c>
      <c r="J1024" s="10"/>
      <c r="K1024" s="10" t="s">
        <v>2623</v>
      </c>
      <c r="L1024" s="10" t="s">
        <v>34</v>
      </c>
      <c r="M1024" s="11">
        <v>0.02</v>
      </c>
      <c r="N1024" s="27" t="s">
        <v>4997</v>
      </c>
      <c r="O1024" s="10"/>
      <c r="P1024" s="13">
        <v>2224148.7200000002</v>
      </c>
      <c r="Q1024" s="13"/>
      <c r="R1024" s="13">
        <v>0</v>
      </c>
      <c r="S1024" s="13">
        <f t="shared" si="48"/>
        <v>2224148.7200000002</v>
      </c>
      <c r="T1024" s="14">
        <f t="shared" si="49"/>
        <v>0</v>
      </c>
      <c r="U1024" s="13">
        <f t="shared" si="47"/>
        <v>0</v>
      </c>
      <c r="V1024" s="13">
        <f t="shared" si="50"/>
        <v>0</v>
      </c>
      <c r="W1024" s="15"/>
      <c r="X1024" s="13"/>
      <c r="Y1024" s="13"/>
      <c r="Z1024" s="10"/>
      <c r="AA1024" s="16" t="s">
        <v>35</v>
      </c>
      <c r="AB1024" s="11"/>
    </row>
    <row r="1025" spans="1:28" ht="14.25" x14ac:dyDescent="0.15">
      <c r="A1025" s="9">
        <v>43709</v>
      </c>
      <c r="B1025" s="10" t="s">
        <v>27</v>
      </c>
      <c r="C1025" s="10" t="s">
        <v>36</v>
      </c>
      <c r="D1025" s="10" t="s">
        <v>37</v>
      </c>
      <c r="E1025" s="10" t="s">
        <v>46</v>
      </c>
      <c r="F1025" s="10" t="s">
        <v>2651</v>
      </c>
      <c r="G1025" s="10" t="s">
        <v>2651</v>
      </c>
      <c r="H1025" s="10" t="s">
        <v>4692</v>
      </c>
      <c r="I1025" s="10" t="s">
        <v>4150</v>
      </c>
      <c r="J1025" s="10"/>
      <c r="K1025" s="10" t="s">
        <v>33</v>
      </c>
      <c r="L1025" s="10" t="s">
        <v>34</v>
      </c>
      <c r="M1025" s="11">
        <v>0.04</v>
      </c>
      <c r="N1025" s="27" t="s">
        <v>4723</v>
      </c>
      <c r="O1025" s="10"/>
      <c r="P1025" s="13">
        <v>-167659.46</v>
      </c>
      <c r="Q1025" s="13"/>
      <c r="R1025" s="13">
        <v>245140.63</v>
      </c>
      <c r="S1025" s="13">
        <f t="shared" si="48"/>
        <v>-412800.08999999997</v>
      </c>
      <c r="T1025" s="14">
        <f t="shared" si="49"/>
        <v>235712.14423076922</v>
      </c>
      <c r="U1025" s="13">
        <f t="shared" si="47"/>
        <v>3689.1353846153943</v>
      </c>
      <c r="V1025" s="13">
        <f t="shared" si="50"/>
        <v>245140.63</v>
      </c>
      <c r="W1025" s="15"/>
      <c r="X1025" s="13"/>
      <c r="Y1025" s="13"/>
      <c r="Z1025" s="10"/>
      <c r="AA1025" s="16" t="s">
        <v>35</v>
      </c>
      <c r="AB1025" s="11"/>
    </row>
    <row r="1026" spans="1:28" ht="14.25" x14ac:dyDescent="0.15">
      <c r="A1026" s="9">
        <v>43709</v>
      </c>
      <c r="B1026" s="10" t="s">
        <v>27</v>
      </c>
      <c r="C1026" s="10" t="s">
        <v>36</v>
      </c>
      <c r="D1026" s="10" t="s">
        <v>37</v>
      </c>
      <c r="E1026" s="10" t="s">
        <v>46</v>
      </c>
      <c r="F1026" s="10" t="s">
        <v>4719</v>
      </c>
      <c r="G1026" s="10" t="s">
        <v>4724</v>
      </c>
      <c r="H1026" s="10" t="s">
        <v>4692</v>
      </c>
      <c r="I1026" s="10" t="s">
        <v>4719</v>
      </c>
      <c r="J1026" s="10"/>
      <c r="K1026" s="10" t="s">
        <v>33</v>
      </c>
      <c r="L1026" s="10" t="s">
        <v>34</v>
      </c>
      <c r="M1026" s="11">
        <v>0.06</v>
      </c>
      <c r="N1026" s="27" t="s">
        <v>4725</v>
      </c>
      <c r="O1026" s="10"/>
      <c r="P1026" s="13">
        <v>-287218</v>
      </c>
      <c r="Q1026" s="13"/>
      <c r="R1026" s="13">
        <v>201305.33</v>
      </c>
      <c r="S1026" s="13">
        <f t="shared" si="48"/>
        <v>-488523.32999999996</v>
      </c>
      <c r="T1026" s="14">
        <f t="shared" si="49"/>
        <v>189910.68867924527</v>
      </c>
      <c r="U1026" s="13">
        <f t="shared" si="47"/>
        <v>0</v>
      </c>
      <c r="V1026" s="13">
        <f t="shared" si="50"/>
        <v>201305.33</v>
      </c>
      <c r="W1026" s="15"/>
      <c r="X1026" s="13"/>
      <c r="Y1026" s="13"/>
      <c r="Z1026" s="10"/>
      <c r="AA1026" s="16" t="s">
        <v>35</v>
      </c>
      <c r="AB1026" s="11"/>
    </row>
    <row r="1027" spans="1:28" ht="14.25" x14ac:dyDescent="0.15">
      <c r="A1027" s="9">
        <v>43709</v>
      </c>
      <c r="B1027" s="10" t="s">
        <v>27</v>
      </c>
      <c r="C1027" s="10" t="s">
        <v>36</v>
      </c>
      <c r="D1027" s="10" t="s">
        <v>37</v>
      </c>
      <c r="E1027" s="10" t="s">
        <v>46</v>
      </c>
      <c r="F1027" s="10" t="s">
        <v>4719</v>
      </c>
      <c r="G1027" s="10" t="s">
        <v>4724</v>
      </c>
      <c r="H1027" s="10" t="s">
        <v>4692</v>
      </c>
      <c r="I1027" s="10" t="s">
        <v>4998</v>
      </c>
      <c r="J1027" s="10"/>
      <c r="K1027" s="10" t="s">
        <v>33</v>
      </c>
      <c r="L1027" s="10" t="s">
        <v>34</v>
      </c>
      <c r="M1027" s="11">
        <v>0.06</v>
      </c>
      <c r="N1027" s="27" t="s">
        <v>4999</v>
      </c>
      <c r="O1027" s="10"/>
      <c r="P1027" s="13">
        <v>-1000</v>
      </c>
      <c r="Q1027" s="13"/>
      <c r="R1027" s="13">
        <v>0</v>
      </c>
      <c r="S1027" s="13">
        <f t="shared" si="48"/>
        <v>-1000</v>
      </c>
      <c r="T1027" s="14">
        <f t="shared" si="49"/>
        <v>0</v>
      </c>
      <c r="U1027" s="13">
        <f t="shared" ref="U1027:U1090" si="51">R1032-T1032</f>
        <v>69.450000000000045</v>
      </c>
      <c r="V1027" s="13">
        <f t="shared" si="50"/>
        <v>0</v>
      </c>
      <c r="W1027" s="15"/>
      <c r="X1027" s="13"/>
      <c r="Y1027" s="13"/>
      <c r="Z1027" s="10"/>
      <c r="AA1027" s="16" t="s">
        <v>35</v>
      </c>
      <c r="AB1027" s="11"/>
    </row>
    <row r="1028" spans="1:28" ht="14.25" x14ac:dyDescent="0.15">
      <c r="A1028" s="9">
        <v>43709</v>
      </c>
      <c r="B1028" s="10" t="s">
        <v>27</v>
      </c>
      <c r="C1028" s="10" t="s">
        <v>36</v>
      </c>
      <c r="D1028" s="10" t="s">
        <v>37</v>
      </c>
      <c r="E1028" s="10" t="s">
        <v>46</v>
      </c>
      <c r="F1028" s="10" t="s">
        <v>4719</v>
      </c>
      <c r="G1028" s="10" t="s">
        <v>4724</v>
      </c>
      <c r="H1028" s="10" t="s">
        <v>4692</v>
      </c>
      <c r="I1028" s="10" t="s">
        <v>4998</v>
      </c>
      <c r="J1028" s="10"/>
      <c r="K1028" s="10" t="s">
        <v>2623</v>
      </c>
      <c r="L1028" s="10" t="s">
        <v>34</v>
      </c>
      <c r="M1028" s="11">
        <v>0.04</v>
      </c>
      <c r="N1028" s="27" t="s">
        <v>4999</v>
      </c>
      <c r="O1028" s="10"/>
      <c r="P1028" s="13">
        <v>34388.980000000003</v>
      </c>
      <c r="Q1028" s="13"/>
      <c r="R1028" s="13">
        <v>0</v>
      </c>
      <c r="S1028" s="13">
        <f t="shared" si="48"/>
        <v>34388.980000000003</v>
      </c>
      <c r="T1028" s="14">
        <f t="shared" si="49"/>
        <v>0</v>
      </c>
      <c r="U1028" s="13">
        <f t="shared" si="51"/>
        <v>0</v>
      </c>
      <c r="V1028" s="13">
        <f t="shared" si="50"/>
        <v>0</v>
      </c>
      <c r="W1028" s="15"/>
      <c r="X1028" s="13"/>
      <c r="Y1028" s="13"/>
      <c r="Z1028" s="10"/>
      <c r="AA1028" s="16" t="s">
        <v>35</v>
      </c>
      <c r="AB1028" s="11"/>
    </row>
    <row r="1029" spans="1:28" ht="14.25" x14ac:dyDescent="0.15">
      <c r="A1029" s="9">
        <v>43709</v>
      </c>
      <c r="B1029" s="10" t="s">
        <v>27</v>
      </c>
      <c r="C1029" s="10" t="s">
        <v>36</v>
      </c>
      <c r="D1029" s="10" t="s">
        <v>37</v>
      </c>
      <c r="E1029" s="10" t="s">
        <v>46</v>
      </c>
      <c r="F1029" s="10" t="s">
        <v>4378</v>
      </c>
      <c r="G1029" s="10" t="s">
        <v>4378</v>
      </c>
      <c r="H1029" s="10" t="s">
        <v>4692</v>
      </c>
      <c r="I1029" s="10" t="s">
        <v>5000</v>
      </c>
      <c r="J1029" s="10"/>
      <c r="K1029" s="10" t="s">
        <v>2623</v>
      </c>
      <c r="L1029" s="10" t="s">
        <v>34</v>
      </c>
      <c r="M1029" s="11">
        <v>0.06</v>
      </c>
      <c r="N1029" s="27">
        <v>3771</v>
      </c>
      <c r="O1029" s="10"/>
      <c r="P1029" s="13">
        <v>4331.8599999999997</v>
      </c>
      <c r="Q1029" s="13"/>
      <c r="R1029" s="13">
        <v>0</v>
      </c>
      <c r="S1029" s="13">
        <f t="shared" si="48"/>
        <v>4331.8599999999997</v>
      </c>
      <c r="T1029" s="14">
        <f t="shared" si="49"/>
        <v>0</v>
      </c>
      <c r="U1029" s="13">
        <f t="shared" si="51"/>
        <v>0</v>
      </c>
      <c r="V1029" s="13">
        <f t="shared" si="50"/>
        <v>0</v>
      </c>
      <c r="W1029" s="15"/>
      <c r="X1029" s="13"/>
      <c r="Y1029" s="13"/>
      <c r="Z1029" s="10"/>
      <c r="AA1029" s="16" t="s">
        <v>45</v>
      </c>
      <c r="AB1029" s="11"/>
    </row>
    <row r="1030" spans="1:28" ht="14.25" x14ac:dyDescent="0.15">
      <c r="A1030" s="9">
        <v>43709</v>
      </c>
      <c r="B1030" s="10" t="s">
        <v>27</v>
      </c>
      <c r="C1030" s="10" t="s">
        <v>36</v>
      </c>
      <c r="D1030" s="10" t="s">
        <v>49</v>
      </c>
      <c r="E1030" s="10" t="s">
        <v>56</v>
      </c>
      <c r="F1030" s="10" t="s">
        <v>4735</v>
      </c>
      <c r="G1030" s="10" t="s">
        <v>4736</v>
      </c>
      <c r="H1030" s="10" t="s">
        <v>4692</v>
      </c>
      <c r="I1030" s="10" t="s">
        <v>4737</v>
      </c>
      <c r="J1030" s="10"/>
      <c r="K1030" s="10" t="s">
        <v>33</v>
      </c>
      <c r="L1030" s="10" t="s">
        <v>34</v>
      </c>
      <c r="M1030" s="11">
        <v>0.04</v>
      </c>
      <c r="N1030" s="27" t="s">
        <v>4738</v>
      </c>
      <c r="O1030" s="10"/>
      <c r="P1030" s="13">
        <v>-100975.58</v>
      </c>
      <c r="Q1030" s="13"/>
      <c r="R1030" s="13">
        <v>95917.52</v>
      </c>
      <c r="S1030" s="13">
        <f t="shared" si="48"/>
        <v>-196893.1</v>
      </c>
      <c r="T1030" s="14">
        <f t="shared" si="49"/>
        <v>92228.38461538461</v>
      </c>
      <c r="U1030" s="13">
        <f t="shared" si="51"/>
        <v>0</v>
      </c>
      <c r="V1030" s="13">
        <f t="shared" si="50"/>
        <v>95917.52</v>
      </c>
      <c r="W1030" s="15"/>
      <c r="X1030" s="13"/>
      <c r="Y1030" s="13"/>
      <c r="Z1030" s="10"/>
      <c r="AA1030" s="16" t="s">
        <v>35</v>
      </c>
      <c r="AB1030" s="11"/>
    </row>
    <row r="1031" spans="1:28" ht="14.25" x14ac:dyDescent="0.15">
      <c r="A1031" s="9">
        <v>43709</v>
      </c>
      <c r="B1031" s="10" t="s">
        <v>27</v>
      </c>
      <c r="C1031" s="10" t="s">
        <v>36</v>
      </c>
      <c r="D1031" s="10" t="s">
        <v>60</v>
      </c>
      <c r="E1031" s="10" t="s">
        <v>46</v>
      </c>
      <c r="F1031" s="10" t="s">
        <v>5001</v>
      </c>
      <c r="G1031" s="10" t="s">
        <v>5001</v>
      </c>
      <c r="H1031" s="10" t="s">
        <v>4692</v>
      </c>
      <c r="I1031" s="10" t="s">
        <v>5002</v>
      </c>
      <c r="J1031" s="10"/>
      <c r="K1031" s="10" t="s">
        <v>2623</v>
      </c>
      <c r="L1031" s="10" t="s">
        <v>34</v>
      </c>
      <c r="M1031" s="11">
        <v>0.05</v>
      </c>
      <c r="N1031" s="27" t="s">
        <v>5003</v>
      </c>
      <c r="O1031" s="10"/>
      <c r="P1031" s="13">
        <v>1272.3499999999999</v>
      </c>
      <c r="Q1031" s="13"/>
      <c r="R1031" s="13">
        <v>0</v>
      </c>
      <c r="S1031" s="13">
        <f t="shared" si="48"/>
        <v>1272.3499999999999</v>
      </c>
      <c r="T1031" s="14">
        <f t="shared" si="49"/>
        <v>0</v>
      </c>
      <c r="U1031" s="13">
        <f t="shared" si="51"/>
        <v>994.52764705882146</v>
      </c>
      <c r="V1031" s="13">
        <f t="shared" si="50"/>
        <v>0</v>
      </c>
      <c r="W1031" s="15"/>
      <c r="X1031" s="13"/>
      <c r="Y1031" s="13"/>
      <c r="Z1031" s="10"/>
      <c r="AA1031" s="16" t="s">
        <v>45</v>
      </c>
      <c r="AB1031" s="11"/>
    </row>
    <row r="1032" spans="1:28" ht="14.25" x14ac:dyDescent="0.15">
      <c r="A1032" s="9">
        <v>43709</v>
      </c>
      <c r="B1032" s="10" t="s">
        <v>27</v>
      </c>
      <c r="C1032" s="10" t="s">
        <v>36</v>
      </c>
      <c r="D1032" s="10" t="s">
        <v>3300</v>
      </c>
      <c r="E1032" s="10" t="s">
        <v>4274</v>
      </c>
      <c r="F1032" s="10" t="s">
        <v>2654</v>
      </c>
      <c r="G1032" s="10" t="s">
        <v>2654</v>
      </c>
      <c r="H1032" s="10" t="s">
        <v>4692</v>
      </c>
      <c r="I1032" s="10" t="s">
        <v>4086</v>
      </c>
      <c r="J1032" s="10"/>
      <c r="K1032" s="10" t="s">
        <v>33</v>
      </c>
      <c r="L1032" s="10" t="s">
        <v>34</v>
      </c>
      <c r="M1032" s="11">
        <v>0.04</v>
      </c>
      <c r="N1032" s="27">
        <v>27432</v>
      </c>
      <c r="O1032" s="10"/>
      <c r="P1032" s="13">
        <v>-135272.51</v>
      </c>
      <c r="Q1032" s="13"/>
      <c r="R1032" s="13">
        <v>1805.7</v>
      </c>
      <c r="S1032" s="13">
        <f t="shared" si="48"/>
        <v>-137078.21000000002</v>
      </c>
      <c r="T1032" s="14">
        <f t="shared" si="49"/>
        <v>1736.25</v>
      </c>
      <c r="U1032" s="13">
        <f t="shared" si="51"/>
        <v>0</v>
      </c>
      <c r="V1032" s="13">
        <f t="shared" si="50"/>
        <v>1805.7</v>
      </c>
      <c r="W1032" s="15"/>
      <c r="X1032" s="13"/>
      <c r="Y1032" s="13"/>
      <c r="Z1032" s="10"/>
      <c r="AA1032" s="16" t="s">
        <v>35</v>
      </c>
      <c r="AB1032" s="11"/>
    </row>
    <row r="1033" spans="1:28" ht="14.25" x14ac:dyDescent="0.15">
      <c r="A1033" s="9">
        <v>43709</v>
      </c>
      <c r="B1033" s="10" t="s">
        <v>27</v>
      </c>
      <c r="C1033" s="10" t="s">
        <v>36</v>
      </c>
      <c r="D1033" s="10" t="s">
        <v>3300</v>
      </c>
      <c r="E1033" s="10" t="s">
        <v>58</v>
      </c>
      <c r="F1033" s="10" t="s">
        <v>4728</v>
      </c>
      <c r="G1033" s="10" t="s">
        <v>4729</v>
      </c>
      <c r="H1033" s="10" t="s">
        <v>4692</v>
      </c>
      <c r="I1033" s="10" t="s">
        <v>4730</v>
      </c>
      <c r="J1033" s="10"/>
      <c r="K1033" s="10" t="s">
        <v>33</v>
      </c>
      <c r="L1033" s="10" t="s">
        <v>34</v>
      </c>
      <c r="M1033" s="11">
        <v>0.01</v>
      </c>
      <c r="N1033" s="27">
        <v>77462</v>
      </c>
      <c r="O1033" s="10"/>
      <c r="P1033" s="13">
        <v>-1052.95</v>
      </c>
      <c r="Q1033" s="13"/>
      <c r="R1033" s="13">
        <v>0</v>
      </c>
      <c r="S1033" s="13">
        <f t="shared" si="48"/>
        <v>-1052.95</v>
      </c>
      <c r="T1033" s="14">
        <f t="shared" si="49"/>
        <v>0</v>
      </c>
      <c r="U1033" s="13">
        <f t="shared" si="51"/>
        <v>0</v>
      </c>
      <c r="V1033" s="13">
        <f t="shared" si="50"/>
        <v>0</v>
      </c>
      <c r="W1033" s="15"/>
      <c r="X1033" s="13"/>
      <c r="Y1033" s="13"/>
      <c r="Z1033" s="10"/>
      <c r="AA1033" s="16" t="s">
        <v>45</v>
      </c>
      <c r="AB1033" s="11"/>
    </row>
    <row r="1034" spans="1:28" ht="14.25" x14ac:dyDescent="0.15">
      <c r="A1034" s="9">
        <v>43709</v>
      </c>
      <c r="B1034" s="10" t="s">
        <v>27</v>
      </c>
      <c r="C1034" s="10" t="s">
        <v>36</v>
      </c>
      <c r="D1034" s="10" t="s">
        <v>3300</v>
      </c>
      <c r="E1034" s="10" t="s">
        <v>46</v>
      </c>
      <c r="F1034" s="10" t="s">
        <v>4739</v>
      </c>
      <c r="G1034" s="10" t="s">
        <v>4739</v>
      </c>
      <c r="H1034" s="10" t="s">
        <v>4692</v>
      </c>
      <c r="I1034" s="10" t="s">
        <v>4739</v>
      </c>
      <c r="J1034" s="10"/>
      <c r="K1034" s="10" t="s">
        <v>33</v>
      </c>
      <c r="L1034" s="10" t="s">
        <v>34</v>
      </c>
      <c r="M1034" s="11">
        <v>0.04</v>
      </c>
      <c r="N1034" s="27">
        <v>72692</v>
      </c>
      <c r="O1034" s="10"/>
      <c r="P1034" s="13">
        <v>-4508.3</v>
      </c>
      <c r="Q1034" s="13"/>
      <c r="R1034" s="13">
        <v>0</v>
      </c>
      <c r="S1034" s="13">
        <f t="shared" si="48"/>
        <v>-4508.3</v>
      </c>
      <c r="T1034" s="14">
        <f t="shared" si="49"/>
        <v>0</v>
      </c>
      <c r="U1034" s="13">
        <f t="shared" si="51"/>
        <v>0</v>
      </c>
      <c r="V1034" s="13">
        <f t="shared" si="50"/>
        <v>0</v>
      </c>
      <c r="W1034" s="15"/>
      <c r="X1034" s="13"/>
      <c r="Y1034" s="13"/>
      <c r="Z1034" s="10"/>
      <c r="AA1034" s="16" t="s">
        <v>45</v>
      </c>
      <c r="AB1034" s="11"/>
    </row>
    <row r="1035" spans="1:28" ht="14.25" x14ac:dyDescent="0.15">
      <c r="A1035" s="9">
        <v>43709</v>
      </c>
      <c r="B1035" s="10" t="s">
        <v>27</v>
      </c>
      <c r="C1035" s="10" t="s">
        <v>63</v>
      </c>
      <c r="D1035" s="10" t="s">
        <v>2712</v>
      </c>
      <c r="E1035" s="10" t="s">
        <v>3367</v>
      </c>
      <c r="F1035" s="10" t="s">
        <v>4387</v>
      </c>
      <c r="G1035" s="10" t="s">
        <v>5004</v>
      </c>
      <c r="H1035" s="10" t="s">
        <v>4692</v>
      </c>
      <c r="I1035" s="10" t="s">
        <v>5005</v>
      </c>
      <c r="J1035" s="10"/>
      <c r="K1035" s="10" t="s">
        <v>33</v>
      </c>
      <c r="L1035" s="10" t="s">
        <v>34</v>
      </c>
      <c r="M1035" s="11">
        <v>0.02</v>
      </c>
      <c r="N1035" s="27">
        <v>33302</v>
      </c>
      <c r="O1035" s="10"/>
      <c r="P1035" s="13">
        <v>-201218.65</v>
      </c>
      <c r="Q1035" s="13"/>
      <c r="R1035" s="13">
        <v>0</v>
      </c>
      <c r="S1035" s="13">
        <f t="shared" si="48"/>
        <v>-201218.65</v>
      </c>
      <c r="T1035" s="14">
        <f t="shared" si="49"/>
        <v>0</v>
      </c>
      <c r="U1035" s="13">
        <f t="shared" si="51"/>
        <v>0</v>
      </c>
      <c r="V1035" s="13">
        <f t="shared" si="50"/>
        <v>0</v>
      </c>
      <c r="W1035" s="15"/>
      <c r="X1035" s="13"/>
      <c r="Y1035" s="13"/>
      <c r="Z1035" s="10"/>
      <c r="AA1035" s="16" t="s">
        <v>35</v>
      </c>
      <c r="AB1035" s="11"/>
    </row>
    <row r="1036" spans="1:28" ht="14.25" x14ac:dyDescent="0.15">
      <c r="A1036" s="9">
        <v>43709</v>
      </c>
      <c r="B1036" s="10" t="s">
        <v>27</v>
      </c>
      <c r="C1036" s="10" t="s">
        <v>63</v>
      </c>
      <c r="D1036" s="10" t="s">
        <v>2712</v>
      </c>
      <c r="E1036" s="10" t="s">
        <v>2713</v>
      </c>
      <c r="F1036" s="10" t="s">
        <v>4387</v>
      </c>
      <c r="G1036" s="10" t="s">
        <v>5004</v>
      </c>
      <c r="H1036" s="10" t="s">
        <v>4692</v>
      </c>
      <c r="I1036" s="10" t="s">
        <v>5005</v>
      </c>
      <c r="J1036" s="10"/>
      <c r="K1036" s="10" t="s">
        <v>2623</v>
      </c>
      <c r="L1036" s="10" t="s">
        <v>34</v>
      </c>
      <c r="M1036" s="11">
        <v>0.02</v>
      </c>
      <c r="N1036" s="27" t="s">
        <v>5006</v>
      </c>
      <c r="O1036" s="10"/>
      <c r="P1036" s="13">
        <v>421053.33</v>
      </c>
      <c r="Q1036" s="13"/>
      <c r="R1036" s="13">
        <v>50720.91</v>
      </c>
      <c r="S1036" s="13">
        <f t="shared" si="48"/>
        <v>370332.42000000004</v>
      </c>
      <c r="T1036" s="14">
        <f t="shared" si="49"/>
        <v>49726.382352941182</v>
      </c>
      <c r="U1036" s="13">
        <f t="shared" si="51"/>
        <v>0</v>
      </c>
      <c r="V1036" s="13">
        <f t="shared" si="50"/>
        <v>50720.91</v>
      </c>
      <c r="W1036" s="15"/>
      <c r="X1036" s="13"/>
      <c r="Y1036" s="13"/>
      <c r="Z1036" s="10"/>
      <c r="AA1036" s="16" t="s">
        <v>45</v>
      </c>
      <c r="AB1036" s="11"/>
    </row>
    <row r="1037" spans="1:28" ht="14.25" x14ac:dyDescent="0.15">
      <c r="A1037" s="9">
        <v>43709</v>
      </c>
      <c r="B1037" s="10" t="s">
        <v>27</v>
      </c>
      <c r="C1037" s="10" t="s">
        <v>63</v>
      </c>
      <c r="D1037" s="10" t="s">
        <v>64</v>
      </c>
      <c r="E1037" s="10" t="s">
        <v>3367</v>
      </c>
      <c r="F1037" s="10" t="s">
        <v>5007</v>
      </c>
      <c r="G1037" s="10" t="s">
        <v>5007</v>
      </c>
      <c r="H1037" s="10" t="s">
        <v>4692</v>
      </c>
      <c r="I1037" s="10" t="s">
        <v>5007</v>
      </c>
      <c r="J1037" s="10"/>
      <c r="K1037" s="10" t="s">
        <v>2623</v>
      </c>
      <c r="L1037" s="10" t="s">
        <v>44</v>
      </c>
      <c r="M1037" s="11">
        <v>0</v>
      </c>
      <c r="N1037" s="27">
        <v>88232</v>
      </c>
      <c r="O1037" s="10"/>
      <c r="P1037" s="13">
        <v>7337</v>
      </c>
      <c r="Q1037" s="13"/>
      <c r="R1037" s="13">
        <v>0</v>
      </c>
      <c r="S1037" s="13">
        <f t="shared" si="48"/>
        <v>7337</v>
      </c>
      <c r="T1037" s="14">
        <f t="shared" si="49"/>
        <v>0</v>
      </c>
      <c r="U1037" s="13">
        <f t="shared" si="51"/>
        <v>0</v>
      </c>
      <c r="V1037" s="13">
        <f t="shared" si="50"/>
        <v>0</v>
      </c>
      <c r="W1037" s="15"/>
      <c r="X1037" s="13"/>
      <c r="Y1037" s="13"/>
      <c r="Z1037" s="10"/>
      <c r="AA1037" s="16" t="s">
        <v>45</v>
      </c>
      <c r="AB1037" s="11"/>
    </row>
    <row r="1038" spans="1:28" ht="14.25" x14ac:dyDescent="0.15">
      <c r="A1038" s="9">
        <v>43709</v>
      </c>
      <c r="B1038" s="10" t="s">
        <v>27</v>
      </c>
      <c r="C1038" s="10" t="s">
        <v>63</v>
      </c>
      <c r="D1038" s="10" t="s">
        <v>64</v>
      </c>
      <c r="E1038" s="10" t="s">
        <v>3367</v>
      </c>
      <c r="F1038" s="10" t="s">
        <v>4751</v>
      </c>
      <c r="G1038" s="10" t="s">
        <v>4751</v>
      </c>
      <c r="H1038" s="10" t="s">
        <v>4692</v>
      </c>
      <c r="I1038" s="10" t="s">
        <v>4752</v>
      </c>
      <c r="J1038" s="10"/>
      <c r="K1038" s="10" t="s">
        <v>33</v>
      </c>
      <c r="L1038" s="10" t="s">
        <v>34</v>
      </c>
      <c r="M1038" s="11">
        <v>0.04</v>
      </c>
      <c r="N1038" s="27">
        <v>89152</v>
      </c>
      <c r="O1038" s="10"/>
      <c r="P1038" s="13">
        <v>-6768</v>
      </c>
      <c r="Q1038" s="13"/>
      <c r="R1038" s="13">
        <v>0</v>
      </c>
      <c r="S1038" s="13">
        <f t="shared" si="48"/>
        <v>-6768</v>
      </c>
      <c r="T1038" s="14">
        <f t="shared" si="49"/>
        <v>0</v>
      </c>
      <c r="U1038" s="13">
        <f t="shared" si="51"/>
        <v>0</v>
      </c>
      <c r="V1038" s="13">
        <f t="shared" si="50"/>
        <v>0</v>
      </c>
      <c r="W1038" s="15"/>
      <c r="X1038" s="13"/>
      <c r="Y1038" s="13"/>
      <c r="Z1038" s="10"/>
      <c r="AA1038" s="16" t="s">
        <v>45</v>
      </c>
      <c r="AB1038" s="11"/>
    </row>
    <row r="1039" spans="1:28" ht="14.25" x14ac:dyDescent="0.15">
      <c r="A1039" s="9">
        <v>43709</v>
      </c>
      <c r="B1039" s="10" t="s">
        <v>27</v>
      </c>
      <c r="C1039" s="10" t="s">
        <v>63</v>
      </c>
      <c r="D1039" s="10" t="s">
        <v>64</v>
      </c>
      <c r="E1039" s="10" t="s">
        <v>75</v>
      </c>
      <c r="F1039" s="10" t="s">
        <v>4769</v>
      </c>
      <c r="G1039" s="10" t="s">
        <v>4770</v>
      </c>
      <c r="H1039" s="10" t="s">
        <v>4692</v>
      </c>
      <c r="I1039" s="10" t="s">
        <v>5008</v>
      </c>
      <c r="J1039" s="10"/>
      <c r="K1039" s="10" t="s">
        <v>2623</v>
      </c>
      <c r="L1039" s="10" t="s">
        <v>34</v>
      </c>
      <c r="M1039" s="11">
        <v>7.0000000000000007E-2</v>
      </c>
      <c r="N1039" s="27" t="s">
        <v>5009</v>
      </c>
      <c r="O1039" s="10"/>
      <c r="P1039" s="13">
        <v>4769.0200000000004</v>
      </c>
      <c r="Q1039" s="13"/>
      <c r="R1039" s="13">
        <v>0</v>
      </c>
      <c r="S1039" s="13">
        <f t="shared" si="48"/>
        <v>4769.0200000000004</v>
      </c>
      <c r="T1039" s="14">
        <f t="shared" si="49"/>
        <v>0</v>
      </c>
      <c r="U1039" s="13">
        <f t="shared" si="51"/>
        <v>0</v>
      </c>
      <c r="V1039" s="13">
        <f t="shared" si="50"/>
        <v>0</v>
      </c>
      <c r="W1039" s="15"/>
      <c r="X1039" s="13"/>
      <c r="Y1039" s="13"/>
      <c r="Z1039" s="10"/>
      <c r="AA1039" s="16" t="s">
        <v>35</v>
      </c>
      <c r="AB1039" s="11"/>
    </row>
    <row r="1040" spans="1:28" ht="14.25" x14ac:dyDescent="0.15">
      <c r="A1040" s="9">
        <v>43709</v>
      </c>
      <c r="B1040" s="10" t="s">
        <v>27</v>
      </c>
      <c r="C1040" s="10" t="s">
        <v>63</v>
      </c>
      <c r="D1040" s="10" t="s">
        <v>64</v>
      </c>
      <c r="E1040" s="10" t="s">
        <v>65</v>
      </c>
      <c r="F1040" s="10" t="s">
        <v>5010</v>
      </c>
      <c r="G1040" s="10" t="s">
        <v>5010</v>
      </c>
      <c r="H1040" s="10" t="s">
        <v>4692</v>
      </c>
      <c r="I1040" s="10" t="s">
        <v>5011</v>
      </c>
      <c r="J1040" s="10"/>
      <c r="K1040" s="10" t="s">
        <v>2623</v>
      </c>
      <c r="L1040" s="10" t="s">
        <v>44</v>
      </c>
      <c r="M1040" s="11">
        <v>0</v>
      </c>
      <c r="N1040" s="27" t="s">
        <v>5012</v>
      </c>
      <c r="O1040" s="10"/>
      <c r="P1040" s="13">
        <v>7896.5</v>
      </c>
      <c r="Q1040" s="13"/>
      <c r="R1040" s="13">
        <v>0</v>
      </c>
      <c r="S1040" s="13">
        <f t="shared" si="48"/>
        <v>7896.5</v>
      </c>
      <c r="T1040" s="14">
        <f t="shared" si="49"/>
        <v>0</v>
      </c>
      <c r="U1040" s="13">
        <f t="shared" si="51"/>
        <v>0</v>
      </c>
      <c r="V1040" s="13">
        <f t="shared" si="50"/>
        <v>0</v>
      </c>
      <c r="W1040" s="15"/>
      <c r="X1040" s="13"/>
      <c r="Y1040" s="13"/>
      <c r="Z1040" s="10"/>
      <c r="AA1040" s="16" t="s">
        <v>45</v>
      </c>
      <c r="AB1040" s="11"/>
    </row>
    <row r="1041" spans="1:28" ht="14.25" x14ac:dyDescent="0.15">
      <c r="A1041" s="9">
        <v>43709</v>
      </c>
      <c r="B1041" s="10" t="s">
        <v>27</v>
      </c>
      <c r="C1041" s="10" t="s">
        <v>63</v>
      </c>
      <c r="D1041" s="10" t="s">
        <v>64</v>
      </c>
      <c r="E1041" s="10" t="s">
        <v>2713</v>
      </c>
      <c r="F1041" s="10" t="s">
        <v>5013</v>
      </c>
      <c r="G1041" s="10" t="s">
        <v>5014</v>
      </c>
      <c r="H1041" s="10" t="s">
        <v>4692</v>
      </c>
      <c r="I1041" s="10" t="s">
        <v>5015</v>
      </c>
      <c r="J1041" s="10"/>
      <c r="K1041" s="10" t="s">
        <v>33</v>
      </c>
      <c r="L1041" s="10" t="s">
        <v>34</v>
      </c>
      <c r="M1041" s="11" t="s">
        <v>5016</v>
      </c>
      <c r="N1041" s="27">
        <v>135962</v>
      </c>
      <c r="O1041" s="10"/>
      <c r="P1041" s="13">
        <v>-3589.11</v>
      </c>
      <c r="Q1041" s="13"/>
      <c r="R1041" s="13">
        <v>0</v>
      </c>
      <c r="S1041" s="13">
        <f t="shared" si="48"/>
        <v>-3589.11</v>
      </c>
      <c r="T1041" s="14">
        <f t="shared" si="49"/>
        <v>0</v>
      </c>
      <c r="U1041" s="13">
        <f t="shared" si="51"/>
        <v>0</v>
      </c>
      <c r="V1041" s="13">
        <f t="shared" si="50"/>
        <v>0</v>
      </c>
      <c r="W1041" s="15"/>
      <c r="X1041" s="13"/>
      <c r="Y1041" s="13"/>
      <c r="Z1041" s="10"/>
      <c r="AA1041" s="16" t="s">
        <v>45</v>
      </c>
      <c r="AB1041" s="11"/>
    </row>
    <row r="1042" spans="1:28" ht="14.25" x14ac:dyDescent="0.15">
      <c r="A1042" s="9">
        <v>43709</v>
      </c>
      <c r="B1042" s="10" t="s">
        <v>27</v>
      </c>
      <c r="C1042" s="10" t="s">
        <v>63</v>
      </c>
      <c r="D1042" s="10" t="s">
        <v>64</v>
      </c>
      <c r="E1042" s="10" t="s">
        <v>2713</v>
      </c>
      <c r="F1042" s="10" t="s">
        <v>5013</v>
      </c>
      <c r="G1042" s="10" t="s">
        <v>5014</v>
      </c>
      <c r="H1042" s="10" t="s">
        <v>4692</v>
      </c>
      <c r="I1042" s="10" t="s">
        <v>5015</v>
      </c>
      <c r="J1042" s="10"/>
      <c r="K1042" s="10" t="s">
        <v>2623</v>
      </c>
      <c r="L1042" s="10" t="s">
        <v>34</v>
      </c>
      <c r="M1042" s="11">
        <v>0.05</v>
      </c>
      <c r="N1042" s="27" t="s">
        <v>5017</v>
      </c>
      <c r="O1042" s="10"/>
      <c r="P1042" s="13">
        <v>3589.11</v>
      </c>
      <c r="Q1042" s="13"/>
      <c r="R1042" s="13">
        <v>0</v>
      </c>
      <c r="S1042" s="13">
        <f t="shared" si="48"/>
        <v>3589.11</v>
      </c>
      <c r="T1042" s="14">
        <f t="shared" si="49"/>
        <v>0</v>
      </c>
      <c r="U1042" s="13">
        <f t="shared" si="51"/>
        <v>0</v>
      </c>
      <c r="V1042" s="13">
        <f t="shared" si="50"/>
        <v>0</v>
      </c>
      <c r="W1042" s="15"/>
      <c r="X1042" s="13"/>
      <c r="Y1042" s="13"/>
      <c r="Z1042" s="10"/>
      <c r="AA1042" s="16" t="s">
        <v>45</v>
      </c>
      <c r="AB1042" s="11"/>
    </row>
    <row r="1043" spans="1:28" ht="14.25" x14ac:dyDescent="0.15">
      <c r="A1043" s="9">
        <v>43709</v>
      </c>
      <c r="B1043" s="10" t="s">
        <v>27</v>
      </c>
      <c r="C1043" s="10" t="s">
        <v>63</v>
      </c>
      <c r="D1043" s="10" t="s">
        <v>64</v>
      </c>
      <c r="E1043" s="10" t="s">
        <v>2713</v>
      </c>
      <c r="F1043" s="10" t="s">
        <v>5013</v>
      </c>
      <c r="G1043" s="10" t="s">
        <v>5014</v>
      </c>
      <c r="H1043" s="10" t="s">
        <v>4692</v>
      </c>
      <c r="I1043" s="10" t="s">
        <v>5013</v>
      </c>
      <c r="J1043" s="10"/>
      <c r="K1043" s="10" t="s">
        <v>33</v>
      </c>
      <c r="L1043" s="10" t="s">
        <v>34</v>
      </c>
      <c r="M1043" s="11" t="s">
        <v>5016</v>
      </c>
      <c r="N1043" s="27">
        <v>121992</v>
      </c>
      <c r="O1043" s="10"/>
      <c r="P1043" s="13">
        <v>-3252.95</v>
      </c>
      <c r="Q1043" s="13"/>
      <c r="R1043" s="13">
        <v>0</v>
      </c>
      <c r="S1043" s="13">
        <f t="shared" si="48"/>
        <v>-3252.95</v>
      </c>
      <c r="T1043" s="14">
        <f t="shared" si="49"/>
        <v>0</v>
      </c>
      <c r="U1043" s="13">
        <f t="shared" si="51"/>
        <v>0</v>
      </c>
      <c r="V1043" s="13">
        <f t="shared" si="50"/>
        <v>0</v>
      </c>
      <c r="W1043" s="15"/>
      <c r="X1043" s="13"/>
      <c r="Y1043" s="13"/>
      <c r="Z1043" s="10"/>
      <c r="AA1043" s="16" t="s">
        <v>45</v>
      </c>
      <c r="AB1043" s="11"/>
    </row>
    <row r="1044" spans="1:28" ht="14.25" x14ac:dyDescent="0.15">
      <c r="A1044" s="9">
        <v>43709</v>
      </c>
      <c r="B1044" s="10" t="s">
        <v>27</v>
      </c>
      <c r="C1044" s="10" t="s">
        <v>63</v>
      </c>
      <c r="D1044" s="10" t="s">
        <v>64</v>
      </c>
      <c r="E1044" s="10" t="s">
        <v>2713</v>
      </c>
      <c r="F1044" s="10" t="s">
        <v>5013</v>
      </c>
      <c r="G1044" s="10" t="s">
        <v>5014</v>
      </c>
      <c r="H1044" s="10" t="s">
        <v>4692</v>
      </c>
      <c r="I1044" s="10" t="s">
        <v>5013</v>
      </c>
      <c r="J1044" s="10"/>
      <c r="K1044" s="10" t="s">
        <v>2623</v>
      </c>
      <c r="L1044" s="10" t="s">
        <v>34</v>
      </c>
      <c r="M1044" s="11">
        <v>0.05</v>
      </c>
      <c r="N1044" s="27" t="s">
        <v>5018</v>
      </c>
      <c r="O1044" s="10"/>
      <c r="P1044" s="13">
        <v>3252.96</v>
      </c>
      <c r="Q1044" s="13"/>
      <c r="R1044" s="13">
        <v>0</v>
      </c>
      <c r="S1044" s="13">
        <f t="shared" si="48"/>
        <v>3252.96</v>
      </c>
      <c r="T1044" s="14">
        <f t="shared" si="49"/>
        <v>0</v>
      </c>
      <c r="U1044" s="13">
        <f t="shared" si="51"/>
        <v>0</v>
      </c>
      <c r="V1044" s="13">
        <f t="shared" si="50"/>
        <v>0</v>
      </c>
      <c r="W1044" s="15"/>
      <c r="X1044" s="13"/>
      <c r="Y1044" s="13"/>
      <c r="Z1044" s="10"/>
      <c r="AA1044" s="16" t="s">
        <v>45</v>
      </c>
      <c r="AB1044" s="11"/>
    </row>
    <row r="1045" spans="1:28" ht="14.25" x14ac:dyDescent="0.15">
      <c r="A1045" s="9">
        <v>43709</v>
      </c>
      <c r="B1045" s="10" t="s">
        <v>27</v>
      </c>
      <c r="C1045" s="10" t="s">
        <v>63</v>
      </c>
      <c r="D1045" s="10" t="s">
        <v>64</v>
      </c>
      <c r="E1045" s="10" t="s">
        <v>72</v>
      </c>
      <c r="F1045" s="10" t="s">
        <v>5019</v>
      </c>
      <c r="G1045" s="10" t="s">
        <v>5019</v>
      </c>
      <c r="H1045" s="10" t="s">
        <v>4692</v>
      </c>
      <c r="I1045" s="10" t="s">
        <v>5019</v>
      </c>
      <c r="J1045" s="10"/>
      <c r="K1045" s="10" t="s">
        <v>33</v>
      </c>
      <c r="L1045" s="10" t="s">
        <v>34</v>
      </c>
      <c r="M1045" s="11">
        <v>0.02</v>
      </c>
      <c r="N1045" s="27">
        <v>72942</v>
      </c>
      <c r="O1045" s="10"/>
      <c r="P1045" s="13">
        <v>-1169.02</v>
      </c>
      <c r="Q1045" s="13"/>
      <c r="R1045" s="13">
        <v>0</v>
      </c>
      <c r="S1045" s="13">
        <f t="shared" si="48"/>
        <v>-1169.02</v>
      </c>
      <c r="T1045" s="14">
        <f t="shared" si="49"/>
        <v>0</v>
      </c>
      <c r="U1045" s="13">
        <f t="shared" si="51"/>
        <v>997.80615384615521</v>
      </c>
      <c r="V1045" s="13">
        <f t="shared" si="50"/>
        <v>0</v>
      </c>
      <c r="W1045" s="15"/>
      <c r="X1045" s="13"/>
      <c r="Y1045" s="13"/>
      <c r="Z1045" s="10"/>
      <c r="AA1045" s="16" t="s">
        <v>45</v>
      </c>
      <c r="AB1045" s="11"/>
    </row>
    <row r="1046" spans="1:28" ht="14.25" x14ac:dyDescent="0.15">
      <c r="A1046" s="9">
        <v>43709</v>
      </c>
      <c r="B1046" s="10" t="s">
        <v>27</v>
      </c>
      <c r="C1046" s="10" t="s">
        <v>63</v>
      </c>
      <c r="D1046" s="10" t="s">
        <v>64</v>
      </c>
      <c r="E1046" s="10" t="s">
        <v>72</v>
      </c>
      <c r="F1046" s="10" t="s">
        <v>5019</v>
      </c>
      <c r="G1046" s="10" t="s">
        <v>5019</v>
      </c>
      <c r="H1046" s="10" t="s">
        <v>4692</v>
      </c>
      <c r="I1046" s="10" t="s">
        <v>5019</v>
      </c>
      <c r="J1046" s="10"/>
      <c r="K1046" s="10" t="s">
        <v>2623</v>
      </c>
      <c r="L1046" s="10" t="s">
        <v>34</v>
      </c>
      <c r="M1046" s="11">
        <v>0.02</v>
      </c>
      <c r="N1046" s="27">
        <v>72942</v>
      </c>
      <c r="O1046" s="10"/>
      <c r="P1046" s="13">
        <v>1169.02</v>
      </c>
      <c r="Q1046" s="13"/>
      <c r="R1046" s="13">
        <v>0</v>
      </c>
      <c r="S1046" s="13">
        <f t="shared" si="48"/>
        <v>1169.02</v>
      </c>
      <c r="T1046" s="14">
        <f t="shared" si="49"/>
        <v>0</v>
      </c>
      <c r="U1046" s="13">
        <f t="shared" si="51"/>
        <v>0</v>
      </c>
      <c r="V1046" s="13">
        <f t="shared" si="50"/>
        <v>0</v>
      </c>
      <c r="W1046" s="15"/>
      <c r="X1046" s="13"/>
      <c r="Y1046" s="13"/>
      <c r="Z1046" s="10"/>
      <c r="AA1046" s="16" t="s">
        <v>45</v>
      </c>
      <c r="AB1046" s="11"/>
    </row>
    <row r="1047" spans="1:28" ht="14.25" x14ac:dyDescent="0.15">
      <c r="A1047" s="9">
        <v>43709</v>
      </c>
      <c r="B1047" s="10" t="s">
        <v>27</v>
      </c>
      <c r="C1047" s="10" t="s">
        <v>63</v>
      </c>
      <c r="D1047" s="10" t="s">
        <v>68</v>
      </c>
      <c r="E1047" s="10" t="s">
        <v>69</v>
      </c>
      <c r="F1047" s="10" t="s">
        <v>5020</v>
      </c>
      <c r="G1047" s="10" t="s">
        <v>5020</v>
      </c>
      <c r="H1047" s="10" t="s">
        <v>4692</v>
      </c>
      <c r="I1047" s="10" t="s">
        <v>5021</v>
      </c>
      <c r="J1047" s="10"/>
      <c r="K1047" s="10" t="s">
        <v>2623</v>
      </c>
      <c r="L1047" s="10" t="s">
        <v>44</v>
      </c>
      <c r="M1047" s="11">
        <v>0</v>
      </c>
      <c r="N1047" s="27">
        <v>62602</v>
      </c>
      <c r="O1047" s="10"/>
      <c r="P1047" s="13">
        <v>37784.89</v>
      </c>
      <c r="Q1047" s="13"/>
      <c r="R1047" s="13">
        <v>0</v>
      </c>
      <c r="S1047" s="13">
        <f t="shared" ref="S1047:S1110" si="52">P1047+Q1047-R1047</f>
        <v>37784.89</v>
      </c>
      <c r="T1047" s="14">
        <f t="shared" ref="T1047:T1110" si="53">IF(L1047="返货",R1047/(1+M1047),IF(L1047="返现",R1047,IF(L1047="折扣",R1047*M1047,IF(L1047="无",R1047))))</f>
        <v>0</v>
      </c>
      <c r="U1047" s="13">
        <f t="shared" si="51"/>
        <v>237.35238095238128</v>
      </c>
      <c r="V1047" s="13">
        <f t="shared" si="50"/>
        <v>0</v>
      </c>
      <c r="W1047" s="15"/>
      <c r="X1047" s="13"/>
      <c r="Y1047" s="13"/>
      <c r="Z1047" s="10"/>
      <c r="AA1047" s="16" t="s">
        <v>45</v>
      </c>
      <c r="AB1047" s="11"/>
    </row>
    <row r="1048" spans="1:28" ht="14.25" x14ac:dyDescent="0.15">
      <c r="A1048" s="9">
        <v>43709</v>
      </c>
      <c r="B1048" s="10" t="s">
        <v>27</v>
      </c>
      <c r="C1048" s="10" t="s">
        <v>63</v>
      </c>
      <c r="D1048" s="10" t="s">
        <v>68</v>
      </c>
      <c r="E1048" s="10" t="s">
        <v>72</v>
      </c>
      <c r="F1048" s="10" t="s">
        <v>73</v>
      </c>
      <c r="G1048" s="10" t="s">
        <v>73</v>
      </c>
      <c r="H1048" s="10" t="s">
        <v>4692</v>
      </c>
      <c r="I1048" s="10" t="s">
        <v>5022</v>
      </c>
      <c r="J1048" s="10"/>
      <c r="K1048" s="10" t="s">
        <v>2623</v>
      </c>
      <c r="L1048" s="10" t="s">
        <v>44</v>
      </c>
      <c r="M1048" s="11">
        <v>0</v>
      </c>
      <c r="N1048" s="27" t="s">
        <v>5023</v>
      </c>
      <c r="O1048" s="10"/>
      <c r="P1048" s="13">
        <v>465616.51</v>
      </c>
      <c r="Q1048" s="13"/>
      <c r="R1048" s="13">
        <v>411128.5</v>
      </c>
      <c r="S1048" s="13">
        <f t="shared" si="52"/>
        <v>54488.010000000009</v>
      </c>
      <c r="T1048" s="14">
        <f t="shared" si="53"/>
        <v>411128.5</v>
      </c>
      <c r="U1048" s="13">
        <f t="shared" si="51"/>
        <v>130.73196078431374</v>
      </c>
      <c r="V1048" s="13">
        <f t="shared" si="50"/>
        <v>411128.5</v>
      </c>
      <c r="W1048" s="15"/>
      <c r="X1048" s="13"/>
      <c r="Y1048" s="13"/>
      <c r="Z1048" s="10"/>
      <c r="AA1048" s="16" t="s">
        <v>35</v>
      </c>
      <c r="AB1048" s="11"/>
    </row>
    <row r="1049" spans="1:28" ht="14.25" x14ac:dyDescent="0.15">
      <c r="A1049" s="9">
        <v>43709</v>
      </c>
      <c r="B1049" s="10" t="s">
        <v>27</v>
      </c>
      <c r="C1049" s="10" t="s">
        <v>63</v>
      </c>
      <c r="D1049" s="10" t="s">
        <v>3361</v>
      </c>
      <c r="E1049" s="10" t="s">
        <v>72</v>
      </c>
      <c r="F1049" s="10" t="s">
        <v>4280</v>
      </c>
      <c r="G1049" s="10" t="s">
        <v>4797</v>
      </c>
      <c r="H1049" s="10" t="s">
        <v>4692</v>
      </c>
      <c r="I1049" s="10" t="s">
        <v>5024</v>
      </c>
      <c r="J1049" s="10"/>
      <c r="K1049" s="10" t="s">
        <v>2623</v>
      </c>
      <c r="L1049" s="10" t="s">
        <v>44</v>
      </c>
      <c r="M1049" s="11">
        <v>0</v>
      </c>
      <c r="N1049" s="27">
        <v>89262</v>
      </c>
      <c r="O1049" s="10"/>
      <c r="P1049" s="13">
        <v>8774.7000000000007</v>
      </c>
      <c r="Q1049" s="13"/>
      <c r="R1049" s="13">
        <v>0</v>
      </c>
      <c r="S1049" s="13">
        <f t="shared" si="52"/>
        <v>8774.7000000000007</v>
      </c>
      <c r="T1049" s="14">
        <f t="shared" si="53"/>
        <v>0</v>
      </c>
      <c r="U1049" s="13">
        <f t="shared" si="51"/>
        <v>829.0580392156844</v>
      </c>
      <c r="V1049" s="13">
        <f t="shared" si="50"/>
        <v>0</v>
      </c>
      <c r="W1049" s="15"/>
      <c r="X1049" s="13"/>
      <c r="Y1049" s="13"/>
      <c r="Z1049" s="10"/>
      <c r="AA1049" s="16" t="s">
        <v>45</v>
      </c>
      <c r="AB1049" s="11"/>
    </row>
    <row r="1050" spans="1:28" ht="14.25" x14ac:dyDescent="0.15">
      <c r="A1050" s="9">
        <v>43709</v>
      </c>
      <c r="B1050" s="10" t="s">
        <v>27</v>
      </c>
      <c r="C1050" s="10" t="s">
        <v>63</v>
      </c>
      <c r="D1050" s="10" t="s">
        <v>74</v>
      </c>
      <c r="E1050" s="10" t="s">
        <v>84</v>
      </c>
      <c r="F1050" s="10" t="s">
        <v>4781</v>
      </c>
      <c r="G1050" s="10" t="s">
        <v>4781</v>
      </c>
      <c r="H1050" s="10" t="s">
        <v>4692</v>
      </c>
      <c r="I1050" s="10" t="s">
        <v>4183</v>
      </c>
      <c r="J1050" s="10"/>
      <c r="K1050" s="10" t="s">
        <v>33</v>
      </c>
      <c r="L1050" s="10" t="s">
        <v>34</v>
      </c>
      <c r="M1050" s="11">
        <v>0.04</v>
      </c>
      <c r="N1050" s="27">
        <v>22902</v>
      </c>
      <c r="O1050" s="10"/>
      <c r="P1050" s="13">
        <v>-188088.64</v>
      </c>
      <c r="Q1050" s="13"/>
      <c r="R1050" s="13">
        <v>25942.959999999999</v>
      </c>
      <c r="S1050" s="13">
        <f t="shared" si="52"/>
        <v>-214031.6</v>
      </c>
      <c r="T1050" s="14">
        <f t="shared" si="53"/>
        <v>24945.153846153844</v>
      </c>
      <c r="U1050" s="13">
        <f t="shared" si="51"/>
        <v>377.04952380952454</v>
      </c>
      <c r="V1050" s="13">
        <f t="shared" si="50"/>
        <v>25942.959999999999</v>
      </c>
      <c r="W1050" s="15"/>
      <c r="X1050" s="13"/>
      <c r="Y1050" s="13"/>
      <c r="Z1050" s="10"/>
      <c r="AA1050" s="16" t="s">
        <v>45</v>
      </c>
      <c r="AB1050" s="11"/>
    </row>
    <row r="1051" spans="1:28" ht="14.25" x14ac:dyDescent="0.15">
      <c r="A1051" s="9">
        <v>43709</v>
      </c>
      <c r="B1051" s="10" t="s">
        <v>27</v>
      </c>
      <c r="C1051" s="10" t="s">
        <v>63</v>
      </c>
      <c r="D1051" s="10" t="s">
        <v>74</v>
      </c>
      <c r="E1051" s="10" t="s">
        <v>84</v>
      </c>
      <c r="F1051" s="10" t="s">
        <v>4781</v>
      </c>
      <c r="G1051" s="10" t="s">
        <v>4781</v>
      </c>
      <c r="H1051" s="10" t="s">
        <v>4692</v>
      </c>
      <c r="I1051" s="10" t="s">
        <v>4783</v>
      </c>
      <c r="J1051" s="10"/>
      <c r="K1051" s="10" t="s">
        <v>33</v>
      </c>
      <c r="L1051" s="10" t="s">
        <v>34</v>
      </c>
      <c r="M1051" s="11">
        <v>0.04</v>
      </c>
      <c r="N1051" s="27">
        <v>97602</v>
      </c>
      <c r="O1051" s="10"/>
      <c r="P1051" s="13">
        <v>-10594.67</v>
      </c>
      <c r="Q1051" s="13"/>
      <c r="R1051" s="13">
        <v>0</v>
      </c>
      <c r="S1051" s="13">
        <f t="shared" si="52"/>
        <v>-10594.67</v>
      </c>
      <c r="T1051" s="14">
        <f t="shared" si="53"/>
        <v>0</v>
      </c>
      <c r="U1051" s="13">
        <f t="shared" si="51"/>
        <v>0</v>
      </c>
      <c r="V1051" s="13">
        <f t="shared" si="50"/>
        <v>0</v>
      </c>
      <c r="W1051" s="15"/>
      <c r="X1051" s="13"/>
      <c r="Y1051" s="13"/>
      <c r="Z1051" s="10"/>
      <c r="AA1051" s="16" t="s">
        <v>45</v>
      </c>
      <c r="AB1051" s="11"/>
    </row>
    <row r="1052" spans="1:28" ht="14.25" x14ac:dyDescent="0.15">
      <c r="A1052" s="9">
        <v>43709</v>
      </c>
      <c r="B1052" s="10" t="s">
        <v>27</v>
      </c>
      <c r="C1052" s="10" t="s">
        <v>63</v>
      </c>
      <c r="D1052" s="10" t="s">
        <v>74</v>
      </c>
      <c r="E1052" s="10" t="s">
        <v>2713</v>
      </c>
      <c r="F1052" s="10" t="s">
        <v>5025</v>
      </c>
      <c r="G1052" s="10" t="s">
        <v>5025</v>
      </c>
      <c r="H1052" s="10" t="s">
        <v>4692</v>
      </c>
      <c r="I1052" s="10" t="s">
        <v>5025</v>
      </c>
      <c r="J1052" s="10"/>
      <c r="K1052" s="10" t="s">
        <v>2623</v>
      </c>
      <c r="L1052" s="10" t="s">
        <v>34</v>
      </c>
      <c r="M1052" s="11">
        <v>0.05</v>
      </c>
      <c r="N1052" s="27" t="s">
        <v>5026</v>
      </c>
      <c r="O1052" s="10"/>
      <c r="P1052" s="13">
        <v>4994.3</v>
      </c>
      <c r="Q1052" s="13"/>
      <c r="R1052" s="13">
        <v>4984.3999999999996</v>
      </c>
      <c r="S1052" s="13">
        <f t="shared" si="52"/>
        <v>9.9000000000005457</v>
      </c>
      <c r="T1052" s="14">
        <f t="shared" si="53"/>
        <v>4747.0476190476184</v>
      </c>
      <c r="U1052" s="13">
        <f t="shared" si="51"/>
        <v>53.960980392157126</v>
      </c>
      <c r="V1052" s="13">
        <f t="shared" si="50"/>
        <v>4984.3999999999996</v>
      </c>
      <c r="W1052" s="15"/>
      <c r="X1052" s="13"/>
      <c r="Y1052" s="13"/>
      <c r="Z1052" s="10"/>
      <c r="AA1052" s="16" t="s">
        <v>45</v>
      </c>
      <c r="AB1052" s="11"/>
    </row>
    <row r="1053" spans="1:28" ht="14.25" x14ac:dyDescent="0.15">
      <c r="A1053" s="9">
        <v>43709</v>
      </c>
      <c r="B1053" s="10" t="s">
        <v>27</v>
      </c>
      <c r="C1053" s="10" t="s">
        <v>63</v>
      </c>
      <c r="D1053" s="10" t="s">
        <v>74</v>
      </c>
      <c r="E1053" s="10" t="s">
        <v>72</v>
      </c>
      <c r="F1053" s="10" t="s">
        <v>173</v>
      </c>
      <c r="G1053" s="10" t="s">
        <v>173</v>
      </c>
      <c r="H1053" s="10" t="s">
        <v>4692</v>
      </c>
      <c r="I1053" s="10" t="s">
        <v>4284</v>
      </c>
      <c r="J1053" s="10"/>
      <c r="K1053" s="10" t="s">
        <v>2623</v>
      </c>
      <c r="L1053" s="10" t="s">
        <v>34</v>
      </c>
      <c r="M1053" s="11">
        <v>0.02</v>
      </c>
      <c r="N1053" s="27" t="s">
        <v>5027</v>
      </c>
      <c r="O1053" s="10"/>
      <c r="P1053" s="13">
        <v>21880.65</v>
      </c>
      <c r="Q1053" s="13"/>
      <c r="R1053" s="13">
        <v>6667.33</v>
      </c>
      <c r="S1053" s="13">
        <f t="shared" si="52"/>
        <v>15213.320000000002</v>
      </c>
      <c r="T1053" s="14">
        <f t="shared" si="53"/>
        <v>6536.5980392156862</v>
      </c>
      <c r="U1053" s="13">
        <f t="shared" si="51"/>
        <v>0</v>
      </c>
      <c r="V1053" s="13">
        <f t="shared" si="50"/>
        <v>6667.33</v>
      </c>
      <c r="W1053" s="15"/>
      <c r="X1053" s="13"/>
      <c r="Y1053" s="13"/>
      <c r="Z1053" s="10"/>
      <c r="AA1053" s="16" t="s">
        <v>45</v>
      </c>
      <c r="AB1053" s="11"/>
    </row>
    <row r="1054" spans="1:28" ht="14.25" x14ac:dyDescent="0.15">
      <c r="A1054" s="9">
        <v>43709</v>
      </c>
      <c r="B1054" s="10" t="s">
        <v>27</v>
      </c>
      <c r="C1054" s="10" t="s">
        <v>63</v>
      </c>
      <c r="D1054" s="10" t="s">
        <v>74</v>
      </c>
      <c r="E1054" s="10" t="s">
        <v>72</v>
      </c>
      <c r="F1054" s="10" t="s">
        <v>173</v>
      </c>
      <c r="G1054" s="10" t="s">
        <v>173</v>
      </c>
      <c r="H1054" s="10" t="s">
        <v>4692</v>
      </c>
      <c r="I1054" s="10" t="s">
        <v>173</v>
      </c>
      <c r="J1054" s="10"/>
      <c r="K1054" s="10" t="s">
        <v>2623</v>
      </c>
      <c r="L1054" s="10" t="s">
        <v>34</v>
      </c>
      <c r="M1054" s="11">
        <v>0.02</v>
      </c>
      <c r="N1054" s="27" t="s">
        <v>5028</v>
      </c>
      <c r="O1054" s="10"/>
      <c r="P1054" s="13">
        <v>112532.52</v>
      </c>
      <c r="Q1054" s="13"/>
      <c r="R1054" s="13">
        <v>42281.96</v>
      </c>
      <c r="S1054" s="13">
        <f t="shared" si="52"/>
        <v>70250.559999999998</v>
      </c>
      <c r="T1054" s="14">
        <f t="shared" si="53"/>
        <v>41452.901960784315</v>
      </c>
      <c r="U1054" s="13">
        <f t="shared" si="51"/>
        <v>0</v>
      </c>
      <c r="V1054" s="13">
        <f t="shared" si="50"/>
        <v>42281.96</v>
      </c>
      <c r="W1054" s="15"/>
      <c r="X1054" s="13"/>
      <c r="Y1054" s="13"/>
      <c r="Z1054" s="10"/>
      <c r="AA1054" s="16" t="s">
        <v>45</v>
      </c>
      <c r="AB1054" s="11"/>
    </row>
    <row r="1055" spans="1:28" ht="14.25" x14ac:dyDescent="0.15">
      <c r="A1055" s="9">
        <v>43709</v>
      </c>
      <c r="B1055" s="10" t="s">
        <v>27</v>
      </c>
      <c r="C1055" s="10" t="s">
        <v>93</v>
      </c>
      <c r="D1055" s="10" t="s">
        <v>94</v>
      </c>
      <c r="E1055" s="10" t="s">
        <v>95</v>
      </c>
      <c r="F1055" s="10" t="s">
        <v>3116</v>
      </c>
      <c r="G1055" s="10" t="s">
        <v>5029</v>
      </c>
      <c r="H1055" s="10" t="s">
        <v>4692</v>
      </c>
      <c r="I1055" s="10" t="s">
        <v>5030</v>
      </c>
      <c r="J1055" s="10"/>
      <c r="K1055" s="10" t="s">
        <v>2623</v>
      </c>
      <c r="L1055" s="10" t="s">
        <v>34</v>
      </c>
      <c r="M1055" s="11">
        <v>0.05</v>
      </c>
      <c r="N1055" s="27" t="s">
        <v>5031</v>
      </c>
      <c r="O1055" s="10"/>
      <c r="P1055" s="13">
        <v>17345.8</v>
      </c>
      <c r="Q1055" s="13"/>
      <c r="R1055" s="13">
        <v>7918.04</v>
      </c>
      <c r="S1055" s="13">
        <f t="shared" si="52"/>
        <v>9427.7599999999984</v>
      </c>
      <c r="T1055" s="14">
        <f t="shared" si="53"/>
        <v>7540.9904761904754</v>
      </c>
      <c r="U1055" s="13">
        <f t="shared" si="51"/>
        <v>74.684313725490483</v>
      </c>
      <c r="V1055" s="13">
        <f t="shared" si="50"/>
        <v>7918.04</v>
      </c>
      <c r="W1055" s="15"/>
      <c r="X1055" s="13"/>
      <c r="Y1055" s="13"/>
      <c r="Z1055" s="10"/>
      <c r="AA1055" s="16" t="s">
        <v>45</v>
      </c>
      <c r="AB1055" s="11"/>
    </row>
    <row r="1056" spans="1:28" ht="14.25" x14ac:dyDescent="0.15">
      <c r="A1056" s="9">
        <v>43709</v>
      </c>
      <c r="B1056" s="10" t="s">
        <v>27</v>
      </c>
      <c r="C1056" s="10" t="s">
        <v>93</v>
      </c>
      <c r="D1056" s="10" t="s">
        <v>94</v>
      </c>
      <c r="E1056" s="10" t="s">
        <v>97</v>
      </c>
      <c r="F1056" s="10" t="s">
        <v>5032</v>
      </c>
      <c r="G1056" s="10" t="s">
        <v>5032</v>
      </c>
      <c r="H1056" s="10" t="s">
        <v>4692</v>
      </c>
      <c r="I1056" s="10" t="s">
        <v>5032</v>
      </c>
      <c r="J1056" s="10"/>
      <c r="K1056" s="10" t="s">
        <v>2623</v>
      </c>
      <c r="L1056" s="10" t="s">
        <v>34</v>
      </c>
      <c r="M1056" s="11">
        <v>0.03</v>
      </c>
      <c r="N1056" s="27" t="s">
        <v>5033</v>
      </c>
      <c r="O1056" s="10"/>
      <c r="P1056" s="13">
        <v>46738.62</v>
      </c>
      <c r="Q1056" s="13"/>
      <c r="R1056" s="13">
        <v>0</v>
      </c>
      <c r="S1056" s="13">
        <f t="shared" si="52"/>
        <v>46738.62</v>
      </c>
      <c r="T1056" s="14">
        <f t="shared" si="53"/>
        <v>0</v>
      </c>
      <c r="U1056" s="13">
        <f t="shared" si="51"/>
        <v>0</v>
      </c>
      <c r="V1056" s="13">
        <f t="shared" si="50"/>
        <v>0</v>
      </c>
      <c r="W1056" s="15"/>
      <c r="X1056" s="13"/>
      <c r="Y1056" s="13"/>
      <c r="Z1056" s="10"/>
      <c r="AA1056" s="16" t="s">
        <v>35</v>
      </c>
      <c r="AB1056" s="11"/>
    </row>
    <row r="1057" spans="1:28" ht="14.25" x14ac:dyDescent="0.15">
      <c r="A1057" s="9">
        <v>43709</v>
      </c>
      <c r="B1057" s="10" t="s">
        <v>27</v>
      </c>
      <c r="C1057" s="10" t="s">
        <v>93</v>
      </c>
      <c r="D1057" s="10" t="s">
        <v>94</v>
      </c>
      <c r="E1057" s="10" t="s">
        <v>97</v>
      </c>
      <c r="F1057" s="10" t="s">
        <v>5034</v>
      </c>
      <c r="G1057" s="10" t="s">
        <v>5034</v>
      </c>
      <c r="H1057" s="10" t="s">
        <v>4692</v>
      </c>
      <c r="I1057" s="10" t="s">
        <v>5034</v>
      </c>
      <c r="J1057" s="10"/>
      <c r="K1057" s="10" t="s">
        <v>2623</v>
      </c>
      <c r="L1057" s="10" t="s">
        <v>34</v>
      </c>
      <c r="M1057" s="11">
        <v>0.02</v>
      </c>
      <c r="N1057" s="27" t="s">
        <v>5035</v>
      </c>
      <c r="O1057" s="10"/>
      <c r="P1057" s="13">
        <v>8596.11</v>
      </c>
      <c r="Q1057" s="13"/>
      <c r="R1057" s="13">
        <v>2752.01</v>
      </c>
      <c r="S1057" s="13">
        <f t="shared" si="52"/>
        <v>5844.1</v>
      </c>
      <c r="T1057" s="14">
        <f t="shared" si="53"/>
        <v>2698.0490196078431</v>
      </c>
      <c r="U1057" s="13">
        <f t="shared" si="51"/>
        <v>389.07380952381027</v>
      </c>
      <c r="V1057" s="13">
        <f t="shared" si="50"/>
        <v>2752.01</v>
      </c>
      <c r="W1057" s="15"/>
      <c r="X1057" s="13"/>
      <c r="Y1057" s="13"/>
      <c r="Z1057" s="10"/>
      <c r="AA1057" s="16" t="s">
        <v>45</v>
      </c>
      <c r="AB1057" s="11"/>
    </row>
    <row r="1058" spans="1:28" ht="14.25" x14ac:dyDescent="0.15">
      <c r="A1058" s="9">
        <v>43709</v>
      </c>
      <c r="B1058" s="10" t="s">
        <v>27</v>
      </c>
      <c r="C1058" s="10" t="s">
        <v>93</v>
      </c>
      <c r="D1058" s="10" t="s">
        <v>94</v>
      </c>
      <c r="E1058" s="10" t="s">
        <v>97</v>
      </c>
      <c r="F1058" s="10" t="s">
        <v>5036</v>
      </c>
      <c r="G1058" s="10" t="s">
        <v>5036</v>
      </c>
      <c r="H1058" s="10" t="s">
        <v>4692</v>
      </c>
      <c r="I1058" s="10" t="s">
        <v>5037</v>
      </c>
      <c r="J1058" s="10"/>
      <c r="K1058" s="10" t="s">
        <v>2623</v>
      </c>
      <c r="L1058" s="10" t="s">
        <v>44</v>
      </c>
      <c r="M1058" s="11">
        <v>0</v>
      </c>
      <c r="N1058" s="27">
        <v>92812</v>
      </c>
      <c r="O1058" s="10"/>
      <c r="P1058" s="13">
        <v>4921.93</v>
      </c>
      <c r="Q1058" s="13"/>
      <c r="R1058" s="13">
        <v>0</v>
      </c>
      <c r="S1058" s="13">
        <f t="shared" si="52"/>
        <v>4921.93</v>
      </c>
      <c r="T1058" s="14">
        <f t="shared" si="53"/>
        <v>0</v>
      </c>
      <c r="U1058" s="13">
        <f t="shared" si="51"/>
        <v>357.53269230769183</v>
      </c>
      <c r="V1058" s="13">
        <f t="shared" si="50"/>
        <v>0</v>
      </c>
      <c r="W1058" s="15"/>
      <c r="X1058" s="13"/>
      <c r="Y1058" s="13"/>
      <c r="Z1058" s="10"/>
      <c r="AA1058" s="16" t="s">
        <v>45</v>
      </c>
      <c r="AB1058" s="11"/>
    </row>
    <row r="1059" spans="1:28" ht="14.25" x14ac:dyDescent="0.15">
      <c r="A1059" s="9">
        <v>43709</v>
      </c>
      <c r="B1059" s="10" t="s">
        <v>27</v>
      </c>
      <c r="C1059" s="10" t="s">
        <v>93</v>
      </c>
      <c r="D1059" s="10" t="s">
        <v>94</v>
      </c>
      <c r="E1059" s="10" t="s">
        <v>99</v>
      </c>
      <c r="F1059" s="10" t="s">
        <v>5038</v>
      </c>
      <c r="G1059" s="10" t="s">
        <v>5038</v>
      </c>
      <c r="H1059" s="10" t="s">
        <v>4692</v>
      </c>
      <c r="I1059" s="10" t="s">
        <v>5039</v>
      </c>
      <c r="J1059" s="10"/>
      <c r="K1059" s="10" t="s">
        <v>2623</v>
      </c>
      <c r="L1059" s="10" t="s">
        <v>34</v>
      </c>
      <c r="M1059" s="11">
        <v>0.04</v>
      </c>
      <c r="N1059" s="27">
        <v>90642</v>
      </c>
      <c r="O1059" s="10"/>
      <c r="P1059" s="13">
        <v>6301.9</v>
      </c>
      <c r="Q1059" s="13"/>
      <c r="R1059" s="13">
        <v>0</v>
      </c>
      <c r="S1059" s="13">
        <f t="shared" si="52"/>
        <v>6301.9</v>
      </c>
      <c r="T1059" s="14">
        <f t="shared" si="53"/>
        <v>0</v>
      </c>
      <c r="U1059" s="13">
        <f t="shared" si="51"/>
        <v>0</v>
      </c>
      <c r="V1059" s="13">
        <f t="shared" si="50"/>
        <v>0</v>
      </c>
      <c r="W1059" s="15"/>
      <c r="X1059" s="13"/>
      <c r="Y1059" s="13"/>
      <c r="Z1059" s="10"/>
      <c r="AA1059" s="16" t="s">
        <v>45</v>
      </c>
      <c r="AB1059" s="11"/>
    </row>
    <row r="1060" spans="1:28" ht="14.25" x14ac:dyDescent="0.15">
      <c r="A1060" s="9">
        <v>43709</v>
      </c>
      <c r="B1060" s="10" t="s">
        <v>27</v>
      </c>
      <c r="C1060" s="10" t="s">
        <v>93</v>
      </c>
      <c r="D1060" s="10" t="s">
        <v>94</v>
      </c>
      <c r="E1060" s="10" t="s">
        <v>110</v>
      </c>
      <c r="F1060" s="10" t="s">
        <v>5040</v>
      </c>
      <c r="G1060" s="10" t="s">
        <v>5040</v>
      </c>
      <c r="H1060" s="10" t="s">
        <v>4692</v>
      </c>
      <c r="I1060" s="10" t="s">
        <v>5040</v>
      </c>
      <c r="J1060" s="10"/>
      <c r="K1060" s="10" t="s">
        <v>2623</v>
      </c>
      <c r="L1060" s="10" t="s">
        <v>34</v>
      </c>
      <c r="M1060" s="11">
        <v>0.02</v>
      </c>
      <c r="N1060" s="27" t="s">
        <v>5041</v>
      </c>
      <c r="O1060" s="10"/>
      <c r="P1060" s="13">
        <v>5627.8</v>
      </c>
      <c r="Q1060" s="13"/>
      <c r="R1060" s="13">
        <v>3808.9</v>
      </c>
      <c r="S1060" s="13">
        <f t="shared" si="52"/>
        <v>1818.9</v>
      </c>
      <c r="T1060" s="14">
        <f t="shared" si="53"/>
        <v>3734.2156862745096</v>
      </c>
      <c r="U1060" s="13">
        <f t="shared" si="51"/>
        <v>0</v>
      </c>
      <c r="V1060" s="13">
        <f t="shared" si="50"/>
        <v>3808.9</v>
      </c>
      <c r="W1060" s="15"/>
      <c r="X1060" s="13"/>
      <c r="Y1060" s="13"/>
      <c r="Z1060" s="10"/>
      <c r="AA1060" s="16" t="s">
        <v>45</v>
      </c>
      <c r="AB1060" s="11"/>
    </row>
    <row r="1061" spans="1:28" ht="14.25" x14ac:dyDescent="0.15">
      <c r="A1061" s="9">
        <v>43709</v>
      </c>
      <c r="B1061" s="10" t="s">
        <v>27</v>
      </c>
      <c r="C1061" s="10" t="s">
        <v>93</v>
      </c>
      <c r="D1061" s="10" t="s">
        <v>94</v>
      </c>
      <c r="E1061" s="10" t="s">
        <v>2833</v>
      </c>
      <c r="F1061" s="10" t="s">
        <v>4502</v>
      </c>
      <c r="G1061" s="10" t="s">
        <v>4502</v>
      </c>
      <c r="H1061" s="10" t="s">
        <v>4692</v>
      </c>
      <c r="I1061" s="10" t="s">
        <v>4502</v>
      </c>
      <c r="J1061" s="10"/>
      <c r="K1061" s="10" t="s">
        <v>33</v>
      </c>
      <c r="L1061" s="10" t="s">
        <v>44</v>
      </c>
      <c r="M1061" s="11">
        <v>0</v>
      </c>
      <c r="N1061" s="27">
        <v>34612</v>
      </c>
      <c r="O1061" s="10"/>
      <c r="P1061" s="13">
        <v>-1116193.26</v>
      </c>
      <c r="Q1061" s="13"/>
      <c r="R1061" s="13">
        <v>133543.54</v>
      </c>
      <c r="S1061" s="13">
        <f t="shared" si="52"/>
        <v>-1249736.8</v>
      </c>
      <c r="T1061" s="14">
        <f t="shared" si="53"/>
        <v>133543.54</v>
      </c>
      <c r="U1061" s="13">
        <f t="shared" si="51"/>
        <v>0</v>
      </c>
      <c r="V1061" s="13">
        <f t="shared" si="50"/>
        <v>133543.54</v>
      </c>
      <c r="W1061" s="15"/>
      <c r="X1061" s="13"/>
      <c r="Y1061" s="13"/>
      <c r="Z1061" s="10"/>
      <c r="AA1061" s="16" t="s">
        <v>35</v>
      </c>
      <c r="AB1061" s="11"/>
    </row>
    <row r="1062" spans="1:28" ht="14.25" x14ac:dyDescent="0.15">
      <c r="A1062" s="9">
        <v>43709</v>
      </c>
      <c r="B1062" s="10" t="s">
        <v>27</v>
      </c>
      <c r="C1062" s="10" t="s">
        <v>93</v>
      </c>
      <c r="D1062" s="10" t="s">
        <v>101</v>
      </c>
      <c r="E1062" s="10" t="s">
        <v>95</v>
      </c>
      <c r="F1062" s="10" t="s">
        <v>5042</v>
      </c>
      <c r="G1062" s="10" t="s">
        <v>5042</v>
      </c>
      <c r="H1062" s="10" t="s">
        <v>4692</v>
      </c>
      <c r="I1062" s="10" t="s">
        <v>5043</v>
      </c>
      <c r="J1062" s="10"/>
      <c r="K1062" s="10" t="s">
        <v>2623</v>
      </c>
      <c r="L1062" s="10" t="s">
        <v>34</v>
      </c>
      <c r="M1062" s="11">
        <v>0.05</v>
      </c>
      <c r="N1062" s="27" t="s">
        <v>5044</v>
      </c>
      <c r="O1062" s="10"/>
      <c r="P1062" s="13">
        <v>10000</v>
      </c>
      <c r="Q1062" s="13"/>
      <c r="R1062" s="13">
        <v>8170.55</v>
      </c>
      <c r="S1062" s="13">
        <f t="shared" si="52"/>
        <v>1829.4499999999998</v>
      </c>
      <c r="T1062" s="14">
        <f t="shared" si="53"/>
        <v>7781.4761904761899</v>
      </c>
      <c r="U1062" s="13">
        <f t="shared" si="51"/>
        <v>0</v>
      </c>
      <c r="V1062" s="13">
        <f t="shared" si="50"/>
        <v>8170.55</v>
      </c>
      <c r="W1062" s="15"/>
      <c r="X1062" s="13"/>
      <c r="Y1062" s="13"/>
      <c r="Z1062" s="10"/>
      <c r="AA1062" s="16" t="s">
        <v>45</v>
      </c>
      <c r="AB1062" s="11"/>
    </row>
    <row r="1063" spans="1:28" ht="14.25" x14ac:dyDescent="0.15">
      <c r="A1063" s="9">
        <v>43709</v>
      </c>
      <c r="B1063" s="10" t="s">
        <v>27</v>
      </c>
      <c r="C1063" s="10" t="s">
        <v>93</v>
      </c>
      <c r="D1063" s="10" t="s">
        <v>101</v>
      </c>
      <c r="E1063" s="10" t="s">
        <v>2799</v>
      </c>
      <c r="F1063" s="10" t="s">
        <v>4807</v>
      </c>
      <c r="G1063" s="10" t="s">
        <v>5045</v>
      </c>
      <c r="H1063" s="10" t="s">
        <v>4692</v>
      </c>
      <c r="I1063" s="10" t="s">
        <v>5046</v>
      </c>
      <c r="J1063" s="10"/>
      <c r="K1063" s="10" t="s">
        <v>2623</v>
      </c>
      <c r="L1063" s="10" t="s">
        <v>34</v>
      </c>
      <c r="M1063" s="11">
        <v>0.04</v>
      </c>
      <c r="N1063" s="27" t="s">
        <v>5047</v>
      </c>
      <c r="O1063" s="10"/>
      <c r="P1063" s="13">
        <v>18815.72</v>
      </c>
      <c r="Q1063" s="13"/>
      <c r="R1063" s="13">
        <v>9295.85</v>
      </c>
      <c r="S1063" s="13">
        <f t="shared" si="52"/>
        <v>9519.8700000000008</v>
      </c>
      <c r="T1063" s="14">
        <f t="shared" si="53"/>
        <v>8938.3173076923085</v>
      </c>
      <c r="U1063" s="13">
        <f t="shared" si="51"/>
        <v>1702.3661538461529</v>
      </c>
      <c r="V1063" s="13">
        <f t="shared" si="50"/>
        <v>9295.85</v>
      </c>
      <c r="W1063" s="15"/>
      <c r="X1063" s="13"/>
      <c r="Y1063" s="13"/>
      <c r="Z1063" s="10"/>
      <c r="AA1063" s="16" t="s">
        <v>45</v>
      </c>
      <c r="AB1063" s="11"/>
    </row>
    <row r="1064" spans="1:28" ht="14.25" x14ac:dyDescent="0.15">
      <c r="A1064" s="9">
        <v>43709</v>
      </c>
      <c r="B1064" s="10" t="s">
        <v>27</v>
      </c>
      <c r="C1064" s="10" t="s">
        <v>93</v>
      </c>
      <c r="D1064" s="10" t="s">
        <v>104</v>
      </c>
      <c r="E1064" s="10" t="s">
        <v>2777</v>
      </c>
      <c r="F1064" s="10" t="s">
        <v>4500</v>
      </c>
      <c r="G1064" s="10" t="s">
        <v>4500</v>
      </c>
      <c r="H1064" s="10" t="s">
        <v>4692</v>
      </c>
      <c r="I1064" s="10" t="s">
        <v>5048</v>
      </c>
      <c r="J1064" s="10"/>
      <c r="K1064" s="10" t="s">
        <v>2623</v>
      </c>
      <c r="L1064" s="10" t="s">
        <v>34</v>
      </c>
      <c r="M1064" s="11">
        <v>0.06</v>
      </c>
      <c r="N1064" s="27">
        <v>8028</v>
      </c>
      <c r="O1064" s="10"/>
      <c r="P1064" s="13">
        <v>10000</v>
      </c>
      <c r="Q1064" s="13"/>
      <c r="R1064" s="13">
        <v>0</v>
      </c>
      <c r="S1064" s="13">
        <f t="shared" si="52"/>
        <v>10000</v>
      </c>
      <c r="T1064" s="14">
        <f t="shared" si="53"/>
        <v>0</v>
      </c>
      <c r="U1064" s="13">
        <f t="shared" si="51"/>
        <v>0</v>
      </c>
      <c r="V1064" s="13">
        <f t="shared" si="50"/>
        <v>0</v>
      </c>
      <c r="W1064" s="15"/>
      <c r="X1064" s="13"/>
      <c r="Y1064" s="13"/>
      <c r="Z1064" s="10"/>
      <c r="AA1064" s="16" t="s">
        <v>45</v>
      </c>
      <c r="AB1064" s="11"/>
    </row>
    <row r="1065" spans="1:28" ht="14.25" x14ac:dyDescent="0.15">
      <c r="A1065" s="9">
        <v>43709</v>
      </c>
      <c r="B1065" s="10" t="s">
        <v>27</v>
      </c>
      <c r="C1065" s="10" t="s">
        <v>93</v>
      </c>
      <c r="D1065" s="10" t="s">
        <v>104</v>
      </c>
      <c r="E1065" s="10" t="s">
        <v>105</v>
      </c>
      <c r="F1065" s="10" t="s">
        <v>3424</v>
      </c>
      <c r="G1065" s="10" t="s">
        <v>5049</v>
      </c>
      <c r="H1065" s="10" t="s">
        <v>4692</v>
      </c>
      <c r="I1065" s="10" t="s">
        <v>5050</v>
      </c>
      <c r="J1065" s="10"/>
      <c r="K1065" s="10" t="s">
        <v>2623</v>
      </c>
      <c r="L1065" s="10" t="s">
        <v>3436</v>
      </c>
      <c r="M1065" s="11">
        <v>0.04</v>
      </c>
      <c r="N1065" s="27">
        <v>3193</v>
      </c>
      <c r="O1065" s="10"/>
      <c r="P1065" s="13">
        <v>500000</v>
      </c>
      <c r="Q1065" s="13"/>
      <c r="R1065" s="13">
        <v>0</v>
      </c>
      <c r="S1065" s="13">
        <f t="shared" si="52"/>
        <v>500000</v>
      </c>
      <c r="T1065" s="14">
        <f t="shared" si="53"/>
        <v>0</v>
      </c>
      <c r="U1065" s="13">
        <f t="shared" si="51"/>
        <v>0</v>
      </c>
      <c r="V1065" s="13">
        <f t="shared" si="50"/>
        <v>0</v>
      </c>
      <c r="W1065" s="15"/>
      <c r="X1065" s="13"/>
      <c r="Y1065" s="13"/>
      <c r="Z1065" s="10"/>
      <c r="AA1065" s="16" t="s">
        <v>45</v>
      </c>
      <c r="AB1065" s="11"/>
    </row>
    <row r="1066" spans="1:28" ht="14.25" x14ac:dyDescent="0.15">
      <c r="A1066" s="9">
        <v>43709</v>
      </c>
      <c r="B1066" s="10" t="s">
        <v>27</v>
      </c>
      <c r="C1066" s="10" t="s">
        <v>93</v>
      </c>
      <c r="D1066" s="10" t="s">
        <v>104</v>
      </c>
      <c r="E1066" s="10" t="s">
        <v>3421</v>
      </c>
      <c r="F1066" s="10" t="s">
        <v>5051</v>
      </c>
      <c r="G1066" s="10" t="s">
        <v>5051</v>
      </c>
      <c r="H1066" s="10" t="s">
        <v>4692</v>
      </c>
      <c r="I1066" s="10" t="s">
        <v>5052</v>
      </c>
      <c r="J1066" s="10"/>
      <c r="K1066" s="10" t="s">
        <v>2623</v>
      </c>
      <c r="L1066" s="10" t="s">
        <v>34</v>
      </c>
      <c r="M1066" s="11">
        <v>0.05</v>
      </c>
      <c r="N1066" s="27">
        <v>6086</v>
      </c>
      <c r="O1066" s="10"/>
      <c r="P1066" s="13">
        <v>8478.73</v>
      </c>
      <c r="Q1066" s="13"/>
      <c r="R1066" s="13">
        <v>0</v>
      </c>
      <c r="S1066" s="13">
        <f t="shared" si="52"/>
        <v>8478.73</v>
      </c>
      <c r="T1066" s="14">
        <f t="shared" si="53"/>
        <v>0</v>
      </c>
      <c r="U1066" s="13">
        <f t="shared" si="51"/>
        <v>0</v>
      </c>
      <c r="V1066" s="13">
        <f t="shared" si="50"/>
        <v>0</v>
      </c>
      <c r="W1066" s="15"/>
      <c r="X1066" s="13"/>
      <c r="Y1066" s="13"/>
      <c r="Z1066" s="10"/>
      <c r="AA1066" s="16" t="s">
        <v>45</v>
      </c>
      <c r="AB1066" s="11"/>
    </row>
    <row r="1067" spans="1:28" ht="14.25" x14ac:dyDescent="0.15">
      <c r="A1067" s="9">
        <v>43709</v>
      </c>
      <c r="B1067" s="10" t="s">
        <v>27</v>
      </c>
      <c r="C1067" s="10" t="s">
        <v>93</v>
      </c>
      <c r="D1067" s="10" t="s">
        <v>104</v>
      </c>
      <c r="E1067" s="10" t="s">
        <v>3421</v>
      </c>
      <c r="F1067" s="10" t="s">
        <v>5053</v>
      </c>
      <c r="G1067" s="10" t="s">
        <v>5053</v>
      </c>
      <c r="H1067" s="10" t="s">
        <v>4692</v>
      </c>
      <c r="I1067" s="10" t="s">
        <v>5054</v>
      </c>
      <c r="J1067" s="10"/>
      <c r="K1067" s="10" t="s">
        <v>2623</v>
      </c>
      <c r="L1067" s="10" t="s">
        <v>34</v>
      </c>
      <c r="M1067" s="11">
        <v>0.05</v>
      </c>
      <c r="N1067" s="27">
        <v>3487</v>
      </c>
      <c r="O1067" s="10"/>
      <c r="P1067" s="13">
        <v>1105.3699999999999</v>
      </c>
      <c r="Q1067" s="13"/>
      <c r="R1067" s="13">
        <v>0</v>
      </c>
      <c r="S1067" s="13">
        <f t="shared" si="52"/>
        <v>1105.3699999999999</v>
      </c>
      <c r="T1067" s="14">
        <f t="shared" si="53"/>
        <v>0</v>
      </c>
      <c r="U1067" s="13">
        <f t="shared" si="51"/>
        <v>0</v>
      </c>
      <c r="V1067" s="13">
        <f t="shared" ref="V1067:V1130" si="54">R1067</f>
        <v>0</v>
      </c>
      <c r="W1067" s="15"/>
      <c r="X1067" s="13"/>
      <c r="Y1067" s="13"/>
      <c r="Z1067" s="10"/>
      <c r="AA1067" s="16" t="s">
        <v>45</v>
      </c>
      <c r="AB1067" s="11"/>
    </row>
    <row r="1068" spans="1:28" ht="14.25" x14ac:dyDescent="0.15">
      <c r="A1068" s="9">
        <v>43709</v>
      </c>
      <c r="B1068" s="10" t="s">
        <v>27</v>
      </c>
      <c r="C1068" s="10" t="s">
        <v>93</v>
      </c>
      <c r="D1068" s="10" t="s">
        <v>104</v>
      </c>
      <c r="E1068" s="10" t="s">
        <v>2892</v>
      </c>
      <c r="F1068" s="10" t="s">
        <v>4823</v>
      </c>
      <c r="G1068" s="10" t="s">
        <v>4823</v>
      </c>
      <c r="H1068" s="10" t="s">
        <v>4692</v>
      </c>
      <c r="I1068" s="10" t="s">
        <v>4824</v>
      </c>
      <c r="J1068" s="10"/>
      <c r="K1068" s="10" t="s">
        <v>33</v>
      </c>
      <c r="L1068" s="10" t="s">
        <v>34</v>
      </c>
      <c r="M1068" s="11">
        <v>0.04</v>
      </c>
      <c r="N1068" s="27" t="s">
        <v>4825</v>
      </c>
      <c r="O1068" s="10"/>
      <c r="P1068" s="13">
        <v>-463289.37</v>
      </c>
      <c r="Q1068" s="13"/>
      <c r="R1068" s="13">
        <v>44261.52</v>
      </c>
      <c r="S1068" s="13">
        <f t="shared" si="52"/>
        <v>-507550.89</v>
      </c>
      <c r="T1068" s="14">
        <f t="shared" si="53"/>
        <v>42559.153846153844</v>
      </c>
      <c r="U1068" s="13">
        <f t="shared" si="51"/>
        <v>0</v>
      </c>
      <c r="V1068" s="13">
        <f t="shared" si="54"/>
        <v>44261.52</v>
      </c>
      <c r="W1068" s="15"/>
      <c r="X1068" s="13"/>
      <c r="Y1068" s="13"/>
      <c r="Z1068" s="10"/>
      <c r="AA1068" s="16" t="s">
        <v>35</v>
      </c>
      <c r="AB1068" s="11"/>
    </row>
    <row r="1069" spans="1:28" ht="14.25" x14ac:dyDescent="0.15">
      <c r="A1069" s="9">
        <v>43709</v>
      </c>
      <c r="B1069" s="10" t="s">
        <v>27</v>
      </c>
      <c r="C1069" s="10" t="s">
        <v>93</v>
      </c>
      <c r="D1069" s="10" t="s">
        <v>104</v>
      </c>
      <c r="E1069" s="10" t="s">
        <v>2892</v>
      </c>
      <c r="F1069" s="10" t="s">
        <v>4823</v>
      </c>
      <c r="G1069" s="10" t="s">
        <v>4823</v>
      </c>
      <c r="H1069" s="10" t="s">
        <v>4692</v>
      </c>
      <c r="I1069" s="10" t="s">
        <v>4826</v>
      </c>
      <c r="J1069" s="10"/>
      <c r="K1069" s="10" t="s">
        <v>33</v>
      </c>
      <c r="L1069" s="10" t="s">
        <v>34</v>
      </c>
      <c r="M1069" s="11">
        <v>0.04</v>
      </c>
      <c r="N1069" s="27">
        <v>72892</v>
      </c>
      <c r="O1069" s="10"/>
      <c r="P1069" s="13">
        <v>-48039.22</v>
      </c>
      <c r="Q1069" s="13"/>
      <c r="R1069" s="13">
        <v>0</v>
      </c>
      <c r="S1069" s="13">
        <f t="shared" si="52"/>
        <v>-48039.22</v>
      </c>
      <c r="T1069" s="14">
        <f t="shared" si="53"/>
        <v>0</v>
      </c>
      <c r="U1069" s="13">
        <f t="shared" si="51"/>
        <v>0</v>
      </c>
      <c r="V1069" s="13">
        <f t="shared" si="54"/>
        <v>0</v>
      </c>
      <c r="W1069" s="15"/>
      <c r="X1069" s="13"/>
      <c r="Y1069" s="13"/>
      <c r="Z1069" s="10"/>
      <c r="AA1069" s="16" t="s">
        <v>35</v>
      </c>
      <c r="AB1069" s="11"/>
    </row>
    <row r="1070" spans="1:28" ht="14.25" x14ac:dyDescent="0.15">
      <c r="A1070" s="9">
        <v>43709</v>
      </c>
      <c r="B1070" s="10" t="s">
        <v>27</v>
      </c>
      <c r="C1070" s="10" t="s">
        <v>93</v>
      </c>
      <c r="D1070" s="10" t="s">
        <v>104</v>
      </c>
      <c r="E1070" s="10" t="s">
        <v>2833</v>
      </c>
      <c r="F1070" s="10" t="s">
        <v>4834</v>
      </c>
      <c r="G1070" s="10" t="s">
        <v>4834</v>
      </c>
      <c r="H1070" s="10" t="s">
        <v>4692</v>
      </c>
      <c r="I1070" s="10" t="s">
        <v>4834</v>
      </c>
      <c r="J1070" s="10"/>
      <c r="K1070" s="10" t="s">
        <v>33</v>
      </c>
      <c r="L1070" s="10" t="s">
        <v>34</v>
      </c>
      <c r="M1070" s="11">
        <v>0.04</v>
      </c>
      <c r="N1070" s="27">
        <v>26532</v>
      </c>
      <c r="O1070" s="10"/>
      <c r="P1070" s="13">
        <v>-289731.8</v>
      </c>
      <c r="Q1070" s="13"/>
      <c r="R1070" s="13">
        <v>0</v>
      </c>
      <c r="S1070" s="13">
        <f t="shared" si="52"/>
        <v>-289731.8</v>
      </c>
      <c r="T1070" s="14">
        <f t="shared" si="53"/>
        <v>0</v>
      </c>
      <c r="U1070" s="13">
        <f t="shared" si="51"/>
        <v>0</v>
      </c>
      <c r="V1070" s="13">
        <f t="shared" si="54"/>
        <v>0</v>
      </c>
      <c r="W1070" s="15"/>
      <c r="X1070" s="13"/>
      <c r="Y1070" s="13"/>
      <c r="Z1070" s="10"/>
      <c r="AA1070" s="16" t="s">
        <v>35</v>
      </c>
      <c r="AB1070" s="11"/>
    </row>
    <row r="1071" spans="1:28" ht="14.25" x14ac:dyDescent="0.15">
      <c r="A1071" s="9">
        <v>43709</v>
      </c>
      <c r="B1071" s="10" t="s">
        <v>27</v>
      </c>
      <c r="C1071" s="10" t="s">
        <v>93</v>
      </c>
      <c r="D1071" s="10" t="s">
        <v>104</v>
      </c>
      <c r="E1071" s="10" t="s">
        <v>102</v>
      </c>
      <c r="F1071" s="10" t="s">
        <v>5055</v>
      </c>
      <c r="G1071" s="10" t="s">
        <v>5055</v>
      </c>
      <c r="H1071" s="10" t="s">
        <v>4692</v>
      </c>
      <c r="I1071" s="10" t="s">
        <v>5055</v>
      </c>
      <c r="J1071" s="10"/>
      <c r="K1071" s="10" t="s">
        <v>33</v>
      </c>
      <c r="L1071" s="10" t="s">
        <v>44</v>
      </c>
      <c r="M1071" s="11">
        <v>0</v>
      </c>
      <c r="N1071" s="27">
        <v>14872</v>
      </c>
      <c r="O1071" s="10"/>
      <c r="P1071" s="13">
        <v>9950.6200000000008</v>
      </c>
      <c r="Q1071" s="13"/>
      <c r="R1071" s="13">
        <v>0</v>
      </c>
      <c r="S1071" s="13">
        <f t="shared" si="52"/>
        <v>9950.6200000000008</v>
      </c>
      <c r="T1071" s="14">
        <f t="shared" si="53"/>
        <v>0</v>
      </c>
      <c r="U1071" s="13">
        <f t="shared" si="51"/>
        <v>0</v>
      </c>
      <c r="V1071" s="13">
        <f t="shared" si="54"/>
        <v>0</v>
      </c>
      <c r="W1071" s="15"/>
      <c r="X1071" s="13"/>
      <c r="Y1071" s="13"/>
      <c r="Z1071" s="10"/>
      <c r="AA1071" s="16" t="s">
        <v>35</v>
      </c>
      <c r="AB1071" s="11"/>
    </row>
    <row r="1072" spans="1:28" ht="14.25" x14ac:dyDescent="0.15">
      <c r="A1072" s="9">
        <v>43709</v>
      </c>
      <c r="B1072" s="10" t="s">
        <v>27</v>
      </c>
      <c r="C1072" s="10" t="s">
        <v>93</v>
      </c>
      <c r="D1072" s="10" t="s">
        <v>104</v>
      </c>
      <c r="E1072" s="10" t="s">
        <v>102</v>
      </c>
      <c r="F1072" s="10" t="s">
        <v>5055</v>
      </c>
      <c r="G1072" s="10" t="s">
        <v>5055</v>
      </c>
      <c r="H1072" s="10" t="s">
        <v>4692</v>
      </c>
      <c r="I1072" s="10" t="s">
        <v>5055</v>
      </c>
      <c r="J1072" s="10"/>
      <c r="K1072" s="10" t="s">
        <v>2623</v>
      </c>
      <c r="L1072" s="10" t="s">
        <v>44</v>
      </c>
      <c r="M1072" s="11">
        <v>0</v>
      </c>
      <c r="N1072" s="27">
        <v>14872</v>
      </c>
      <c r="O1072" s="10"/>
      <c r="P1072" s="13">
        <v>358601</v>
      </c>
      <c r="Q1072" s="13"/>
      <c r="R1072" s="13">
        <v>47046.06</v>
      </c>
      <c r="S1072" s="13">
        <f t="shared" si="52"/>
        <v>311554.94</v>
      </c>
      <c r="T1072" s="14">
        <f t="shared" si="53"/>
        <v>47046.06</v>
      </c>
      <c r="U1072" s="13">
        <f t="shared" si="51"/>
        <v>0</v>
      </c>
      <c r="V1072" s="13">
        <f t="shared" si="54"/>
        <v>47046.06</v>
      </c>
      <c r="W1072" s="15"/>
      <c r="X1072" s="13"/>
      <c r="Y1072" s="13"/>
      <c r="Z1072" s="10"/>
      <c r="AA1072" s="16" t="s">
        <v>35</v>
      </c>
      <c r="AB1072" s="11"/>
    </row>
    <row r="1073" spans="1:28" ht="14.25" x14ac:dyDescent="0.15">
      <c r="A1073" s="9">
        <v>43709</v>
      </c>
      <c r="B1073" s="10" t="s">
        <v>27</v>
      </c>
      <c r="C1073" s="10" t="s">
        <v>93</v>
      </c>
      <c r="D1073" s="10" t="s">
        <v>115</v>
      </c>
      <c r="E1073" s="10" t="s">
        <v>4186</v>
      </c>
      <c r="F1073" s="10" t="s">
        <v>4836</v>
      </c>
      <c r="G1073" s="10" t="s">
        <v>4836</v>
      </c>
      <c r="H1073" s="10" t="s">
        <v>4692</v>
      </c>
      <c r="I1073" s="10" t="s">
        <v>4836</v>
      </c>
      <c r="J1073" s="10"/>
      <c r="K1073" s="10" t="s">
        <v>33</v>
      </c>
      <c r="L1073" s="10" t="s">
        <v>44</v>
      </c>
      <c r="M1073" s="11">
        <v>0</v>
      </c>
      <c r="N1073" s="27" t="s">
        <v>4837</v>
      </c>
      <c r="O1073" s="10"/>
      <c r="P1073" s="13">
        <v>-1449.71</v>
      </c>
      <c r="Q1073" s="13"/>
      <c r="R1073" s="13">
        <v>37212.379999999997</v>
      </c>
      <c r="S1073" s="13">
        <f t="shared" si="52"/>
        <v>-38662.089999999997</v>
      </c>
      <c r="T1073" s="14">
        <f t="shared" si="53"/>
        <v>37212.379999999997</v>
      </c>
      <c r="U1073" s="13">
        <f t="shared" si="51"/>
        <v>0</v>
      </c>
      <c r="V1073" s="13">
        <f t="shared" si="54"/>
        <v>37212.379999999997</v>
      </c>
      <c r="W1073" s="15"/>
      <c r="X1073" s="13"/>
      <c r="Y1073" s="13"/>
      <c r="Z1073" s="10"/>
      <c r="AA1073" s="16" t="s">
        <v>45</v>
      </c>
      <c r="AB1073" s="11"/>
    </row>
    <row r="1074" spans="1:28" ht="14.25" x14ac:dyDescent="0.15">
      <c r="A1074" s="9">
        <v>43709</v>
      </c>
      <c r="B1074" s="10" t="s">
        <v>27</v>
      </c>
      <c r="C1074" s="10" t="s">
        <v>93</v>
      </c>
      <c r="D1074" s="10" t="s">
        <v>115</v>
      </c>
      <c r="E1074" s="10" t="s">
        <v>107</v>
      </c>
      <c r="F1074" s="10" t="s">
        <v>4430</v>
      </c>
      <c r="G1074" s="10" t="s">
        <v>4431</v>
      </c>
      <c r="H1074" s="10" t="s">
        <v>4692</v>
      </c>
      <c r="I1074" s="10" t="s">
        <v>5056</v>
      </c>
      <c r="J1074" s="10"/>
      <c r="K1074" s="10" t="s">
        <v>2623</v>
      </c>
      <c r="L1074" s="10" t="s">
        <v>44</v>
      </c>
      <c r="M1074" s="11">
        <v>0</v>
      </c>
      <c r="N1074" s="27" t="s">
        <v>5057</v>
      </c>
      <c r="O1074" s="10"/>
      <c r="P1074" s="13">
        <v>18812.8</v>
      </c>
      <c r="Q1074" s="13"/>
      <c r="R1074" s="13">
        <v>4528.1000000000004</v>
      </c>
      <c r="S1074" s="13">
        <f t="shared" si="52"/>
        <v>14284.699999999999</v>
      </c>
      <c r="T1074" s="14">
        <f t="shared" si="53"/>
        <v>4528.1000000000004</v>
      </c>
      <c r="U1074" s="13">
        <f t="shared" si="51"/>
        <v>0</v>
      </c>
      <c r="V1074" s="13">
        <f t="shared" si="54"/>
        <v>4528.1000000000004</v>
      </c>
      <c r="W1074" s="15"/>
      <c r="X1074" s="13"/>
      <c r="Y1074" s="13"/>
      <c r="Z1074" s="10"/>
      <c r="AA1074" s="16" t="s">
        <v>35</v>
      </c>
      <c r="AB1074" s="11"/>
    </row>
    <row r="1075" spans="1:28" ht="14.25" x14ac:dyDescent="0.15">
      <c r="A1075" s="9">
        <v>43709</v>
      </c>
      <c r="B1075" s="10" t="s">
        <v>27</v>
      </c>
      <c r="C1075" s="10" t="s">
        <v>93</v>
      </c>
      <c r="D1075" s="10" t="s">
        <v>115</v>
      </c>
      <c r="E1075" s="10" t="s">
        <v>2892</v>
      </c>
      <c r="F1075" s="10" t="s">
        <v>5058</v>
      </c>
      <c r="G1075" s="10" t="s">
        <v>5058</v>
      </c>
      <c r="H1075" s="10" t="s">
        <v>4692</v>
      </c>
      <c r="I1075" s="10" t="s">
        <v>5058</v>
      </c>
      <c r="J1075" s="10"/>
      <c r="K1075" s="10" t="s">
        <v>33</v>
      </c>
      <c r="L1075" s="10" t="s">
        <v>44</v>
      </c>
      <c r="M1075" s="11">
        <v>0</v>
      </c>
      <c r="N1075" s="27">
        <v>16782</v>
      </c>
      <c r="O1075" s="10"/>
      <c r="P1075" s="13">
        <v>-5001.2</v>
      </c>
      <c r="Q1075" s="13"/>
      <c r="R1075" s="13">
        <v>0</v>
      </c>
      <c r="S1075" s="13">
        <f t="shared" si="52"/>
        <v>-5001.2</v>
      </c>
      <c r="T1075" s="14">
        <f t="shared" si="53"/>
        <v>0</v>
      </c>
      <c r="U1075" s="13">
        <f t="shared" si="51"/>
        <v>66.285714285714448</v>
      </c>
      <c r="V1075" s="13">
        <f t="shared" si="54"/>
        <v>0</v>
      </c>
      <c r="W1075" s="15"/>
      <c r="X1075" s="13"/>
      <c r="Y1075" s="13"/>
      <c r="Z1075" s="10"/>
      <c r="AA1075" s="16" t="s">
        <v>35</v>
      </c>
      <c r="AB1075" s="11"/>
    </row>
    <row r="1076" spans="1:28" ht="14.25" x14ac:dyDescent="0.15">
      <c r="A1076" s="9">
        <v>43709</v>
      </c>
      <c r="B1076" s="10" t="s">
        <v>27</v>
      </c>
      <c r="C1076" s="10" t="s">
        <v>93</v>
      </c>
      <c r="D1076" s="10" t="s">
        <v>115</v>
      </c>
      <c r="E1076" s="10" t="s">
        <v>2892</v>
      </c>
      <c r="F1076" s="10" t="s">
        <v>5058</v>
      </c>
      <c r="G1076" s="10" t="s">
        <v>5058</v>
      </c>
      <c r="H1076" s="10" t="s">
        <v>4692</v>
      </c>
      <c r="I1076" s="10" t="s">
        <v>5058</v>
      </c>
      <c r="J1076" s="10"/>
      <c r="K1076" s="10" t="s">
        <v>2623</v>
      </c>
      <c r="L1076" s="10" t="s">
        <v>44</v>
      </c>
      <c r="M1076" s="11">
        <v>0</v>
      </c>
      <c r="N1076" s="27" t="s">
        <v>5059</v>
      </c>
      <c r="O1076" s="10"/>
      <c r="P1076" s="13">
        <v>56550.29</v>
      </c>
      <c r="Q1076" s="13"/>
      <c r="R1076" s="13">
        <v>0</v>
      </c>
      <c r="S1076" s="13">
        <f t="shared" si="52"/>
        <v>56550.29</v>
      </c>
      <c r="T1076" s="14">
        <f t="shared" si="53"/>
        <v>0</v>
      </c>
      <c r="U1076" s="13">
        <f t="shared" si="51"/>
        <v>0</v>
      </c>
      <c r="V1076" s="13">
        <f t="shared" si="54"/>
        <v>0</v>
      </c>
      <c r="W1076" s="15"/>
      <c r="X1076" s="13"/>
      <c r="Y1076" s="13"/>
      <c r="Z1076" s="10"/>
      <c r="AA1076" s="16" t="s">
        <v>35</v>
      </c>
      <c r="AB1076" s="11"/>
    </row>
    <row r="1077" spans="1:28" ht="14.25" x14ac:dyDescent="0.15">
      <c r="A1077" s="9">
        <v>43709</v>
      </c>
      <c r="B1077" s="10" t="s">
        <v>27</v>
      </c>
      <c r="C1077" s="10" t="s">
        <v>93</v>
      </c>
      <c r="D1077" s="10" t="s">
        <v>115</v>
      </c>
      <c r="E1077" s="10" t="s">
        <v>102</v>
      </c>
      <c r="F1077" s="10" t="s">
        <v>4231</v>
      </c>
      <c r="G1077" s="10" t="s">
        <v>4840</v>
      </c>
      <c r="H1077" s="10" t="s">
        <v>4692</v>
      </c>
      <c r="I1077" s="10" t="s">
        <v>4231</v>
      </c>
      <c r="J1077" s="10"/>
      <c r="K1077" s="10" t="s">
        <v>33</v>
      </c>
      <c r="L1077" s="10" t="s">
        <v>44</v>
      </c>
      <c r="M1077" s="11">
        <v>0</v>
      </c>
      <c r="N1077" s="27">
        <v>52872</v>
      </c>
      <c r="O1077" s="10"/>
      <c r="P1077" s="13">
        <v>-14983.85</v>
      </c>
      <c r="Q1077" s="13"/>
      <c r="R1077" s="13">
        <v>0</v>
      </c>
      <c r="S1077" s="13">
        <f t="shared" si="52"/>
        <v>-14983.85</v>
      </c>
      <c r="T1077" s="14">
        <f t="shared" si="53"/>
        <v>0</v>
      </c>
      <c r="U1077" s="13">
        <f t="shared" si="51"/>
        <v>0</v>
      </c>
      <c r="V1077" s="13">
        <f t="shared" si="54"/>
        <v>0</v>
      </c>
      <c r="W1077" s="15"/>
      <c r="X1077" s="13"/>
      <c r="Y1077" s="13"/>
      <c r="Z1077" s="10"/>
      <c r="AA1077" s="16" t="s">
        <v>35</v>
      </c>
      <c r="AB1077" s="11"/>
    </row>
    <row r="1078" spans="1:28" ht="14.25" x14ac:dyDescent="0.15">
      <c r="A1078" s="9">
        <v>43709</v>
      </c>
      <c r="B1078" s="10" t="s">
        <v>27</v>
      </c>
      <c r="C1078" s="10" t="s">
        <v>119</v>
      </c>
      <c r="D1078" s="10" t="s">
        <v>120</v>
      </c>
      <c r="E1078" s="10" t="s">
        <v>121</v>
      </c>
      <c r="F1078" s="10" t="s">
        <v>5060</v>
      </c>
      <c r="G1078" s="10" t="s">
        <v>5060</v>
      </c>
      <c r="H1078" s="10" t="s">
        <v>4692</v>
      </c>
      <c r="I1078" s="10" t="s">
        <v>5060</v>
      </c>
      <c r="J1078" s="10"/>
      <c r="K1078" s="10" t="s">
        <v>2623</v>
      </c>
      <c r="L1078" s="10" t="s">
        <v>44</v>
      </c>
      <c r="M1078" s="11">
        <v>0</v>
      </c>
      <c r="N1078" s="27" t="s">
        <v>5061</v>
      </c>
      <c r="O1078" s="10"/>
      <c r="P1078" s="13">
        <v>9683.31</v>
      </c>
      <c r="Q1078" s="13"/>
      <c r="R1078" s="13">
        <v>0</v>
      </c>
      <c r="S1078" s="13">
        <f t="shared" si="52"/>
        <v>9683.31</v>
      </c>
      <c r="T1078" s="14">
        <f t="shared" si="53"/>
        <v>0</v>
      </c>
      <c r="U1078" s="13">
        <f t="shared" si="51"/>
        <v>0</v>
      </c>
      <c r="V1078" s="13">
        <f t="shared" si="54"/>
        <v>0</v>
      </c>
      <c r="W1078" s="15"/>
      <c r="X1078" s="13"/>
      <c r="Y1078" s="13"/>
      <c r="Z1078" s="10"/>
      <c r="AA1078" s="16" t="s">
        <v>35</v>
      </c>
      <c r="AB1078" s="11"/>
    </row>
    <row r="1079" spans="1:28" ht="14.25" x14ac:dyDescent="0.15">
      <c r="A1079" s="9">
        <v>43709</v>
      </c>
      <c r="B1079" s="10" t="s">
        <v>27</v>
      </c>
      <c r="C1079" s="10" t="s">
        <v>119</v>
      </c>
      <c r="D1079" s="10" t="s">
        <v>120</v>
      </c>
      <c r="E1079" s="10" t="s">
        <v>123</v>
      </c>
      <c r="F1079" s="10" t="s">
        <v>5062</v>
      </c>
      <c r="G1079" s="10" t="s">
        <v>5062</v>
      </c>
      <c r="H1079" s="10" t="s">
        <v>4692</v>
      </c>
      <c r="I1079" s="10" t="s">
        <v>5062</v>
      </c>
      <c r="J1079" s="10"/>
      <c r="K1079" s="10" t="s">
        <v>2623</v>
      </c>
      <c r="L1079" s="10" t="s">
        <v>34</v>
      </c>
      <c r="M1079" s="11">
        <v>0.02</v>
      </c>
      <c r="N1079" s="27" t="s">
        <v>5063</v>
      </c>
      <c r="O1079" s="10"/>
      <c r="P1079" s="13">
        <v>10734.32</v>
      </c>
      <c r="Q1079" s="13"/>
      <c r="R1079" s="13">
        <v>0</v>
      </c>
      <c r="S1079" s="13">
        <f t="shared" si="52"/>
        <v>10734.32</v>
      </c>
      <c r="T1079" s="14">
        <f t="shared" si="53"/>
        <v>0</v>
      </c>
      <c r="U1079" s="13">
        <f t="shared" si="51"/>
        <v>0</v>
      </c>
      <c r="V1079" s="13">
        <f t="shared" si="54"/>
        <v>0</v>
      </c>
      <c r="W1079" s="15"/>
      <c r="X1079" s="13"/>
      <c r="Y1079" s="13"/>
      <c r="Z1079" s="10"/>
      <c r="AA1079" s="16" t="s">
        <v>35</v>
      </c>
      <c r="AB1079" s="11"/>
    </row>
    <row r="1080" spans="1:28" ht="14.25" x14ac:dyDescent="0.15">
      <c r="A1080" s="9">
        <v>43709</v>
      </c>
      <c r="B1080" s="10" t="s">
        <v>27</v>
      </c>
      <c r="C1080" s="10" t="s">
        <v>119</v>
      </c>
      <c r="D1080" s="10" t="s">
        <v>120</v>
      </c>
      <c r="E1080" s="10" t="s">
        <v>129</v>
      </c>
      <c r="F1080" s="10" t="s">
        <v>5064</v>
      </c>
      <c r="G1080" s="10" t="s">
        <v>5065</v>
      </c>
      <c r="H1080" s="10" t="s">
        <v>4692</v>
      </c>
      <c r="I1080" s="10" t="s">
        <v>5066</v>
      </c>
      <c r="J1080" s="10"/>
      <c r="K1080" s="10" t="s">
        <v>2623</v>
      </c>
      <c r="L1080" s="10" t="s">
        <v>34</v>
      </c>
      <c r="M1080" s="11">
        <v>0.05</v>
      </c>
      <c r="N1080" s="27" t="s">
        <v>5067</v>
      </c>
      <c r="O1080" s="10"/>
      <c r="P1080" s="13">
        <v>19128.990000000002</v>
      </c>
      <c r="Q1080" s="13"/>
      <c r="R1080" s="13">
        <v>1392</v>
      </c>
      <c r="S1080" s="13">
        <f t="shared" si="52"/>
        <v>17736.990000000002</v>
      </c>
      <c r="T1080" s="14">
        <f t="shared" si="53"/>
        <v>1325.7142857142856</v>
      </c>
      <c r="U1080" s="13">
        <f t="shared" si="51"/>
        <v>0</v>
      </c>
      <c r="V1080" s="13">
        <f t="shared" si="54"/>
        <v>1392</v>
      </c>
      <c r="W1080" s="15"/>
      <c r="X1080" s="13"/>
      <c r="Y1080" s="13"/>
      <c r="Z1080" s="10"/>
      <c r="AA1080" s="16" t="s">
        <v>45</v>
      </c>
      <c r="AB1080" s="11"/>
    </row>
    <row r="1081" spans="1:28" ht="14.25" x14ac:dyDescent="0.15">
      <c r="A1081" s="9">
        <v>43709</v>
      </c>
      <c r="B1081" s="10" t="s">
        <v>27</v>
      </c>
      <c r="C1081" s="10" t="s">
        <v>119</v>
      </c>
      <c r="D1081" s="10" t="s">
        <v>120</v>
      </c>
      <c r="E1081" s="10" t="s">
        <v>131</v>
      </c>
      <c r="F1081" s="10" t="s">
        <v>5068</v>
      </c>
      <c r="G1081" s="10" t="s">
        <v>5068</v>
      </c>
      <c r="H1081" s="10" t="s">
        <v>4692</v>
      </c>
      <c r="I1081" s="10" t="s">
        <v>5069</v>
      </c>
      <c r="J1081" s="10"/>
      <c r="K1081" s="10" t="s">
        <v>2623</v>
      </c>
      <c r="L1081" s="10" t="s">
        <v>34</v>
      </c>
      <c r="M1081" s="11">
        <v>0.05</v>
      </c>
      <c r="N1081" s="27">
        <v>111142</v>
      </c>
      <c r="O1081" s="10"/>
      <c r="P1081" s="13">
        <v>10500</v>
      </c>
      <c r="Q1081" s="13"/>
      <c r="R1081" s="13">
        <v>0</v>
      </c>
      <c r="S1081" s="13">
        <f t="shared" si="52"/>
        <v>10500</v>
      </c>
      <c r="T1081" s="14">
        <f t="shared" si="53"/>
        <v>0</v>
      </c>
      <c r="U1081" s="13">
        <f t="shared" si="51"/>
        <v>0</v>
      </c>
      <c r="V1081" s="13">
        <f t="shared" si="54"/>
        <v>0</v>
      </c>
      <c r="W1081" s="15"/>
      <c r="X1081" s="13"/>
      <c r="Y1081" s="13"/>
      <c r="Z1081" s="10"/>
      <c r="AA1081" s="16" t="s">
        <v>35</v>
      </c>
      <c r="AB1081" s="11"/>
    </row>
    <row r="1082" spans="1:28" ht="14.25" x14ac:dyDescent="0.15">
      <c r="A1082" s="9">
        <v>43709</v>
      </c>
      <c r="B1082" s="10" t="s">
        <v>27</v>
      </c>
      <c r="C1082" s="10" t="s">
        <v>119</v>
      </c>
      <c r="D1082" s="10" t="s">
        <v>136</v>
      </c>
      <c r="E1082" s="10" t="s">
        <v>121</v>
      </c>
      <c r="F1082" s="10" t="s">
        <v>5070</v>
      </c>
      <c r="G1082" s="10" t="s">
        <v>5070</v>
      </c>
      <c r="H1082" s="10" t="s">
        <v>4692</v>
      </c>
      <c r="I1082" s="10" t="s">
        <v>5071</v>
      </c>
      <c r="J1082" s="10"/>
      <c r="K1082" s="10" t="s">
        <v>2623</v>
      </c>
      <c r="L1082" s="10" t="s">
        <v>34</v>
      </c>
      <c r="M1082" s="11">
        <v>0.02</v>
      </c>
      <c r="N1082" s="27" t="s">
        <v>5072</v>
      </c>
      <c r="O1082" s="10"/>
      <c r="P1082" s="13">
        <v>26746.11</v>
      </c>
      <c r="Q1082" s="13"/>
      <c r="R1082" s="13">
        <v>0</v>
      </c>
      <c r="S1082" s="13">
        <f t="shared" si="52"/>
        <v>26746.11</v>
      </c>
      <c r="T1082" s="14">
        <f t="shared" si="53"/>
        <v>0</v>
      </c>
      <c r="U1082" s="13">
        <f t="shared" si="51"/>
        <v>0</v>
      </c>
      <c r="V1082" s="13">
        <f t="shared" si="54"/>
        <v>0</v>
      </c>
      <c r="W1082" s="15"/>
      <c r="X1082" s="13"/>
      <c r="Y1082" s="13"/>
      <c r="Z1082" s="10"/>
      <c r="AA1082" s="16" t="s">
        <v>45</v>
      </c>
      <c r="AB1082" s="11"/>
    </row>
    <row r="1083" spans="1:28" ht="14.25" x14ac:dyDescent="0.15">
      <c r="A1083" s="9">
        <v>43709</v>
      </c>
      <c r="B1083" s="10" t="s">
        <v>27</v>
      </c>
      <c r="C1083" s="10" t="s">
        <v>119</v>
      </c>
      <c r="D1083" s="10" t="s">
        <v>136</v>
      </c>
      <c r="E1083" s="10" t="s">
        <v>121</v>
      </c>
      <c r="F1083" s="10" t="s">
        <v>5073</v>
      </c>
      <c r="G1083" s="10" t="s">
        <v>5073</v>
      </c>
      <c r="H1083" s="10" t="s">
        <v>4692</v>
      </c>
      <c r="I1083" s="10" t="s">
        <v>5074</v>
      </c>
      <c r="J1083" s="10"/>
      <c r="K1083" s="10" t="s">
        <v>33</v>
      </c>
      <c r="L1083" s="10" t="s">
        <v>34</v>
      </c>
      <c r="M1083" s="11">
        <v>0.15</v>
      </c>
      <c r="N1083" s="27">
        <v>8533</v>
      </c>
      <c r="O1083" s="10"/>
      <c r="P1083" s="13">
        <v>1262.4100000000001</v>
      </c>
      <c r="Q1083" s="13"/>
      <c r="R1083" s="13">
        <v>0</v>
      </c>
      <c r="S1083" s="13">
        <f t="shared" si="52"/>
        <v>1262.4100000000001</v>
      </c>
      <c r="T1083" s="14">
        <f t="shared" si="53"/>
        <v>0</v>
      </c>
      <c r="U1083" s="13">
        <f t="shared" si="51"/>
        <v>0</v>
      </c>
      <c r="V1083" s="13">
        <f t="shared" si="54"/>
        <v>0</v>
      </c>
      <c r="W1083" s="15"/>
      <c r="X1083" s="13"/>
      <c r="Y1083" s="13"/>
      <c r="Z1083" s="10"/>
      <c r="AA1083" s="16" t="s">
        <v>45</v>
      </c>
      <c r="AB1083" s="11"/>
    </row>
    <row r="1084" spans="1:28" ht="14.25" x14ac:dyDescent="0.15">
      <c r="A1084" s="9">
        <v>43709</v>
      </c>
      <c r="B1084" s="10" t="s">
        <v>27</v>
      </c>
      <c r="C1084" s="10" t="s">
        <v>119</v>
      </c>
      <c r="D1084" s="10" t="s">
        <v>136</v>
      </c>
      <c r="E1084" s="10" t="s">
        <v>129</v>
      </c>
      <c r="F1084" s="10" t="s">
        <v>5075</v>
      </c>
      <c r="G1084" s="10" t="s">
        <v>5075</v>
      </c>
      <c r="H1084" s="10" t="s">
        <v>4692</v>
      </c>
      <c r="I1084" s="10" t="s">
        <v>5075</v>
      </c>
      <c r="J1084" s="10"/>
      <c r="K1084" s="10" t="s">
        <v>2623</v>
      </c>
      <c r="L1084" s="10" t="s">
        <v>34</v>
      </c>
      <c r="M1084" s="11">
        <v>0.04</v>
      </c>
      <c r="N1084" s="27">
        <v>93992</v>
      </c>
      <c r="O1084" s="10"/>
      <c r="P1084" s="13">
        <v>9990.83</v>
      </c>
      <c r="Q1084" s="13"/>
      <c r="R1084" s="13">
        <v>0</v>
      </c>
      <c r="S1084" s="13">
        <f t="shared" si="52"/>
        <v>9990.83</v>
      </c>
      <c r="T1084" s="14">
        <f t="shared" si="53"/>
        <v>0</v>
      </c>
      <c r="U1084" s="13">
        <f t="shared" si="51"/>
        <v>25089.384615384624</v>
      </c>
      <c r="V1084" s="13">
        <f t="shared" si="54"/>
        <v>0</v>
      </c>
      <c r="W1084" s="15"/>
      <c r="X1084" s="13"/>
      <c r="Y1084" s="13"/>
      <c r="Z1084" s="10"/>
      <c r="AA1084" s="16" t="s">
        <v>45</v>
      </c>
      <c r="AB1084" s="11"/>
    </row>
    <row r="1085" spans="1:28" ht="14.25" x14ac:dyDescent="0.15">
      <c r="A1085" s="9">
        <v>43709</v>
      </c>
      <c r="B1085" s="10" t="s">
        <v>27</v>
      </c>
      <c r="C1085" s="10" t="s">
        <v>119</v>
      </c>
      <c r="D1085" s="10" t="s">
        <v>136</v>
      </c>
      <c r="E1085" s="10" t="s">
        <v>144</v>
      </c>
      <c r="F1085" s="10" t="s">
        <v>5076</v>
      </c>
      <c r="G1085" s="10" t="s">
        <v>5077</v>
      </c>
      <c r="H1085" s="10" t="s">
        <v>4692</v>
      </c>
      <c r="I1085" s="10" t="s">
        <v>4859</v>
      </c>
      <c r="J1085" s="10"/>
      <c r="K1085" s="10" t="s">
        <v>33</v>
      </c>
      <c r="L1085" s="10" t="s">
        <v>34</v>
      </c>
      <c r="M1085" s="11">
        <v>0.15</v>
      </c>
      <c r="N1085" s="27">
        <v>52772</v>
      </c>
      <c r="O1085" s="10"/>
      <c r="P1085" s="13">
        <v>-7994.4</v>
      </c>
      <c r="Q1085" s="13"/>
      <c r="R1085" s="13">
        <v>0</v>
      </c>
      <c r="S1085" s="13">
        <f t="shared" si="52"/>
        <v>-7994.4</v>
      </c>
      <c r="T1085" s="14">
        <f t="shared" si="53"/>
        <v>0</v>
      </c>
      <c r="U1085" s="13">
        <f t="shared" si="51"/>
        <v>0</v>
      </c>
      <c r="V1085" s="13">
        <f t="shared" si="54"/>
        <v>0</v>
      </c>
      <c r="W1085" s="15"/>
      <c r="X1085" s="13"/>
      <c r="Y1085" s="13"/>
      <c r="Z1085" s="10"/>
      <c r="AA1085" s="16" t="s">
        <v>35</v>
      </c>
      <c r="AB1085" s="11"/>
    </row>
    <row r="1086" spans="1:28" ht="14.25" x14ac:dyDescent="0.15">
      <c r="A1086" s="9">
        <v>43709</v>
      </c>
      <c r="B1086" s="10" t="s">
        <v>27</v>
      </c>
      <c r="C1086" s="10" t="s">
        <v>119</v>
      </c>
      <c r="D1086" s="10" t="s">
        <v>136</v>
      </c>
      <c r="E1086" s="10" t="s">
        <v>144</v>
      </c>
      <c r="F1086" s="10" t="s">
        <v>5076</v>
      </c>
      <c r="G1086" s="10" t="s">
        <v>5077</v>
      </c>
      <c r="H1086" s="10" t="s">
        <v>4692</v>
      </c>
      <c r="I1086" s="10" t="s">
        <v>4859</v>
      </c>
      <c r="J1086" s="10"/>
      <c r="K1086" s="10" t="s">
        <v>2623</v>
      </c>
      <c r="L1086" s="10" t="s">
        <v>34</v>
      </c>
      <c r="M1086" s="11">
        <v>0.05</v>
      </c>
      <c r="N1086" s="27">
        <v>52772</v>
      </c>
      <c r="O1086" s="10"/>
      <c r="P1086" s="13">
        <v>24008.79</v>
      </c>
      <c r="Q1086" s="13"/>
      <c r="R1086" s="13">
        <v>0</v>
      </c>
      <c r="S1086" s="13">
        <f t="shared" si="52"/>
        <v>24008.79</v>
      </c>
      <c r="T1086" s="14">
        <f t="shared" si="53"/>
        <v>0</v>
      </c>
      <c r="U1086" s="13">
        <f t="shared" si="51"/>
        <v>0</v>
      </c>
      <c r="V1086" s="13">
        <f t="shared" si="54"/>
        <v>0</v>
      </c>
      <c r="W1086" s="15"/>
      <c r="X1086" s="13"/>
      <c r="Y1086" s="13"/>
      <c r="Z1086" s="10"/>
      <c r="AA1086" s="16" t="s">
        <v>35</v>
      </c>
      <c r="AB1086" s="11"/>
    </row>
    <row r="1087" spans="1:28" ht="14.25" x14ac:dyDescent="0.15">
      <c r="A1087" s="9">
        <v>43709</v>
      </c>
      <c r="B1087" s="10" t="s">
        <v>27</v>
      </c>
      <c r="C1087" s="10" t="s">
        <v>119</v>
      </c>
      <c r="D1087" s="10" t="s">
        <v>136</v>
      </c>
      <c r="E1087" s="10" t="s">
        <v>144</v>
      </c>
      <c r="F1087" s="10" t="s">
        <v>147</v>
      </c>
      <c r="G1087" s="10" t="s">
        <v>148</v>
      </c>
      <c r="H1087" s="10" t="s">
        <v>4692</v>
      </c>
      <c r="I1087" s="10" t="s">
        <v>147</v>
      </c>
      <c r="J1087" s="10"/>
      <c r="K1087" s="10" t="s">
        <v>33</v>
      </c>
      <c r="L1087" s="10" t="s">
        <v>34</v>
      </c>
      <c r="M1087" s="11">
        <v>0.15</v>
      </c>
      <c r="N1087" s="27">
        <v>16722</v>
      </c>
      <c r="O1087" s="10"/>
      <c r="P1087" s="13">
        <v>-11113.47</v>
      </c>
      <c r="Q1087" s="13"/>
      <c r="R1087" s="13">
        <v>0</v>
      </c>
      <c r="S1087" s="13">
        <f t="shared" si="52"/>
        <v>-11113.47</v>
      </c>
      <c r="T1087" s="14">
        <f t="shared" si="53"/>
        <v>0</v>
      </c>
      <c r="U1087" s="13">
        <f t="shared" si="51"/>
        <v>0</v>
      </c>
      <c r="V1087" s="13">
        <f t="shared" si="54"/>
        <v>0</v>
      </c>
      <c r="W1087" s="15"/>
      <c r="X1087" s="13"/>
      <c r="Y1087" s="13"/>
      <c r="Z1087" s="10"/>
      <c r="AA1087" s="16" t="s">
        <v>35</v>
      </c>
      <c r="AB1087" s="11"/>
    </row>
    <row r="1088" spans="1:28" ht="14.25" x14ac:dyDescent="0.15">
      <c r="A1088" s="9">
        <v>43709</v>
      </c>
      <c r="B1088" s="10" t="s">
        <v>27</v>
      </c>
      <c r="C1088" s="10" t="s">
        <v>119</v>
      </c>
      <c r="D1088" s="10" t="s">
        <v>149</v>
      </c>
      <c r="E1088" s="10" t="s">
        <v>144</v>
      </c>
      <c r="F1088" s="10" t="s">
        <v>5078</v>
      </c>
      <c r="G1088" s="10" t="s">
        <v>5078</v>
      </c>
      <c r="H1088" s="10" t="s">
        <v>4692</v>
      </c>
      <c r="I1088" s="10" t="s">
        <v>5078</v>
      </c>
      <c r="J1088" s="10"/>
      <c r="K1088" s="10" t="s">
        <v>2623</v>
      </c>
      <c r="L1088" s="10" t="s">
        <v>34</v>
      </c>
      <c r="M1088" s="11">
        <v>0.04</v>
      </c>
      <c r="N1088" s="27">
        <v>88132</v>
      </c>
      <c r="O1088" s="10"/>
      <c r="P1088" s="13">
        <v>2017.2</v>
      </c>
      <c r="Q1088" s="13"/>
      <c r="R1088" s="13">
        <v>0</v>
      </c>
      <c r="S1088" s="13">
        <f t="shared" si="52"/>
        <v>2017.2</v>
      </c>
      <c r="T1088" s="14">
        <f t="shared" si="53"/>
        <v>0</v>
      </c>
      <c r="U1088" s="13">
        <f t="shared" si="51"/>
        <v>0</v>
      </c>
      <c r="V1088" s="13">
        <f t="shared" si="54"/>
        <v>0</v>
      </c>
      <c r="W1088" s="15"/>
      <c r="X1088" s="13"/>
      <c r="Y1088" s="13"/>
      <c r="Z1088" s="10"/>
      <c r="AA1088" s="16" t="s">
        <v>45</v>
      </c>
      <c r="AB1088" s="11"/>
    </row>
    <row r="1089" spans="1:28" ht="14.25" x14ac:dyDescent="0.15">
      <c r="A1089" s="9">
        <v>43709</v>
      </c>
      <c r="B1089" s="10" t="s">
        <v>27</v>
      </c>
      <c r="C1089" s="10" t="s">
        <v>119</v>
      </c>
      <c r="D1089" s="10" t="s">
        <v>153</v>
      </c>
      <c r="E1089" s="10" t="s">
        <v>123</v>
      </c>
      <c r="F1089" s="10" t="s">
        <v>4082</v>
      </c>
      <c r="G1089" s="10" t="s">
        <v>5079</v>
      </c>
      <c r="H1089" s="10" t="s">
        <v>4692</v>
      </c>
      <c r="I1089" s="10" t="s">
        <v>5080</v>
      </c>
      <c r="J1089" s="10"/>
      <c r="K1089" s="10" t="s">
        <v>2623</v>
      </c>
      <c r="L1089" s="10" t="s">
        <v>34</v>
      </c>
      <c r="M1089" s="11">
        <v>0.04</v>
      </c>
      <c r="N1089" s="27" t="s">
        <v>5081</v>
      </c>
      <c r="O1089" s="10"/>
      <c r="P1089" s="13">
        <v>1187086.3899999999</v>
      </c>
      <c r="Q1089" s="13"/>
      <c r="R1089" s="13">
        <v>652324</v>
      </c>
      <c r="S1089" s="13">
        <f t="shared" si="52"/>
        <v>534762.3899999999</v>
      </c>
      <c r="T1089" s="14">
        <f t="shared" si="53"/>
        <v>627234.61538461538</v>
      </c>
      <c r="U1089" s="13">
        <f t="shared" si="51"/>
        <v>0</v>
      </c>
      <c r="V1089" s="13">
        <f t="shared" si="54"/>
        <v>652324</v>
      </c>
      <c r="W1089" s="15"/>
      <c r="X1089" s="13"/>
      <c r="Y1089" s="13"/>
      <c r="Z1089" s="10"/>
      <c r="AA1089" s="16" t="s">
        <v>35</v>
      </c>
      <c r="AB1089" s="11"/>
    </row>
    <row r="1090" spans="1:28" ht="14.25" x14ac:dyDescent="0.15">
      <c r="A1090" s="9">
        <v>43709</v>
      </c>
      <c r="B1090" s="10" t="s">
        <v>27</v>
      </c>
      <c r="C1090" s="10" t="s">
        <v>119</v>
      </c>
      <c r="D1090" s="10" t="s">
        <v>153</v>
      </c>
      <c r="E1090" s="10" t="s">
        <v>151</v>
      </c>
      <c r="F1090" s="10" t="s">
        <v>155</v>
      </c>
      <c r="G1090" s="10" t="s">
        <v>155</v>
      </c>
      <c r="H1090" s="10" t="s">
        <v>4692</v>
      </c>
      <c r="I1090" s="10" t="s">
        <v>5082</v>
      </c>
      <c r="J1090" s="10"/>
      <c r="K1090" s="10" t="s">
        <v>2623</v>
      </c>
      <c r="L1090" s="10" t="s">
        <v>34</v>
      </c>
      <c r="M1090" s="11">
        <v>7.0000000000000007E-2</v>
      </c>
      <c r="N1090" s="27">
        <v>80432</v>
      </c>
      <c r="O1090" s="10"/>
      <c r="P1090" s="13">
        <v>9676.65</v>
      </c>
      <c r="Q1090" s="13"/>
      <c r="R1090" s="13">
        <v>0</v>
      </c>
      <c r="S1090" s="13">
        <f t="shared" si="52"/>
        <v>9676.65</v>
      </c>
      <c r="T1090" s="14">
        <f t="shared" si="53"/>
        <v>0</v>
      </c>
      <c r="U1090" s="13">
        <f t="shared" si="51"/>
        <v>0</v>
      </c>
      <c r="V1090" s="13">
        <f t="shared" si="54"/>
        <v>0</v>
      </c>
      <c r="W1090" s="15"/>
      <c r="X1090" s="13"/>
      <c r="Y1090" s="13"/>
      <c r="Z1090" s="10"/>
      <c r="AA1090" s="16" t="s">
        <v>35</v>
      </c>
      <c r="AB1090" s="11"/>
    </row>
    <row r="1091" spans="1:28" ht="14.25" x14ac:dyDescent="0.15">
      <c r="A1091" s="9">
        <v>43709</v>
      </c>
      <c r="B1091" s="10" t="s">
        <v>27</v>
      </c>
      <c r="C1091" s="10" t="s">
        <v>119</v>
      </c>
      <c r="D1091" s="10" t="s">
        <v>3593</v>
      </c>
      <c r="E1091" s="10" t="s">
        <v>5083</v>
      </c>
      <c r="F1091" s="10" t="s">
        <v>5062</v>
      </c>
      <c r="G1091" s="10" t="s">
        <v>5062</v>
      </c>
      <c r="H1091" s="10" t="s">
        <v>4692</v>
      </c>
      <c r="I1091" s="10" t="s">
        <v>5062</v>
      </c>
      <c r="J1091" s="10"/>
      <c r="K1091" s="10" t="s">
        <v>33</v>
      </c>
      <c r="L1091" s="10" t="s">
        <v>34</v>
      </c>
      <c r="M1091" s="11">
        <v>0.02</v>
      </c>
      <c r="N1091" s="27">
        <v>91612</v>
      </c>
      <c r="O1091" s="10"/>
      <c r="P1091" s="13">
        <v>-1016.94</v>
      </c>
      <c r="Q1091" s="13"/>
      <c r="R1091" s="13">
        <v>0</v>
      </c>
      <c r="S1091" s="13">
        <f t="shared" si="52"/>
        <v>-1016.94</v>
      </c>
      <c r="T1091" s="14">
        <f t="shared" si="53"/>
        <v>0</v>
      </c>
      <c r="U1091" s="13">
        <f t="shared" ref="U1091:U1154" si="55">R1096-T1096</f>
        <v>1212.2265384615384</v>
      </c>
      <c r="V1091" s="13">
        <f t="shared" si="54"/>
        <v>0</v>
      </c>
      <c r="W1091" s="15"/>
      <c r="X1091" s="13"/>
      <c r="Y1091" s="13"/>
      <c r="Z1091" s="10"/>
      <c r="AA1091" s="16" t="s">
        <v>280</v>
      </c>
      <c r="AB1091" s="11"/>
    </row>
    <row r="1092" spans="1:28" ht="14.25" x14ac:dyDescent="0.15">
      <c r="A1092" s="9">
        <v>43709</v>
      </c>
      <c r="B1092" s="10" t="s">
        <v>27</v>
      </c>
      <c r="C1092" s="10" t="s">
        <v>119</v>
      </c>
      <c r="D1092" s="10" t="s">
        <v>3593</v>
      </c>
      <c r="E1092" s="10" t="s">
        <v>121</v>
      </c>
      <c r="F1092" s="10" t="s">
        <v>3594</v>
      </c>
      <c r="G1092" s="10" t="s">
        <v>3594</v>
      </c>
      <c r="H1092" s="10" t="s">
        <v>4692</v>
      </c>
      <c r="I1092" s="10" t="s">
        <v>5084</v>
      </c>
      <c r="J1092" s="10"/>
      <c r="K1092" s="10" t="s">
        <v>33</v>
      </c>
      <c r="L1092" s="10" t="s">
        <v>34</v>
      </c>
      <c r="M1092" s="11">
        <v>0.1</v>
      </c>
      <c r="N1092" s="27">
        <v>109322</v>
      </c>
      <c r="O1092" s="10"/>
      <c r="P1092" s="13">
        <v>10600</v>
      </c>
      <c r="Q1092" s="13"/>
      <c r="R1092" s="13">
        <v>0</v>
      </c>
      <c r="S1092" s="13">
        <f t="shared" si="52"/>
        <v>10600</v>
      </c>
      <c r="T1092" s="14">
        <f t="shared" si="53"/>
        <v>0</v>
      </c>
      <c r="U1092" s="13">
        <f t="shared" si="55"/>
        <v>0</v>
      </c>
      <c r="V1092" s="13">
        <f t="shared" si="54"/>
        <v>0</v>
      </c>
      <c r="W1092" s="15"/>
      <c r="X1092" s="13"/>
      <c r="Y1092" s="13"/>
      <c r="Z1092" s="10"/>
      <c r="AA1092" s="16" t="s">
        <v>45</v>
      </c>
      <c r="AB1092" s="11"/>
    </row>
    <row r="1093" spans="1:28" ht="14.25" x14ac:dyDescent="0.15">
      <c r="A1093" s="9">
        <v>43709</v>
      </c>
      <c r="B1093" s="10" t="s">
        <v>27</v>
      </c>
      <c r="C1093" s="10" t="s">
        <v>119</v>
      </c>
      <c r="D1093" s="10" t="s">
        <v>3593</v>
      </c>
      <c r="E1093" s="10" t="s">
        <v>123</v>
      </c>
      <c r="F1093" s="10" t="s">
        <v>4082</v>
      </c>
      <c r="G1093" s="10" t="s">
        <v>5079</v>
      </c>
      <c r="H1093" s="10" t="s">
        <v>4692</v>
      </c>
      <c r="I1093" s="10" t="s">
        <v>5080</v>
      </c>
      <c r="J1093" s="10"/>
      <c r="K1093" s="10" t="s">
        <v>33</v>
      </c>
      <c r="L1093" s="10" t="s">
        <v>34</v>
      </c>
      <c r="M1093" s="11">
        <v>0.06</v>
      </c>
      <c r="N1093" s="27">
        <v>82662</v>
      </c>
      <c r="O1093" s="10"/>
      <c r="P1093" s="13">
        <v>-1189994.5900000001</v>
      </c>
      <c r="Q1093" s="13"/>
      <c r="R1093" s="13">
        <v>0</v>
      </c>
      <c r="S1093" s="13">
        <f t="shared" si="52"/>
        <v>-1189994.5900000001</v>
      </c>
      <c r="T1093" s="14">
        <f t="shared" si="53"/>
        <v>0</v>
      </c>
      <c r="U1093" s="13">
        <f t="shared" si="55"/>
        <v>0</v>
      </c>
      <c r="V1093" s="13">
        <f t="shared" si="54"/>
        <v>0</v>
      </c>
      <c r="W1093" s="15"/>
      <c r="X1093" s="13"/>
      <c r="Y1093" s="13"/>
      <c r="Z1093" s="10"/>
      <c r="AA1093" s="16" t="s">
        <v>35</v>
      </c>
      <c r="AB1093" s="11"/>
    </row>
    <row r="1094" spans="1:28" ht="14.25" x14ac:dyDescent="0.15">
      <c r="A1094" s="9">
        <v>43709</v>
      </c>
      <c r="B1094" s="10" t="s">
        <v>27</v>
      </c>
      <c r="C1094" s="10" t="s">
        <v>158</v>
      </c>
      <c r="D1094" s="10" t="s">
        <v>159</v>
      </c>
      <c r="E1094" s="10" t="s">
        <v>202</v>
      </c>
      <c r="F1094" s="10" t="s">
        <v>5085</v>
      </c>
      <c r="G1094" s="10" t="s">
        <v>5085</v>
      </c>
      <c r="H1094" s="10" t="s">
        <v>4692</v>
      </c>
      <c r="I1094" s="10" t="s">
        <v>5086</v>
      </c>
      <c r="J1094" s="10"/>
      <c r="K1094" s="10" t="s">
        <v>2623</v>
      </c>
      <c r="L1094" s="10" t="s">
        <v>34</v>
      </c>
      <c r="M1094" s="11">
        <v>0.02</v>
      </c>
      <c r="N1094" s="27" t="s">
        <v>5087</v>
      </c>
      <c r="O1094" s="10"/>
      <c r="P1094" s="13">
        <v>16577.54</v>
      </c>
      <c r="Q1094" s="13"/>
      <c r="R1094" s="13">
        <v>0</v>
      </c>
      <c r="S1094" s="13">
        <f t="shared" si="52"/>
        <v>16577.54</v>
      </c>
      <c r="T1094" s="14">
        <f t="shared" si="53"/>
        <v>0</v>
      </c>
      <c r="U1094" s="13">
        <f t="shared" si="55"/>
        <v>54.664705882352791</v>
      </c>
      <c r="V1094" s="13">
        <f t="shared" si="54"/>
        <v>0</v>
      </c>
      <c r="W1094" s="15"/>
      <c r="X1094" s="13"/>
      <c r="Y1094" s="13"/>
      <c r="Z1094" s="10"/>
      <c r="AA1094" s="16" t="s">
        <v>45</v>
      </c>
      <c r="AB1094" s="11"/>
    </row>
    <row r="1095" spans="1:28" ht="14.25" x14ac:dyDescent="0.15">
      <c r="A1095" s="9">
        <v>43709</v>
      </c>
      <c r="B1095" s="10" t="s">
        <v>27</v>
      </c>
      <c r="C1095" s="10" t="s">
        <v>158</v>
      </c>
      <c r="D1095" s="10" t="s">
        <v>181</v>
      </c>
      <c r="E1095" s="10" t="s">
        <v>202</v>
      </c>
      <c r="F1095" s="10" t="s">
        <v>5088</v>
      </c>
      <c r="G1095" s="10" t="s">
        <v>5088</v>
      </c>
      <c r="H1095" s="10" t="s">
        <v>4692</v>
      </c>
      <c r="I1095" s="10" t="s">
        <v>5088</v>
      </c>
      <c r="J1095" s="10"/>
      <c r="K1095" s="10" t="s">
        <v>2623</v>
      </c>
      <c r="L1095" s="10" t="s">
        <v>44</v>
      </c>
      <c r="M1095" s="11">
        <v>0</v>
      </c>
      <c r="N1095" s="27">
        <v>95192</v>
      </c>
      <c r="O1095" s="10"/>
      <c r="P1095" s="13">
        <v>6408.78</v>
      </c>
      <c r="Q1095" s="13"/>
      <c r="R1095" s="13">
        <v>0</v>
      </c>
      <c r="S1095" s="13">
        <f t="shared" si="52"/>
        <v>6408.78</v>
      </c>
      <c r="T1095" s="14">
        <f t="shared" si="53"/>
        <v>0</v>
      </c>
      <c r="U1095" s="13">
        <f t="shared" si="55"/>
        <v>1152.8778431372557</v>
      </c>
      <c r="V1095" s="13">
        <f t="shared" si="54"/>
        <v>0</v>
      </c>
      <c r="W1095" s="15"/>
      <c r="X1095" s="13"/>
      <c r="Y1095" s="13"/>
      <c r="Z1095" s="10"/>
      <c r="AA1095" s="16" t="s">
        <v>45</v>
      </c>
      <c r="AB1095" s="11"/>
    </row>
    <row r="1096" spans="1:28" ht="14.25" x14ac:dyDescent="0.15">
      <c r="A1096" s="9">
        <v>43709</v>
      </c>
      <c r="B1096" s="10" t="s">
        <v>27</v>
      </c>
      <c r="C1096" s="10" t="s">
        <v>158</v>
      </c>
      <c r="D1096" s="10" t="s">
        <v>183</v>
      </c>
      <c r="E1096" s="10" t="s">
        <v>169</v>
      </c>
      <c r="F1096" s="10" t="s">
        <v>4882</v>
      </c>
      <c r="G1096" s="10" t="s">
        <v>4882</v>
      </c>
      <c r="H1096" s="10" t="s">
        <v>4692</v>
      </c>
      <c r="I1096" s="10" t="s">
        <v>4883</v>
      </c>
      <c r="J1096" s="10"/>
      <c r="K1096" s="10" t="s">
        <v>33</v>
      </c>
      <c r="L1096" s="10" t="s">
        <v>34</v>
      </c>
      <c r="M1096" s="11">
        <v>0.04</v>
      </c>
      <c r="N1096" s="27" t="s">
        <v>4884</v>
      </c>
      <c r="O1096" s="10"/>
      <c r="P1096" s="13">
        <v>-269544.95</v>
      </c>
      <c r="Q1096" s="13"/>
      <c r="R1096" s="13">
        <v>31517.89</v>
      </c>
      <c r="S1096" s="13">
        <f t="shared" si="52"/>
        <v>-301062.84000000003</v>
      </c>
      <c r="T1096" s="14">
        <f t="shared" si="53"/>
        <v>30305.663461538461</v>
      </c>
      <c r="U1096" s="13">
        <f t="shared" si="55"/>
        <v>0</v>
      </c>
      <c r="V1096" s="13">
        <f t="shared" si="54"/>
        <v>31517.89</v>
      </c>
      <c r="W1096" s="15"/>
      <c r="X1096" s="13"/>
      <c r="Y1096" s="13"/>
      <c r="Z1096" s="10"/>
      <c r="AA1096" s="16" t="s">
        <v>45</v>
      </c>
      <c r="AB1096" s="11"/>
    </row>
    <row r="1097" spans="1:28" ht="14.25" x14ac:dyDescent="0.15">
      <c r="A1097" s="9">
        <v>43709</v>
      </c>
      <c r="B1097" s="10" t="s">
        <v>27</v>
      </c>
      <c r="C1097" s="10" t="s">
        <v>158</v>
      </c>
      <c r="D1097" s="10" t="s">
        <v>183</v>
      </c>
      <c r="E1097" s="10" t="s">
        <v>172</v>
      </c>
      <c r="F1097" s="10" t="s">
        <v>4243</v>
      </c>
      <c r="G1097" s="10" t="s">
        <v>5089</v>
      </c>
      <c r="H1097" s="10" t="s">
        <v>5090</v>
      </c>
      <c r="I1097" s="10" t="s">
        <v>5091</v>
      </c>
      <c r="J1097" s="10"/>
      <c r="K1097" s="10" t="s">
        <v>2623</v>
      </c>
      <c r="L1097" s="10" t="s">
        <v>44</v>
      </c>
      <c r="M1097" s="11">
        <v>0</v>
      </c>
      <c r="N1097" s="27">
        <v>88382</v>
      </c>
      <c r="O1097" s="10"/>
      <c r="P1097" s="13">
        <v>19000</v>
      </c>
      <c r="Q1097" s="13"/>
      <c r="R1097" s="13">
        <v>0</v>
      </c>
      <c r="S1097" s="13">
        <f t="shared" si="52"/>
        <v>19000</v>
      </c>
      <c r="T1097" s="14">
        <f t="shared" si="53"/>
        <v>0</v>
      </c>
      <c r="U1097" s="13">
        <f t="shared" si="55"/>
        <v>0</v>
      </c>
      <c r="V1097" s="13">
        <f t="shared" si="54"/>
        <v>0</v>
      </c>
      <c r="W1097" s="15"/>
      <c r="X1097" s="13"/>
      <c r="Y1097" s="13"/>
      <c r="Z1097" s="10"/>
      <c r="AA1097" s="16" t="s">
        <v>45</v>
      </c>
      <c r="AB1097" s="11"/>
    </row>
    <row r="1098" spans="1:28" ht="14.25" x14ac:dyDescent="0.15">
      <c r="A1098" s="9">
        <v>43709</v>
      </c>
      <c r="B1098" s="10" t="s">
        <v>27</v>
      </c>
      <c r="C1098" s="10" t="s">
        <v>158</v>
      </c>
      <c r="D1098" s="10" t="s">
        <v>183</v>
      </c>
      <c r="E1098" s="10" t="s">
        <v>202</v>
      </c>
      <c r="F1098" s="10" t="s">
        <v>5092</v>
      </c>
      <c r="G1098" s="10" t="s">
        <v>5092</v>
      </c>
      <c r="H1098" s="10" t="s">
        <v>4692</v>
      </c>
      <c r="I1098" s="10" t="s">
        <v>5093</v>
      </c>
      <c r="J1098" s="10"/>
      <c r="K1098" s="10" t="s">
        <v>2623</v>
      </c>
      <c r="L1098" s="10" t="s">
        <v>44</v>
      </c>
      <c r="M1098" s="11">
        <v>0</v>
      </c>
      <c r="N1098" s="27">
        <v>89012</v>
      </c>
      <c r="O1098" s="10"/>
      <c r="P1098" s="13">
        <v>1267.21</v>
      </c>
      <c r="Q1098" s="13"/>
      <c r="R1098" s="13">
        <v>0</v>
      </c>
      <c r="S1098" s="13">
        <f t="shared" si="52"/>
        <v>1267.21</v>
      </c>
      <c r="T1098" s="14">
        <f t="shared" si="53"/>
        <v>0</v>
      </c>
      <c r="U1098" s="13">
        <f t="shared" si="55"/>
        <v>0</v>
      </c>
      <c r="V1098" s="13">
        <f t="shared" si="54"/>
        <v>0</v>
      </c>
      <c r="W1098" s="15"/>
      <c r="X1098" s="13"/>
      <c r="Y1098" s="13"/>
      <c r="Z1098" s="10"/>
      <c r="AA1098" s="16" t="s">
        <v>45</v>
      </c>
      <c r="AB1098" s="11"/>
    </row>
    <row r="1099" spans="1:28" ht="14.25" x14ac:dyDescent="0.15">
      <c r="A1099" s="9">
        <v>43709</v>
      </c>
      <c r="B1099" s="10" t="s">
        <v>27</v>
      </c>
      <c r="C1099" s="10" t="s">
        <v>158</v>
      </c>
      <c r="D1099" s="10" t="s">
        <v>186</v>
      </c>
      <c r="E1099" s="10" t="s">
        <v>187</v>
      </c>
      <c r="F1099" s="10" t="s">
        <v>5094</v>
      </c>
      <c r="G1099" s="10" t="s">
        <v>5094</v>
      </c>
      <c r="H1099" s="10" t="s">
        <v>4692</v>
      </c>
      <c r="I1099" s="10" t="s">
        <v>5094</v>
      </c>
      <c r="J1099" s="10"/>
      <c r="K1099" s="10" t="s">
        <v>2623</v>
      </c>
      <c r="L1099" s="10" t="s">
        <v>34</v>
      </c>
      <c r="M1099" s="11">
        <v>0.02</v>
      </c>
      <c r="N1099" s="27" t="s">
        <v>5095</v>
      </c>
      <c r="O1099" s="10"/>
      <c r="P1099" s="13">
        <v>2787.9</v>
      </c>
      <c r="Q1099" s="13"/>
      <c r="R1099" s="13">
        <v>2787.9</v>
      </c>
      <c r="S1099" s="13">
        <f t="shared" si="52"/>
        <v>0</v>
      </c>
      <c r="T1099" s="14">
        <f t="shared" si="53"/>
        <v>2733.2352941176473</v>
      </c>
      <c r="U1099" s="13">
        <f t="shared" si="55"/>
        <v>285.71428571428623</v>
      </c>
      <c r="V1099" s="13">
        <f t="shared" si="54"/>
        <v>2787.9</v>
      </c>
      <c r="W1099" s="15"/>
      <c r="X1099" s="13"/>
      <c r="Y1099" s="13"/>
      <c r="Z1099" s="10"/>
      <c r="AA1099" s="16" t="s">
        <v>45</v>
      </c>
      <c r="AB1099" s="11"/>
    </row>
    <row r="1100" spans="1:28" ht="14.25" x14ac:dyDescent="0.15">
      <c r="A1100" s="9">
        <v>43709</v>
      </c>
      <c r="B1100" s="10" t="s">
        <v>27</v>
      </c>
      <c r="C1100" s="10" t="s">
        <v>158</v>
      </c>
      <c r="D1100" s="10" t="s">
        <v>186</v>
      </c>
      <c r="E1100" s="10" t="s">
        <v>187</v>
      </c>
      <c r="F1100" s="10" t="s">
        <v>4220</v>
      </c>
      <c r="G1100" s="10" t="s">
        <v>4220</v>
      </c>
      <c r="H1100" s="10" t="s">
        <v>4692</v>
      </c>
      <c r="I1100" s="10" t="s">
        <v>4220</v>
      </c>
      <c r="J1100" s="10"/>
      <c r="K1100" s="10" t="s">
        <v>2623</v>
      </c>
      <c r="L1100" s="10" t="s">
        <v>34</v>
      </c>
      <c r="M1100" s="11">
        <v>0.02</v>
      </c>
      <c r="N1100" s="27" t="s">
        <v>5096</v>
      </c>
      <c r="O1100" s="10"/>
      <c r="P1100" s="13">
        <v>94336.37</v>
      </c>
      <c r="Q1100" s="13"/>
      <c r="R1100" s="13">
        <v>58796.77</v>
      </c>
      <c r="S1100" s="13">
        <f t="shared" si="52"/>
        <v>35539.599999999999</v>
      </c>
      <c r="T1100" s="14">
        <f t="shared" si="53"/>
        <v>57643.892156862741</v>
      </c>
      <c r="U1100" s="13">
        <f t="shared" si="55"/>
        <v>3.0576923076923066</v>
      </c>
      <c r="V1100" s="13">
        <f t="shared" si="54"/>
        <v>58796.77</v>
      </c>
      <c r="W1100" s="15"/>
      <c r="X1100" s="13"/>
      <c r="Y1100" s="13"/>
      <c r="Z1100" s="10"/>
      <c r="AA1100" s="16" t="s">
        <v>35</v>
      </c>
      <c r="AB1100" s="11"/>
    </row>
    <row r="1101" spans="1:28" ht="14.25" x14ac:dyDescent="0.15">
      <c r="A1101" s="9">
        <v>43709</v>
      </c>
      <c r="B1101" s="10" t="s">
        <v>27</v>
      </c>
      <c r="C1101" s="10" t="s">
        <v>158</v>
      </c>
      <c r="D1101" s="10" t="s">
        <v>186</v>
      </c>
      <c r="E1101" s="10" t="s">
        <v>175</v>
      </c>
      <c r="F1101" s="10" t="s">
        <v>4828</v>
      </c>
      <c r="G1101" s="10" t="s">
        <v>4901</v>
      </c>
      <c r="H1101" s="10" t="s">
        <v>4692</v>
      </c>
      <c r="I1101" s="10" t="s">
        <v>4902</v>
      </c>
      <c r="J1101" s="10"/>
      <c r="K1101" s="10" t="s">
        <v>33</v>
      </c>
      <c r="L1101" s="10" t="s">
        <v>34</v>
      </c>
      <c r="M1101" s="11">
        <v>0.08</v>
      </c>
      <c r="N1101" s="27">
        <v>71652</v>
      </c>
      <c r="O1101" s="10"/>
      <c r="P1101" s="13">
        <v>-289626.45</v>
      </c>
      <c r="Q1101" s="13"/>
      <c r="R1101" s="13">
        <v>0</v>
      </c>
      <c r="S1101" s="13">
        <f t="shared" si="52"/>
        <v>-289626.45</v>
      </c>
      <c r="T1101" s="14">
        <f t="shared" si="53"/>
        <v>0</v>
      </c>
      <c r="U1101" s="13">
        <f t="shared" si="55"/>
        <v>29.20077669902912</v>
      </c>
      <c r="V1101" s="13">
        <f t="shared" si="54"/>
        <v>0</v>
      </c>
      <c r="W1101" s="15"/>
      <c r="X1101" s="13"/>
      <c r="Y1101" s="13"/>
      <c r="Z1101" s="10"/>
      <c r="AA1101" s="16" t="s">
        <v>35</v>
      </c>
      <c r="AB1101" s="11"/>
    </row>
    <row r="1102" spans="1:28" ht="14.25" x14ac:dyDescent="0.15">
      <c r="A1102" s="9">
        <v>43709</v>
      </c>
      <c r="B1102" s="10" t="s">
        <v>27</v>
      </c>
      <c r="C1102" s="10" t="s">
        <v>158</v>
      </c>
      <c r="D1102" s="10" t="s">
        <v>204</v>
      </c>
      <c r="E1102" s="10" t="s">
        <v>160</v>
      </c>
      <c r="F1102" s="10" t="s">
        <v>4907</v>
      </c>
      <c r="G1102" s="10" t="s">
        <v>5097</v>
      </c>
      <c r="H1102" s="10" t="s">
        <v>4692</v>
      </c>
      <c r="I1102" s="10" t="s">
        <v>4908</v>
      </c>
      <c r="J1102" s="10"/>
      <c r="K1102" s="10" t="s">
        <v>2623</v>
      </c>
      <c r="L1102" s="10" t="s">
        <v>44</v>
      </c>
      <c r="M1102" s="11">
        <v>0</v>
      </c>
      <c r="N1102" s="27" t="s">
        <v>4909</v>
      </c>
      <c r="O1102" s="10"/>
      <c r="P1102" s="13">
        <v>11393</v>
      </c>
      <c r="Q1102" s="13"/>
      <c r="R1102" s="13">
        <v>0</v>
      </c>
      <c r="S1102" s="13">
        <f t="shared" si="52"/>
        <v>11393</v>
      </c>
      <c r="T1102" s="14">
        <f t="shared" si="53"/>
        <v>0</v>
      </c>
      <c r="U1102" s="13">
        <f t="shared" si="55"/>
        <v>0</v>
      </c>
      <c r="V1102" s="13">
        <f t="shared" si="54"/>
        <v>0</v>
      </c>
      <c r="W1102" s="15"/>
      <c r="X1102" s="13"/>
      <c r="Y1102" s="13"/>
      <c r="Z1102" s="10"/>
      <c r="AA1102" s="16" t="s">
        <v>45</v>
      </c>
      <c r="AB1102" s="11"/>
    </row>
    <row r="1103" spans="1:28" ht="14.25" x14ac:dyDescent="0.15">
      <c r="A1103" s="9">
        <v>43709</v>
      </c>
      <c r="B1103" s="10" t="s">
        <v>27</v>
      </c>
      <c r="C1103" s="10" t="s">
        <v>158</v>
      </c>
      <c r="D1103" s="10" t="s">
        <v>204</v>
      </c>
      <c r="E1103" s="10" t="s">
        <v>160</v>
      </c>
      <c r="F1103" s="10" t="s">
        <v>209</v>
      </c>
      <c r="G1103" s="10" t="s">
        <v>209</v>
      </c>
      <c r="H1103" s="10" t="s">
        <v>4692</v>
      </c>
      <c r="I1103" s="10" t="s">
        <v>209</v>
      </c>
      <c r="J1103" s="10"/>
      <c r="K1103" s="10" t="s">
        <v>2623</v>
      </c>
      <c r="L1103" s="10" t="s">
        <v>34</v>
      </c>
      <c r="M1103" s="11">
        <v>0.05</v>
      </c>
      <c r="N1103" s="27">
        <v>94802</v>
      </c>
      <c r="O1103" s="10"/>
      <c r="P1103" s="13">
        <v>2907.8</v>
      </c>
      <c r="Q1103" s="13"/>
      <c r="R1103" s="13">
        <v>0</v>
      </c>
      <c r="S1103" s="13">
        <f t="shared" si="52"/>
        <v>2907.8</v>
      </c>
      <c r="T1103" s="14">
        <f t="shared" si="53"/>
        <v>0</v>
      </c>
      <c r="U1103" s="13">
        <f t="shared" si="55"/>
        <v>23.76923076923083</v>
      </c>
      <c r="V1103" s="13">
        <f t="shared" si="54"/>
        <v>0</v>
      </c>
      <c r="W1103" s="15"/>
      <c r="X1103" s="13"/>
      <c r="Y1103" s="13"/>
      <c r="Z1103" s="10"/>
      <c r="AA1103" s="16" t="s">
        <v>45</v>
      </c>
      <c r="AB1103" s="11"/>
    </row>
    <row r="1104" spans="1:28" ht="14.25" x14ac:dyDescent="0.15">
      <c r="A1104" s="9">
        <v>43709</v>
      </c>
      <c r="B1104" s="10" t="s">
        <v>27</v>
      </c>
      <c r="C1104" s="10" t="s">
        <v>158</v>
      </c>
      <c r="D1104" s="10" t="s">
        <v>204</v>
      </c>
      <c r="E1104" s="10" t="s">
        <v>160</v>
      </c>
      <c r="F1104" s="10" t="s">
        <v>5098</v>
      </c>
      <c r="G1104" s="10" t="s">
        <v>5098</v>
      </c>
      <c r="H1104" s="10" t="s">
        <v>4692</v>
      </c>
      <c r="I1104" s="10" t="s">
        <v>206</v>
      </c>
      <c r="J1104" s="10"/>
      <c r="K1104" s="10" t="s">
        <v>2623</v>
      </c>
      <c r="L1104" s="10" t="s">
        <v>34</v>
      </c>
      <c r="M1104" s="11">
        <v>0.05</v>
      </c>
      <c r="N1104" s="27" t="s">
        <v>5099</v>
      </c>
      <c r="O1104" s="10"/>
      <c r="P1104" s="13">
        <v>9500</v>
      </c>
      <c r="Q1104" s="13"/>
      <c r="R1104" s="13">
        <v>6000</v>
      </c>
      <c r="S1104" s="13">
        <f t="shared" si="52"/>
        <v>3500</v>
      </c>
      <c r="T1104" s="14">
        <f t="shared" si="53"/>
        <v>5714.2857142857138</v>
      </c>
      <c r="U1104" s="13">
        <f t="shared" si="55"/>
        <v>0</v>
      </c>
      <c r="V1104" s="13">
        <f t="shared" si="54"/>
        <v>6000</v>
      </c>
      <c r="W1104" s="15"/>
      <c r="X1104" s="13"/>
      <c r="Y1104" s="13"/>
      <c r="Z1104" s="10"/>
      <c r="AA1104" s="16" t="s">
        <v>45</v>
      </c>
      <c r="AB1104" s="11"/>
    </row>
    <row r="1105" spans="1:28" ht="14.25" x14ac:dyDescent="0.15">
      <c r="A1105" s="9">
        <v>43709</v>
      </c>
      <c r="B1105" s="10" t="s">
        <v>27</v>
      </c>
      <c r="C1105" s="10" t="s">
        <v>158</v>
      </c>
      <c r="D1105" s="10" t="s">
        <v>204</v>
      </c>
      <c r="E1105" s="10" t="s">
        <v>160</v>
      </c>
      <c r="F1105" s="10" t="s">
        <v>5100</v>
      </c>
      <c r="G1105" s="10" t="s">
        <v>5100</v>
      </c>
      <c r="H1105" s="10" t="s">
        <v>4692</v>
      </c>
      <c r="I1105" s="10" t="s">
        <v>5101</v>
      </c>
      <c r="J1105" s="10"/>
      <c r="K1105" s="10" t="s">
        <v>33</v>
      </c>
      <c r="L1105" s="10" t="s">
        <v>34</v>
      </c>
      <c r="M1105" s="11">
        <v>0.04</v>
      </c>
      <c r="N1105" s="27">
        <v>8875</v>
      </c>
      <c r="O1105" s="10"/>
      <c r="P1105" s="13">
        <v>-87147.88</v>
      </c>
      <c r="Q1105" s="13"/>
      <c r="R1105" s="13">
        <v>79.5</v>
      </c>
      <c r="S1105" s="13">
        <f t="shared" si="52"/>
        <v>-87227.38</v>
      </c>
      <c r="T1105" s="14">
        <f t="shared" si="53"/>
        <v>76.442307692307693</v>
      </c>
      <c r="U1105" s="13">
        <f t="shared" si="55"/>
        <v>1386.8224528301907</v>
      </c>
      <c r="V1105" s="13">
        <f t="shared" si="54"/>
        <v>79.5</v>
      </c>
      <c r="W1105" s="15"/>
      <c r="X1105" s="13"/>
      <c r="Y1105" s="13"/>
      <c r="Z1105" s="10"/>
      <c r="AA1105" s="16" t="s">
        <v>45</v>
      </c>
      <c r="AB1105" s="11"/>
    </row>
    <row r="1106" spans="1:28" ht="14.25" x14ac:dyDescent="0.15">
      <c r="A1106" s="9">
        <v>43709</v>
      </c>
      <c r="B1106" s="10" t="s">
        <v>27</v>
      </c>
      <c r="C1106" s="10" t="s">
        <v>158</v>
      </c>
      <c r="D1106" s="10" t="s">
        <v>204</v>
      </c>
      <c r="E1106" s="10" t="s">
        <v>160</v>
      </c>
      <c r="F1106" s="10" t="s">
        <v>5100</v>
      </c>
      <c r="G1106" s="10" t="s">
        <v>5100</v>
      </c>
      <c r="H1106" s="10" t="s">
        <v>4692</v>
      </c>
      <c r="I1106" s="10" t="s">
        <v>5101</v>
      </c>
      <c r="J1106" s="10"/>
      <c r="K1106" s="10" t="s">
        <v>2623</v>
      </c>
      <c r="L1106" s="10" t="s">
        <v>34</v>
      </c>
      <c r="M1106" s="11">
        <v>0.03</v>
      </c>
      <c r="N1106" s="27">
        <v>8875</v>
      </c>
      <c r="O1106" s="10"/>
      <c r="P1106" s="13">
        <v>163563.03</v>
      </c>
      <c r="Q1106" s="13"/>
      <c r="R1106" s="13">
        <v>1002.56</v>
      </c>
      <c r="S1106" s="13">
        <f t="shared" si="52"/>
        <v>162560.47</v>
      </c>
      <c r="T1106" s="14">
        <f t="shared" si="53"/>
        <v>973.35922330097083</v>
      </c>
      <c r="U1106" s="13">
        <f t="shared" si="55"/>
        <v>0</v>
      </c>
      <c r="V1106" s="13">
        <f t="shared" si="54"/>
        <v>1002.56</v>
      </c>
      <c r="W1106" s="15"/>
      <c r="X1106" s="13"/>
      <c r="Y1106" s="13"/>
      <c r="Z1106" s="10"/>
      <c r="AA1106" s="16" t="s">
        <v>45</v>
      </c>
      <c r="AB1106" s="11"/>
    </row>
    <row r="1107" spans="1:28" ht="14.25" x14ac:dyDescent="0.15">
      <c r="A1107" s="9">
        <v>43709</v>
      </c>
      <c r="B1107" s="10" t="s">
        <v>27</v>
      </c>
      <c r="C1107" s="10" t="s">
        <v>158</v>
      </c>
      <c r="D1107" s="10" t="s">
        <v>204</v>
      </c>
      <c r="E1107" s="10" t="s">
        <v>160</v>
      </c>
      <c r="F1107" s="10" t="s">
        <v>5100</v>
      </c>
      <c r="G1107" s="10" t="s">
        <v>5100</v>
      </c>
      <c r="H1107" s="10" t="s">
        <v>4692</v>
      </c>
      <c r="I1107" s="10" t="s">
        <v>5102</v>
      </c>
      <c r="J1107" s="10"/>
      <c r="K1107" s="10" t="s">
        <v>33</v>
      </c>
      <c r="L1107" s="10" t="s">
        <v>34</v>
      </c>
      <c r="M1107" s="11">
        <v>0.04</v>
      </c>
      <c r="N1107" s="27" t="s">
        <v>5103</v>
      </c>
      <c r="O1107" s="10"/>
      <c r="P1107" s="13">
        <v>1744.21</v>
      </c>
      <c r="Q1107" s="13"/>
      <c r="R1107" s="13">
        <v>0</v>
      </c>
      <c r="S1107" s="13">
        <f t="shared" si="52"/>
        <v>1744.21</v>
      </c>
      <c r="T1107" s="14">
        <f t="shared" si="53"/>
        <v>0</v>
      </c>
      <c r="U1107" s="13">
        <f t="shared" si="55"/>
        <v>0</v>
      </c>
      <c r="V1107" s="13">
        <f t="shared" si="54"/>
        <v>0</v>
      </c>
      <c r="W1107" s="15"/>
      <c r="X1107" s="13"/>
      <c r="Y1107" s="13"/>
      <c r="Z1107" s="10"/>
      <c r="AA1107" s="16" t="s">
        <v>45</v>
      </c>
      <c r="AB1107" s="11"/>
    </row>
    <row r="1108" spans="1:28" ht="14.25" x14ac:dyDescent="0.15">
      <c r="A1108" s="9">
        <v>43709</v>
      </c>
      <c r="B1108" s="10" t="s">
        <v>27</v>
      </c>
      <c r="C1108" s="10" t="s">
        <v>158</v>
      </c>
      <c r="D1108" s="10" t="s">
        <v>204</v>
      </c>
      <c r="E1108" s="10" t="s">
        <v>160</v>
      </c>
      <c r="F1108" s="10" t="s">
        <v>5100</v>
      </c>
      <c r="G1108" s="10" t="s">
        <v>5100</v>
      </c>
      <c r="H1108" s="10" t="s">
        <v>4692</v>
      </c>
      <c r="I1108" s="10" t="s">
        <v>5102</v>
      </c>
      <c r="J1108" s="10"/>
      <c r="K1108" s="10" t="s">
        <v>2623</v>
      </c>
      <c r="L1108" s="10" t="s">
        <v>34</v>
      </c>
      <c r="M1108" s="11">
        <v>0.04</v>
      </c>
      <c r="N1108" s="27">
        <v>8714</v>
      </c>
      <c r="O1108" s="10"/>
      <c r="P1108" s="13">
        <v>59061.120000000003</v>
      </c>
      <c r="Q1108" s="13"/>
      <c r="R1108" s="13">
        <v>618</v>
      </c>
      <c r="S1108" s="13">
        <f t="shared" si="52"/>
        <v>58443.12</v>
      </c>
      <c r="T1108" s="14">
        <f t="shared" si="53"/>
        <v>594.23076923076917</v>
      </c>
      <c r="U1108" s="13">
        <f t="shared" si="55"/>
        <v>0</v>
      </c>
      <c r="V1108" s="13">
        <f t="shared" si="54"/>
        <v>618</v>
      </c>
      <c r="W1108" s="15"/>
      <c r="X1108" s="13"/>
      <c r="Y1108" s="13"/>
      <c r="Z1108" s="10"/>
      <c r="AA1108" s="16" t="s">
        <v>45</v>
      </c>
      <c r="AB1108" s="11"/>
    </row>
    <row r="1109" spans="1:28" ht="14.25" x14ac:dyDescent="0.15">
      <c r="A1109" s="9">
        <v>43709</v>
      </c>
      <c r="B1109" s="10" t="s">
        <v>27</v>
      </c>
      <c r="C1109" s="10" t="s">
        <v>158</v>
      </c>
      <c r="D1109" s="10" t="s">
        <v>204</v>
      </c>
      <c r="E1109" s="10" t="s">
        <v>160</v>
      </c>
      <c r="F1109" s="10" t="s">
        <v>3656</v>
      </c>
      <c r="G1109" s="10" t="s">
        <v>3656</v>
      </c>
      <c r="H1109" s="10" t="s">
        <v>4692</v>
      </c>
      <c r="I1109" s="10" t="s">
        <v>5104</v>
      </c>
      <c r="J1109" s="10"/>
      <c r="K1109" s="10" t="s">
        <v>2623</v>
      </c>
      <c r="L1109" s="10" t="s">
        <v>34</v>
      </c>
      <c r="M1109" s="11">
        <v>0.14000000000000001</v>
      </c>
      <c r="N1109" s="27">
        <v>84202</v>
      </c>
      <c r="O1109" s="10"/>
      <c r="P1109" s="13">
        <v>15652.3</v>
      </c>
      <c r="Q1109" s="13"/>
      <c r="R1109" s="13">
        <v>0</v>
      </c>
      <c r="S1109" s="13">
        <f t="shared" si="52"/>
        <v>15652.3</v>
      </c>
      <c r="T1109" s="14">
        <f t="shared" si="53"/>
        <v>0</v>
      </c>
      <c r="U1109" s="13">
        <f t="shared" si="55"/>
        <v>0</v>
      </c>
      <c r="V1109" s="13">
        <f t="shared" si="54"/>
        <v>0</v>
      </c>
      <c r="W1109" s="15"/>
      <c r="X1109" s="13"/>
      <c r="Y1109" s="13"/>
      <c r="Z1109" s="10"/>
      <c r="AA1109" s="16" t="s">
        <v>45</v>
      </c>
      <c r="AB1109" s="11"/>
    </row>
    <row r="1110" spans="1:28" ht="14.25" x14ac:dyDescent="0.15">
      <c r="A1110" s="9">
        <v>43709</v>
      </c>
      <c r="B1110" s="10" t="s">
        <v>27</v>
      </c>
      <c r="C1110" s="10" t="s">
        <v>158</v>
      </c>
      <c r="D1110" s="10" t="s">
        <v>204</v>
      </c>
      <c r="E1110" s="10" t="s">
        <v>172</v>
      </c>
      <c r="F1110" s="10" t="s">
        <v>4912</v>
      </c>
      <c r="G1110" s="10" t="s">
        <v>4912</v>
      </c>
      <c r="H1110" s="10" t="s">
        <v>4692</v>
      </c>
      <c r="I1110" s="10" t="s">
        <v>4913</v>
      </c>
      <c r="J1110" s="10"/>
      <c r="K1110" s="10" t="s">
        <v>33</v>
      </c>
      <c r="L1110" s="10" t="s">
        <v>34</v>
      </c>
      <c r="M1110" s="11">
        <v>0.06</v>
      </c>
      <c r="N1110" s="27" t="s">
        <v>4914</v>
      </c>
      <c r="O1110" s="10"/>
      <c r="P1110" s="13">
        <v>-215977.23</v>
      </c>
      <c r="Q1110" s="13"/>
      <c r="R1110" s="13">
        <v>24500.53</v>
      </c>
      <c r="S1110" s="13">
        <f t="shared" si="52"/>
        <v>-240477.76</v>
      </c>
      <c r="T1110" s="14">
        <f t="shared" si="53"/>
        <v>23113.707547169808</v>
      </c>
      <c r="U1110" s="13">
        <f t="shared" si="55"/>
        <v>0</v>
      </c>
      <c r="V1110" s="13">
        <f t="shared" si="54"/>
        <v>24500.53</v>
      </c>
      <c r="W1110" s="15"/>
      <c r="X1110" s="13"/>
      <c r="Y1110" s="13"/>
      <c r="Z1110" s="10"/>
      <c r="AA1110" s="16" t="s">
        <v>45</v>
      </c>
      <c r="AB1110" s="11"/>
    </row>
    <row r="1111" spans="1:28" ht="14.25" x14ac:dyDescent="0.15">
      <c r="A1111" s="9">
        <v>43709</v>
      </c>
      <c r="B1111" s="10" t="s">
        <v>27</v>
      </c>
      <c r="C1111" s="10" t="s">
        <v>158</v>
      </c>
      <c r="D1111" s="10" t="s">
        <v>215</v>
      </c>
      <c r="E1111" s="10" t="s">
        <v>216</v>
      </c>
      <c r="F1111" s="10" t="s">
        <v>217</v>
      </c>
      <c r="G1111" s="10" t="s">
        <v>218</v>
      </c>
      <c r="H1111" s="10" t="s">
        <v>4690</v>
      </c>
      <c r="I1111" s="10" t="s">
        <v>217</v>
      </c>
      <c r="J1111" s="10"/>
      <c r="K1111" s="10" t="s">
        <v>33</v>
      </c>
      <c r="L1111" s="10" t="s">
        <v>44</v>
      </c>
      <c r="M1111" s="11">
        <v>0</v>
      </c>
      <c r="N1111" s="27">
        <v>4422</v>
      </c>
      <c r="O1111" s="10"/>
      <c r="P1111" s="13">
        <v>-355448.5</v>
      </c>
      <c r="Q1111" s="13"/>
      <c r="R1111" s="13">
        <v>0</v>
      </c>
      <c r="S1111" s="13">
        <f t="shared" ref="S1111:S1174" si="56">P1111+Q1111-R1111</f>
        <v>-355448.5</v>
      </c>
      <c r="T1111" s="14">
        <f t="shared" ref="T1111:T1174" si="57">IF(L1111="返货",R1111/(1+M1111),IF(L1111="返现",R1111,IF(L1111="折扣",R1111*M1111,IF(L1111="无",R1111))))</f>
        <v>0</v>
      </c>
      <c r="U1111" s="13">
        <f t="shared" si="55"/>
        <v>0</v>
      </c>
      <c r="V1111" s="13">
        <f t="shared" si="54"/>
        <v>0</v>
      </c>
      <c r="W1111" s="15"/>
      <c r="X1111" s="13"/>
      <c r="Y1111" s="13"/>
      <c r="Z1111" s="10"/>
      <c r="AA1111" s="16" t="s">
        <v>35</v>
      </c>
      <c r="AB1111" s="11"/>
    </row>
    <row r="1112" spans="1:28" ht="14.25" x14ac:dyDescent="0.15">
      <c r="A1112" s="9">
        <v>43709</v>
      </c>
      <c r="B1112" s="10" t="s">
        <v>27</v>
      </c>
      <c r="C1112" s="10" t="s">
        <v>158</v>
      </c>
      <c r="D1112" s="10" t="s">
        <v>215</v>
      </c>
      <c r="E1112" s="10" t="s">
        <v>216</v>
      </c>
      <c r="F1112" s="10" t="s">
        <v>217</v>
      </c>
      <c r="G1112" s="10" t="s">
        <v>218</v>
      </c>
      <c r="H1112" s="10" t="s">
        <v>4690</v>
      </c>
      <c r="I1112" s="10" t="s">
        <v>217</v>
      </c>
      <c r="J1112" s="10"/>
      <c r="K1112" s="10" t="s">
        <v>2623</v>
      </c>
      <c r="L1112" s="10" t="s">
        <v>44</v>
      </c>
      <c r="M1112" s="11">
        <v>0</v>
      </c>
      <c r="N1112" s="27">
        <v>4422</v>
      </c>
      <c r="O1112" s="10"/>
      <c r="P1112" s="13">
        <v>193642.39</v>
      </c>
      <c r="Q1112" s="13"/>
      <c r="R1112" s="13">
        <v>0</v>
      </c>
      <c r="S1112" s="13">
        <f t="shared" si="56"/>
        <v>193642.39</v>
      </c>
      <c r="T1112" s="14">
        <f t="shared" si="57"/>
        <v>0</v>
      </c>
      <c r="U1112" s="13">
        <f t="shared" si="55"/>
        <v>592.59259259259306</v>
      </c>
      <c r="V1112" s="13">
        <f t="shared" si="54"/>
        <v>0</v>
      </c>
      <c r="W1112" s="15"/>
      <c r="X1112" s="13"/>
      <c r="Y1112" s="13"/>
      <c r="Z1112" s="10"/>
      <c r="AA1112" s="16" t="s">
        <v>35</v>
      </c>
      <c r="AB1112" s="11"/>
    </row>
    <row r="1113" spans="1:28" ht="14.25" x14ac:dyDescent="0.15">
      <c r="A1113" s="9">
        <v>43709</v>
      </c>
      <c r="B1113" s="10" t="s">
        <v>27</v>
      </c>
      <c r="C1113" s="10" t="s">
        <v>158</v>
      </c>
      <c r="D1113" s="10" t="s">
        <v>215</v>
      </c>
      <c r="E1113" s="10" t="s">
        <v>216</v>
      </c>
      <c r="F1113" s="10" t="s">
        <v>217</v>
      </c>
      <c r="G1113" s="10" t="s">
        <v>218</v>
      </c>
      <c r="H1113" s="10" t="s">
        <v>4692</v>
      </c>
      <c r="I1113" s="10" t="s">
        <v>4314</v>
      </c>
      <c r="J1113" s="10"/>
      <c r="K1113" s="10" t="s">
        <v>33</v>
      </c>
      <c r="L1113" s="10" t="s">
        <v>44</v>
      </c>
      <c r="M1113" s="11">
        <v>0</v>
      </c>
      <c r="N1113" s="27" t="s">
        <v>5105</v>
      </c>
      <c r="O1113" s="10"/>
      <c r="P1113" s="13">
        <v>2043.64</v>
      </c>
      <c r="Q1113" s="13"/>
      <c r="R1113" s="13">
        <v>76.19</v>
      </c>
      <c r="S1113" s="13">
        <f t="shared" si="56"/>
        <v>1967.45</v>
      </c>
      <c r="T1113" s="14">
        <f t="shared" si="57"/>
        <v>76.19</v>
      </c>
      <c r="U1113" s="13">
        <f t="shared" si="55"/>
        <v>1597.9407407407416</v>
      </c>
      <c r="V1113" s="13">
        <f t="shared" si="54"/>
        <v>76.19</v>
      </c>
      <c r="W1113" s="15"/>
      <c r="X1113" s="13"/>
      <c r="Y1113" s="13"/>
      <c r="Z1113" s="10"/>
      <c r="AA1113" s="16" t="s">
        <v>35</v>
      </c>
      <c r="AB1113" s="11"/>
    </row>
    <row r="1114" spans="1:28" ht="14.25" x14ac:dyDescent="0.15">
      <c r="A1114" s="9">
        <v>43709</v>
      </c>
      <c r="B1114" s="10" t="s">
        <v>27</v>
      </c>
      <c r="C1114" s="10" t="s">
        <v>158</v>
      </c>
      <c r="D1114" s="10" t="s">
        <v>215</v>
      </c>
      <c r="E1114" s="10" t="s">
        <v>216</v>
      </c>
      <c r="F1114" s="10" t="s">
        <v>217</v>
      </c>
      <c r="G1114" s="10" t="s">
        <v>218</v>
      </c>
      <c r="H1114" s="10" t="s">
        <v>4692</v>
      </c>
      <c r="I1114" s="10" t="s">
        <v>4920</v>
      </c>
      <c r="J1114" s="10"/>
      <c r="K1114" s="10" t="s">
        <v>33</v>
      </c>
      <c r="L1114" s="10" t="s">
        <v>44</v>
      </c>
      <c r="M1114" s="11">
        <v>0</v>
      </c>
      <c r="N1114" s="27" t="s">
        <v>4921</v>
      </c>
      <c r="O1114" s="10"/>
      <c r="P1114" s="13">
        <v>5142</v>
      </c>
      <c r="Q1114" s="13"/>
      <c r="R1114" s="13">
        <v>0</v>
      </c>
      <c r="S1114" s="13">
        <f t="shared" si="56"/>
        <v>5142</v>
      </c>
      <c r="T1114" s="14">
        <f t="shared" si="57"/>
        <v>0</v>
      </c>
      <c r="U1114" s="13">
        <f t="shared" si="55"/>
        <v>0</v>
      </c>
      <c r="V1114" s="13">
        <f t="shared" si="54"/>
        <v>0</v>
      </c>
      <c r="W1114" s="15"/>
      <c r="X1114" s="13"/>
      <c r="Y1114" s="13"/>
      <c r="Z1114" s="10"/>
      <c r="AA1114" s="16" t="s">
        <v>35</v>
      </c>
      <c r="AB1114" s="11"/>
    </row>
    <row r="1115" spans="1:28" ht="14.25" x14ac:dyDescent="0.15">
      <c r="A1115" s="9">
        <v>43709</v>
      </c>
      <c r="B1115" s="10" t="s">
        <v>27</v>
      </c>
      <c r="C1115" s="10" t="s">
        <v>158</v>
      </c>
      <c r="D1115" s="10" t="s">
        <v>215</v>
      </c>
      <c r="E1115" s="10" t="s">
        <v>216</v>
      </c>
      <c r="F1115" s="10" t="s">
        <v>217</v>
      </c>
      <c r="G1115" s="10" t="s">
        <v>218</v>
      </c>
      <c r="H1115" s="10" t="s">
        <v>4692</v>
      </c>
      <c r="I1115" s="10" t="s">
        <v>4923</v>
      </c>
      <c r="J1115" s="10"/>
      <c r="K1115" s="10" t="s">
        <v>33</v>
      </c>
      <c r="L1115" s="10" t="s">
        <v>44</v>
      </c>
      <c r="M1115" s="11">
        <v>0</v>
      </c>
      <c r="N1115" s="27">
        <v>43882</v>
      </c>
      <c r="O1115" s="10"/>
      <c r="P1115" s="13">
        <v>-1384423.75</v>
      </c>
      <c r="Q1115" s="13"/>
      <c r="R1115" s="13">
        <v>59076.5</v>
      </c>
      <c r="S1115" s="13">
        <f t="shared" si="56"/>
        <v>-1443500.25</v>
      </c>
      <c r="T1115" s="14">
        <f t="shared" si="57"/>
        <v>59076.5</v>
      </c>
      <c r="U1115" s="13">
        <f t="shared" si="55"/>
        <v>453.20428571428602</v>
      </c>
      <c r="V1115" s="13">
        <f t="shared" si="54"/>
        <v>59076.5</v>
      </c>
      <c r="W1115" s="15"/>
      <c r="X1115" s="13"/>
      <c r="Y1115" s="13"/>
      <c r="Z1115" s="10"/>
      <c r="AA1115" s="16" t="s">
        <v>35</v>
      </c>
      <c r="AB1115" s="11"/>
    </row>
    <row r="1116" spans="1:28" ht="14.25" x14ac:dyDescent="0.15">
      <c r="A1116" s="9">
        <v>43709</v>
      </c>
      <c r="B1116" s="10" t="s">
        <v>27</v>
      </c>
      <c r="C1116" s="10" t="s">
        <v>158</v>
      </c>
      <c r="D1116" s="10" t="s">
        <v>215</v>
      </c>
      <c r="E1116" s="10" t="s">
        <v>169</v>
      </c>
      <c r="F1116" s="10" t="s">
        <v>5106</v>
      </c>
      <c r="G1116" s="10" t="s">
        <v>5106</v>
      </c>
      <c r="H1116" s="10" t="s">
        <v>4692</v>
      </c>
      <c r="I1116" s="10" t="s">
        <v>5107</v>
      </c>
      <c r="J1116" s="10"/>
      <c r="K1116" s="10" t="s">
        <v>2623</v>
      </c>
      <c r="L1116" s="10" t="s">
        <v>34</v>
      </c>
      <c r="M1116" s="11">
        <v>0.05</v>
      </c>
      <c r="N1116" s="27">
        <v>8283</v>
      </c>
      <c r="O1116" s="10"/>
      <c r="P1116" s="13">
        <v>650</v>
      </c>
      <c r="Q1116" s="13"/>
      <c r="R1116" s="13">
        <v>0</v>
      </c>
      <c r="S1116" s="13">
        <f t="shared" si="56"/>
        <v>650</v>
      </c>
      <c r="T1116" s="14">
        <f t="shared" si="57"/>
        <v>0</v>
      </c>
      <c r="U1116" s="13">
        <f t="shared" si="55"/>
        <v>0</v>
      </c>
      <c r="V1116" s="13">
        <f t="shared" si="54"/>
        <v>0</v>
      </c>
      <c r="W1116" s="15"/>
      <c r="X1116" s="13"/>
      <c r="Y1116" s="13"/>
      <c r="Z1116" s="10"/>
      <c r="AA1116" s="16" t="s">
        <v>45</v>
      </c>
      <c r="AB1116" s="11"/>
    </row>
    <row r="1117" spans="1:28" ht="14.25" x14ac:dyDescent="0.15">
      <c r="A1117" s="9">
        <v>43709</v>
      </c>
      <c r="B1117" s="10" t="s">
        <v>27</v>
      </c>
      <c r="C1117" s="10" t="s">
        <v>220</v>
      </c>
      <c r="D1117" s="10" t="s">
        <v>221</v>
      </c>
      <c r="E1117" s="10" t="s">
        <v>222</v>
      </c>
      <c r="F1117" s="10" t="s">
        <v>4828</v>
      </c>
      <c r="G1117" s="10" t="s">
        <v>4828</v>
      </c>
      <c r="H1117" s="10" t="s">
        <v>4692</v>
      </c>
      <c r="I1117" s="10" t="s">
        <v>4131</v>
      </c>
      <c r="J1117" s="10"/>
      <c r="K1117" s="10" t="s">
        <v>33</v>
      </c>
      <c r="L1117" s="10" t="s">
        <v>34</v>
      </c>
      <c r="M1117" s="11">
        <v>0.08</v>
      </c>
      <c r="N1117" s="27">
        <v>110452</v>
      </c>
      <c r="O1117" s="10"/>
      <c r="P1117" s="13">
        <v>-78</v>
      </c>
      <c r="Q1117" s="13"/>
      <c r="R1117" s="13">
        <v>8000</v>
      </c>
      <c r="S1117" s="13">
        <f t="shared" si="56"/>
        <v>-8078</v>
      </c>
      <c r="T1117" s="14">
        <f t="shared" si="57"/>
        <v>7407.4074074074069</v>
      </c>
      <c r="U1117" s="13">
        <f t="shared" si="55"/>
        <v>0</v>
      </c>
      <c r="V1117" s="13">
        <f t="shared" si="54"/>
        <v>8000</v>
      </c>
      <c r="W1117" s="15"/>
      <c r="X1117" s="13"/>
      <c r="Y1117" s="13"/>
      <c r="Z1117" s="10"/>
      <c r="AA1117" s="16" t="s">
        <v>35</v>
      </c>
      <c r="AB1117" s="11"/>
    </row>
    <row r="1118" spans="1:28" ht="14.25" x14ac:dyDescent="0.15">
      <c r="A1118" s="9">
        <v>43709</v>
      </c>
      <c r="B1118" s="10" t="s">
        <v>27</v>
      </c>
      <c r="C1118" s="10" t="s">
        <v>220</v>
      </c>
      <c r="D1118" s="10" t="s">
        <v>221</v>
      </c>
      <c r="E1118" s="10" t="s">
        <v>222</v>
      </c>
      <c r="F1118" s="10" t="s">
        <v>4828</v>
      </c>
      <c r="G1118" s="10" t="s">
        <v>4828</v>
      </c>
      <c r="H1118" s="10" t="s">
        <v>4692</v>
      </c>
      <c r="I1118" s="10" t="s">
        <v>4828</v>
      </c>
      <c r="J1118" s="10"/>
      <c r="K1118" s="10" t="s">
        <v>33</v>
      </c>
      <c r="L1118" s="10" t="s">
        <v>34</v>
      </c>
      <c r="M1118" s="11">
        <v>0.08</v>
      </c>
      <c r="N1118" s="27">
        <v>108552</v>
      </c>
      <c r="O1118" s="10"/>
      <c r="P1118" s="13">
        <v>-482576.78</v>
      </c>
      <c r="Q1118" s="13"/>
      <c r="R1118" s="13">
        <v>21572.2</v>
      </c>
      <c r="S1118" s="13">
        <f t="shared" si="56"/>
        <v>-504148.98000000004</v>
      </c>
      <c r="T1118" s="14">
        <f t="shared" si="57"/>
        <v>19974.259259259259</v>
      </c>
      <c r="U1118" s="13">
        <f t="shared" si="55"/>
        <v>0</v>
      </c>
      <c r="V1118" s="13">
        <f t="shared" si="54"/>
        <v>21572.2</v>
      </c>
      <c r="W1118" s="15"/>
      <c r="X1118" s="13"/>
      <c r="Y1118" s="13"/>
      <c r="Z1118" s="10"/>
      <c r="AA1118" s="16" t="s">
        <v>35</v>
      </c>
      <c r="AB1118" s="11"/>
    </row>
    <row r="1119" spans="1:28" ht="14.25" x14ac:dyDescent="0.15">
      <c r="A1119" s="9">
        <v>43709</v>
      </c>
      <c r="B1119" s="10" t="s">
        <v>27</v>
      </c>
      <c r="C1119" s="10" t="s">
        <v>220</v>
      </c>
      <c r="D1119" s="10" t="s">
        <v>221</v>
      </c>
      <c r="E1119" s="10" t="s">
        <v>3760</v>
      </c>
      <c r="F1119" s="10" t="s">
        <v>4945</v>
      </c>
      <c r="G1119" s="10" t="s">
        <v>4945</v>
      </c>
      <c r="H1119" s="10" t="s">
        <v>4692</v>
      </c>
      <c r="I1119" s="10" t="s">
        <v>4945</v>
      </c>
      <c r="J1119" s="10"/>
      <c r="K1119" s="10" t="s">
        <v>33</v>
      </c>
      <c r="L1119" s="10" t="s">
        <v>44</v>
      </c>
      <c r="M1119" s="11">
        <v>0</v>
      </c>
      <c r="N1119" s="27">
        <v>42612</v>
      </c>
      <c r="O1119" s="10"/>
      <c r="P1119" s="13">
        <v>-4191.5</v>
      </c>
      <c r="Q1119" s="13"/>
      <c r="R1119" s="13">
        <v>0</v>
      </c>
      <c r="S1119" s="13">
        <f t="shared" si="56"/>
        <v>-4191.5</v>
      </c>
      <c r="T1119" s="14">
        <f t="shared" si="57"/>
        <v>0</v>
      </c>
      <c r="U1119" s="13">
        <f t="shared" si="55"/>
        <v>0</v>
      </c>
      <c r="V1119" s="13">
        <f t="shared" si="54"/>
        <v>0</v>
      </c>
      <c r="W1119" s="15"/>
      <c r="X1119" s="13"/>
      <c r="Y1119" s="13"/>
      <c r="Z1119" s="10"/>
      <c r="AA1119" s="16" t="s">
        <v>35</v>
      </c>
      <c r="AB1119" s="11"/>
    </row>
    <row r="1120" spans="1:28" ht="14.25" x14ac:dyDescent="0.15">
      <c r="A1120" s="9">
        <v>43709</v>
      </c>
      <c r="B1120" s="10" t="s">
        <v>27</v>
      </c>
      <c r="C1120" s="10" t="s">
        <v>220</v>
      </c>
      <c r="D1120" s="10" t="s">
        <v>221</v>
      </c>
      <c r="E1120" s="10" t="s">
        <v>3088</v>
      </c>
      <c r="F1120" s="10" t="s">
        <v>4935</v>
      </c>
      <c r="G1120" s="10" t="s">
        <v>4935</v>
      </c>
      <c r="H1120" s="10" t="s">
        <v>4692</v>
      </c>
      <c r="I1120" s="10" t="s">
        <v>4935</v>
      </c>
      <c r="J1120" s="10"/>
      <c r="K1120" s="10" t="s">
        <v>33</v>
      </c>
      <c r="L1120" s="10" t="s">
        <v>34</v>
      </c>
      <c r="M1120" s="11">
        <v>0.05</v>
      </c>
      <c r="N1120" s="27" t="s">
        <v>4936</v>
      </c>
      <c r="O1120" s="10"/>
      <c r="P1120" s="13">
        <v>-62630.07</v>
      </c>
      <c r="Q1120" s="13"/>
      <c r="R1120" s="13">
        <v>9517.2900000000009</v>
      </c>
      <c r="S1120" s="13">
        <f t="shared" si="56"/>
        <v>-72147.360000000001</v>
      </c>
      <c r="T1120" s="14">
        <f t="shared" si="57"/>
        <v>9064.0857142857149</v>
      </c>
      <c r="U1120" s="13">
        <f t="shared" si="55"/>
        <v>0</v>
      </c>
      <c r="V1120" s="13">
        <f t="shared" si="54"/>
        <v>9517.2900000000009</v>
      </c>
      <c r="W1120" s="15"/>
      <c r="X1120" s="13"/>
      <c r="Y1120" s="13"/>
      <c r="Z1120" s="10"/>
      <c r="AA1120" s="16" t="s">
        <v>35</v>
      </c>
      <c r="AB1120" s="11"/>
    </row>
    <row r="1121" spans="1:28" ht="14.25" x14ac:dyDescent="0.15">
      <c r="A1121" s="9">
        <v>43709</v>
      </c>
      <c r="B1121" s="10" t="s">
        <v>27</v>
      </c>
      <c r="C1121" s="10" t="s">
        <v>220</v>
      </c>
      <c r="D1121" s="10" t="s">
        <v>221</v>
      </c>
      <c r="E1121" s="10" t="s">
        <v>3088</v>
      </c>
      <c r="F1121" s="10" t="s">
        <v>3697</v>
      </c>
      <c r="G1121" s="10" t="s">
        <v>3697</v>
      </c>
      <c r="H1121" s="10" t="s">
        <v>4692</v>
      </c>
      <c r="I1121" s="10" t="s">
        <v>5108</v>
      </c>
      <c r="J1121" s="10"/>
      <c r="K1121" s="10" t="s">
        <v>2623</v>
      </c>
      <c r="L1121" s="10" t="s">
        <v>34</v>
      </c>
      <c r="M1121" s="11">
        <v>0.02</v>
      </c>
      <c r="N1121" s="27">
        <v>6486</v>
      </c>
      <c r="O1121" s="10"/>
      <c r="P1121" s="13">
        <v>4006.75</v>
      </c>
      <c r="Q1121" s="13"/>
      <c r="R1121" s="13">
        <v>0</v>
      </c>
      <c r="S1121" s="13">
        <f t="shared" si="56"/>
        <v>4006.75</v>
      </c>
      <c r="T1121" s="14">
        <f t="shared" si="57"/>
        <v>0</v>
      </c>
      <c r="U1121" s="13">
        <f t="shared" si="55"/>
        <v>0</v>
      </c>
      <c r="V1121" s="13">
        <f t="shared" si="54"/>
        <v>0</v>
      </c>
      <c r="W1121" s="15"/>
      <c r="X1121" s="13"/>
      <c r="Y1121" s="13"/>
      <c r="Z1121" s="10"/>
      <c r="AA1121" s="16" t="s">
        <v>45</v>
      </c>
      <c r="AB1121" s="11"/>
    </row>
    <row r="1122" spans="1:28" ht="14.25" x14ac:dyDescent="0.15">
      <c r="A1122" s="9">
        <v>43709</v>
      </c>
      <c r="B1122" s="10" t="s">
        <v>27</v>
      </c>
      <c r="C1122" s="10" t="s">
        <v>220</v>
      </c>
      <c r="D1122" s="10" t="s">
        <v>221</v>
      </c>
      <c r="E1122" s="10" t="s">
        <v>3088</v>
      </c>
      <c r="F1122" s="10" t="s">
        <v>5109</v>
      </c>
      <c r="G1122" s="10" t="s">
        <v>5109</v>
      </c>
      <c r="H1122" s="10" t="s">
        <v>4692</v>
      </c>
      <c r="I1122" s="10" t="s">
        <v>5109</v>
      </c>
      <c r="J1122" s="10"/>
      <c r="K1122" s="10" t="s">
        <v>2623</v>
      </c>
      <c r="L1122" s="10" t="s">
        <v>44</v>
      </c>
      <c r="M1122" s="11">
        <v>0</v>
      </c>
      <c r="N1122" s="27">
        <v>90942</v>
      </c>
      <c r="O1122" s="10"/>
      <c r="P1122" s="13">
        <v>4257.3999999999996</v>
      </c>
      <c r="Q1122" s="13"/>
      <c r="R1122" s="13">
        <v>0</v>
      </c>
      <c r="S1122" s="13">
        <f t="shared" si="56"/>
        <v>4257.3999999999996</v>
      </c>
      <c r="T1122" s="14">
        <f t="shared" si="57"/>
        <v>0</v>
      </c>
      <c r="U1122" s="13">
        <f t="shared" si="55"/>
        <v>0</v>
      </c>
      <c r="V1122" s="13">
        <f t="shared" si="54"/>
        <v>0</v>
      </c>
      <c r="W1122" s="15"/>
      <c r="X1122" s="13"/>
      <c r="Y1122" s="13"/>
      <c r="Z1122" s="10"/>
      <c r="AA1122" s="16" t="s">
        <v>45</v>
      </c>
      <c r="AB1122" s="11"/>
    </row>
    <row r="1123" spans="1:28" ht="14.25" x14ac:dyDescent="0.15">
      <c r="A1123" s="9">
        <v>43709</v>
      </c>
      <c r="B1123" s="10" t="s">
        <v>27</v>
      </c>
      <c r="C1123" s="10" t="s">
        <v>220</v>
      </c>
      <c r="D1123" s="10" t="s">
        <v>221</v>
      </c>
      <c r="E1123" s="10" t="s">
        <v>5110</v>
      </c>
      <c r="F1123" s="10" t="s">
        <v>5111</v>
      </c>
      <c r="G1123" s="10" t="s">
        <v>5111</v>
      </c>
      <c r="H1123" s="10" t="s">
        <v>4692</v>
      </c>
      <c r="I1123" s="10" t="s">
        <v>5111</v>
      </c>
      <c r="J1123" s="10"/>
      <c r="K1123" s="10" t="s">
        <v>33</v>
      </c>
      <c r="L1123" s="10" t="s">
        <v>44</v>
      </c>
      <c r="M1123" s="11">
        <v>0</v>
      </c>
      <c r="N1123" s="27">
        <v>96122</v>
      </c>
      <c r="O1123" s="10"/>
      <c r="P1123" s="13">
        <v>-6437.14</v>
      </c>
      <c r="Q1123" s="13"/>
      <c r="R1123" s="13">
        <v>0</v>
      </c>
      <c r="S1123" s="13">
        <f t="shared" si="56"/>
        <v>-6437.14</v>
      </c>
      <c r="T1123" s="14">
        <f t="shared" si="57"/>
        <v>0</v>
      </c>
      <c r="U1123" s="13">
        <f t="shared" si="55"/>
        <v>0</v>
      </c>
      <c r="V1123" s="13">
        <f t="shared" si="54"/>
        <v>0</v>
      </c>
      <c r="W1123" s="15"/>
      <c r="X1123" s="13"/>
      <c r="Y1123" s="13"/>
      <c r="Z1123" s="10"/>
      <c r="AA1123" s="16" t="s">
        <v>45</v>
      </c>
      <c r="AB1123" s="11"/>
    </row>
    <row r="1124" spans="1:28" ht="14.25" x14ac:dyDescent="0.15">
      <c r="A1124" s="9">
        <v>43709</v>
      </c>
      <c r="B1124" s="10" t="s">
        <v>27</v>
      </c>
      <c r="C1124" s="10" t="s">
        <v>220</v>
      </c>
      <c r="D1124" s="10" t="s">
        <v>221</v>
      </c>
      <c r="E1124" s="10" t="s">
        <v>5110</v>
      </c>
      <c r="F1124" s="10" t="s">
        <v>5112</v>
      </c>
      <c r="G1124" s="10" t="s">
        <v>5112</v>
      </c>
      <c r="H1124" s="10" t="s">
        <v>4692</v>
      </c>
      <c r="I1124" s="10" t="s">
        <v>5112</v>
      </c>
      <c r="J1124" s="10"/>
      <c r="K1124" s="10" t="s">
        <v>2623</v>
      </c>
      <c r="L1124" s="10" t="s">
        <v>34</v>
      </c>
      <c r="M1124" s="11">
        <v>0.02</v>
      </c>
      <c r="N1124" s="27">
        <v>42902</v>
      </c>
      <c r="O1124" s="10"/>
      <c r="P1124" s="13">
        <v>3498.27</v>
      </c>
      <c r="Q1124" s="13"/>
      <c r="R1124" s="13">
        <v>0</v>
      </c>
      <c r="S1124" s="13">
        <f t="shared" si="56"/>
        <v>3498.27</v>
      </c>
      <c r="T1124" s="14">
        <f t="shared" si="57"/>
        <v>0</v>
      </c>
      <c r="U1124" s="13">
        <f t="shared" si="55"/>
        <v>0</v>
      </c>
      <c r="V1124" s="13">
        <f t="shared" si="54"/>
        <v>0</v>
      </c>
      <c r="W1124" s="15"/>
      <c r="X1124" s="13"/>
      <c r="Y1124" s="13"/>
      <c r="Z1124" s="10"/>
      <c r="AA1124" s="16" t="s">
        <v>35</v>
      </c>
      <c r="AB1124" s="11"/>
    </row>
    <row r="1125" spans="1:28" ht="14.25" x14ac:dyDescent="0.15">
      <c r="A1125" s="9">
        <v>43709</v>
      </c>
      <c r="B1125" s="10" t="s">
        <v>27</v>
      </c>
      <c r="C1125" s="10" t="s">
        <v>220</v>
      </c>
      <c r="D1125" s="10" t="s">
        <v>221</v>
      </c>
      <c r="E1125" s="10" t="s">
        <v>226</v>
      </c>
      <c r="F1125" s="10" t="s">
        <v>5113</v>
      </c>
      <c r="G1125" s="10" t="s">
        <v>5113</v>
      </c>
      <c r="H1125" s="10" t="s">
        <v>4692</v>
      </c>
      <c r="I1125" s="10" t="s">
        <v>5113</v>
      </c>
      <c r="J1125" s="10"/>
      <c r="K1125" s="10" t="s">
        <v>2623</v>
      </c>
      <c r="L1125" s="10" t="s">
        <v>44</v>
      </c>
      <c r="M1125" s="11">
        <v>0</v>
      </c>
      <c r="N1125" s="27" t="s">
        <v>5114</v>
      </c>
      <c r="O1125" s="10"/>
      <c r="P1125" s="13">
        <v>8627</v>
      </c>
      <c r="Q1125" s="13"/>
      <c r="R1125" s="13">
        <v>0</v>
      </c>
      <c r="S1125" s="13">
        <f t="shared" si="56"/>
        <v>8627</v>
      </c>
      <c r="T1125" s="14">
        <f t="shared" si="57"/>
        <v>0</v>
      </c>
      <c r="U1125" s="13">
        <f t="shared" si="55"/>
        <v>0</v>
      </c>
      <c r="V1125" s="13">
        <f t="shared" si="54"/>
        <v>0</v>
      </c>
      <c r="W1125" s="15"/>
      <c r="X1125" s="13"/>
      <c r="Y1125" s="13"/>
      <c r="Z1125" s="10"/>
      <c r="AA1125" s="16" t="s">
        <v>45</v>
      </c>
      <c r="AB1125" s="11"/>
    </row>
    <row r="1126" spans="1:28" ht="14.25" x14ac:dyDescent="0.15">
      <c r="A1126" s="9">
        <v>43709</v>
      </c>
      <c r="B1126" s="10" t="s">
        <v>27</v>
      </c>
      <c r="C1126" s="10" t="s">
        <v>220</v>
      </c>
      <c r="D1126" s="10" t="s">
        <v>221</v>
      </c>
      <c r="E1126" s="10" t="s">
        <v>228</v>
      </c>
      <c r="F1126" s="10" t="s">
        <v>3116</v>
      </c>
      <c r="G1126" s="10" t="s">
        <v>3117</v>
      </c>
      <c r="H1126" s="10" t="s">
        <v>4692</v>
      </c>
      <c r="I1126" s="10" t="s">
        <v>3116</v>
      </c>
      <c r="J1126" s="10"/>
      <c r="K1126" s="10" t="s">
        <v>33</v>
      </c>
      <c r="L1126" s="10" t="s">
        <v>34</v>
      </c>
      <c r="M1126" s="11">
        <v>0.06</v>
      </c>
      <c r="N1126" s="27" t="s">
        <v>5115</v>
      </c>
      <c r="O1126" s="10"/>
      <c r="P1126" s="13">
        <v>-1392.87</v>
      </c>
      <c r="Q1126" s="13"/>
      <c r="R1126" s="13">
        <v>0</v>
      </c>
      <c r="S1126" s="13">
        <f t="shared" si="56"/>
        <v>-1392.87</v>
      </c>
      <c r="T1126" s="14">
        <f t="shared" si="57"/>
        <v>0</v>
      </c>
      <c r="U1126" s="13">
        <f t="shared" si="55"/>
        <v>0</v>
      </c>
      <c r="V1126" s="13">
        <f t="shared" si="54"/>
        <v>0</v>
      </c>
      <c r="W1126" s="15"/>
      <c r="X1126" s="13"/>
      <c r="Y1126" s="13"/>
      <c r="Z1126" s="10"/>
      <c r="AA1126" s="16" t="s">
        <v>45</v>
      </c>
      <c r="AB1126" s="11"/>
    </row>
    <row r="1127" spans="1:28" ht="14.25" x14ac:dyDescent="0.15">
      <c r="A1127" s="9">
        <v>43709</v>
      </c>
      <c r="B1127" s="10" t="s">
        <v>27</v>
      </c>
      <c r="C1127" s="10" t="s">
        <v>220</v>
      </c>
      <c r="D1127" s="10" t="s">
        <v>221</v>
      </c>
      <c r="E1127" s="10" t="s">
        <v>228</v>
      </c>
      <c r="F1127" s="10" t="s">
        <v>3116</v>
      </c>
      <c r="G1127" s="10" t="s">
        <v>3117</v>
      </c>
      <c r="H1127" s="10" t="s">
        <v>4692</v>
      </c>
      <c r="I1127" s="10" t="s">
        <v>3116</v>
      </c>
      <c r="J1127" s="10"/>
      <c r="K1127" s="10" t="s">
        <v>2623</v>
      </c>
      <c r="L1127" s="10" t="s">
        <v>34</v>
      </c>
      <c r="M1127" s="11">
        <v>0.03</v>
      </c>
      <c r="N1127" s="27" t="s">
        <v>5115</v>
      </c>
      <c r="O1127" s="10"/>
      <c r="P1127" s="13">
        <v>24473.55</v>
      </c>
      <c r="Q1127" s="13"/>
      <c r="R1127" s="13">
        <v>0</v>
      </c>
      <c r="S1127" s="13">
        <f t="shared" si="56"/>
        <v>24473.55</v>
      </c>
      <c r="T1127" s="14">
        <f t="shared" si="57"/>
        <v>0</v>
      </c>
      <c r="U1127" s="13">
        <f t="shared" si="55"/>
        <v>0</v>
      </c>
      <c r="V1127" s="13">
        <f t="shared" si="54"/>
        <v>0</v>
      </c>
      <c r="W1127" s="15"/>
      <c r="X1127" s="13"/>
      <c r="Y1127" s="13"/>
      <c r="Z1127" s="10"/>
      <c r="AA1127" s="16" t="s">
        <v>45</v>
      </c>
      <c r="AB1127" s="11"/>
    </row>
    <row r="1128" spans="1:28" ht="14.25" x14ac:dyDescent="0.15">
      <c r="A1128" s="9">
        <v>43709</v>
      </c>
      <c r="B1128" s="10" t="s">
        <v>27</v>
      </c>
      <c r="C1128" s="10" t="s">
        <v>220</v>
      </c>
      <c r="D1128" s="10" t="s">
        <v>221</v>
      </c>
      <c r="E1128" s="10" t="s">
        <v>230</v>
      </c>
      <c r="F1128" s="10" t="s">
        <v>4117</v>
      </c>
      <c r="G1128" s="10" t="s">
        <v>4117</v>
      </c>
      <c r="H1128" s="10" t="s">
        <v>4692</v>
      </c>
      <c r="I1128" s="10" t="s">
        <v>5116</v>
      </c>
      <c r="J1128" s="10"/>
      <c r="K1128" s="10" t="s">
        <v>33</v>
      </c>
      <c r="L1128" s="10" t="s">
        <v>34</v>
      </c>
      <c r="M1128" s="11">
        <v>0.1</v>
      </c>
      <c r="N1128" s="27">
        <v>75312</v>
      </c>
      <c r="O1128" s="10"/>
      <c r="P1128" s="13">
        <v>25719.599999999999</v>
      </c>
      <c r="Q1128" s="13"/>
      <c r="R1128" s="13">
        <v>0</v>
      </c>
      <c r="S1128" s="13">
        <f t="shared" si="56"/>
        <v>25719.599999999999</v>
      </c>
      <c r="T1128" s="14">
        <f t="shared" si="57"/>
        <v>0</v>
      </c>
      <c r="U1128" s="13">
        <f t="shared" si="55"/>
        <v>0</v>
      </c>
      <c r="V1128" s="13">
        <f t="shared" si="54"/>
        <v>0</v>
      </c>
      <c r="W1128" s="15"/>
      <c r="X1128" s="13"/>
      <c r="Y1128" s="13"/>
      <c r="Z1128" s="10"/>
      <c r="AA1128" s="16" t="s">
        <v>35</v>
      </c>
      <c r="AB1128" s="11"/>
    </row>
    <row r="1129" spans="1:28" ht="14.25" x14ac:dyDescent="0.15">
      <c r="A1129" s="9">
        <v>43709</v>
      </c>
      <c r="B1129" s="10" t="s">
        <v>27</v>
      </c>
      <c r="C1129" s="10" t="s">
        <v>220</v>
      </c>
      <c r="D1129" s="10" t="s">
        <v>221</v>
      </c>
      <c r="E1129" s="10" t="s">
        <v>230</v>
      </c>
      <c r="F1129" s="10" t="s">
        <v>4117</v>
      </c>
      <c r="G1129" s="10" t="s">
        <v>4117</v>
      </c>
      <c r="H1129" s="10" t="s">
        <v>4692</v>
      </c>
      <c r="I1129" s="10" t="s">
        <v>4949</v>
      </c>
      <c r="J1129" s="10"/>
      <c r="K1129" s="10" t="s">
        <v>33</v>
      </c>
      <c r="L1129" s="10" t="s">
        <v>34</v>
      </c>
      <c r="M1129" s="11">
        <v>7.0000000000000007E-2</v>
      </c>
      <c r="N1129" s="27">
        <v>20942</v>
      </c>
      <c r="O1129" s="10"/>
      <c r="P1129" s="13">
        <v>57407.3</v>
      </c>
      <c r="Q1129" s="13"/>
      <c r="R1129" s="13">
        <v>0</v>
      </c>
      <c r="S1129" s="13">
        <f t="shared" si="56"/>
        <v>57407.3</v>
      </c>
      <c r="T1129" s="14">
        <f t="shared" si="57"/>
        <v>0</v>
      </c>
      <c r="U1129" s="13">
        <f t="shared" si="55"/>
        <v>0</v>
      </c>
      <c r="V1129" s="13">
        <f t="shared" si="54"/>
        <v>0</v>
      </c>
      <c r="W1129" s="15"/>
      <c r="X1129" s="13"/>
      <c r="Y1129" s="13"/>
      <c r="Z1129" s="10"/>
      <c r="AA1129" s="16" t="s">
        <v>35</v>
      </c>
      <c r="AB1129" s="11"/>
    </row>
    <row r="1130" spans="1:28" ht="14.25" x14ac:dyDescent="0.15">
      <c r="A1130" s="9">
        <v>43709</v>
      </c>
      <c r="B1130" s="10" t="s">
        <v>27</v>
      </c>
      <c r="C1130" s="10" t="s">
        <v>220</v>
      </c>
      <c r="D1130" s="10" t="s">
        <v>221</v>
      </c>
      <c r="E1130" s="10" t="s">
        <v>234</v>
      </c>
      <c r="F1130" s="10" t="s">
        <v>5117</v>
      </c>
      <c r="G1130" s="10" t="s">
        <v>5117</v>
      </c>
      <c r="H1130" s="10" t="s">
        <v>4692</v>
      </c>
      <c r="I1130" s="10" t="s">
        <v>5117</v>
      </c>
      <c r="J1130" s="10"/>
      <c r="K1130" s="10" t="s">
        <v>2623</v>
      </c>
      <c r="L1130" s="10" t="s">
        <v>44</v>
      </c>
      <c r="M1130" s="11">
        <v>0</v>
      </c>
      <c r="N1130" s="27">
        <v>90462</v>
      </c>
      <c r="O1130" s="10"/>
      <c r="P1130" s="13">
        <v>27897.68</v>
      </c>
      <c r="Q1130" s="13"/>
      <c r="R1130" s="13">
        <v>0</v>
      </c>
      <c r="S1130" s="13">
        <f t="shared" si="56"/>
        <v>27897.68</v>
      </c>
      <c r="T1130" s="14">
        <f t="shared" si="57"/>
        <v>0</v>
      </c>
      <c r="U1130" s="13">
        <f t="shared" si="55"/>
        <v>0</v>
      </c>
      <c r="V1130" s="13">
        <f t="shared" si="54"/>
        <v>0</v>
      </c>
      <c r="W1130" s="15"/>
      <c r="X1130" s="13"/>
      <c r="Y1130" s="13"/>
      <c r="Z1130" s="10"/>
      <c r="AA1130" s="16" t="s">
        <v>45</v>
      </c>
      <c r="AB1130" s="11"/>
    </row>
    <row r="1131" spans="1:28" ht="14.25" x14ac:dyDescent="0.15">
      <c r="A1131" s="9">
        <v>43709</v>
      </c>
      <c r="B1131" s="10" t="s">
        <v>27</v>
      </c>
      <c r="C1131" s="10" t="s">
        <v>220</v>
      </c>
      <c r="D1131" s="10" t="s">
        <v>221</v>
      </c>
      <c r="E1131" s="10" t="s">
        <v>234</v>
      </c>
      <c r="F1131" s="10" t="s">
        <v>5111</v>
      </c>
      <c r="G1131" s="10" t="s">
        <v>5111</v>
      </c>
      <c r="H1131" s="10" t="s">
        <v>4692</v>
      </c>
      <c r="I1131" s="10" t="s">
        <v>5111</v>
      </c>
      <c r="J1131" s="10"/>
      <c r="K1131" s="10" t="s">
        <v>2623</v>
      </c>
      <c r="L1131" s="10" t="s">
        <v>44</v>
      </c>
      <c r="M1131" s="11">
        <v>0</v>
      </c>
      <c r="N1131" s="27" t="s">
        <v>5118</v>
      </c>
      <c r="O1131" s="10"/>
      <c r="P1131" s="13">
        <v>9485.7999999999993</v>
      </c>
      <c r="Q1131" s="13"/>
      <c r="R1131" s="13">
        <v>0</v>
      </c>
      <c r="S1131" s="13">
        <f t="shared" si="56"/>
        <v>9485.7999999999993</v>
      </c>
      <c r="T1131" s="14">
        <f t="shared" si="57"/>
        <v>0</v>
      </c>
      <c r="U1131" s="13">
        <f t="shared" si="55"/>
        <v>0</v>
      </c>
      <c r="V1131" s="13">
        <f t="shared" ref="V1131:V1165" si="58">R1131</f>
        <v>0</v>
      </c>
      <c r="W1131" s="15"/>
      <c r="X1131" s="13"/>
      <c r="Y1131" s="13"/>
      <c r="Z1131" s="10"/>
      <c r="AA1131" s="16" t="s">
        <v>45</v>
      </c>
      <c r="AB1131" s="11"/>
    </row>
    <row r="1132" spans="1:28" ht="14.25" x14ac:dyDescent="0.15">
      <c r="A1132" s="9">
        <v>43709</v>
      </c>
      <c r="B1132" s="10" t="s">
        <v>27</v>
      </c>
      <c r="C1132" s="10" t="s">
        <v>220</v>
      </c>
      <c r="D1132" s="10" t="s">
        <v>221</v>
      </c>
      <c r="E1132" s="10" t="s">
        <v>234</v>
      </c>
      <c r="F1132" s="10" t="s">
        <v>5119</v>
      </c>
      <c r="G1132" s="10" t="s">
        <v>5119</v>
      </c>
      <c r="H1132" s="10" t="s">
        <v>4692</v>
      </c>
      <c r="I1132" s="10" t="s">
        <v>5119</v>
      </c>
      <c r="J1132" s="10"/>
      <c r="K1132" s="10" t="s">
        <v>2623</v>
      </c>
      <c r="L1132" s="10" t="s">
        <v>34</v>
      </c>
      <c r="M1132" s="11">
        <v>0.03</v>
      </c>
      <c r="N1132" s="27" t="s">
        <v>5120</v>
      </c>
      <c r="O1132" s="10"/>
      <c r="P1132" s="13">
        <v>7162.8</v>
      </c>
      <c r="Q1132" s="13"/>
      <c r="R1132" s="13">
        <v>0</v>
      </c>
      <c r="S1132" s="13">
        <f t="shared" si="56"/>
        <v>7162.8</v>
      </c>
      <c r="T1132" s="14">
        <f t="shared" si="57"/>
        <v>0</v>
      </c>
      <c r="U1132" s="13">
        <f t="shared" si="55"/>
        <v>0</v>
      </c>
      <c r="V1132" s="13">
        <f t="shared" si="58"/>
        <v>0</v>
      </c>
      <c r="W1132" s="15"/>
      <c r="X1132" s="13"/>
      <c r="Y1132" s="13"/>
      <c r="Z1132" s="10"/>
      <c r="AA1132" s="16" t="s">
        <v>35</v>
      </c>
      <c r="AB1132" s="11"/>
    </row>
    <row r="1133" spans="1:28" ht="14.25" x14ac:dyDescent="0.15">
      <c r="A1133" s="9">
        <v>43709</v>
      </c>
      <c r="B1133" s="10" t="s">
        <v>27</v>
      </c>
      <c r="C1133" s="10" t="s">
        <v>220</v>
      </c>
      <c r="D1133" s="10" t="s">
        <v>221</v>
      </c>
      <c r="E1133" s="10" t="s">
        <v>3750</v>
      </c>
      <c r="F1133" s="10" t="s">
        <v>5121</v>
      </c>
      <c r="G1133" s="10" t="s">
        <v>5121</v>
      </c>
      <c r="H1133" s="10" t="s">
        <v>4692</v>
      </c>
      <c r="I1133" s="10" t="s">
        <v>5121</v>
      </c>
      <c r="J1133" s="10"/>
      <c r="K1133" s="10" t="s">
        <v>33</v>
      </c>
      <c r="L1133" s="10" t="s">
        <v>34</v>
      </c>
      <c r="M1133" s="11">
        <v>0.04</v>
      </c>
      <c r="N1133" s="27">
        <v>94602</v>
      </c>
      <c r="O1133" s="10"/>
      <c r="P1133" s="13">
        <v>2238.3000000000002</v>
      </c>
      <c r="Q1133" s="13"/>
      <c r="R1133" s="13">
        <v>0</v>
      </c>
      <c r="S1133" s="13">
        <f t="shared" si="56"/>
        <v>2238.3000000000002</v>
      </c>
      <c r="T1133" s="14">
        <f t="shared" si="57"/>
        <v>0</v>
      </c>
      <c r="U1133" s="13">
        <f t="shared" si="55"/>
        <v>0</v>
      </c>
      <c r="V1133" s="13">
        <f t="shared" si="58"/>
        <v>0</v>
      </c>
      <c r="W1133" s="15"/>
      <c r="X1133" s="13"/>
      <c r="Y1133" s="13"/>
      <c r="Z1133" s="10"/>
      <c r="AA1133" s="16" t="s">
        <v>45</v>
      </c>
      <c r="AB1133" s="11"/>
    </row>
    <row r="1134" spans="1:28" ht="14.25" x14ac:dyDescent="0.15">
      <c r="A1134" s="9">
        <v>43709</v>
      </c>
      <c r="B1134" s="10" t="s">
        <v>27</v>
      </c>
      <c r="C1134" s="10" t="s">
        <v>220</v>
      </c>
      <c r="D1134" s="10" t="s">
        <v>236</v>
      </c>
      <c r="E1134" s="10" t="s">
        <v>222</v>
      </c>
      <c r="F1134" s="10" t="s">
        <v>3763</v>
      </c>
      <c r="G1134" s="10" t="s">
        <v>3763</v>
      </c>
      <c r="H1134" s="10" t="s">
        <v>4692</v>
      </c>
      <c r="I1134" s="10" t="s">
        <v>5122</v>
      </c>
      <c r="J1134" s="10"/>
      <c r="K1134" s="10" t="s">
        <v>2623</v>
      </c>
      <c r="L1134" s="10" t="s">
        <v>44</v>
      </c>
      <c r="M1134" s="11">
        <v>0</v>
      </c>
      <c r="N1134" s="27">
        <v>7587</v>
      </c>
      <c r="O1134" s="10"/>
      <c r="P1134" s="13">
        <v>977.7</v>
      </c>
      <c r="Q1134" s="13"/>
      <c r="R1134" s="13">
        <v>0</v>
      </c>
      <c r="S1134" s="13">
        <f t="shared" si="56"/>
        <v>977.7</v>
      </c>
      <c r="T1134" s="14">
        <f t="shared" si="57"/>
        <v>0</v>
      </c>
      <c r="U1134" s="13">
        <f t="shared" si="55"/>
        <v>0</v>
      </c>
      <c r="V1134" s="13">
        <f t="shared" si="58"/>
        <v>0</v>
      </c>
      <c r="W1134" s="15"/>
      <c r="X1134" s="13"/>
      <c r="Y1134" s="13"/>
      <c r="Z1134" s="10"/>
      <c r="AA1134" s="16" t="s">
        <v>45</v>
      </c>
      <c r="AB1134" s="11"/>
    </row>
    <row r="1135" spans="1:28" ht="14.25" x14ac:dyDescent="0.15">
      <c r="A1135" s="9">
        <v>43709</v>
      </c>
      <c r="B1135" s="10" t="s">
        <v>27</v>
      </c>
      <c r="C1135" s="10" t="s">
        <v>220</v>
      </c>
      <c r="D1135" s="10" t="s">
        <v>236</v>
      </c>
      <c r="E1135" s="10" t="s">
        <v>242</v>
      </c>
      <c r="F1135" s="10" t="s">
        <v>3157</v>
      </c>
      <c r="G1135" s="10" t="s">
        <v>3157</v>
      </c>
      <c r="H1135" s="10" t="s">
        <v>4692</v>
      </c>
      <c r="I1135" s="10" t="s">
        <v>5123</v>
      </c>
      <c r="J1135" s="10"/>
      <c r="K1135" s="10" t="s">
        <v>33</v>
      </c>
      <c r="L1135" s="10" t="s">
        <v>34</v>
      </c>
      <c r="M1135" s="11">
        <v>0.15</v>
      </c>
      <c r="N1135" s="27">
        <v>9039</v>
      </c>
      <c r="O1135" s="10"/>
      <c r="P1135" s="13">
        <v>1153.1199999999999</v>
      </c>
      <c r="Q1135" s="13"/>
      <c r="R1135" s="13">
        <v>0</v>
      </c>
      <c r="S1135" s="13">
        <f t="shared" si="56"/>
        <v>1153.1199999999999</v>
      </c>
      <c r="T1135" s="14">
        <f t="shared" si="57"/>
        <v>0</v>
      </c>
      <c r="U1135" s="13">
        <f t="shared" si="55"/>
        <v>0</v>
      </c>
      <c r="V1135" s="13">
        <f t="shared" si="58"/>
        <v>0</v>
      </c>
      <c r="W1135" s="15"/>
      <c r="X1135" s="13"/>
      <c r="Y1135" s="13"/>
      <c r="Z1135" s="10"/>
      <c r="AA1135" s="16" t="s">
        <v>45</v>
      </c>
      <c r="AB1135" s="11"/>
    </row>
    <row r="1136" spans="1:28" ht="14.25" x14ac:dyDescent="0.15">
      <c r="A1136" s="9">
        <v>43709</v>
      </c>
      <c r="B1136" s="10" t="s">
        <v>27</v>
      </c>
      <c r="C1136" s="10" t="s">
        <v>220</v>
      </c>
      <c r="D1136" s="10" t="s">
        <v>236</v>
      </c>
      <c r="E1136" s="10" t="s">
        <v>228</v>
      </c>
      <c r="F1136" s="10" t="s">
        <v>4261</v>
      </c>
      <c r="G1136" s="10" t="s">
        <v>4261</v>
      </c>
      <c r="H1136" s="10" t="s">
        <v>4692</v>
      </c>
      <c r="I1136" s="10" t="s">
        <v>4262</v>
      </c>
      <c r="J1136" s="10"/>
      <c r="K1136" s="10" t="s">
        <v>33</v>
      </c>
      <c r="L1136" s="10" t="s">
        <v>44</v>
      </c>
      <c r="M1136" s="11">
        <v>0</v>
      </c>
      <c r="N1136" s="27" t="s">
        <v>4958</v>
      </c>
      <c r="O1136" s="10"/>
      <c r="P1136" s="13">
        <v>-34490.400000000001</v>
      </c>
      <c r="Q1136" s="13"/>
      <c r="R1136" s="13">
        <v>46781.89</v>
      </c>
      <c r="S1136" s="13">
        <f t="shared" si="56"/>
        <v>-81272.290000000008</v>
      </c>
      <c r="T1136" s="14">
        <f t="shared" si="57"/>
        <v>46781.89</v>
      </c>
      <c r="U1136" s="13">
        <f t="shared" si="55"/>
        <v>0</v>
      </c>
      <c r="V1136" s="13">
        <f t="shared" si="58"/>
        <v>46781.89</v>
      </c>
      <c r="W1136" s="15"/>
      <c r="X1136" s="13"/>
      <c r="Y1136" s="13"/>
      <c r="Z1136" s="10"/>
      <c r="AA1136" s="16" t="s">
        <v>35</v>
      </c>
      <c r="AB1136" s="11"/>
    </row>
    <row r="1137" spans="1:28" ht="14.25" x14ac:dyDescent="0.15">
      <c r="A1137" s="9">
        <v>43709</v>
      </c>
      <c r="B1137" s="10" t="s">
        <v>27</v>
      </c>
      <c r="C1137" s="10" t="s">
        <v>220</v>
      </c>
      <c r="D1137" s="10" t="s">
        <v>236</v>
      </c>
      <c r="E1137" s="10" t="s">
        <v>232</v>
      </c>
      <c r="F1137" s="10" t="s">
        <v>4242</v>
      </c>
      <c r="G1137" s="10" t="s">
        <v>5124</v>
      </c>
      <c r="H1137" s="10" t="s">
        <v>4692</v>
      </c>
      <c r="I1137" s="10" t="s">
        <v>5125</v>
      </c>
      <c r="J1137" s="10"/>
      <c r="K1137" s="10" t="s">
        <v>2623</v>
      </c>
      <c r="L1137" s="10" t="s">
        <v>44</v>
      </c>
      <c r="M1137" s="11">
        <v>0</v>
      </c>
      <c r="N1137" s="27">
        <v>8711</v>
      </c>
      <c r="O1137" s="10"/>
      <c r="P1137" s="13">
        <v>8824.5</v>
      </c>
      <c r="Q1137" s="13"/>
      <c r="R1137" s="13">
        <v>0</v>
      </c>
      <c r="S1137" s="13">
        <f t="shared" si="56"/>
        <v>8824.5</v>
      </c>
      <c r="T1137" s="14">
        <f t="shared" si="57"/>
        <v>0</v>
      </c>
      <c r="U1137" s="13">
        <f t="shared" si="55"/>
        <v>0</v>
      </c>
      <c r="V1137" s="13">
        <f t="shared" si="58"/>
        <v>0</v>
      </c>
      <c r="W1137" s="15"/>
      <c r="X1137" s="13"/>
      <c r="Y1137" s="13"/>
      <c r="Z1137" s="10"/>
      <c r="AA1137" s="16" t="s">
        <v>45</v>
      </c>
      <c r="AB1137" s="11"/>
    </row>
    <row r="1138" spans="1:28" ht="14.25" x14ac:dyDescent="0.15">
      <c r="A1138" s="9">
        <v>43709</v>
      </c>
      <c r="B1138" s="10" t="s">
        <v>27</v>
      </c>
      <c r="C1138" s="10" t="s">
        <v>220</v>
      </c>
      <c r="D1138" s="10" t="s">
        <v>236</v>
      </c>
      <c r="E1138" s="10" t="s">
        <v>4123</v>
      </c>
      <c r="F1138" s="10" t="s">
        <v>4963</v>
      </c>
      <c r="G1138" s="10" t="s">
        <v>4963</v>
      </c>
      <c r="H1138" s="10" t="s">
        <v>4692</v>
      </c>
      <c r="I1138" s="10" t="s">
        <v>4963</v>
      </c>
      <c r="J1138" s="10"/>
      <c r="K1138" s="10" t="s">
        <v>2623</v>
      </c>
      <c r="L1138" s="10" t="s">
        <v>34</v>
      </c>
      <c r="M1138" s="11">
        <v>0.01</v>
      </c>
      <c r="N1138" s="27" t="s">
        <v>5126</v>
      </c>
      <c r="O1138" s="10"/>
      <c r="P1138" s="13">
        <v>33806.589999999997</v>
      </c>
      <c r="Q1138" s="13"/>
      <c r="R1138" s="13">
        <v>0</v>
      </c>
      <c r="S1138" s="13">
        <f t="shared" si="56"/>
        <v>33806.589999999997</v>
      </c>
      <c r="T1138" s="14">
        <f t="shared" si="57"/>
        <v>0</v>
      </c>
      <c r="U1138" s="13">
        <f t="shared" si="55"/>
        <v>5940.6503846153792</v>
      </c>
      <c r="V1138" s="13">
        <f t="shared" si="58"/>
        <v>0</v>
      </c>
      <c r="W1138" s="15"/>
      <c r="X1138" s="13"/>
      <c r="Y1138" s="13"/>
      <c r="Z1138" s="10"/>
      <c r="AA1138" s="16" t="s">
        <v>35</v>
      </c>
      <c r="AB1138" s="11"/>
    </row>
    <row r="1139" spans="1:28" ht="14.25" x14ac:dyDescent="0.15">
      <c r="A1139" s="9">
        <v>43709</v>
      </c>
      <c r="B1139" s="10" t="s">
        <v>27</v>
      </c>
      <c r="C1139" s="10" t="s">
        <v>220</v>
      </c>
      <c r="D1139" s="10" t="s">
        <v>236</v>
      </c>
      <c r="E1139" s="10" t="s">
        <v>4123</v>
      </c>
      <c r="F1139" s="10" t="s">
        <v>5127</v>
      </c>
      <c r="G1139" s="10" t="s">
        <v>5127</v>
      </c>
      <c r="H1139" s="10" t="s">
        <v>4692</v>
      </c>
      <c r="I1139" s="10" t="s">
        <v>4964</v>
      </c>
      <c r="J1139" s="10"/>
      <c r="K1139" s="10" t="s">
        <v>33</v>
      </c>
      <c r="L1139" s="10" t="s">
        <v>44</v>
      </c>
      <c r="M1139" s="11">
        <v>0</v>
      </c>
      <c r="N1139" s="27">
        <v>20182</v>
      </c>
      <c r="O1139" s="10"/>
      <c r="P1139" s="13">
        <v>-74027.31</v>
      </c>
      <c r="Q1139" s="13"/>
      <c r="R1139" s="13">
        <v>62000</v>
      </c>
      <c r="S1139" s="13">
        <f t="shared" si="56"/>
        <v>-136027.31</v>
      </c>
      <c r="T1139" s="14">
        <f t="shared" si="57"/>
        <v>62000</v>
      </c>
      <c r="U1139" s="13">
        <f t="shared" si="55"/>
        <v>19.47980198019809</v>
      </c>
      <c r="V1139" s="13">
        <f t="shared" si="58"/>
        <v>62000</v>
      </c>
      <c r="W1139" s="15"/>
      <c r="X1139" s="13"/>
      <c r="Y1139" s="13"/>
      <c r="Z1139" s="10"/>
      <c r="AA1139" s="16" t="s">
        <v>35</v>
      </c>
      <c r="AB1139" s="11"/>
    </row>
    <row r="1140" spans="1:28" ht="14.25" x14ac:dyDescent="0.15">
      <c r="A1140" s="9">
        <v>43709</v>
      </c>
      <c r="B1140" s="10" t="s">
        <v>27</v>
      </c>
      <c r="C1140" s="10" t="s">
        <v>220</v>
      </c>
      <c r="D1140" s="10" t="s">
        <v>236</v>
      </c>
      <c r="E1140" s="10" t="s">
        <v>4123</v>
      </c>
      <c r="F1140" s="10" t="s">
        <v>4968</v>
      </c>
      <c r="G1140" s="10" t="s">
        <v>4968</v>
      </c>
      <c r="H1140" s="10" t="s">
        <v>4692</v>
      </c>
      <c r="I1140" s="10" t="s">
        <v>4969</v>
      </c>
      <c r="J1140" s="10"/>
      <c r="K1140" s="10" t="s">
        <v>33</v>
      </c>
      <c r="L1140" s="10" t="s">
        <v>34</v>
      </c>
      <c r="M1140" s="11">
        <v>0.04</v>
      </c>
      <c r="N1140" s="27">
        <v>10772</v>
      </c>
      <c r="O1140" s="10"/>
      <c r="P1140" s="13">
        <v>-19931.169999999998</v>
      </c>
      <c r="Q1140" s="13"/>
      <c r="R1140" s="13">
        <v>0</v>
      </c>
      <c r="S1140" s="13">
        <f t="shared" si="56"/>
        <v>-19931.169999999998</v>
      </c>
      <c r="T1140" s="14">
        <f t="shared" si="57"/>
        <v>0</v>
      </c>
      <c r="U1140" s="13">
        <f t="shared" si="55"/>
        <v>0</v>
      </c>
      <c r="V1140" s="13">
        <f t="shared" si="58"/>
        <v>0</v>
      </c>
      <c r="W1140" s="15"/>
      <c r="X1140" s="13"/>
      <c r="Y1140" s="13"/>
      <c r="Z1140" s="10"/>
      <c r="AA1140" s="16" t="s">
        <v>35</v>
      </c>
      <c r="AB1140" s="11"/>
    </row>
    <row r="1141" spans="1:28" ht="14.25" x14ac:dyDescent="0.15">
      <c r="A1141" s="9">
        <v>43709</v>
      </c>
      <c r="B1141" s="10" t="s">
        <v>27</v>
      </c>
      <c r="C1141" s="10" t="s">
        <v>220</v>
      </c>
      <c r="D1141" s="10" t="s">
        <v>236</v>
      </c>
      <c r="E1141" s="10" t="s">
        <v>4123</v>
      </c>
      <c r="F1141" s="10" t="s">
        <v>4340</v>
      </c>
      <c r="G1141" s="10" t="s">
        <v>4340</v>
      </c>
      <c r="H1141" s="10" t="s">
        <v>4692</v>
      </c>
      <c r="I1141" s="10" t="s">
        <v>5128</v>
      </c>
      <c r="J1141" s="10"/>
      <c r="K1141" s="10" t="s">
        <v>2623</v>
      </c>
      <c r="L1141" s="10" t="s">
        <v>44</v>
      </c>
      <c r="M1141" s="11">
        <v>0</v>
      </c>
      <c r="N1141" s="27" t="s">
        <v>5129</v>
      </c>
      <c r="O1141" s="10"/>
      <c r="P1141" s="13">
        <v>107954.07</v>
      </c>
      <c r="Q1141" s="13"/>
      <c r="R1141" s="13">
        <v>106133.64</v>
      </c>
      <c r="S1141" s="13">
        <f t="shared" si="56"/>
        <v>1820.4300000000076</v>
      </c>
      <c r="T1141" s="14">
        <f t="shared" si="57"/>
        <v>106133.64</v>
      </c>
      <c r="U1141" s="13">
        <f t="shared" si="55"/>
        <v>0</v>
      </c>
      <c r="V1141" s="13">
        <f t="shared" si="58"/>
        <v>106133.64</v>
      </c>
      <c r="W1141" s="15"/>
      <c r="X1141" s="13"/>
      <c r="Y1141" s="13"/>
      <c r="Z1141" s="10"/>
      <c r="AA1141" s="16" t="s">
        <v>35</v>
      </c>
      <c r="AB1141" s="11"/>
    </row>
    <row r="1142" spans="1:28" ht="14.25" x14ac:dyDescent="0.15">
      <c r="A1142" s="9">
        <v>43709</v>
      </c>
      <c r="B1142" s="10" t="s">
        <v>27</v>
      </c>
      <c r="C1142" s="10" t="s">
        <v>220</v>
      </c>
      <c r="D1142" s="10" t="s">
        <v>241</v>
      </c>
      <c r="E1142" s="10" t="s">
        <v>5130</v>
      </c>
      <c r="F1142" s="10" t="s">
        <v>5131</v>
      </c>
      <c r="G1142" s="10" t="s">
        <v>5131</v>
      </c>
      <c r="H1142" s="10" t="s">
        <v>4692</v>
      </c>
      <c r="I1142" s="10" t="s">
        <v>5132</v>
      </c>
      <c r="J1142" s="10"/>
      <c r="K1142" s="10" t="s">
        <v>2623</v>
      </c>
      <c r="L1142" s="10" t="s">
        <v>34</v>
      </c>
      <c r="M1142" s="11">
        <v>0.05</v>
      </c>
      <c r="N1142" s="27">
        <v>6122</v>
      </c>
      <c r="O1142" s="10"/>
      <c r="P1142" s="13">
        <v>4458.1899999999996</v>
      </c>
      <c r="Q1142" s="13"/>
      <c r="R1142" s="13">
        <v>0</v>
      </c>
      <c r="S1142" s="13">
        <f t="shared" si="56"/>
        <v>4458.1899999999996</v>
      </c>
      <c r="T1142" s="14">
        <f t="shared" si="57"/>
        <v>0</v>
      </c>
      <c r="U1142" s="13">
        <f t="shared" si="55"/>
        <v>148.51485148514803</v>
      </c>
      <c r="V1142" s="13">
        <f t="shared" si="58"/>
        <v>0</v>
      </c>
      <c r="W1142" s="15"/>
      <c r="X1142" s="13"/>
      <c r="Y1142" s="13"/>
      <c r="Z1142" s="10"/>
      <c r="AA1142" s="16" t="s">
        <v>45</v>
      </c>
      <c r="AB1142" s="11"/>
    </row>
    <row r="1143" spans="1:28" ht="14.25" x14ac:dyDescent="0.15">
      <c r="A1143" s="9">
        <v>43709</v>
      </c>
      <c r="B1143" s="10" t="s">
        <v>27</v>
      </c>
      <c r="C1143" s="10" t="s">
        <v>220</v>
      </c>
      <c r="D1143" s="10" t="s">
        <v>241</v>
      </c>
      <c r="E1143" s="10" t="s">
        <v>3728</v>
      </c>
      <c r="F1143" s="10" t="s">
        <v>244</v>
      </c>
      <c r="G1143" s="10" t="s">
        <v>244</v>
      </c>
      <c r="H1143" s="10" t="s">
        <v>4692</v>
      </c>
      <c r="I1143" s="10" t="s">
        <v>4973</v>
      </c>
      <c r="J1143" s="10"/>
      <c r="K1143" s="10" t="s">
        <v>33</v>
      </c>
      <c r="L1143" s="10" t="s">
        <v>34</v>
      </c>
      <c r="M1143" s="11">
        <v>0.04</v>
      </c>
      <c r="N1143" s="27">
        <v>62122</v>
      </c>
      <c r="O1143" s="10"/>
      <c r="P1143" s="13">
        <v>-454359.25</v>
      </c>
      <c r="Q1143" s="13"/>
      <c r="R1143" s="13">
        <v>154456.91</v>
      </c>
      <c r="S1143" s="13">
        <f t="shared" si="56"/>
        <v>-608816.16</v>
      </c>
      <c r="T1143" s="14">
        <f t="shared" si="57"/>
        <v>148516.25961538462</v>
      </c>
      <c r="U1143" s="13">
        <f t="shared" si="55"/>
        <v>44568.010434782598</v>
      </c>
      <c r="V1143" s="13">
        <f t="shared" si="58"/>
        <v>154456.91</v>
      </c>
      <c r="W1143" s="15"/>
      <c r="X1143" s="13"/>
      <c r="Y1143" s="13"/>
      <c r="Z1143" s="10"/>
      <c r="AA1143" s="16" t="s">
        <v>35</v>
      </c>
      <c r="AB1143" s="11"/>
    </row>
    <row r="1144" spans="1:28" ht="14.25" x14ac:dyDescent="0.15">
      <c r="A1144" s="9">
        <v>43709</v>
      </c>
      <c r="B1144" s="10" t="s">
        <v>27</v>
      </c>
      <c r="C1144" s="10" t="s">
        <v>158</v>
      </c>
      <c r="D1144" s="10" t="s">
        <v>215</v>
      </c>
      <c r="E1144" s="10" t="s">
        <v>216</v>
      </c>
      <c r="F1144" s="10" t="s">
        <v>217</v>
      </c>
      <c r="G1144" s="28" t="s">
        <v>218</v>
      </c>
      <c r="H1144" s="10" t="s">
        <v>4692</v>
      </c>
      <c r="I1144" s="28"/>
      <c r="J1144" s="28"/>
      <c r="K1144" s="10" t="s">
        <v>2623</v>
      </c>
      <c r="L1144" s="10" t="s">
        <v>34</v>
      </c>
      <c r="M1144" s="11">
        <v>0.01</v>
      </c>
      <c r="N1144" s="28" t="s">
        <v>5105</v>
      </c>
      <c r="O1144" s="10"/>
      <c r="P1144" s="28"/>
      <c r="Q1144" s="28"/>
      <c r="R1144" s="13">
        <v>1967.46</v>
      </c>
      <c r="S1144" s="13">
        <f t="shared" si="56"/>
        <v>-1967.46</v>
      </c>
      <c r="T1144" s="14">
        <f t="shared" si="57"/>
        <v>1947.9801980198019</v>
      </c>
      <c r="U1144" s="13">
        <f t="shared" si="55"/>
        <v>0</v>
      </c>
      <c r="V1144" s="13">
        <f t="shared" si="58"/>
        <v>1967.46</v>
      </c>
      <c r="W1144" s="28"/>
      <c r="X1144" s="28"/>
      <c r="Y1144" s="28"/>
      <c r="Z1144" s="28"/>
      <c r="AA1144" s="16" t="s">
        <v>35</v>
      </c>
      <c r="AB1144" s="28"/>
    </row>
    <row r="1145" spans="1:28" ht="14.25" x14ac:dyDescent="0.15">
      <c r="A1145" s="9">
        <v>43709</v>
      </c>
      <c r="B1145" s="10" t="s">
        <v>27</v>
      </c>
      <c r="C1145" s="10" t="s">
        <v>220</v>
      </c>
      <c r="D1145" s="10" t="s">
        <v>236</v>
      </c>
      <c r="E1145" s="10" t="s">
        <v>4123</v>
      </c>
      <c r="F1145" s="10" t="s">
        <v>4340</v>
      </c>
      <c r="G1145" s="28" t="s">
        <v>4340</v>
      </c>
      <c r="H1145" s="10" t="s">
        <v>4692</v>
      </c>
      <c r="I1145" s="10" t="s">
        <v>5128</v>
      </c>
      <c r="J1145" s="28"/>
      <c r="K1145" s="10" t="s">
        <v>33</v>
      </c>
      <c r="L1145" s="10" t="s">
        <v>44</v>
      </c>
      <c r="M1145" s="11">
        <v>0</v>
      </c>
      <c r="N1145" s="28" t="s">
        <v>5129</v>
      </c>
      <c r="O1145" s="10"/>
      <c r="P1145" s="28"/>
      <c r="Q1145" s="28"/>
      <c r="R1145" s="13">
        <v>1218.3900000000001</v>
      </c>
      <c r="S1145" s="13">
        <f t="shared" si="56"/>
        <v>-1218.3900000000001</v>
      </c>
      <c r="T1145" s="14">
        <f t="shared" si="57"/>
        <v>1218.3900000000001</v>
      </c>
      <c r="U1145" s="13">
        <f t="shared" si="55"/>
        <v>0</v>
      </c>
      <c r="V1145" s="13">
        <f t="shared" si="58"/>
        <v>1218.3900000000001</v>
      </c>
      <c r="W1145" s="28"/>
      <c r="X1145" s="28"/>
      <c r="Y1145" s="28"/>
      <c r="Z1145" s="28"/>
      <c r="AA1145" s="16" t="s">
        <v>35</v>
      </c>
      <c r="AB1145" s="28"/>
    </row>
    <row r="1146" spans="1:28" ht="14.25" x14ac:dyDescent="0.15">
      <c r="A1146" s="9">
        <v>43709</v>
      </c>
      <c r="B1146" s="10" t="s">
        <v>27</v>
      </c>
      <c r="C1146" s="10" t="s">
        <v>119</v>
      </c>
      <c r="D1146" s="10" t="s">
        <v>136</v>
      </c>
      <c r="E1146" s="10" t="s">
        <v>144</v>
      </c>
      <c r="F1146" s="10" t="s">
        <v>146</v>
      </c>
      <c r="G1146" s="28" t="s">
        <v>146</v>
      </c>
      <c r="H1146" s="10" t="s">
        <v>4692</v>
      </c>
      <c r="I1146" s="10" t="s">
        <v>146</v>
      </c>
      <c r="J1146" s="28"/>
      <c r="K1146" s="10" t="s">
        <v>33</v>
      </c>
      <c r="L1146" s="10" t="s">
        <v>34</v>
      </c>
      <c r="M1146" s="11">
        <v>0.1</v>
      </c>
      <c r="N1146" s="28" t="s">
        <v>4857</v>
      </c>
      <c r="O1146" s="10"/>
      <c r="P1146" s="28"/>
      <c r="Q1146" s="28"/>
      <c r="R1146" s="13">
        <v>0</v>
      </c>
      <c r="S1146" s="13">
        <f t="shared" si="56"/>
        <v>0</v>
      </c>
      <c r="T1146" s="14">
        <f t="shared" si="57"/>
        <v>0</v>
      </c>
      <c r="U1146" s="13">
        <f t="shared" si="55"/>
        <v>22131.027307692333</v>
      </c>
      <c r="V1146" s="13">
        <f t="shared" si="58"/>
        <v>0</v>
      </c>
      <c r="W1146" s="28"/>
      <c r="X1146" s="28"/>
      <c r="Y1146" s="28"/>
      <c r="Z1146" s="28"/>
      <c r="AA1146" s="11" t="s">
        <v>35</v>
      </c>
      <c r="AB1146" s="28"/>
    </row>
    <row r="1147" spans="1:28" ht="14.25" x14ac:dyDescent="0.15">
      <c r="A1147" s="9">
        <v>43709</v>
      </c>
      <c r="B1147" s="10" t="s">
        <v>27</v>
      </c>
      <c r="C1147" s="10" t="s">
        <v>158</v>
      </c>
      <c r="D1147" s="10" t="s">
        <v>215</v>
      </c>
      <c r="E1147" s="10" t="s">
        <v>216</v>
      </c>
      <c r="F1147" s="10" t="s">
        <v>217</v>
      </c>
      <c r="G1147" s="28" t="s">
        <v>218</v>
      </c>
      <c r="H1147" s="10" t="s">
        <v>4692</v>
      </c>
      <c r="I1147" s="28"/>
      <c r="J1147" s="28"/>
      <c r="K1147" s="10" t="s">
        <v>33</v>
      </c>
      <c r="L1147" s="10" t="s">
        <v>34</v>
      </c>
      <c r="M1147" s="11">
        <v>0.01</v>
      </c>
      <c r="N1147" s="28" t="s">
        <v>4922</v>
      </c>
      <c r="O1147" s="10"/>
      <c r="P1147" s="28"/>
      <c r="Q1147" s="28"/>
      <c r="R1147" s="13">
        <v>15000</v>
      </c>
      <c r="S1147" s="13">
        <f t="shared" si="56"/>
        <v>-15000</v>
      </c>
      <c r="T1147" s="14">
        <f t="shared" si="57"/>
        <v>14851.485148514852</v>
      </c>
      <c r="U1147" s="13">
        <f t="shared" si="55"/>
        <v>88.458260869565152</v>
      </c>
      <c r="V1147" s="13">
        <f t="shared" si="58"/>
        <v>15000</v>
      </c>
      <c r="W1147" s="28"/>
      <c r="X1147" s="28"/>
      <c r="Y1147" s="28"/>
      <c r="Z1147" s="28"/>
      <c r="AA1147" s="16" t="s">
        <v>35</v>
      </c>
      <c r="AB1147" s="28"/>
    </row>
    <row r="1148" spans="1:28" ht="14.25" x14ac:dyDescent="0.15">
      <c r="A1148" s="9">
        <v>43709</v>
      </c>
      <c r="B1148" s="10" t="s">
        <v>27</v>
      </c>
      <c r="C1148" s="10" t="s">
        <v>158</v>
      </c>
      <c r="D1148" s="10" t="s">
        <v>215</v>
      </c>
      <c r="E1148" s="10" t="s">
        <v>162</v>
      </c>
      <c r="F1148" s="10" t="s">
        <v>219</v>
      </c>
      <c r="G1148" s="28" t="s">
        <v>219</v>
      </c>
      <c r="H1148" s="10" t="s">
        <v>4692</v>
      </c>
      <c r="I1148" s="10" t="s">
        <v>4925</v>
      </c>
      <c r="J1148" s="28"/>
      <c r="K1148" s="10" t="s">
        <v>33</v>
      </c>
      <c r="L1148" s="10" t="s">
        <v>34</v>
      </c>
      <c r="M1148" s="11">
        <v>0.15</v>
      </c>
      <c r="N1148" s="28" t="s">
        <v>4926</v>
      </c>
      <c r="O1148" s="10"/>
      <c r="P1148" s="28"/>
      <c r="Q1148" s="28"/>
      <c r="R1148" s="13">
        <v>341688.08</v>
      </c>
      <c r="S1148" s="13">
        <f t="shared" si="56"/>
        <v>-341688.08</v>
      </c>
      <c r="T1148" s="14">
        <f t="shared" si="57"/>
        <v>297120.06956521742</v>
      </c>
      <c r="U1148" s="13">
        <f t="shared" si="55"/>
        <v>454.70869565217345</v>
      </c>
      <c r="V1148" s="13">
        <f t="shared" si="58"/>
        <v>341688.08</v>
      </c>
      <c r="W1148" s="28"/>
      <c r="X1148" s="28"/>
      <c r="Y1148" s="28"/>
      <c r="Z1148" s="28"/>
      <c r="AA1148" s="11" t="s">
        <v>35</v>
      </c>
      <c r="AB1148" s="28"/>
    </row>
    <row r="1149" spans="1:28" ht="14.25" x14ac:dyDescent="0.15">
      <c r="A1149" s="9">
        <v>43709</v>
      </c>
      <c r="B1149" s="10" t="s">
        <v>27</v>
      </c>
      <c r="C1149" s="10" t="s">
        <v>220</v>
      </c>
      <c r="D1149" s="10" t="s">
        <v>241</v>
      </c>
      <c r="E1149" s="10" t="s">
        <v>242</v>
      </c>
      <c r="F1149" s="10" t="s">
        <v>243</v>
      </c>
      <c r="G1149" s="28" t="s">
        <v>243</v>
      </c>
      <c r="H1149" s="10" t="s">
        <v>4692</v>
      </c>
      <c r="I1149" s="10" t="s">
        <v>4263</v>
      </c>
      <c r="J1149" s="28"/>
      <c r="K1149" s="10" t="s">
        <v>33</v>
      </c>
      <c r="L1149" s="10" t="s">
        <v>44</v>
      </c>
      <c r="M1149" s="11">
        <v>0</v>
      </c>
      <c r="N1149" s="28" t="s">
        <v>4972</v>
      </c>
      <c r="O1149" s="10"/>
      <c r="P1149" s="28"/>
      <c r="Q1149" s="28"/>
      <c r="R1149" s="13">
        <v>76701.320000000007</v>
      </c>
      <c r="S1149" s="13">
        <f t="shared" si="56"/>
        <v>-76701.320000000007</v>
      </c>
      <c r="T1149" s="14">
        <f t="shared" si="57"/>
        <v>76701.320000000007</v>
      </c>
      <c r="U1149" s="13">
        <f t="shared" si="55"/>
        <v>115.0695652173913</v>
      </c>
      <c r="V1149" s="13">
        <f t="shared" si="58"/>
        <v>76701.320000000007</v>
      </c>
      <c r="W1149" s="28"/>
      <c r="X1149" s="28"/>
      <c r="Y1149" s="28"/>
      <c r="Z1149" s="28"/>
      <c r="AA1149" s="11" t="s">
        <v>35</v>
      </c>
      <c r="AB1149" s="28"/>
    </row>
    <row r="1150" spans="1:28" ht="14.25" x14ac:dyDescent="0.15">
      <c r="A1150" s="9">
        <v>43709</v>
      </c>
      <c r="B1150" s="10" t="s">
        <v>27</v>
      </c>
      <c r="C1150" s="10" t="s">
        <v>63</v>
      </c>
      <c r="D1150" s="10" t="s">
        <v>68</v>
      </c>
      <c r="E1150" s="10" t="s">
        <v>5133</v>
      </c>
      <c r="F1150" s="10" t="s">
        <v>73</v>
      </c>
      <c r="G1150" s="28" t="s">
        <v>73</v>
      </c>
      <c r="H1150" s="10" t="s">
        <v>4692</v>
      </c>
      <c r="I1150" s="10" t="s">
        <v>5022</v>
      </c>
      <c r="J1150" s="28"/>
      <c r="K1150" s="10" t="s">
        <v>33</v>
      </c>
      <c r="L1150" s="10" t="s">
        <v>44</v>
      </c>
      <c r="M1150" s="11">
        <v>0</v>
      </c>
      <c r="N1150" s="28" t="s">
        <v>5023</v>
      </c>
      <c r="O1150" s="10"/>
      <c r="P1150" s="28"/>
      <c r="Q1150" s="28"/>
      <c r="R1150" s="13">
        <v>19878.580000000002</v>
      </c>
      <c r="S1150" s="13">
        <f t="shared" si="56"/>
        <v>-19878.580000000002</v>
      </c>
      <c r="T1150" s="14">
        <f t="shared" si="57"/>
        <v>19878.580000000002</v>
      </c>
      <c r="U1150" s="13">
        <f t="shared" si="55"/>
        <v>0</v>
      </c>
      <c r="V1150" s="13">
        <f t="shared" si="58"/>
        <v>19878.580000000002</v>
      </c>
      <c r="W1150" s="28"/>
      <c r="X1150" s="28"/>
      <c r="Y1150" s="28"/>
      <c r="Z1150" s="28"/>
      <c r="AA1150" s="16" t="s">
        <v>35</v>
      </c>
      <c r="AB1150" s="28"/>
    </row>
    <row r="1151" spans="1:28" ht="14.25" x14ac:dyDescent="0.15">
      <c r="A1151" s="9">
        <v>43709</v>
      </c>
      <c r="B1151" s="10" t="s">
        <v>27</v>
      </c>
      <c r="C1151" s="10" t="s">
        <v>220</v>
      </c>
      <c r="D1151" s="10" t="s">
        <v>236</v>
      </c>
      <c r="E1151" s="10" t="s">
        <v>4123</v>
      </c>
      <c r="F1151" s="10" t="s">
        <v>4128</v>
      </c>
      <c r="G1151" s="28" t="s">
        <v>4128</v>
      </c>
      <c r="H1151" s="10" t="s">
        <v>4692</v>
      </c>
      <c r="I1151" s="10" t="s">
        <v>4128</v>
      </c>
      <c r="J1151" s="28"/>
      <c r="K1151" s="10" t="s">
        <v>33</v>
      </c>
      <c r="L1151" s="10" t="s">
        <v>34</v>
      </c>
      <c r="M1151" s="11">
        <v>0.04</v>
      </c>
      <c r="N1151" s="28" t="s">
        <v>4971</v>
      </c>
      <c r="O1151" s="10"/>
      <c r="P1151" s="28"/>
      <c r="Q1151" s="28"/>
      <c r="R1151" s="13">
        <v>575406.71</v>
      </c>
      <c r="S1151" s="13">
        <f t="shared" si="56"/>
        <v>-575406.71</v>
      </c>
      <c r="T1151" s="14">
        <f t="shared" si="57"/>
        <v>553275.68269230763</v>
      </c>
      <c r="U1151" s="13">
        <f t="shared" si="55"/>
        <v>9747.591818181827</v>
      </c>
      <c r="V1151" s="13">
        <f t="shared" si="58"/>
        <v>575406.71</v>
      </c>
      <c r="W1151" s="28"/>
      <c r="X1151" s="28"/>
      <c r="Y1151" s="28"/>
      <c r="Z1151" s="28"/>
      <c r="AA1151" s="11" t="s">
        <v>35</v>
      </c>
      <c r="AB1151" s="28"/>
    </row>
    <row r="1152" spans="1:28" ht="14.25" x14ac:dyDescent="0.15">
      <c r="A1152" s="9">
        <v>43709</v>
      </c>
      <c r="B1152" s="10" t="s">
        <v>27</v>
      </c>
      <c r="C1152" s="10" t="s">
        <v>119</v>
      </c>
      <c r="D1152" s="10" t="s">
        <v>153</v>
      </c>
      <c r="E1152" s="10" t="s">
        <v>151</v>
      </c>
      <c r="F1152" s="10" t="s">
        <v>4868</v>
      </c>
      <c r="G1152" s="28" t="s">
        <v>4868</v>
      </c>
      <c r="H1152" s="10" t="s">
        <v>4692</v>
      </c>
      <c r="I1152" s="10" t="s">
        <v>4869</v>
      </c>
      <c r="J1152" s="28"/>
      <c r="K1152" s="10" t="s">
        <v>33</v>
      </c>
      <c r="L1152" s="10" t="s">
        <v>34</v>
      </c>
      <c r="M1152" s="11">
        <v>0.15</v>
      </c>
      <c r="N1152" s="28" t="s">
        <v>4870</v>
      </c>
      <c r="O1152" s="10"/>
      <c r="P1152" s="28"/>
      <c r="Q1152" s="28"/>
      <c r="R1152" s="13">
        <v>678.18</v>
      </c>
      <c r="S1152" s="13">
        <f t="shared" si="56"/>
        <v>-678.18</v>
      </c>
      <c r="T1152" s="14">
        <f t="shared" si="57"/>
        <v>589.7217391304348</v>
      </c>
      <c r="U1152" s="13">
        <f t="shared" si="55"/>
        <v>1.7861538461538444</v>
      </c>
      <c r="V1152" s="13">
        <f t="shared" si="58"/>
        <v>678.18</v>
      </c>
      <c r="W1152" s="28"/>
      <c r="X1152" s="28"/>
      <c r="Y1152" s="28"/>
      <c r="Z1152" s="28"/>
      <c r="AA1152" s="11" t="s">
        <v>35</v>
      </c>
      <c r="AB1152" s="28"/>
    </row>
    <row r="1153" spans="1:28" ht="14.25" x14ac:dyDescent="0.15">
      <c r="A1153" s="9">
        <v>43709</v>
      </c>
      <c r="B1153" s="10" t="s">
        <v>27</v>
      </c>
      <c r="C1153" s="10" t="s">
        <v>36</v>
      </c>
      <c r="D1153" s="10" t="s">
        <v>49</v>
      </c>
      <c r="E1153" s="10" t="s">
        <v>51</v>
      </c>
      <c r="F1153" s="10" t="s">
        <v>52</v>
      </c>
      <c r="G1153" s="28" t="s">
        <v>52</v>
      </c>
      <c r="H1153" s="10" t="s">
        <v>4692</v>
      </c>
      <c r="I1153" s="10" t="s">
        <v>52</v>
      </c>
      <c r="J1153" s="28"/>
      <c r="K1153" s="10" t="s">
        <v>33</v>
      </c>
      <c r="L1153" s="10" t="s">
        <v>34</v>
      </c>
      <c r="M1153" s="11">
        <v>0.15</v>
      </c>
      <c r="N1153" s="28" t="s">
        <v>4734</v>
      </c>
      <c r="O1153" s="10"/>
      <c r="P1153" s="28"/>
      <c r="Q1153" s="28"/>
      <c r="R1153" s="13">
        <v>3486.1</v>
      </c>
      <c r="S1153" s="13">
        <f t="shared" si="56"/>
        <v>-3486.1</v>
      </c>
      <c r="T1153" s="14">
        <f t="shared" si="57"/>
        <v>3031.3913043478265</v>
      </c>
      <c r="U1153" s="13">
        <f t="shared" si="55"/>
        <v>0</v>
      </c>
      <c r="V1153" s="13">
        <f t="shared" si="58"/>
        <v>3486.1</v>
      </c>
      <c r="W1153" s="28"/>
      <c r="X1153" s="28"/>
      <c r="Y1153" s="28"/>
      <c r="Z1153" s="28"/>
      <c r="AA1153" s="11" t="s">
        <v>35</v>
      </c>
      <c r="AB1153" s="28"/>
    </row>
    <row r="1154" spans="1:28" ht="14.25" x14ac:dyDescent="0.15">
      <c r="A1154" s="9">
        <v>43709</v>
      </c>
      <c r="B1154" s="10" t="s">
        <v>27</v>
      </c>
      <c r="C1154" s="10" t="s">
        <v>36</v>
      </c>
      <c r="D1154" s="10" t="s">
        <v>60</v>
      </c>
      <c r="E1154" s="10" t="s">
        <v>46</v>
      </c>
      <c r="F1154" s="10" t="s">
        <v>4745</v>
      </c>
      <c r="G1154" s="28" t="s">
        <v>4745</v>
      </c>
      <c r="H1154" s="10" t="s">
        <v>4692</v>
      </c>
      <c r="I1154" s="10" t="s">
        <v>4746</v>
      </c>
      <c r="J1154" s="28"/>
      <c r="K1154" s="10" t="s">
        <v>33</v>
      </c>
      <c r="L1154" s="10" t="s">
        <v>34</v>
      </c>
      <c r="M1154" s="11">
        <v>0.15</v>
      </c>
      <c r="N1154" s="28" t="s">
        <v>4747</v>
      </c>
      <c r="O1154" s="10"/>
      <c r="P1154" s="28"/>
      <c r="Q1154" s="28"/>
      <c r="R1154" s="13">
        <v>882.2</v>
      </c>
      <c r="S1154" s="13">
        <f t="shared" si="56"/>
        <v>-882.2</v>
      </c>
      <c r="T1154" s="14">
        <f t="shared" si="57"/>
        <v>767.13043478260875</v>
      </c>
      <c r="U1154" s="13">
        <f t="shared" si="55"/>
        <v>22013.410000000033</v>
      </c>
      <c r="V1154" s="13">
        <f t="shared" si="58"/>
        <v>882.2</v>
      </c>
      <c r="W1154" s="28"/>
      <c r="X1154" s="28"/>
      <c r="Y1154" s="28"/>
      <c r="Z1154" s="28"/>
      <c r="AA1154" s="11" t="s">
        <v>35</v>
      </c>
      <c r="AB1154" s="28"/>
    </row>
    <row r="1155" spans="1:28" ht="14.25" x14ac:dyDescent="0.15">
      <c r="A1155" s="9">
        <v>43709</v>
      </c>
      <c r="B1155" s="10" t="s">
        <v>27</v>
      </c>
      <c r="C1155" s="10" t="s">
        <v>63</v>
      </c>
      <c r="D1155" s="10" t="s">
        <v>74</v>
      </c>
      <c r="E1155" s="10" t="s">
        <v>65</v>
      </c>
      <c r="F1155" s="10" t="s">
        <v>4772</v>
      </c>
      <c r="G1155" s="38" t="s">
        <v>5134</v>
      </c>
      <c r="H1155" s="10" t="s">
        <v>4692</v>
      </c>
      <c r="I1155" s="10" t="s">
        <v>4773</v>
      </c>
      <c r="J1155" s="28"/>
      <c r="K1155" s="10" t="s">
        <v>33</v>
      </c>
      <c r="L1155" s="10" t="s">
        <v>34</v>
      </c>
      <c r="M1155" s="11">
        <v>0.02</v>
      </c>
      <c r="N1155" s="28" t="s">
        <v>4774</v>
      </c>
      <c r="O1155" s="10"/>
      <c r="P1155" s="28"/>
      <c r="Q1155" s="28"/>
      <c r="R1155" s="13">
        <v>0</v>
      </c>
      <c r="S1155" s="13">
        <f t="shared" si="56"/>
        <v>0</v>
      </c>
      <c r="T1155" s="14">
        <f t="shared" si="57"/>
        <v>0</v>
      </c>
      <c r="U1155" s="13">
        <f t="shared" ref="U1155:U1218" si="59">R1160-T1160</f>
        <v>0</v>
      </c>
      <c r="V1155" s="13">
        <f t="shared" si="58"/>
        <v>0</v>
      </c>
      <c r="W1155" s="28"/>
      <c r="X1155" s="28"/>
      <c r="Y1155" s="28"/>
      <c r="Z1155" s="28"/>
      <c r="AA1155" s="11" t="s">
        <v>45</v>
      </c>
      <c r="AB1155" s="28"/>
    </row>
    <row r="1156" spans="1:28" ht="14.25" x14ac:dyDescent="0.15">
      <c r="A1156" s="9">
        <v>43709</v>
      </c>
      <c r="B1156" s="10" t="s">
        <v>27</v>
      </c>
      <c r="C1156" s="10" t="s">
        <v>36</v>
      </c>
      <c r="D1156" s="10" t="s">
        <v>37</v>
      </c>
      <c r="E1156" s="10" t="s">
        <v>38</v>
      </c>
      <c r="F1156" s="10" t="s">
        <v>39</v>
      </c>
      <c r="G1156" s="28" t="s">
        <v>39</v>
      </c>
      <c r="H1156" s="10" t="s">
        <v>4692</v>
      </c>
      <c r="I1156" s="10" t="s">
        <v>39</v>
      </c>
      <c r="J1156" s="28"/>
      <c r="K1156" s="10" t="s">
        <v>33</v>
      </c>
      <c r="L1156" s="10" t="s">
        <v>34</v>
      </c>
      <c r="M1156" s="11">
        <v>0.1</v>
      </c>
      <c r="N1156" s="28" t="s">
        <v>4700</v>
      </c>
      <c r="O1156" s="10"/>
      <c r="P1156" s="28"/>
      <c r="Q1156" s="28"/>
      <c r="R1156" s="13">
        <v>107223.51</v>
      </c>
      <c r="S1156" s="13">
        <f t="shared" si="56"/>
        <v>-107223.51</v>
      </c>
      <c r="T1156" s="14">
        <f t="shared" si="57"/>
        <v>97475.918181818168</v>
      </c>
      <c r="U1156" s="13">
        <f t="shared" si="59"/>
        <v>0</v>
      </c>
      <c r="V1156" s="13">
        <f t="shared" si="58"/>
        <v>107223.51</v>
      </c>
      <c r="W1156" s="28"/>
      <c r="X1156" s="28"/>
      <c r="Y1156" s="28"/>
      <c r="Z1156" s="28"/>
      <c r="AA1156" s="11" t="s">
        <v>35</v>
      </c>
      <c r="AB1156" s="28"/>
    </row>
    <row r="1157" spans="1:28" ht="14.25" x14ac:dyDescent="0.15">
      <c r="A1157" s="9">
        <v>43709</v>
      </c>
      <c r="B1157" s="10" t="s">
        <v>27</v>
      </c>
      <c r="C1157" s="10" t="s">
        <v>63</v>
      </c>
      <c r="D1157" s="10" t="s">
        <v>74</v>
      </c>
      <c r="E1157" s="10" t="s">
        <v>72</v>
      </c>
      <c r="F1157" s="10" t="s">
        <v>3387</v>
      </c>
      <c r="G1157" s="28" t="s">
        <v>3387</v>
      </c>
      <c r="H1157" s="10" t="s">
        <v>4692</v>
      </c>
      <c r="I1157" s="10" t="s">
        <v>4792</v>
      </c>
      <c r="J1157" s="28"/>
      <c r="K1157" s="10" t="s">
        <v>33</v>
      </c>
      <c r="L1157" s="10" t="s">
        <v>34</v>
      </c>
      <c r="M1157" s="11">
        <v>0.04</v>
      </c>
      <c r="N1157" s="28" t="s">
        <v>4793</v>
      </c>
      <c r="O1157" s="10"/>
      <c r="P1157" s="28"/>
      <c r="Q1157" s="28"/>
      <c r="R1157" s="13">
        <v>46.44</v>
      </c>
      <c r="S1157" s="13">
        <f t="shared" si="56"/>
        <v>-46.44</v>
      </c>
      <c r="T1157" s="14">
        <f t="shared" si="57"/>
        <v>44.653846153846153</v>
      </c>
      <c r="U1157" s="13">
        <f t="shared" si="59"/>
        <v>1086.6819230769252</v>
      </c>
      <c r="V1157" s="13">
        <f t="shared" si="58"/>
        <v>46.44</v>
      </c>
      <c r="W1157" s="28"/>
      <c r="X1157" s="28"/>
      <c r="Y1157" s="28"/>
      <c r="Z1157" s="28"/>
      <c r="AA1157" s="11" t="s">
        <v>45</v>
      </c>
      <c r="AB1157" s="28"/>
    </row>
    <row r="1158" spans="1:28" ht="14.25" x14ac:dyDescent="0.15">
      <c r="A1158" s="9">
        <v>43709</v>
      </c>
      <c r="B1158" s="10" t="s">
        <v>27</v>
      </c>
      <c r="C1158" s="10" t="s">
        <v>220</v>
      </c>
      <c r="D1158" s="10" t="s">
        <v>236</v>
      </c>
      <c r="E1158" s="10" t="s">
        <v>4123</v>
      </c>
      <c r="F1158" s="10" t="s">
        <v>4340</v>
      </c>
      <c r="G1158" s="28" t="s">
        <v>4340</v>
      </c>
      <c r="H1158" s="10" t="s">
        <v>4692</v>
      </c>
      <c r="I1158" s="10" t="s">
        <v>5128</v>
      </c>
      <c r="J1158" s="28"/>
      <c r="K1158" s="10" t="s">
        <v>33</v>
      </c>
      <c r="L1158" s="10" t="s">
        <v>44</v>
      </c>
      <c r="M1158" s="11">
        <v>0</v>
      </c>
      <c r="N1158" s="28" t="s">
        <v>5129</v>
      </c>
      <c r="O1158" s="10"/>
      <c r="P1158" s="28"/>
      <c r="Q1158" s="28"/>
      <c r="R1158" s="13">
        <v>602.04</v>
      </c>
      <c r="S1158" s="13">
        <f t="shared" si="56"/>
        <v>-602.04</v>
      </c>
      <c r="T1158" s="14">
        <f t="shared" si="57"/>
        <v>602.04</v>
      </c>
      <c r="U1158" s="13">
        <f t="shared" si="59"/>
        <v>17.148571428571415</v>
      </c>
      <c r="V1158" s="13">
        <f t="shared" si="58"/>
        <v>602.04</v>
      </c>
      <c r="W1158" s="28"/>
      <c r="X1158" s="28"/>
      <c r="Y1158" s="28"/>
      <c r="Z1158" s="28" t="s">
        <v>3236</v>
      </c>
      <c r="AA1158" s="16" t="s">
        <v>35</v>
      </c>
      <c r="AB1158" s="28"/>
    </row>
    <row r="1159" spans="1:28" ht="14.25" x14ac:dyDescent="0.15">
      <c r="A1159" s="9">
        <v>43709</v>
      </c>
      <c r="B1159" s="10" t="s">
        <v>27</v>
      </c>
      <c r="C1159" s="10" t="s">
        <v>119</v>
      </c>
      <c r="D1159" s="10" t="s">
        <v>136</v>
      </c>
      <c r="E1159" s="10" t="s">
        <v>144</v>
      </c>
      <c r="F1159" s="10" t="s">
        <v>146</v>
      </c>
      <c r="G1159" s="28" t="s">
        <v>146</v>
      </c>
      <c r="H1159" s="10" t="s">
        <v>4692</v>
      </c>
      <c r="I1159" s="10" t="s">
        <v>146</v>
      </c>
      <c r="J1159" s="28"/>
      <c r="K1159" s="10" t="s">
        <v>33</v>
      </c>
      <c r="L1159" s="10" t="s">
        <v>34</v>
      </c>
      <c r="M1159" s="11">
        <v>0.1</v>
      </c>
      <c r="N1159" s="28" t="s">
        <v>4857</v>
      </c>
      <c r="O1159" s="10"/>
      <c r="P1159" s="28"/>
      <c r="Q1159" s="28"/>
      <c r="R1159" s="13">
        <v>242147.51</v>
      </c>
      <c r="S1159" s="13">
        <f t="shared" si="56"/>
        <v>-242147.51</v>
      </c>
      <c r="T1159" s="14">
        <f t="shared" si="57"/>
        <v>220134.09999999998</v>
      </c>
      <c r="U1159" s="13">
        <f t="shared" si="59"/>
        <v>3396.2264150943447</v>
      </c>
      <c r="V1159" s="13">
        <f t="shared" si="58"/>
        <v>242147.51</v>
      </c>
      <c r="W1159" s="28"/>
      <c r="X1159" s="28"/>
      <c r="Y1159" s="28"/>
      <c r="Z1159" s="28" t="s">
        <v>3236</v>
      </c>
      <c r="AA1159" s="11" t="s">
        <v>35</v>
      </c>
      <c r="AB1159" s="28"/>
    </row>
    <row r="1160" spans="1:28" ht="14.25" x14ac:dyDescent="0.15">
      <c r="A1160" s="9">
        <v>43709</v>
      </c>
      <c r="B1160" s="10" t="s">
        <v>27</v>
      </c>
      <c r="C1160" s="10" t="s">
        <v>158</v>
      </c>
      <c r="D1160" s="10" t="s">
        <v>215</v>
      </c>
      <c r="E1160" s="10" t="s">
        <v>216</v>
      </c>
      <c r="F1160" s="10" t="s">
        <v>217</v>
      </c>
      <c r="G1160" s="28" t="s">
        <v>218</v>
      </c>
      <c r="H1160" s="10" t="s">
        <v>4692</v>
      </c>
      <c r="I1160" s="28"/>
      <c r="J1160" s="28"/>
      <c r="K1160" s="10" t="s">
        <v>33</v>
      </c>
      <c r="L1160" s="10" t="s">
        <v>44</v>
      </c>
      <c r="M1160" s="11">
        <v>0</v>
      </c>
      <c r="N1160" s="28" t="s">
        <v>4922</v>
      </c>
      <c r="O1160" s="10"/>
      <c r="P1160" s="28"/>
      <c r="Q1160" s="28"/>
      <c r="R1160" s="13">
        <v>20995.69</v>
      </c>
      <c r="S1160" s="13">
        <f t="shared" si="56"/>
        <v>-20995.69</v>
      </c>
      <c r="T1160" s="14">
        <f t="shared" si="57"/>
        <v>20995.69</v>
      </c>
      <c r="U1160" s="13">
        <f t="shared" si="59"/>
        <v>9.8098039215686299</v>
      </c>
      <c r="V1160" s="13">
        <f t="shared" si="58"/>
        <v>20995.69</v>
      </c>
      <c r="W1160" s="28"/>
      <c r="X1160" s="28"/>
      <c r="Y1160" s="28"/>
      <c r="Z1160" s="28" t="s">
        <v>3236</v>
      </c>
      <c r="AA1160" s="16" t="s">
        <v>35</v>
      </c>
      <c r="AB1160" s="28"/>
    </row>
    <row r="1161" spans="1:28" ht="14.25" x14ac:dyDescent="0.15">
      <c r="A1161" s="9">
        <v>43709</v>
      </c>
      <c r="B1161" s="10" t="s">
        <v>27</v>
      </c>
      <c r="C1161" s="10" t="s">
        <v>93</v>
      </c>
      <c r="D1161" s="10" t="s">
        <v>104</v>
      </c>
      <c r="E1161" s="10" t="s">
        <v>2892</v>
      </c>
      <c r="F1161" s="10" t="s">
        <v>4418</v>
      </c>
      <c r="G1161" s="28" t="s">
        <v>4419</v>
      </c>
      <c r="H1161" s="10" t="s">
        <v>4692</v>
      </c>
      <c r="I1161" s="10" t="s">
        <v>4418</v>
      </c>
      <c r="J1161" s="28"/>
      <c r="K1161" s="10" t="s">
        <v>33</v>
      </c>
      <c r="L1161" s="10" t="s">
        <v>44</v>
      </c>
      <c r="M1161" s="11">
        <v>0</v>
      </c>
      <c r="N1161" s="28" t="s">
        <v>4822</v>
      </c>
      <c r="O1161" s="10"/>
      <c r="P1161" s="28"/>
      <c r="Q1161" s="28"/>
      <c r="R1161" s="13">
        <v>6000</v>
      </c>
      <c r="S1161" s="13">
        <f t="shared" si="56"/>
        <v>-6000</v>
      </c>
      <c r="T1161" s="14">
        <f t="shared" si="57"/>
        <v>6000</v>
      </c>
      <c r="U1161" s="13">
        <f t="shared" si="59"/>
        <v>0</v>
      </c>
      <c r="V1161" s="13">
        <f t="shared" si="58"/>
        <v>6000</v>
      </c>
      <c r="W1161" s="28"/>
      <c r="X1161" s="28"/>
      <c r="Y1161" s="28"/>
      <c r="Z1161" s="28" t="s">
        <v>3236</v>
      </c>
      <c r="AA1161" s="11" t="s">
        <v>35</v>
      </c>
      <c r="AB1161" s="28"/>
    </row>
    <row r="1162" spans="1:28" ht="14.25" x14ac:dyDescent="0.15">
      <c r="A1162" s="9">
        <v>43709</v>
      </c>
      <c r="B1162" s="10" t="s">
        <v>27</v>
      </c>
      <c r="C1162" s="10" t="s">
        <v>220</v>
      </c>
      <c r="D1162" s="10" t="s">
        <v>236</v>
      </c>
      <c r="E1162" s="10" t="s">
        <v>4123</v>
      </c>
      <c r="F1162" s="10" t="s">
        <v>4128</v>
      </c>
      <c r="G1162" s="28" t="s">
        <v>4128</v>
      </c>
      <c r="H1162" s="10" t="s">
        <v>4692</v>
      </c>
      <c r="I1162" s="10" t="s">
        <v>4128</v>
      </c>
      <c r="J1162" s="28"/>
      <c r="K1162" s="10" t="s">
        <v>33</v>
      </c>
      <c r="L1162" s="10" t="s">
        <v>34</v>
      </c>
      <c r="M1162" s="11">
        <v>0.04</v>
      </c>
      <c r="N1162" s="28" t="s">
        <v>4971</v>
      </c>
      <c r="O1162" s="10"/>
      <c r="P1162" s="28"/>
      <c r="Q1162" s="28"/>
      <c r="R1162" s="13">
        <v>28253.73</v>
      </c>
      <c r="S1162" s="13">
        <f t="shared" si="56"/>
        <v>-28253.73</v>
      </c>
      <c r="T1162" s="14">
        <f t="shared" si="57"/>
        <v>27167.048076923074</v>
      </c>
      <c r="U1162" s="13">
        <f t="shared" si="59"/>
        <v>0</v>
      </c>
      <c r="V1162" s="13">
        <f t="shared" si="58"/>
        <v>28253.73</v>
      </c>
      <c r="W1162" s="28"/>
      <c r="X1162" s="28"/>
      <c r="Y1162" s="28"/>
      <c r="Z1162" s="28" t="s">
        <v>3236</v>
      </c>
      <c r="AA1162" s="11" t="s">
        <v>35</v>
      </c>
      <c r="AB1162" s="28"/>
    </row>
    <row r="1163" spans="1:28" ht="14.25" x14ac:dyDescent="0.15">
      <c r="A1163" s="9">
        <v>43709</v>
      </c>
      <c r="B1163" s="10" t="s">
        <v>27</v>
      </c>
      <c r="C1163" s="10" t="s">
        <v>220</v>
      </c>
      <c r="D1163" s="10" t="s">
        <v>221</v>
      </c>
      <c r="E1163" s="10" t="s">
        <v>3088</v>
      </c>
      <c r="F1163" s="10" t="s">
        <v>4935</v>
      </c>
      <c r="G1163" s="28" t="s">
        <v>4935</v>
      </c>
      <c r="H1163" s="10" t="s">
        <v>4692</v>
      </c>
      <c r="I1163" s="28"/>
      <c r="J1163" s="28"/>
      <c r="K1163" s="10" t="s">
        <v>33</v>
      </c>
      <c r="L1163" s="10" t="s">
        <v>34</v>
      </c>
      <c r="M1163" s="11">
        <v>0.05</v>
      </c>
      <c r="N1163" s="28" t="s">
        <v>4936</v>
      </c>
      <c r="O1163" s="10"/>
      <c r="P1163" s="28"/>
      <c r="Q1163" s="28"/>
      <c r="R1163" s="13">
        <v>360.12</v>
      </c>
      <c r="S1163" s="13">
        <f t="shared" si="56"/>
        <v>-360.12</v>
      </c>
      <c r="T1163" s="14">
        <f t="shared" si="57"/>
        <v>342.97142857142859</v>
      </c>
      <c r="U1163" s="13">
        <f t="shared" si="59"/>
        <v>0</v>
      </c>
      <c r="V1163" s="13">
        <f t="shared" si="58"/>
        <v>360.12</v>
      </c>
      <c r="W1163" s="28"/>
      <c r="X1163" s="28"/>
      <c r="Y1163" s="28"/>
      <c r="Z1163" s="28" t="s">
        <v>3236</v>
      </c>
      <c r="AA1163" s="16" t="s">
        <v>35</v>
      </c>
      <c r="AB1163" s="28"/>
    </row>
    <row r="1164" spans="1:28" ht="14.25" x14ac:dyDescent="0.15">
      <c r="A1164" s="9">
        <v>43709</v>
      </c>
      <c r="B1164" s="10" t="s">
        <v>27</v>
      </c>
      <c r="C1164" s="10" t="s">
        <v>119</v>
      </c>
      <c r="D1164" s="10" t="s">
        <v>153</v>
      </c>
      <c r="E1164" s="10" t="s">
        <v>123</v>
      </c>
      <c r="F1164" s="10" t="s">
        <v>4082</v>
      </c>
      <c r="G1164" s="28" t="s">
        <v>5079</v>
      </c>
      <c r="H1164" s="10" t="s">
        <v>4692</v>
      </c>
      <c r="I1164" s="10" t="s">
        <v>5080</v>
      </c>
      <c r="J1164" s="28"/>
      <c r="K1164" s="10" t="s">
        <v>33</v>
      </c>
      <c r="L1164" s="10" t="s">
        <v>34</v>
      </c>
      <c r="M1164" s="11">
        <v>0.06</v>
      </c>
      <c r="N1164" s="28" t="s">
        <v>5081</v>
      </c>
      <c r="O1164" s="10"/>
      <c r="P1164" s="28"/>
      <c r="Q1164" s="28"/>
      <c r="R1164" s="13">
        <v>60000</v>
      </c>
      <c r="S1164" s="13">
        <f t="shared" si="56"/>
        <v>-60000</v>
      </c>
      <c r="T1164" s="14">
        <f t="shared" si="57"/>
        <v>56603.773584905655</v>
      </c>
      <c r="U1164" s="13">
        <f t="shared" si="59"/>
        <v>0</v>
      </c>
      <c r="V1164" s="13">
        <f t="shared" si="58"/>
        <v>60000</v>
      </c>
      <c r="W1164" s="28"/>
      <c r="X1164" s="28"/>
      <c r="Y1164" s="28"/>
      <c r="Z1164" s="28" t="s">
        <v>3236</v>
      </c>
      <c r="AA1164" s="16" t="s">
        <v>35</v>
      </c>
      <c r="AB1164" s="28"/>
    </row>
    <row r="1165" spans="1:28" ht="14.25" x14ac:dyDescent="0.15">
      <c r="A1165" s="9">
        <v>43709</v>
      </c>
      <c r="B1165" s="10" t="s">
        <v>27</v>
      </c>
      <c r="C1165" s="10" t="s">
        <v>63</v>
      </c>
      <c r="D1165" s="10" t="s">
        <v>74</v>
      </c>
      <c r="E1165" s="10" t="s">
        <v>65</v>
      </c>
      <c r="F1165" s="10" t="s">
        <v>4772</v>
      </c>
      <c r="G1165" s="28" t="s">
        <v>4772</v>
      </c>
      <c r="H1165" s="10" t="s">
        <v>4692</v>
      </c>
      <c r="I1165" s="10" t="s">
        <v>4773</v>
      </c>
      <c r="J1165" s="28"/>
      <c r="K1165" s="10" t="s">
        <v>33</v>
      </c>
      <c r="L1165" s="10" t="s">
        <v>34</v>
      </c>
      <c r="M1165" s="11">
        <v>0.02</v>
      </c>
      <c r="N1165" s="28" t="s">
        <v>4774</v>
      </c>
      <c r="O1165" s="10"/>
      <c r="P1165" s="28"/>
      <c r="Q1165" s="28"/>
      <c r="R1165" s="13">
        <v>500.3</v>
      </c>
      <c r="S1165" s="13">
        <f t="shared" si="56"/>
        <v>-500.3</v>
      </c>
      <c r="T1165" s="14">
        <f t="shared" si="57"/>
        <v>490.49019607843138</v>
      </c>
      <c r="U1165" s="13">
        <f t="shared" si="59"/>
        <v>0</v>
      </c>
      <c r="V1165" s="13">
        <f t="shared" si="58"/>
        <v>500.3</v>
      </c>
      <c r="W1165" s="28"/>
      <c r="X1165" s="28"/>
      <c r="Y1165" s="28"/>
      <c r="Z1165" s="28" t="s">
        <v>3236</v>
      </c>
      <c r="AA1165" s="11" t="s">
        <v>45</v>
      </c>
      <c r="AB1165" s="28"/>
    </row>
    <row r="1166" spans="1:28" ht="14.25" x14ac:dyDescent="0.15">
      <c r="A1166" s="9">
        <v>43709</v>
      </c>
      <c r="B1166" s="10" t="s">
        <v>27</v>
      </c>
      <c r="C1166" s="10" t="s">
        <v>28</v>
      </c>
      <c r="D1166" s="10" t="s">
        <v>29</v>
      </c>
      <c r="E1166" s="10" t="s">
        <v>30</v>
      </c>
      <c r="F1166" s="10" t="s">
        <v>5882</v>
      </c>
      <c r="G1166" s="10" t="s">
        <v>5883</v>
      </c>
      <c r="H1166" s="10" t="s">
        <v>5884</v>
      </c>
      <c r="I1166" s="10" t="s">
        <v>3212</v>
      </c>
      <c r="J1166" s="10"/>
      <c r="K1166" s="10" t="s">
        <v>2623</v>
      </c>
      <c r="L1166" s="10" t="s">
        <v>44</v>
      </c>
      <c r="M1166" s="11">
        <v>0</v>
      </c>
      <c r="N1166" s="16" t="s">
        <v>5885</v>
      </c>
      <c r="O1166" s="10"/>
      <c r="P1166" s="13">
        <v>0</v>
      </c>
      <c r="Q1166" s="13">
        <v>147600</v>
      </c>
      <c r="R1166" s="13">
        <v>1214000.74</v>
      </c>
      <c r="S1166" s="13">
        <f t="shared" si="56"/>
        <v>-1066400.74</v>
      </c>
      <c r="T1166" s="14">
        <f t="shared" si="57"/>
        <v>1214000.74</v>
      </c>
      <c r="U1166" s="13">
        <f t="shared" si="59"/>
        <v>0</v>
      </c>
      <c r="V1166" s="13">
        <f>R1166</f>
        <v>1214000.74</v>
      </c>
      <c r="W1166" s="15"/>
      <c r="X1166" s="13"/>
      <c r="Y1166" s="13"/>
      <c r="Z1166" s="10"/>
      <c r="AA1166" s="11" t="s">
        <v>45</v>
      </c>
      <c r="AB1166" s="11">
        <v>0</v>
      </c>
    </row>
    <row r="1167" spans="1:28" ht="14.25" x14ac:dyDescent="0.15">
      <c r="A1167" s="9">
        <v>43709</v>
      </c>
      <c r="B1167" s="10" t="s">
        <v>27</v>
      </c>
      <c r="C1167" s="10" t="s">
        <v>28</v>
      </c>
      <c r="D1167" s="10" t="s">
        <v>29</v>
      </c>
      <c r="E1167" s="10" t="s">
        <v>30</v>
      </c>
      <c r="F1167" s="10" t="s">
        <v>5886</v>
      </c>
      <c r="G1167" s="10" t="s">
        <v>5886</v>
      </c>
      <c r="H1167" s="10" t="s">
        <v>5884</v>
      </c>
      <c r="I1167" s="10" t="s">
        <v>5887</v>
      </c>
      <c r="J1167" s="10"/>
      <c r="K1167" s="10" t="s">
        <v>2623</v>
      </c>
      <c r="L1167" s="10" t="s">
        <v>44</v>
      </c>
      <c r="M1167" s="11">
        <v>0</v>
      </c>
      <c r="N1167" s="16" t="s">
        <v>5888</v>
      </c>
      <c r="O1167" s="10"/>
      <c r="P1167" s="13">
        <v>0</v>
      </c>
      <c r="Q1167" s="13">
        <v>40000</v>
      </c>
      <c r="R1167" s="13">
        <v>18235.5</v>
      </c>
      <c r="S1167" s="13">
        <f t="shared" si="56"/>
        <v>21764.5</v>
      </c>
      <c r="T1167" s="14">
        <f t="shared" si="57"/>
        <v>18235.5</v>
      </c>
      <c r="U1167" s="13">
        <f t="shared" si="59"/>
        <v>0</v>
      </c>
      <c r="V1167" s="13">
        <f t="shared" ref="V1167:V1230" si="60">R1167</f>
        <v>18235.5</v>
      </c>
      <c r="W1167" s="15"/>
      <c r="X1167" s="13"/>
      <c r="Y1167" s="13"/>
      <c r="Z1167" s="10"/>
      <c r="AA1167" s="11" t="s">
        <v>45</v>
      </c>
      <c r="AB1167" s="11">
        <v>0</v>
      </c>
    </row>
    <row r="1168" spans="1:28" ht="14.25" x14ac:dyDescent="0.15">
      <c r="A1168" s="9">
        <v>43709</v>
      </c>
      <c r="B1168" s="10" t="s">
        <v>27</v>
      </c>
      <c r="C1168" s="10" t="s">
        <v>28</v>
      </c>
      <c r="D1168" s="10" t="s">
        <v>29</v>
      </c>
      <c r="E1168" s="10" t="s">
        <v>30</v>
      </c>
      <c r="F1168" s="10" t="s">
        <v>5889</v>
      </c>
      <c r="G1168" s="10" t="s">
        <v>5890</v>
      </c>
      <c r="H1168" s="10" t="s">
        <v>5884</v>
      </c>
      <c r="I1168" s="10" t="s">
        <v>5889</v>
      </c>
      <c r="J1168" s="10"/>
      <c r="K1168" s="10" t="s">
        <v>2623</v>
      </c>
      <c r="L1168" s="10" t="s">
        <v>44</v>
      </c>
      <c r="M1168" s="11">
        <v>0</v>
      </c>
      <c r="N1168" s="16" t="s">
        <v>5891</v>
      </c>
      <c r="O1168" s="10"/>
      <c r="P1168" s="13">
        <v>138494</v>
      </c>
      <c r="Q1168" s="13">
        <v>380000</v>
      </c>
      <c r="R1168" s="13">
        <v>305194.90000000002</v>
      </c>
      <c r="S1168" s="13">
        <f t="shared" si="56"/>
        <v>213299.09999999998</v>
      </c>
      <c r="T1168" s="14">
        <f t="shared" si="57"/>
        <v>305194.90000000002</v>
      </c>
      <c r="U1168" s="13">
        <f t="shared" si="59"/>
        <v>0</v>
      </c>
      <c r="V1168" s="13">
        <f t="shared" si="60"/>
        <v>305194.90000000002</v>
      </c>
      <c r="W1168" s="15"/>
      <c r="X1168" s="13"/>
      <c r="Y1168" s="13"/>
      <c r="Z1168" s="10"/>
      <c r="AA1168" s="11" t="s">
        <v>45</v>
      </c>
      <c r="AB1168" s="11">
        <v>0</v>
      </c>
    </row>
    <row r="1169" spans="1:28" ht="14.25" x14ac:dyDescent="0.15">
      <c r="A1169" s="9">
        <v>43709</v>
      </c>
      <c r="B1169" s="10" t="s">
        <v>27</v>
      </c>
      <c r="C1169" s="10" t="s">
        <v>28</v>
      </c>
      <c r="D1169" s="10" t="s">
        <v>29</v>
      </c>
      <c r="E1169" s="10" t="s">
        <v>30</v>
      </c>
      <c r="F1169" s="10" t="s">
        <v>5892</v>
      </c>
      <c r="G1169" s="10" t="s">
        <v>5892</v>
      </c>
      <c r="H1169" s="10" t="s">
        <v>5884</v>
      </c>
      <c r="I1169" s="10" t="s">
        <v>3212</v>
      </c>
      <c r="J1169" s="10"/>
      <c r="K1169" s="10" t="s">
        <v>2623</v>
      </c>
      <c r="L1169" s="10" t="s">
        <v>44</v>
      </c>
      <c r="M1169" s="11">
        <v>0</v>
      </c>
      <c r="N1169" s="16" t="s">
        <v>5885</v>
      </c>
      <c r="O1169" s="10"/>
      <c r="P1169" s="13">
        <v>420642.72</v>
      </c>
      <c r="Q1169" s="13">
        <v>1291920</v>
      </c>
      <c r="R1169" s="13">
        <v>0</v>
      </c>
      <c r="S1169" s="13">
        <f t="shared" si="56"/>
        <v>1712562.72</v>
      </c>
      <c r="T1169" s="14">
        <f t="shared" si="57"/>
        <v>0</v>
      </c>
      <c r="U1169" s="13">
        <f t="shared" si="59"/>
        <v>10473.989708737878</v>
      </c>
      <c r="V1169" s="13">
        <f t="shared" si="60"/>
        <v>0</v>
      </c>
      <c r="W1169" s="15"/>
      <c r="X1169" s="13"/>
      <c r="Y1169" s="13"/>
      <c r="Z1169" s="10"/>
      <c r="AA1169" s="11" t="s">
        <v>45</v>
      </c>
      <c r="AB1169" s="11">
        <v>0</v>
      </c>
    </row>
    <row r="1170" spans="1:28" ht="14.25" x14ac:dyDescent="0.15">
      <c r="A1170" s="9">
        <v>43709</v>
      </c>
      <c r="B1170" s="10" t="s">
        <v>27</v>
      </c>
      <c r="C1170" s="10" t="s">
        <v>28</v>
      </c>
      <c r="D1170" s="10" t="s">
        <v>29</v>
      </c>
      <c r="E1170" s="10" t="s">
        <v>30</v>
      </c>
      <c r="F1170" s="10" t="s">
        <v>5893</v>
      </c>
      <c r="G1170" s="10" t="s">
        <v>5893</v>
      </c>
      <c r="H1170" s="10" t="s">
        <v>5884</v>
      </c>
      <c r="I1170" s="10" t="s">
        <v>3169</v>
      </c>
      <c r="J1170" s="10"/>
      <c r="K1170" s="10" t="s">
        <v>2623</v>
      </c>
      <c r="L1170" s="10" t="s">
        <v>44</v>
      </c>
      <c r="M1170" s="11">
        <v>0</v>
      </c>
      <c r="N1170" s="16" t="s">
        <v>5894</v>
      </c>
      <c r="O1170" s="10"/>
      <c r="P1170" s="13">
        <v>17563.240000000002</v>
      </c>
      <c r="Q1170" s="13">
        <v>110000</v>
      </c>
      <c r="R1170" s="13">
        <v>84231.3</v>
      </c>
      <c r="S1170" s="13">
        <f t="shared" si="56"/>
        <v>43331.94</v>
      </c>
      <c r="T1170" s="14">
        <f t="shared" si="57"/>
        <v>84231.3</v>
      </c>
      <c r="U1170" s="13">
        <f t="shared" si="59"/>
        <v>0</v>
      </c>
      <c r="V1170" s="13">
        <f t="shared" si="60"/>
        <v>84231.3</v>
      </c>
      <c r="W1170" s="15"/>
      <c r="X1170" s="13"/>
      <c r="Y1170" s="13"/>
      <c r="Z1170" s="10"/>
      <c r="AA1170" s="11" t="s">
        <v>45</v>
      </c>
      <c r="AB1170" s="11">
        <v>0</v>
      </c>
    </row>
    <row r="1171" spans="1:28" ht="14.25" x14ac:dyDescent="0.15">
      <c r="A1171" s="9">
        <v>43709</v>
      </c>
      <c r="B1171" s="10" t="s">
        <v>27</v>
      </c>
      <c r="C1171" s="10" t="s">
        <v>36</v>
      </c>
      <c r="D1171" s="10" t="s">
        <v>37</v>
      </c>
      <c r="E1171" s="10" t="s">
        <v>38</v>
      </c>
      <c r="F1171" s="10" t="s">
        <v>2637</v>
      </c>
      <c r="G1171" s="10" t="s">
        <v>2637</v>
      </c>
      <c r="H1171" s="10" t="s">
        <v>5884</v>
      </c>
      <c r="I1171" s="10" t="s">
        <v>2637</v>
      </c>
      <c r="J1171" s="10"/>
      <c r="K1171" s="10" t="s">
        <v>2623</v>
      </c>
      <c r="L1171" s="10" t="s">
        <v>44</v>
      </c>
      <c r="M1171" s="11">
        <v>0</v>
      </c>
      <c r="N1171" s="16" t="s">
        <v>5895</v>
      </c>
      <c r="O1171" s="10"/>
      <c r="P1171" s="13">
        <v>22170.400000000001</v>
      </c>
      <c r="Q1171" s="13">
        <v>400000</v>
      </c>
      <c r="R1171" s="13">
        <v>230400.26</v>
      </c>
      <c r="S1171" s="13">
        <f t="shared" si="56"/>
        <v>191770.14</v>
      </c>
      <c r="T1171" s="14">
        <f t="shared" si="57"/>
        <v>230400.26</v>
      </c>
      <c r="U1171" s="13">
        <f t="shared" si="59"/>
        <v>0</v>
      </c>
      <c r="V1171" s="13">
        <f t="shared" si="60"/>
        <v>230400.26</v>
      </c>
      <c r="W1171" s="15"/>
      <c r="X1171" s="13"/>
      <c r="Y1171" s="13"/>
      <c r="Z1171" s="10"/>
      <c r="AA1171" s="11" t="s">
        <v>45</v>
      </c>
      <c r="AB1171" s="11">
        <v>0</v>
      </c>
    </row>
    <row r="1172" spans="1:28" ht="14.25" x14ac:dyDescent="0.15">
      <c r="A1172" s="9">
        <v>43709</v>
      </c>
      <c r="B1172" s="10" t="s">
        <v>27</v>
      </c>
      <c r="C1172" s="10" t="s">
        <v>36</v>
      </c>
      <c r="D1172" s="10" t="s">
        <v>37</v>
      </c>
      <c r="E1172" s="10" t="s">
        <v>38</v>
      </c>
      <c r="F1172" s="10" t="s">
        <v>4702</v>
      </c>
      <c r="G1172" s="10" t="s">
        <v>4702</v>
      </c>
      <c r="H1172" s="10" t="s">
        <v>5884</v>
      </c>
      <c r="I1172" s="10" t="s">
        <v>4703</v>
      </c>
      <c r="J1172" s="10"/>
      <c r="K1172" s="10" t="s">
        <v>2623</v>
      </c>
      <c r="L1172" s="10" t="s">
        <v>44</v>
      </c>
      <c r="M1172" s="11">
        <v>0</v>
      </c>
      <c r="N1172" s="16" t="s">
        <v>5896</v>
      </c>
      <c r="O1172" s="10"/>
      <c r="P1172" s="13">
        <v>81723.600000000006</v>
      </c>
      <c r="Q1172" s="13">
        <v>400000</v>
      </c>
      <c r="R1172" s="13">
        <v>251038.6</v>
      </c>
      <c r="S1172" s="13">
        <f t="shared" si="56"/>
        <v>230684.99999999997</v>
      </c>
      <c r="T1172" s="14">
        <f t="shared" si="57"/>
        <v>251038.6</v>
      </c>
      <c r="U1172" s="13">
        <f t="shared" si="59"/>
        <v>0</v>
      </c>
      <c r="V1172" s="13">
        <f t="shared" si="60"/>
        <v>251038.6</v>
      </c>
      <c r="W1172" s="15"/>
      <c r="X1172" s="13"/>
      <c r="Y1172" s="13"/>
      <c r="Z1172" s="10"/>
      <c r="AA1172" s="11" t="s">
        <v>45</v>
      </c>
      <c r="AB1172" s="11">
        <v>0</v>
      </c>
    </row>
    <row r="1173" spans="1:28" ht="14.25" x14ac:dyDescent="0.15">
      <c r="A1173" s="9">
        <v>43709</v>
      </c>
      <c r="B1173" s="10" t="s">
        <v>27</v>
      </c>
      <c r="C1173" s="10" t="s">
        <v>36</v>
      </c>
      <c r="D1173" s="10" t="s">
        <v>37</v>
      </c>
      <c r="E1173" s="10" t="s">
        <v>58</v>
      </c>
      <c r="F1173" s="10" t="s">
        <v>2640</v>
      </c>
      <c r="G1173" s="10" t="s">
        <v>2640</v>
      </c>
      <c r="H1173" s="10" t="s">
        <v>5884</v>
      </c>
      <c r="I1173" s="10" t="s">
        <v>4710</v>
      </c>
      <c r="J1173" s="10"/>
      <c r="K1173" s="10" t="s">
        <v>2623</v>
      </c>
      <c r="L1173" s="10" t="s">
        <v>44</v>
      </c>
      <c r="M1173" s="11">
        <v>0</v>
      </c>
      <c r="N1173" s="16" t="s">
        <v>5897</v>
      </c>
      <c r="O1173" s="10"/>
      <c r="P1173" s="13">
        <v>11136.3</v>
      </c>
      <c r="Q1173" s="13">
        <v>140000</v>
      </c>
      <c r="R1173" s="13">
        <v>109206.5</v>
      </c>
      <c r="S1173" s="13">
        <f t="shared" si="56"/>
        <v>41929.799999999988</v>
      </c>
      <c r="T1173" s="14">
        <f t="shared" si="57"/>
        <v>109206.5</v>
      </c>
      <c r="U1173" s="13">
        <f t="shared" si="59"/>
        <v>0</v>
      </c>
      <c r="V1173" s="13">
        <f t="shared" si="60"/>
        <v>109206.5</v>
      </c>
      <c r="W1173" s="15"/>
      <c r="X1173" s="13"/>
      <c r="Y1173" s="13"/>
      <c r="Z1173" s="10"/>
      <c r="AA1173" s="11" t="s">
        <v>45</v>
      </c>
      <c r="AB1173" s="11">
        <v>0</v>
      </c>
    </row>
    <row r="1174" spans="1:28" ht="14.25" x14ac:dyDescent="0.15">
      <c r="A1174" s="9">
        <v>43709</v>
      </c>
      <c r="B1174" s="10" t="s">
        <v>27</v>
      </c>
      <c r="C1174" s="10" t="s">
        <v>36</v>
      </c>
      <c r="D1174" s="10" t="s">
        <v>37</v>
      </c>
      <c r="E1174" s="10" t="s">
        <v>46</v>
      </c>
      <c r="F1174" s="10" t="s">
        <v>2651</v>
      </c>
      <c r="G1174" s="10" t="s">
        <v>2651</v>
      </c>
      <c r="H1174" s="10" t="s">
        <v>5898</v>
      </c>
      <c r="I1174" s="10" t="s">
        <v>4150</v>
      </c>
      <c r="J1174" s="10"/>
      <c r="K1174" s="10" t="s">
        <v>5899</v>
      </c>
      <c r="L1174" s="10" t="s">
        <v>34</v>
      </c>
      <c r="M1174" s="11">
        <v>0.03</v>
      </c>
      <c r="N1174" s="16" t="s">
        <v>5900</v>
      </c>
      <c r="O1174" s="10"/>
      <c r="P1174" s="13">
        <v>74987.382729999998</v>
      </c>
      <c r="Q1174" s="13">
        <v>515000</v>
      </c>
      <c r="R1174" s="36">
        <v>359606.98</v>
      </c>
      <c r="S1174" s="13">
        <f t="shared" si="56"/>
        <v>230380.40272999997</v>
      </c>
      <c r="T1174" s="14">
        <f t="shared" si="57"/>
        <v>349132.9902912621</v>
      </c>
      <c r="U1174" s="13">
        <f t="shared" si="59"/>
        <v>0</v>
      </c>
      <c r="V1174" s="13">
        <f t="shared" si="60"/>
        <v>359606.98</v>
      </c>
      <c r="W1174" s="15"/>
      <c r="X1174" s="13"/>
      <c r="Y1174" s="13"/>
      <c r="Z1174" s="10"/>
      <c r="AA1174" s="11" t="s">
        <v>35</v>
      </c>
      <c r="AB1174" s="11">
        <v>0</v>
      </c>
    </row>
    <row r="1175" spans="1:28" ht="14.25" x14ac:dyDescent="0.15">
      <c r="A1175" s="9">
        <v>43709</v>
      </c>
      <c r="B1175" s="10" t="s">
        <v>27</v>
      </c>
      <c r="C1175" s="10" t="s">
        <v>36</v>
      </c>
      <c r="D1175" s="10" t="s">
        <v>37</v>
      </c>
      <c r="E1175" s="10" t="s">
        <v>56</v>
      </c>
      <c r="F1175" s="10" t="s">
        <v>2654</v>
      </c>
      <c r="G1175" s="10" t="s">
        <v>2654</v>
      </c>
      <c r="H1175" s="10" t="s">
        <v>5884</v>
      </c>
      <c r="I1175" s="10" t="s">
        <v>4086</v>
      </c>
      <c r="J1175" s="10"/>
      <c r="K1175" s="10" t="s">
        <v>2623</v>
      </c>
      <c r="L1175" s="10" t="s">
        <v>44</v>
      </c>
      <c r="M1175" s="11">
        <v>0</v>
      </c>
      <c r="N1175" s="16" t="s">
        <v>5901</v>
      </c>
      <c r="O1175" s="10"/>
      <c r="P1175" s="13">
        <v>13030.17</v>
      </c>
      <c r="Q1175" s="13">
        <v>50000</v>
      </c>
      <c r="R1175" s="13">
        <v>45094.19</v>
      </c>
      <c r="S1175" s="13">
        <f t="shared" ref="S1175:S1238" si="61">P1175+Q1175-R1175</f>
        <v>17935.979999999996</v>
      </c>
      <c r="T1175" s="14">
        <f t="shared" ref="T1175:T1238" si="62">IF(L1175="返货",R1175/(1+M1175),IF(L1175="返现",R1175,IF(L1175="折扣",R1175*M1175,IF(L1175="无",R1175))))</f>
        <v>45094.19</v>
      </c>
      <c r="U1175" s="13">
        <f t="shared" si="59"/>
        <v>0</v>
      </c>
      <c r="V1175" s="13">
        <f t="shared" si="60"/>
        <v>45094.19</v>
      </c>
      <c r="W1175" s="15"/>
      <c r="X1175" s="13"/>
      <c r="Y1175" s="13"/>
      <c r="Z1175" s="10"/>
      <c r="AA1175" s="11" t="s">
        <v>45</v>
      </c>
      <c r="AB1175" s="11">
        <v>0</v>
      </c>
    </row>
    <row r="1176" spans="1:28" ht="14.25" x14ac:dyDescent="0.15">
      <c r="A1176" s="9">
        <v>43709</v>
      </c>
      <c r="B1176" s="10" t="s">
        <v>27</v>
      </c>
      <c r="C1176" s="10" t="s">
        <v>36</v>
      </c>
      <c r="D1176" s="10" t="s">
        <v>49</v>
      </c>
      <c r="E1176" s="10" t="s">
        <v>38</v>
      </c>
      <c r="F1176" s="10" t="s">
        <v>2660</v>
      </c>
      <c r="G1176" s="10" t="s">
        <v>2660</v>
      </c>
      <c r="H1176" s="10" t="s">
        <v>5884</v>
      </c>
      <c r="I1176" s="10" t="s">
        <v>2660</v>
      </c>
      <c r="J1176" s="10"/>
      <c r="K1176" s="10" t="s">
        <v>2623</v>
      </c>
      <c r="L1176" s="10" t="s">
        <v>44</v>
      </c>
      <c r="M1176" s="11">
        <v>0</v>
      </c>
      <c r="N1176" s="16" t="s">
        <v>5902</v>
      </c>
      <c r="O1176" s="10"/>
      <c r="P1176" s="13">
        <v>5462.76</v>
      </c>
      <c r="Q1176" s="13">
        <v>20000</v>
      </c>
      <c r="R1176" s="13">
        <v>15228.18</v>
      </c>
      <c r="S1176" s="13">
        <f t="shared" si="61"/>
        <v>10234.580000000002</v>
      </c>
      <c r="T1176" s="14">
        <f t="shared" si="62"/>
        <v>15228.18</v>
      </c>
      <c r="U1176" s="13">
        <f t="shared" si="59"/>
        <v>0</v>
      </c>
      <c r="V1176" s="13">
        <f t="shared" si="60"/>
        <v>15228.18</v>
      </c>
      <c r="W1176" s="15"/>
      <c r="X1176" s="13"/>
      <c r="Y1176" s="13"/>
      <c r="Z1176" s="10"/>
      <c r="AA1176" s="11" t="s">
        <v>45</v>
      </c>
      <c r="AB1176" s="11">
        <v>0</v>
      </c>
    </row>
    <row r="1177" spans="1:28" ht="14.25" x14ac:dyDescent="0.15">
      <c r="A1177" s="9">
        <v>43709</v>
      </c>
      <c r="B1177" s="10" t="s">
        <v>27</v>
      </c>
      <c r="C1177" s="10" t="s">
        <v>36</v>
      </c>
      <c r="D1177" s="10" t="s">
        <v>49</v>
      </c>
      <c r="E1177" s="10" t="s">
        <v>38</v>
      </c>
      <c r="F1177" s="10" t="s">
        <v>2663</v>
      </c>
      <c r="G1177" s="10" t="s">
        <v>2663</v>
      </c>
      <c r="H1177" s="10" t="s">
        <v>5884</v>
      </c>
      <c r="I1177" s="10" t="s">
        <v>3575</v>
      </c>
      <c r="J1177" s="10"/>
      <c r="K1177" s="10" t="s">
        <v>2623</v>
      </c>
      <c r="L1177" s="10" t="s">
        <v>44</v>
      </c>
      <c r="M1177" s="11">
        <v>0</v>
      </c>
      <c r="N1177" s="16" t="s">
        <v>5903</v>
      </c>
      <c r="O1177" s="10"/>
      <c r="P1177" s="13">
        <v>10055.799999999999</v>
      </c>
      <c r="Q1177" s="13">
        <v>20000</v>
      </c>
      <c r="R1177" s="13">
        <v>21960.799999999999</v>
      </c>
      <c r="S1177" s="13">
        <f t="shared" si="61"/>
        <v>8095</v>
      </c>
      <c r="T1177" s="14">
        <f t="shared" si="62"/>
        <v>21960.799999999999</v>
      </c>
      <c r="U1177" s="13">
        <f t="shared" si="59"/>
        <v>0</v>
      </c>
      <c r="V1177" s="13">
        <f t="shared" si="60"/>
        <v>21960.799999999999</v>
      </c>
      <c r="W1177" s="15"/>
      <c r="X1177" s="13"/>
      <c r="Y1177" s="13"/>
      <c r="Z1177" s="10"/>
      <c r="AA1177" s="11" t="s">
        <v>45</v>
      </c>
      <c r="AB1177" s="11">
        <v>0</v>
      </c>
    </row>
    <row r="1178" spans="1:28" ht="14.25" x14ac:dyDescent="0.15">
      <c r="A1178" s="9">
        <v>43709</v>
      </c>
      <c r="B1178" s="10" t="s">
        <v>27</v>
      </c>
      <c r="C1178" s="10" t="s">
        <v>36</v>
      </c>
      <c r="D1178" s="10" t="s">
        <v>49</v>
      </c>
      <c r="E1178" s="10" t="s">
        <v>38</v>
      </c>
      <c r="F1178" s="10" t="s">
        <v>2663</v>
      </c>
      <c r="G1178" s="10" t="s">
        <v>2663</v>
      </c>
      <c r="H1178" s="10" t="s">
        <v>5884</v>
      </c>
      <c r="I1178" s="10" t="s">
        <v>5904</v>
      </c>
      <c r="J1178" s="10"/>
      <c r="K1178" s="10" t="s">
        <v>2623</v>
      </c>
      <c r="L1178" s="10" t="s">
        <v>44</v>
      </c>
      <c r="M1178" s="11">
        <v>0</v>
      </c>
      <c r="N1178" s="16" t="s">
        <v>5905</v>
      </c>
      <c r="O1178" s="10"/>
      <c r="P1178" s="13">
        <v>3048</v>
      </c>
      <c r="Q1178" s="13">
        <v>30000</v>
      </c>
      <c r="R1178" s="13">
        <v>23735.1</v>
      </c>
      <c r="S1178" s="13">
        <f t="shared" si="61"/>
        <v>9312.9000000000015</v>
      </c>
      <c r="T1178" s="14">
        <f t="shared" si="62"/>
        <v>23735.1</v>
      </c>
      <c r="U1178" s="13">
        <f t="shared" si="59"/>
        <v>0</v>
      </c>
      <c r="V1178" s="13">
        <f t="shared" si="60"/>
        <v>23735.1</v>
      </c>
      <c r="W1178" s="15"/>
      <c r="X1178" s="13"/>
      <c r="Y1178" s="13"/>
      <c r="Z1178" s="10"/>
      <c r="AA1178" s="11" t="s">
        <v>45</v>
      </c>
      <c r="AB1178" s="11">
        <v>0</v>
      </c>
    </row>
    <row r="1179" spans="1:28" ht="14.25" x14ac:dyDescent="0.15">
      <c r="A1179" s="9">
        <v>43709</v>
      </c>
      <c r="B1179" s="10" t="s">
        <v>27</v>
      </c>
      <c r="C1179" s="10" t="s">
        <v>36</v>
      </c>
      <c r="D1179" s="10" t="s">
        <v>49</v>
      </c>
      <c r="E1179" s="10" t="s">
        <v>38</v>
      </c>
      <c r="F1179" s="10" t="s">
        <v>2663</v>
      </c>
      <c r="G1179" s="10" t="s">
        <v>2663</v>
      </c>
      <c r="H1179" s="10" t="s">
        <v>5884</v>
      </c>
      <c r="I1179" s="10" t="s">
        <v>5906</v>
      </c>
      <c r="J1179" s="10"/>
      <c r="K1179" s="10" t="s">
        <v>2623</v>
      </c>
      <c r="L1179" s="10" t="s">
        <v>44</v>
      </c>
      <c r="M1179" s="11">
        <v>0</v>
      </c>
      <c r="N1179" s="16" t="s">
        <v>5907</v>
      </c>
      <c r="O1179" s="10"/>
      <c r="P1179" s="13">
        <v>1971.9</v>
      </c>
      <c r="Q1179" s="13">
        <v>10000</v>
      </c>
      <c r="R1179" s="13">
        <v>6691.2</v>
      </c>
      <c r="S1179" s="13">
        <f t="shared" si="61"/>
        <v>5280.7</v>
      </c>
      <c r="T1179" s="14">
        <f t="shared" si="62"/>
        <v>6691.2</v>
      </c>
      <c r="U1179" s="13">
        <f t="shared" si="59"/>
        <v>86.370582524271867</v>
      </c>
      <c r="V1179" s="13">
        <f t="shared" si="60"/>
        <v>6691.2</v>
      </c>
      <c r="W1179" s="15"/>
      <c r="X1179" s="13"/>
      <c r="Y1179" s="13"/>
      <c r="Z1179" s="10"/>
      <c r="AA1179" s="11" t="s">
        <v>45</v>
      </c>
      <c r="AB1179" s="11">
        <v>0</v>
      </c>
    </row>
    <row r="1180" spans="1:28" ht="14.25" x14ac:dyDescent="0.15">
      <c r="A1180" s="9">
        <v>43709</v>
      </c>
      <c r="B1180" s="10" t="s">
        <v>27</v>
      </c>
      <c r="C1180" s="10" t="s">
        <v>36</v>
      </c>
      <c r="D1180" s="10" t="s">
        <v>49</v>
      </c>
      <c r="E1180" s="10" t="s">
        <v>41</v>
      </c>
      <c r="F1180" s="10" t="s">
        <v>4161</v>
      </c>
      <c r="G1180" s="10" t="s">
        <v>4161</v>
      </c>
      <c r="H1180" s="10" t="s">
        <v>5884</v>
      </c>
      <c r="I1180" s="10" t="s">
        <v>4161</v>
      </c>
      <c r="J1180" s="10"/>
      <c r="K1180" s="10" t="s">
        <v>2623</v>
      </c>
      <c r="L1180" s="10" t="s">
        <v>44</v>
      </c>
      <c r="M1180" s="11">
        <v>0</v>
      </c>
      <c r="N1180" s="16" t="s">
        <v>5908</v>
      </c>
      <c r="O1180" s="10"/>
      <c r="P1180" s="13">
        <v>20000</v>
      </c>
      <c r="Q1180" s="13">
        <v>43596.04</v>
      </c>
      <c r="R1180" s="13">
        <v>45771.4</v>
      </c>
      <c r="S1180" s="13">
        <f t="shared" si="61"/>
        <v>17824.64</v>
      </c>
      <c r="T1180" s="14">
        <f t="shared" si="62"/>
        <v>45771.4</v>
      </c>
      <c r="U1180" s="13">
        <f t="shared" si="59"/>
        <v>0</v>
      </c>
      <c r="V1180" s="13">
        <f t="shared" si="60"/>
        <v>45771.4</v>
      </c>
      <c r="W1180" s="15"/>
      <c r="X1180" s="13"/>
      <c r="Y1180" s="13"/>
      <c r="Z1180" s="10"/>
      <c r="AA1180" s="11" t="s">
        <v>45</v>
      </c>
      <c r="AB1180" s="11">
        <v>0</v>
      </c>
    </row>
    <row r="1181" spans="1:28" ht="14.25" x14ac:dyDescent="0.15">
      <c r="A1181" s="9">
        <v>43709</v>
      </c>
      <c r="B1181" s="10" t="s">
        <v>27</v>
      </c>
      <c r="C1181" s="10" t="s">
        <v>36</v>
      </c>
      <c r="D1181" s="10" t="s">
        <v>49</v>
      </c>
      <c r="E1181" s="10" t="s">
        <v>56</v>
      </c>
      <c r="F1181" s="10" t="s">
        <v>4735</v>
      </c>
      <c r="G1181" s="10" t="s">
        <v>4736</v>
      </c>
      <c r="H1181" s="10" t="s">
        <v>5884</v>
      </c>
      <c r="I1181" s="10" t="s">
        <v>4735</v>
      </c>
      <c r="J1181" s="10"/>
      <c r="K1181" s="10" t="s">
        <v>2623</v>
      </c>
      <c r="L1181" s="10" t="s">
        <v>44</v>
      </c>
      <c r="M1181" s="11">
        <v>0</v>
      </c>
      <c r="N1181" s="16" t="s">
        <v>5909</v>
      </c>
      <c r="O1181" s="10"/>
      <c r="P1181" s="13">
        <v>75061.789999999994</v>
      </c>
      <c r="Q1181" s="13">
        <v>50000</v>
      </c>
      <c r="R1181" s="13">
        <v>68478.7</v>
      </c>
      <c r="S1181" s="13">
        <f t="shared" si="61"/>
        <v>56583.09</v>
      </c>
      <c r="T1181" s="14">
        <f t="shared" si="62"/>
        <v>68478.7</v>
      </c>
      <c r="U1181" s="13">
        <f t="shared" si="59"/>
        <v>0</v>
      </c>
      <c r="V1181" s="13">
        <f t="shared" si="60"/>
        <v>68478.7</v>
      </c>
      <c r="W1181" s="15"/>
      <c r="X1181" s="13"/>
      <c r="Y1181" s="13"/>
      <c r="Z1181" s="10"/>
      <c r="AA1181" s="11" t="s">
        <v>45</v>
      </c>
      <c r="AB1181" s="11">
        <v>0</v>
      </c>
    </row>
    <row r="1182" spans="1:28" ht="14.25" x14ac:dyDescent="0.15">
      <c r="A1182" s="9">
        <v>43709</v>
      </c>
      <c r="B1182" s="10" t="s">
        <v>27</v>
      </c>
      <c r="C1182" s="10" t="s">
        <v>36</v>
      </c>
      <c r="D1182" s="10" t="s">
        <v>57</v>
      </c>
      <c r="E1182" s="10" t="s">
        <v>58</v>
      </c>
      <c r="F1182" s="10" t="s">
        <v>5910</v>
      </c>
      <c r="G1182" s="10" t="s">
        <v>5910</v>
      </c>
      <c r="H1182" s="10" t="s">
        <v>5884</v>
      </c>
      <c r="I1182" s="10" t="s">
        <v>5910</v>
      </c>
      <c r="J1182" s="10"/>
      <c r="K1182" s="10" t="s">
        <v>2623</v>
      </c>
      <c r="L1182" s="10" t="s">
        <v>44</v>
      </c>
      <c r="M1182" s="11">
        <v>0</v>
      </c>
      <c r="N1182" s="16" t="s">
        <v>5911</v>
      </c>
      <c r="O1182" s="10"/>
      <c r="P1182" s="13">
        <v>88949.19</v>
      </c>
      <c r="Q1182" s="13">
        <v>250000</v>
      </c>
      <c r="R1182" s="13">
        <v>110078.18</v>
      </c>
      <c r="S1182" s="13">
        <f t="shared" si="61"/>
        <v>228871.01</v>
      </c>
      <c r="T1182" s="14">
        <f t="shared" si="62"/>
        <v>110078.18</v>
      </c>
      <c r="U1182" s="13">
        <f t="shared" si="59"/>
        <v>0</v>
      </c>
      <c r="V1182" s="13">
        <f t="shared" si="60"/>
        <v>110078.18</v>
      </c>
      <c r="W1182" s="15"/>
      <c r="X1182" s="13"/>
      <c r="Y1182" s="13"/>
      <c r="Z1182" s="10"/>
      <c r="AA1182" s="11" t="s">
        <v>45</v>
      </c>
      <c r="AB1182" s="11">
        <v>0</v>
      </c>
    </row>
    <row r="1183" spans="1:28" ht="14.25" x14ac:dyDescent="0.15">
      <c r="A1183" s="9">
        <v>43709</v>
      </c>
      <c r="B1183" s="10" t="s">
        <v>27</v>
      </c>
      <c r="C1183" s="10" t="s">
        <v>36</v>
      </c>
      <c r="D1183" s="10" t="s">
        <v>60</v>
      </c>
      <c r="E1183" s="10" t="s">
        <v>41</v>
      </c>
      <c r="F1183" s="10" t="s">
        <v>4741</v>
      </c>
      <c r="G1183" s="10" t="s">
        <v>4741</v>
      </c>
      <c r="H1183" s="10" t="s">
        <v>5884</v>
      </c>
      <c r="I1183" s="10" t="s">
        <v>5912</v>
      </c>
      <c r="J1183" s="10"/>
      <c r="K1183" s="10" t="s">
        <v>2623</v>
      </c>
      <c r="L1183" s="10" t="s">
        <v>44</v>
      </c>
      <c r="M1183" s="11">
        <v>0</v>
      </c>
      <c r="N1183" s="16" t="s">
        <v>5913</v>
      </c>
      <c r="O1183" s="10"/>
      <c r="P1183" s="13">
        <v>9961.7999999999993</v>
      </c>
      <c r="Q1183" s="13">
        <v>-2126.44</v>
      </c>
      <c r="R1183" s="13">
        <v>7835.36</v>
      </c>
      <c r="S1183" s="13">
        <f t="shared" si="61"/>
        <v>0</v>
      </c>
      <c r="T1183" s="14">
        <f t="shared" si="62"/>
        <v>7835.36</v>
      </c>
      <c r="U1183" s="13">
        <f t="shared" si="59"/>
        <v>0</v>
      </c>
      <c r="V1183" s="13">
        <f t="shared" si="60"/>
        <v>7835.36</v>
      </c>
      <c r="W1183" s="15"/>
      <c r="X1183" s="13"/>
      <c r="Y1183" s="13"/>
      <c r="Z1183" s="10"/>
      <c r="AA1183" s="11" t="s">
        <v>45</v>
      </c>
      <c r="AB1183" s="11">
        <v>0</v>
      </c>
    </row>
    <row r="1184" spans="1:28" ht="14.25" x14ac:dyDescent="0.15">
      <c r="A1184" s="9">
        <v>43709</v>
      </c>
      <c r="B1184" s="10" t="s">
        <v>27</v>
      </c>
      <c r="C1184" s="10" t="s">
        <v>63</v>
      </c>
      <c r="D1184" s="10" t="s">
        <v>2712</v>
      </c>
      <c r="E1184" s="10" t="s">
        <v>2713</v>
      </c>
      <c r="F1184" s="10" t="s">
        <v>4387</v>
      </c>
      <c r="G1184" s="10" t="s">
        <v>5914</v>
      </c>
      <c r="H1184" s="10" t="s">
        <v>5915</v>
      </c>
      <c r="I1184" s="10" t="s">
        <v>4387</v>
      </c>
      <c r="J1184" s="10"/>
      <c r="K1184" s="10" t="s">
        <v>5899</v>
      </c>
      <c r="L1184" s="10" t="s">
        <v>34</v>
      </c>
      <c r="M1184" s="11">
        <v>0.03</v>
      </c>
      <c r="N1184" s="16" t="s">
        <v>5916</v>
      </c>
      <c r="O1184" s="10"/>
      <c r="P1184" s="13">
        <v>0</v>
      </c>
      <c r="Q1184" s="13">
        <v>10300</v>
      </c>
      <c r="R1184" s="36">
        <v>2965.39</v>
      </c>
      <c r="S1184" s="13">
        <f t="shared" si="61"/>
        <v>7334.6100000000006</v>
      </c>
      <c r="T1184" s="14">
        <f t="shared" si="62"/>
        <v>2879.019417475728</v>
      </c>
      <c r="U1184" s="13">
        <f t="shared" si="59"/>
        <v>0</v>
      </c>
      <c r="V1184" s="13">
        <f t="shared" si="60"/>
        <v>2965.39</v>
      </c>
      <c r="W1184" s="15"/>
      <c r="X1184" s="13"/>
      <c r="Y1184" s="13"/>
      <c r="Z1184" s="10"/>
      <c r="AA1184" s="11" t="s">
        <v>45</v>
      </c>
      <c r="AB1184" s="11">
        <v>0</v>
      </c>
    </row>
    <row r="1185" spans="1:28" ht="14.25" x14ac:dyDescent="0.15">
      <c r="A1185" s="9">
        <v>43709</v>
      </c>
      <c r="B1185" s="10" t="s">
        <v>27</v>
      </c>
      <c r="C1185" s="10" t="s">
        <v>63</v>
      </c>
      <c r="D1185" s="10" t="s">
        <v>2712</v>
      </c>
      <c r="E1185" s="10" t="s">
        <v>2713</v>
      </c>
      <c r="F1185" s="10" t="s">
        <v>4387</v>
      </c>
      <c r="G1185" s="10" t="s">
        <v>5914</v>
      </c>
      <c r="H1185" s="10" t="s">
        <v>5884</v>
      </c>
      <c r="I1185" s="10" t="s">
        <v>4387</v>
      </c>
      <c r="J1185" s="10"/>
      <c r="K1185" s="10" t="s">
        <v>2623</v>
      </c>
      <c r="L1185" s="10" t="s">
        <v>44</v>
      </c>
      <c r="M1185" s="11">
        <v>0</v>
      </c>
      <c r="N1185" s="16" t="s">
        <v>5917</v>
      </c>
      <c r="O1185" s="10"/>
      <c r="P1185" s="13">
        <v>212834.04</v>
      </c>
      <c r="Q1185" s="13">
        <v>70000</v>
      </c>
      <c r="R1185" s="13">
        <v>93811.75</v>
      </c>
      <c r="S1185" s="13">
        <f t="shared" si="61"/>
        <v>189022.29000000004</v>
      </c>
      <c r="T1185" s="14">
        <f t="shared" si="62"/>
        <v>93811.75</v>
      </c>
      <c r="U1185" s="13">
        <f t="shared" si="59"/>
        <v>0</v>
      </c>
      <c r="V1185" s="13">
        <f t="shared" si="60"/>
        <v>93811.75</v>
      </c>
      <c r="W1185" s="15"/>
      <c r="X1185" s="13"/>
      <c r="Y1185" s="13"/>
      <c r="Z1185" s="10"/>
      <c r="AA1185" s="11" t="s">
        <v>45</v>
      </c>
      <c r="AB1185" s="11">
        <v>0</v>
      </c>
    </row>
    <row r="1186" spans="1:28" ht="14.25" x14ac:dyDescent="0.15">
      <c r="A1186" s="9">
        <v>43709</v>
      </c>
      <c r="B1186" s="10" t="s">
        <v>27</v>
      </c>
      <c r="C1186" s="10" t="s">
        <v>63</v>
      </c>
      <c r="D1186" s="10" t="s">
        <v>2712</v>
      </c>
      <c r="E1186" s="10" t="s">
        <v>2713</v>
      </c>
      <c r="F1186" s="10" t="s">
        <v>5918</v>
      </c>
      <c r="G1186" s="10" t="s">
        <v>5918</v>
      </c>
      <c r="H1186" s="10" t="s">
        <v>5884</v>
      </c>
      <c r="I1186" s="10" t="s">
        <v>5919</v>
      </c>
      <c r="J1186" s="10"/>
      <c r="K1186" s="10" t="s">
        <v>2623</v>
      </c>
      <c r="L1186" s="10" t="s">
        <v>44</v>
      </c>
      <c r="M1186" s="11">
        <v>0</v>
      </c>
      <c r="N1186" s="16" t="s">
        <v>5920</v>
      </c>
      <c r="O1186" s="10"/>
      <c r="P1186" s="13">
        <v>24588</v>
      </c>
      <c r="Q1186" s="13">
        <v>-24588</v>
      </c>
      <c r="R1186" s="13">
        <v>0</v>
      </c>
      <c r="S1186" s="13">
        <f t="shared" si="61"/>
        <v>0</v>
      </c>
      <c r="T1186" s="14">
        <f t="shared" si="62"/>
        <v>0</v>
      </c>
      <c r="U1186" s="13">
        <f t="shared" si="59"/>
        <v>0</v>
      </c>
      <c r="V1186" s="13">
        <f t="shared" si="60"/>
        <v>0</v>
      </c>
      <c r="W1186" s="15"/>
      <c r="X1186" s="13"/>
      <c r="Y1186" s="13"/>
      <c r="Z1186" s="10"/>
      <c r="AA1186" s="11" t="s">
        <v>45</v>
      </c>
      <c r="AB1186" s="11">
        <v>0</v>
      </c>
    </row>
    <row r="1187" spans="1:28" ht="14.25" x14ac:dyDescent="0.15">
      <c r="A1187" s="9">
        <v>43709</v>
      </c>
      <c r="B1187" s="10" t="s">
        <v>27</v>
      </c>
      <c r="C1187" s="10" t="s">
        <v>63</v>
      </c>
      <c r="D1187" s="10" t="s">
        <v>2712</v>
      </c>
      <c r="E1187" s="10" t="s">
        <v>2713</v>
      </c>
      <c r="F1187" s="10" t="s">
        <v>5918</v>
      </c>
      <c r="G1187" s="10" t="s">
        <v>5918</v>
      </c>
      <c r="H1187" s="10" t="s">
        <v>5884</v>
      </c>
      <c r="I1187" s="10" t="s">
        <v>5921</v>
      </c>
      <c r="J1187" s="10"/>
      <c r="K1187" s="10" t="s">
        <v>2623</v>
      </c>
      <c r="L1187" s="10" t="s">
        <v>44</v>
      </c>
      <c r="M1187" s="11">
        <v>0</v>
      </c>
      <c r="N1187" s="16" t="s">
        <v>5922</v>
      </c>
      <c r="O1187" s="10"/>
      <c r="P1187" s="13">
        <v>18145.5</v>
      </c>
      <c r="Q1187" s="13">
        <v>-14725.5</v>
      </c>
      <c r="R1187" s="13">
        <v>3420</v>
      </c>
      <c r="S1187" s="13">
        <f t="shared" si="61"/>
        <v>0</v>
      </c>
      <c r="T1187" s="14">
        <f t="shared" si="62"/>
        <v>3420</v>
      </c>
      <c r="U1187" s="13">
        <f t="shared" si="59"/>
        <v>0</v>
      </c>
      <c r="V1187" s="13">
        <f t="shared" si="60"/>
        <v>3420</v>
      </c>
      <c r="W1187" s="15"/>
      <c r="X1187" s="13"/>
      <c r="Y1187" s="13"/>
      <c r="Z1187" s="10"/>
      <c r="AA1187" s="11" t="s">
        <v>45</v>
      </c>
      <c r="AB1187" s="11">
        <v>0</v>
      </c>
    </row>
    <row r="1188" spans="1:28" ht="14.25" x14ac:dyDescent="0.15">
      <c r="A1188" s="9">
        <v>43709</v>
      </c>
      <c r="B1188" s="10" t="s">
        <v>27</v>
      </c>
      <c r="C1188" s="10" t="s">
        <v>63</v>
      </c>
      <c r="D1188" s="10" t="s">
        <v>64</v>
      </c>
      <c r="E1188" s="10" t="s">
        <v>65</v>
      </c>
      <c r="F1188" s="10" t="s">
        <v>5859</v>
      </c>
      <c r="G1188" s="10" t="s">
        <v>5859</v>
      </c>
      <c r="H1188" s="10" t="s">
        <v>5884</v>
      </c>
      <c r="I1188" s="10" t="s">
        <v>5859</v>
      </c>
      <c r="J1188" s="10"/>
      <c r="K1188" s="10" t="s">
        <v>2623</v>
      </c>
      <c r="L1188" s="10" t="s">
        <v>44</v>
      </c>
      <c r="M1188" s="11">
        <v>0</v>
      </c>
      <c r="N1188" s="16" t="s">
        <v>5923</v>
      </c>
      <c r="O1188" s="10"/>
      <c r="P1188" s="13">
        <v>8539</v>
      </c>
      <c r="Q1188" s="13">
        <v>40000</v>
      </c>
      <c r="R1188" s="13">
        <v>29053</v>
      </c>
      <c r="S1188" s="13">
        <f t="shared" si="61"/>
        <v>19486</v>
      </c>
      <c r="T1188" s="14">
        <f t="shared" si="62"/>
        <v>29053</v>
      </c>
      <c r="U1188" s="13">
        <f t="shared" si="59"/>
        <v>0</v>
      </c>
      <c r="V1188" s="13">
        <f t="shared" si="60"/>
        <v>29053</v>
      </c>
      <c r="W1188" s="15"/>
      <c r="X1188" s="13"/>
      <c r="Y1188" s="13"/>
      <c r="Z1188" s="10"/>
      <c r="AA1188" s="11" t="s">
        <v>45</v>
      </c>
      <c r="AB1188" s="11">
        <v>0</v>
      </c>
    </row>
    <row r="1189" spans="1:28" ht="14.25" x14ac:dyDescent="0.15">
      <c r="A1189" s="9">
        <v>43709</v>
      </c>
      <c r="B1189" s="10" t="s">
        <v>27</v>
      </c>
      <c r="C1189" s="10" t="s">
        <v>63</v>
      </c>
      <c r="D1189" s="10" t="s">
        <v>64</v>
      </c>
      <c r="E1189" s="10" t="s">
        <v>2713</v>
      </c>
      <c r="F1189" s="10" t="s">
        <v>3331</v>
      </c>
      <c r="G1189" s="10" t="s">
        <v>3331</v>
      </c>
      <c r="H1189" s="10" t="s">
        <v>5884</v>
      </c>
      <c r="I1189" s="10" t="s">
        <v>5924</v>
      </c>
      <c r="J1189" s="10"/>
      <c r="K1189" s="10" t="s">
        <v>2623</v>
      </c>
      <c r="L1189" s="10" t="s">
        <v>44</v>
      </c>
      <c r="M1189" s="11">
        <v>0</v>
      </c>
      <c r="N1189" s="16" t="s">
        <v>5925</v>
      </c>
      <c r="O1189" s="10"/>
      <c r="P1189" s="13">
        <v>8851</v>
      </c>
      <c r="Q1189" s="13">
        <v>10000</v>
      </c>
      <c r="R1189" s="13">
        <v>7513.5</v>
      </c>
      <c r="S1189" s="13">
        <f t="shared" si="61"/>
        <v>11337.5</v>
      </c>
      <c r="T1189" s="14">
        <f t="shared" si="62"/>
        <v>7513.5</v>
      </c>
      <c r="U1189" s="13">
        <f t="shared" si="59"/>
        <v>0</v>
      </c>
      <c r="V1189" s="13">
        <f t="shared" si="60"/>
        <v>7513.5</v>
      </c>
      <c r="W1189" s="15"/>
      <c r="X1189" s="13"/>
      <c r="Y1189" s="13"/>
      <c r="Z1189" s="10"/>
      <c r="AA1189" s="11" t="s">
        <v>45</v>
      </c>
      <c r="AB1189" s="11">
        <v>0</v>
      </c>
    </row>
    <row r="1190" spans="1:28" ht="14.25" x14ac:dyDescent="0.15">
      <c r="A1190" s="9">
        <v>43709</v>
      </c>
      <c r="B1190" s="10" t="s">
        <v>27</v>
      </c>
      <c r="C1190" s="10" t="s">
        <v>63</v>
      </c>
      <c r="D1190" s="10" t="s">
        <v>74</v>
      </c>
      <c r="E1190" s="10" t="s">
        <v>84</v>
      </c>
      <c r="F1190" s="10" t="s">
        <v>4090</v>
      </c>
      <c r="G1190" s="10" t="s">
        <v>4090</v>
      </c>
      <c r="H1190" s="10" t="s">
        <v>5915</v>
      </c>
      <c r="I1190" s="10" t="s">
        <v>4093</v>
      </c>
      <c r="J1190" s="10"/>
      <c r="K1190" s="10" t="s">
        <v>5899</v>
      </c>
      <c r="L1190" s="10" t="s">
        <v>34</v>
      </c>
      <c r="M1190" s="11">
        <v>0.04</v>
      </c>
      <c r="N1190" s="16" t="s">
        <v>5926</v>
      </c>
      <c r="O1190" s="10"/>
      <c r="P1190" s="13">
        <v>0</v>
      </c>
      <c r="Q1190" s="13">
        <v>4226.6000000000004</v>
      </c>
      <c r="R1190" s="13">
        <v>0</v>
      </c>
      <c r="S1190" s="13">
        <f t="shared" si="61"/>
        <v>4226.6000000000004</v>
      </c>
      <c r="T1190" s="14">
        <f t="shared" si="62"/>
        <v>0</v>
      </c>
      <c r="U1190" s="13">
        <f t="shared" si="59"/>
        <v>0</v>
      </c>
      <c r="V1190" s="13">
        <f t="shared" si="60"/>
        <v>0</v>
      </c>
      <c r="W1190" s="15"/>
      <c r="X1190" s="13"/>
      <c r="Y1190" s="13"/>
      <c r="Z1190" s="10"/>
      <c r="AA1190" s="11" t="s">
        <v>35</v>
      </c>
      <c r="AB1190" s="11">
        <v>0</v>
      </c>
    </row>
    <row r="1191" spans="1:28" ht="14.25" x14ac:dyDescent="0.15">
      <c r="A1191" s="9">
        <v>43709</v>
      </c>
      <c r="B1191" s="10" t="s">
        <v>27</v>
      </c>
      <c r="C1191" s="10" t="s">
        <v>63</v>
      </c>
      <c r="D1191" s="10" t="s">
        <v>74</v>
      </c>
      <c r="E1191" s="10" t="s">
        <v>84</v>
      </c>
      <c r="F1191" s="10" t="s">
        <v>4090</v>
      </c>
      <c r="G1191" s="10" t="s">
        <v>4090</v>
      </c>
      <c r="H1191" s="10" t="s">
        <v>5915</v>
      </c>
      <c r="I1191" s="10" t="s">
        <v>4093</v>
      </c>
      <c r="J1191" s="10"/>
      <c r="K1191" s="10" t="s">
        <v>5927</v>
      </c>
      <c r="L1191" s="10" t="s">
        <v>34</v>
      </c>
      <c r="M1191" s="11">
        <v>0.04</v>
      </c>
      <c r="N1191" s="16" t="s">
        <v>5926</v>
      </c>
      <c r="O1191" s="10"/>
      <c r="P1191" s="13">
        <v>0</v>
      </c>
      <c r="Q1191" s="13">
        <v>3000</v>
      </c>
      <c r="R1191" s="13">
        <v>0</v>
      </c>
      <c r="S1191" s="13">
        <f t="shared" si="61"/>
        <v>3000</v>
      </c>
      <c r="T1191" s="14">
        <f t="shared" si="62"/>
        <v>0</v>
      </c>
      <c r="U1191" s="13">
        <f t="shared" si="59"/>
        <v>0</v>
      </c>
      <c r="V1191" s="13">
        <f t="shared" si="60"/>
        <v>0</v>
      </c>
      <c r="W1191" s="15"/>
      <c r="X1191" s="13"/>
      <c r="Y1191" s="13"/>
      <c r="Z1191" s="10"/>
      <c r="AA1191" s="11" t="s">
        <v>35</v>
      </c>
      <c r="AB1191" s="11">
        <v>0</v>
      </c>
    </row>
    <row r="1192" spans="1:28" ht="14.25" x14ac:dyDescent="0.15">
      <c r="A1192" s="9">
        <v>43709</v>
      </c>
      <c r="B1192" s="10" t="s">
        <v>27</v>
      </c>
      <c r="C1192" s="10" t="s">
        <v>63</v>
      </c>
      <c r="D1192" s="10" t="s">
        <v>74</v>
      </c>
      <c r="E1192" s="10" t="s">
        <v>84</v>
      </c>
      <c r="F1192" s="10" t="s">
        <v>4090</v>
      </c>
      <c r="G1192" s="10" t="s">
        <v>5928</v>
      </c>
      <c r="H1192" s="10" t="s">
        <v>5915</v>
      </c>
      <c r="I1192" s="10" t="s">
        <v>4093</v>
      </c>
      <c r="J1192" s="10"/>
      <c r="K1192" s="10" t="s">
        <v>5899</v>
      </c>
      <c r="L1192" s="10" t="s">
        <v>34</v>
      </c>
      <c r="M1192" s="11">
        <v>0.04</v>
      </c>
      <c r="N1192" s="16" t="s">
        <v>5926</v>
      </c>
      <c r="O1192" s="10"/>
      <c r="P1192" s="13">
        <v>78699.11</v>
      </c>
      <c r="Q1192" s="13">
        <v>31200</v>
      </c>
      <c r="R1192" s="13">
        <v>0</v>
      </c>
      <c r="S1192" s="13">
        <f t="shared" si="61"/>
        <v>109899.11</v>
      </c>
      <c r="T1192" s="14">
        <f t="shared" si="62"/>
        <v>0</v>
      </c>
      <c r="U1192" s="13">
        <f t="shared" si="59"/>
        <v>0</v>
      </c>
      <c r="V1192" s="13">
        <f t="shared" si="60"/>
        <v>0</v>
      </c>
      <c r="W1192" s="15"/>
      <c r="X1192" s="13"/>
      <c r="Y1192" s="13"/>
      <c r="Z1192" s="10"/>
      <c r="AA1192" s="11" t="s">
        <v>35</v>
      </c>
      <c r="AB1192" s="11">
        <v>0</v>
      </c>
    </row>
    <row r="1193" spans="1:28" ht="14.25" x14ac:dyDescent="0.15">
      <c r="A1193" s="9">
        <v>43709</v>
      </c>
      <c r="B1193" s="10" t="s">
        <v>27</v>
      </c>
      <c r="C1193" s="10" t="s">
        <v>63</v>
      </c>
      <c r="D1193" s="10" t="s">
        <v>74</v>
      </c>
      <c r="E1193" s="10" t="s">
        <v>84</v>
      </c>
      <c r="F1193" s="10" t="s">
        <v>4090</v>
      </c>
      <c r="G1193" s="10" t="s">
        <v>5928</v>
      </c>
      <c r="H1193" s="10" t="s">
        <v>5884</v>
      </c>
      <c r="I1193" s="10" t="s">
        <v>4090</v>
      </c>
      <c r="J1193" s="10"/>
      <c r="K1193" s="10" t="s">
        <v>2623</v>
      </c>
      <c r="L1193" s="10" t="s">
        <v>44</v>
      </c>
      <c r="M1193" s="11">
        <v>0</v>
      </c>
      <c r="N1193" s="16" t="s">
        <v>5929</v>
      </c>
      <c r="O1193" s="10"/>
      <c r="P1193" s="13">
        <v>292921.02</v>
      </c>
      <c r="Q1193" s="13">
        <v>3100000</v>
      </c>
      <c r="R1193" s="13">
        <v>2335164.4700000002</v>
      </c>
      <c r="S1193" s="13">
        <f t="shared" si="61"/>
        <v>1057756.5499999998</v>
      </c>
      <c r="T1193" s="14">
        <f t="shared" si="62"/>
        <v>2335164.4700000002</v>
      </c>
      <c r="U1193" s="13">
        <f t="shared" si="59"/>
        <v>0</v>
      </c>
      <c r="V1193" s="13">
        <f t="shared" si="60"/>
        <v>2335164.4700000002</v>
      </c>
      <c r="W1193" s="15"/>
      <c r="X1193" s="13"/>
      <c r="Y1193" s="13"/>
      <c r="Z1193" s="10"/>
      <c r="AA1193" s="11" t="s">
        <v>35</v>
      </c>
      <c r="AB1193" s="11">
        <v>0</v>
      </c>
    </row>
    <row r="1194" spans="1:28" ht="14.25" x14ac:dyDescent="0.15">
      <c r="A1194" s="9">
        <v>43709</v>
      </c>
      <c r="B1194" s="10" t="s">
        <v>27</v>
      </c>
      <c r="C1194" s="10" t="s">
        <v>63</v>
      </c>
      <c r="D1194" s="10" t="s">
        <v>74</v>
      </c>
      <c r="E1194" s="10" t="s">
        <v>84</v>
      </c>
      <c r="F1194" s="10" t="s">
        <v>4090</v>
      </c>
      <c r="G1194" s="10" t="s">
        <v>5928</v>
      </c>
      <c r="H1194" s="10" t="s">
        <v>5884</v>
      </c>
      <c r="I1194" s="10" t="s">
        <v>4093</v>
      </c>
      <c r="J1194" s="10"/>
      <c r="K1194" s="10" t="s">
        <v>2623</v>
      </c>
      <c r="L1194" s="10" t="s">
        <v>44</v>
      </c>
      <c r="M1194" s="11">
        <v>0</v>
      </c>
      <c r="N1194" s="16" t="s">
        <v>5930</v>
      </c>
      <c r="O1194" s="10"/>
      <c r="P1194" s="13">
        <v>-1953819.92</v>
      </c>
      <c r="Q1194" s="13">
        <v>7000000</v>
      </c>
      <c r="R1194" s="13">
        <v>5096452.6399999997</v>
      </c>
      <c r="S1194" s="13">
        <f t="shared" si="61"/>
        <v>-50272.55999999959</v>
      </c>
      <c r="T1194" s="14">
        <f t="shared" si="62"/>
        <v>5096452.6399999997</v>
      </c>
      <c r="U1194" s="13">
        <f t="shared" si="59"/>
        <v>0</v>
      </c>
      <c r="V1194" s="13">
        <f t="shared" si="60"/>
        <v>5096452.6399999997</v>
      </c>
      <c r="W1194" s="15"/>
      <c r="X1194" s="13"/>
      <c r="Y1194" s="13"/>
      <c r="Z1194" s="10"/>
      <c r="AA1194" s="11" t="s">
        <v>35</v>
      </c>
      <c r="AB1194" s="11">
        <v>0</v>
      </c>
    </row>
    <row r="1195" spans="1:28" ht="14.25" x14ac:dyDescent="0.15">
      <c r="A1195" s="9">
        <v>43709</v>
      </c>
      <c r="B1195" s="10" t="s">
        <v>27</v>
      </c>
      <c r="C1195" s="10" t="s">
        <v>63</v>
      </c>
      <c r="D1195" s="10" t="s">
        <v>74</v>
      </c>
      <c r="E1195" s="10" t="s">
        <v>2713</v>
      </c>
      <c r="F1195" s="10" t="s">
        <v>4785</v>
      </c>
      <c r="G1195" s="10" t="s">
        <v>4785</v>
      </c>
      <c r="H1195" s="10" t="s">
        <v>5884</v>
      </c>
      <c r="I1195" s="10" t="s">
        <v>4786</v>
      </c>
      <c r="J1195" s="10"/>
      <c r="K1195" s="10" t="s">
        <v>2623</v>
      </c>
      <c r="L1195" s="10" t="s">
        <v>44</v>
      </c>
      <c r="M1195" s="11">
        <v>0</v>
      </c>
      <c r="N1195" s="16" t="s">
        <v>5931</v>
      </c>
      <c r="O1195" s="10"/>
      <c r="P1195" s="13">
        <v>0</v>
      </c>
      <c r="Q1195" s="13">
        <v>39215.69</v>
      </c>
      <c r="R1195" s="13">
        <v>11589.9</v>
      </c>
      <c r="S1195" s="13">
        <f t="shared" si="61"/>
        <v>27625.79</v>
      </c>
      <c r="T1195" s="14">
        <f t="shared" si="62"/>
        <v>11589.9</v>
      </c>
      <c r="U1195" s="13">
        <f t="shared" si="59"/>
        <v>0</v>
      </c>
      <c r="V1195" s="13">
        <f t="shared" si="60"/>
        <v>11589.9</v>
      </c>
      <c r="W1195" s="15"/>
      <c r="X1195" s="13"/>
      <c r="Y1195" s="13"/>
      <c r="Z1195" s="10"/>
      <c r="AA1195" s="11" t="s">
        <v>45</v>
      </c>
      <c r="AB1195" s="11">
        <v>0</v>
      </c>
    </row>
    <row r="1196" spans="1:28" ht="14.25" x14ac:dyDescent="0.15">
      <c r="A1196" s="9">
        <v>43709</v>
      </c>
      <c r="B1196" s="10" t="s">
        <v>27</v>
      </c>
      <c r="C1196" s="10" t="s">
        <v>63</v>
      </c>
      <c r="D1196" s="10" t="s">
        <v>74</v>
      </c>
      <c r="E1196" s="10" t="s">
        <v>2713</v>
      </c>
      <c r="F1196" s="10" t="s">
        <v>2663</v>
      </c>
      <c r="G1196" s="10" t="s">
        <v>2768</v>
      </c>
      <c r="H1196" s="10" t="s">
        <v>5884</v>
      </c>
      <c r="I1196" s="10" t="s">
        <v>5932</v>
      </c>
      <c r="J1196" s="10"/>
      <c r="K1196" s="10" t="s">
        <v>2623</v>
      </c>
      <c r="L1196" s="10" t="s">
        <v>44</v>
      </c>
      <c r="M1196" s="11">
        <v>0</v>
      </c>
      <c r="N1196" s="16" t="s">
        <v>5933</v>
      </c>
      <c r="O1196" s="10"/>
      <c r="P1196" s="13">
        <v>0</v>
      </c>
      <c r="Q1196" s="13">
        <v>20000</v>
      </c>
      <c r="R1196" s="13">
        <v>6448</v>
      </c>
      <c r="S1196" s="13">
        <f t="shared" si="61"/>
        <v>13552</v>
      </c>
      <c r="T1196" s="14">
        <f t="shared" si="62"/>
        <v>6448</v>
      </c>
      <c r="U1196" s="13">
        <f t="shared" si="59"/>
        <v>0</v>
      </c>
      <c r="V1196" s="13">
        <f t="shared" si="60"/>
        <v>6448</v>
      </c>
      <c r="W1196" s="15"/>
      <c r="X1196" s="13"/>
      <c r="Y1196" s="13"/>
      <c r="Z1196" s="10"/>
      <c r="AA1196" s="11" t="s">
        <v>45</v>
      </c>
      <c r="AB1196" s="11">
        <v>0</v>
      </c>
    </row>
    <row r="1197" spans="1:28" ht="14.25" x14ac:dyDescent="0.15">
      <c r="A1197" s="9">
        <v>43709</v>
      </c>
      <c r="B1197" s="10" t="s">
        <v>27</v>
      </c>
      <c r="C1197" s="10" t="s">
        <v>63</v>
      </c>
      <c r="D1197" s="10" t="s">
        <v>74</v>
      </c>
      <c r="E1197" s="10" t="s">
        <v>2713</v>
      </c>
      <c r="F1197" s="10" t="s">
        <v>2771</v>
      </c>
      <c r="G1197" s="10" t="s">
        <v>2771</v>
      </c>
      <c r="H1197" s="10" t="s">
        <v>5884</v>
      </c>
      <c r="I1197" s="10" t="s">
        <v>2771</v>
      </c>
      <c r="J1197" s="10"/>
      <c r="K1197" s="10" t="s">
        <v>2623</v>
      </c>
      <c r="L1197" s="10" t="s">
        <v>44</v>
      </c>
      <c r="M1197" s="11">
        <v>0</v>
      </c>
      <c r="N1197" s="16" t="s">
        <v>5934</v>
      </c>
      <c r="O1197" s="10"/>
      <c r="P1197" s="13">
        <v>7147.72</v>
      </c>
      <c r="Q1197" s="13">
        <v>15000</v>
      </c>
      <c r="R1197" s="13">
        <v>15044.03</v>
      </c>
      <c r="S1197" s="13">
        <f t="shared" si="61"/>
        <v>7103.6900000000005</v>
      </c>
      <c r="T1197" s="14">
        <f t="shared" si="62"/>
        <v>15044.03</v>
      </c>
      <c r="U1197" s="13">
        <f t="shared" si="59"/>
        <v>0</v>
      </c>
      <c r="V1197" s="13">
        <f t="shared" si="60"/>
        <v>15044.03</v>
      </c>
      <c r="W1197" s="15"/>
      <c r="X1197" s="13"/>
      <c r="Y1197" s="13"/>
      <c r="Z1197" s="10"/>
      <c r="AA1197" s="11" t="s">
        <v>45</v>
      </c>
      <c r="AB1197" s="11">
        <v>0</v>
      </c>
    </row>
    <row r="1198" spans="1:28" ht="14.25" x14ac:dyDescent="0.15">
      <c r="A1198" s="9">
        <v>43709</v>
      </c>
      <c r="B1198" s="10" t="s">
        <v>27</v>
      </c>
      <c r="C1198" s="10" t="s">
        <v>63</v>
      </c>
      <c r="D1198" s="10" t="s">
        <v>74</v>
      </c>
      <c r="E1198" s="10" t="s">
        <v>2713</v>
      </c>
      <c r="F1198" s="10" t="s">
        <v>5935</v>
      </c>
      <c r="G1198" s="10" t="s">
        <v>5936</v>
      </c>
      <c r="H1198" s="10" t="s">
        <v>5884</v>
      </c>
      <c r="I1198" s="10" t="s">
        <v>5935</v>
      </c>
      <c r="J1198" s="10"/>
      <c r="K1198" s="10" t="s">
        <v>2623</v>
      </c>
      <c r="L1198" s="10" t="s">
        <v>44</v>
      </c>
      <c r="M1198" s="11">
        <v>0</v>
      </c>
      <c r="N1198" s="16" t="s">
        <v>5937</v>
      </c>
      <c r="O1198" s="10"/>
      <c r="P1198" s="13">
        <v>60509.440000000002</v>
      </c>
      <c r="Q1198" s="13">
        <v>-60509.440000000002</v>
      </c>
      <c r="R1198" s="13">
        <v>0</v>
      </c>
      <c r="S1198" s="13">
        <f t="shared" si="61"/>
        <v>0</v>
      </c>
      <c r="T1198" s="14">
        <f t="shared" si="62"/>
        <v>0</v>
      </c>
      <c r="U1198" s="13">
        <f t="shared" si="59"/>
        <v>0</v>
      </c>
      <c r="V1198" s="13">
        <f t="shared" si="60"/>
        <v>0</v>
      </c>
      <c r="W1198" s="15"/>
      <c r="X1198" s="13"/>
      <c r="Y1198" s="13"/>
      <c r="Z1198" s="10"/>
      <c r="AA1198" s="11" t="s">
        <v>45</v>
      </c>
      <c r="AB1198" s="11">
        <v>0</v>
      </c>
    </row>
    <row r="1199" spans="1:28" ht="14.25" x14ac:dyDescent="0.15">
      <c r="A1199" s="9">
        <v>43709</v>
      </c>
      <c r="B1199" s="10" t="s">
        <v>27</v>
      </c>
      <c r="C1199" s="10" t="s">
        <v>63</v>
      </c>
      <c r="D1199" s="10" t="s">
        <v>74</v>
      </c>
      <c r="E1199" s="10" t="s">
        <v>72</v>
      </c>
      <c r="F1199" s="10" t="s">
        <v>4280</v>
      </c>
      <c r="G1199" s="10" t="s">
        <v>4797</v>
      </c>
      <c r="H1199" s="10" t="s">
        <v>5884</v>
      </c>
      <c r="I1199" s="10" t="s">
        <v>4280</v>
      </c>
      <c r="J1199" s="10"/>
      <c r="K1199" s="10" t="s">
        <v>2623</v>
      </c>
      <c r="L1199" s="10" t="s">
        <v>44</v>
      </c>
      <c r="M1199" s="11">
        <v>0</v>
      </c>
      <c r="N1199" s="16" t="s">
        <v>5938</v>
      </c>
      <c r="O1199" s="10"/>
      <c r="P1199" s="13">
        <v>8246.4</v>
      </c>
      <c r="Q1199" s="13">
        <v>40000</v>
      </c>
      <c r="R1199" s="13">
        <v>30630.6</v>
      </c>
      <c r="S1199" s="13">
        <f t="shared" si="61"/>
        <v>17615.800000000003</v>
      </c>
      <c r="T1199" s="14">
        <f t="shared" si="62"/>
        <v>30630.6</v>
      </c>
      <c r="U1199" s="13">
        <f t="shared" si="59"/>
        <v>0</v>
      </c>
      <c r="V1199" s="13">
        <f t="shared" si="60"/>
        <v>30630.6</v>
      </c>
      <c r="W1199" s="15"/>
      <c r="X1199" s="13"/>
      <c r="Y1199" s="13"/>
      <c r="Z1199" s="10"/>
      <c r="AA1199" s="11" t="s">
        <v>45</v>
      </c>
      <c r="AB1199" s="11">
        <v>0</v>
      </c>
    </row>
    <row r="1200" spans="1:28" ht="14.25" x14ac:dyDescent="0.15">
      <c r="A1200" s="9">
        <v>43709</v>
      </c>
      <c r="B1200" s="10" t="s">
        <v>27</v>
      </c>
      <c r="C1200" s="10" t="s">
        <v>93</v>
      </c>
      <c r="D1200" s="10" t="s">
        <v>94</v>
      </c>
      <c r="E1200" s="10" t="s">
        <v>97</v>
      </c>
      <c r="F1200" s="10" t="s">
        <v>2784</v>
      </c>
      <c r="G1200" s="10" t="s">
        <v>2784</v>
      </c>
      <c r="H1200" s="10" t="s">
        <v>5884</v>
      </c>
      <c r="I1200" s="10" t="s">
        <v>5939</v>
      </c>
      <c r="J1200" s="10"/>
      <c r="K1200" s="10" t="s">
        <v>2623</v>
      </c>
      <c r="L1200" s="10" t="s">
        <v>44</v>
      </c>
      <c r="M1200" s="11">
        <v>0</v>
      </c>
      <c r="N1200" s="16" t="s">
        <v>5940</v>
      </c>
      <c r="O1200" s="10"/>
      <c r="P1200" s="13">
        <v>3695.5</v>
      </c>
      <c r="Q1200" s="13">
        <v>9700</v>
      </c>
      <c r="R1200" s="13">
        <v>4528.82</v>
      </c>
      <c r="S1200" s="13">
        <f t="shared" si="61"/>
        <v>8866.68</v>
      </c>
      <c r="T1200" s="14">
        <f t="shared" si="62"/>
        <v>4528.82</v>
      </c>
      <c r="U1200" s="13">
        <f t="shared" si="59"/>
        <v>0</v>
      </c>
      <c r="V1200" s="13">
        <f t="shared" si="60"/>
        <v>4528.82</v>
      </c>
      <c r="W1200" s="15"/>
      <c r="X1200" s="13"/>
      <c r="Y1200" s="13"/>
      <c r="Z1200" s="10"/>
      <c r="AA1200" s="11" t="s">
        <v>45</v>
      </c>
      <c r="AB1200" s="11">
        <v>0</v>
      </c>
    </row>
    <row r="1201" spans="1:28" ht="14.25" x14ac:dyDescent="0.15">
      <c r="A1201" s="9">
        <v>43709</v>
      </c>
      <c r="B1201" s="10" t="s">
        <v>27</v>
      </c>
      <c r="C1201" s="10" t="s">
        <v>93</v>
      </c>
      <c r="D1201" s="10" t="s">
        <v>94</v>
      </c>
      <c r="E1201" s="10" t="s">
        <v>97</v>
      </c>
      <c r="F1201" s="10" t="s">
        <v>2787</v>
      </c>
      <c r="G1201" s="10" t="s">
        <v>2787</v>
      </c>
      <c r="H1201" s="10" t="s">
        <v>5884</v>
      </c>
      <c r="I1201" s="10" t="s">
        <v>2787</v>
      </c>
      <c r="J1201" s="10"/>
      <c r="K1201" s="10" t="s">
        <v>2623</v>
      </c>
      <c r="L1201" s="10" t="s">
        <v>44</v>
      </c>
      <c r="M1201" s="11">
        <v>0</v>
      </c>
      <c r="N1201" s="16" t="s">
        <v>5941</v>
      </c>
      <c r="O1201" s="10"/>
      <c r="P1201" s="13">
        <v>1172.44</v>
      </c>
      <c r="Q1201" s="13">
        <v>60000</v>
      </c>
      <c r="R1201" s="13">
        <v>46168.21</v>
      </c>
      <c r="S1201" s="13">
        <f t="shared" si="61"/>
        <v>15004.230000000003</v>
      </c>
      <c r="T1201" s="14">
        <f t="shared" si="62"/>
        <v>46168.21</v>
      </c>
      <c r="U1201" s="13">
        <f t="shared" si="59"/>
        <v>0</v>
      </c>
      <c r="V1201" s="13">
        <f t="shared" si="60"/>
        <v>46168.21</v>
      </c>
      <c r="W1201" s="15"/>
      <c r="X1201" s="13"/>
      <c r="Y1201" s="13"/>
      <c r="Z1201" s="10"/>
      <c r="AA1201" s="11" t="s">
        <v>45</v>
      </c>
      <c r="AB1201" s="11">
        <v>0</v>
      </c>
    </row>
    <row r="1202" spans="1:28" ht="14.25" x14ac:dyDescent="0.15">
      <c r="A1202" s="9">
        <v>43709</v>
      </c>
      <c r="B1202" s="10" t="s">
        <v>27</v>
      </c>
      <c r="C1202" s="10" t="s">
        <v>93</v>
      </c>
      <c r="D1202" s="10" t="s">
        <v>101</v>
      </c>
      <c r="E1202" s="10" t="s">
        <v>102</v>
      </c>
      <c r="F1202" s="10" t="s">
        <v>103</v>
      </c>
      <c r="G1202" s="10" t="s">
        <v>103</v>
      </c>
      <c r="H1202" s="10" t="s">
        <v>5884</v>
      </c>
      <c r="I1202" s="10" t="s">
        <v>3999</v>
      </c>
      <c r="J1202" s="10"/>
      <c r="K1202" s="10" t="s">
        <v>2623</v>
      </c>
      <c r="L1202" s="10" t="s">
        <v>44</v>
      </c>
      <c r="M1202" s="11">
        <v>0</v>
      </c>
      <c r="N1202" s="16" t="s">
        <v>5942</v>
      </c>
      <c r="O1202" s="10"/>
      <c r="P1202" s="13">
        <v>26176.01</v>
      </c>
      <c r="Q1202" s="13">
        <v>200000</v>
      </c>
      <c r="R1202" s="13">
        <v>111074.84</v>
      </c>
      <c r="S1202" s="13">
        <f t="shared" si="61"/>
        <v>115101.17000000001</v>
      </c>
      <c r="T1202" s="14">
        <f t="shared" si="62"/>
        <v>111074.84</v>
      </c>
      <c r="U1202" s="13">
        <f t="shared" si="59"/>
        <v>0</v>
      </c>
      <c r="V1202" s="13">
        <f t="shared" si="60"/>
        <v>111074.84</v>
      </c>
      <c r="W1202" s="15"/>
      <c r="X1202" s="13"/>
      <c r="Y1202" s="13"/>
      <c r="Z1202" s="10"/>
      <c r="AA1202" s="11" t="s">
        <v>45</v>
      </c>
      <c r="AB1202" s="11">
        <v>0</v>
      </c>
    </row>
    <row r="1203" spans="1:28" ht="14.25" x14ac:dyDescent="0.15">
      <c r="A1203" s="9">
        <v>43709</v>
      </c>
      <c r="B1203" s="10" t="s">
        <v>27</v>
      </c>
      <c r="C1203" s="10" t="s">
        <v>93</v>
      </c>
      <c r="D1203" s="10" t="s">
        <v>104</v>
      </c>
      <c r="E1203" s="10" t="s">
        <v>97</v>
      </c>
      <c r="F1203" s="10" t="s">
        <v>2818</v>
      </c>
      <c r="G1203" s="10" t="s">
        <v>2818</v>
      </c>
      <c r="H1203" s="10" t="s">
        <v>5915</v>
      </c>
      <c r="I1203" s="10" t="s">
        <v>5943</v>
      </c>
      <c r="J1203" s="10"/>
      <c r="K1203" s="10" t="s">
        <v>5927</v>
      </c>
      <c r="L1203" s="10" t="s">
        <v>44</v>
      </c>
      <c r="M1203" s="11">
        <v>0</v>
      </c>
      <c r="N1203" s="16" t="s">
        <v>5944</v>
      </c>
      <c r="O1203" s="10"/>
      <c r="P1203" s="13">
        <v>4118.4799999999996</v>
      </c>
      <c r="Q1203" s="13">
        <v>30000</v>
      </c>
      <c r="R1203" s="13">
        <v>14146.8</v>
      </c>
      <c r="S1203" s="13">
        <f t="shared" si="61"/>
        <v>19971.679999999997</v>
      </c>
      <c r="T1203" s="14">
        <f t="shared" si="62"/>
        <v>14146.8</v>
      </c>
      <c r="U1203" s="13">
        <f t="shared" si="59"/>
        <v>0</v>
      </c>
      <c r="V1203" s="13">
        <f t="shared" si="60"/>
        <v>14146.8</v>
      </c>
      <c r="W1203" s="15"/>
      <c r="X1203" s="13"/>
      <c r="Y1203" s="13"/>
      <c r="Z1203" s="10"/>
      <c r="AA1203" s="11" t="s">
        <v>45</v>
      </c>
      <c r="AB1203" s="11">
        <v>0</v>
      </c>
    </row>
    <row r="1204" spans="1:28" ht="14.25" x14ac:dyDescent="0.15">
      <c r="A1204" s="9">
        <v>43709</v>
      </c>
      <c r="B1204" s="10" t="s">
        <v>27</v>
      </c>
      <c r="C1204" s="10" t="s">
        <v>93</v>
      </c>
      <c r="D1204" s="10" t="s">
        <v>104</v>
      </c>
      <c r="E1204" s="10" t="s">
        <v>97</v>
      </c>
      <c r="F1204" s="10" t="s">
        <v>2818</v>
      </c>
      <c r="G1204" s="10" t="s">
        <v>2818</v>
      </c>
      <c r="H1204" s="10" t="s">
        <v>5884</v>
      </c>
      <c r="I1204" s="10" t="s">
        <v>5943</v>
      </c>
      <c r="J1204" s="10"/>
      <c r="K1204" s="10" t="s">
        <v>2623</v>
      </c>
      <c r="L1204" s="10" t="s">
        <v>44</v>
      </c>
      <c r="M1204" s="11">
        <v>0</v>
      </c>
      <c r="N1204" s="16" t="s">
        <v>5945</v>
      </c>
      <c r="O1204" s="10"/>
      <c r="P1204" s="13">
        <v>205843.31</v>
      </c>
      <c r="Q1204" s="13">
        <v>440000</v>
      </c>
      <c r="R1204" s="13">
        <v>466577</v>
      </c>
      <c r="S1204" s="13">
        <f t="shared" si="61"/>
        <v>179266.31000000006</v>
      </c>
      <c r="T1204" s="14">
        <f t="shared" si="62"/>
        <v>466577</v>
      </c>
      <c r="U1204" s="13">
        <f t="shared" si="59"/>
        <v>0</v>
      </c>
      <c r="V1204" s="13">
        <f t="shared" si="60"/>
        <v>466577</v>
      </c>
      <c r="W1204" s="15"/>
      <c r="X1204" s="13"/>
      <c r="Y1204" s="13"/>
      <c r="Z1204" s="10"/>
      <c r="AA1204" s="11" t="s">
        <v>45</v>
      </c>
      <c r="AB1204" s="11">
        <v>0</v>
      </c>
    </row>
    <row r="1205" spans="1:28" ht="14.25" x14ac:dyDescent="0.15">
      <c r="A1205" s="9">
        <v>43709</v>
      </c>
      <c r="B1205" s="10" t="s">
        <v>27</v>
      </c>
      <c r="C1205" s="10" t="s">
        <v>93</v>
      </c>
      <c r="D1205" s="10" t="s">
        <v>104</v>
      </c>
      <c r="E1205" s="10" t="s">
        <v>112</v>
      </c>
      <c r="F1205" s="10" t="s">
        <v>5946</v>
      </c>
      <c r="G1205" s="10" t="s">
        <v>5946</v>
      </c>
      <c r="H1205" s="10" t="s">
        <v>5884</v>
      </c>
      <c r="I1205" s="10" t="s">
        <v>5947</v>
      </c>
      <c r="J1205" s="10"/>
      <c r="K1205" s="10" t="s">
        <v>2623</v>
      </c>
      <c r="L1205" s="10" t="s">
        <v>44</v>
      </c>
      <c r="M1205" s="11">
        <v>0</v>
      </c>
      <c r="N1205" s="16" t="s">
        <v>5948</v>
      </c>
      <c r="O1205" s="10"/>
      <c r="P1205" s="13">
        <v>0</v>
      </c>
      <c r="Q1205" s="13">
        <v>864595</v>
      </c>
      <c r="R1205" s="13">
        <v>7941096.4400000004</v>
      </c>
      <c r="S1205" s="13">
        <f t="shared" si="61"/>
        <v>-7076501.4400000004</v>
      </c>
      <c r="T1205" s="14">
        <f t="shared" si="62"/>
        <v>7941096.4400000004</v>
      </c>
      <c r="U1205" s="13">
        <f t="shared" si="59"/>
        <v>0</v>
      </c>
      <c r="V1205" s="13">
        <f t="shared" si="60"/>
        <v>7941096.4400000004</v>
      </c>
      <c r="W1205" s="15"/>
      <c r="X1205" s="13"/>
      <c r="Y1205" s="13"/>
      <c r="Z1205" s="10"/>
      <c r="AA1205" s="11" t="s">
        <v>45</v>
      </c>
      <c r="AB1205" s="11">
        <v>0</v>
      </c>
    </row>
    <row r="1206" spans="1:28" ht="14.25" x14ac:dyDescent="0.15">
      <c r="A1206" s="9">
        <v>43709</v>
      </c>
      <c r="B1206" s="10" t="s">
        <v>27</v>
      </c>
      <c r="C1206" s="10" t="s">
        <v>93</v>
      </c>
      <c r="D1206" s="10" t="s">
        <v>104</v>
      </c>
      <c r="E1206" s="10" t="s">
        <v>112</v>
      </c>
      <c r="F1206" s="10" t="s">
        <v>5949</v>
      </c>
      <c r="G1206" s="10" t="s">
        <v>5949</v>
      </c>
      <c r="H1206" s="10" t="s">
        <v>5884</v>
      </c>
      <c r="I1206" s="10" t="s">
        <v>5947</v>
      </c>
      <c r="J1206" s="10"/>
      <c r="K1206" s="10" t="s">
        <v>2623</v>
      </c>
      <c r="L1206" s="10" t="s">
        <v>44</v>
      </c>
      <c r="M1206" s="11">
        <v>0</v>
      </c>
      <c r="N1206" s="16" t="s">
        <v>5948</v>
      </c>
      <c r="O1206" s="10"/>
      <c r="P1206" s="13">
        <v>0</v>
      </c>
      <c r="Q1206" s="13">
        <v>85405</v>
      </c>
      <c r="R1206" s="13">
        <v>0</v>
      </c>
      <c r="S1206" s="13">
        <f t="shared" si="61"/>
        <v>85405</v>
      </c>
      <c r="T1206" s="14">
        <f t="shared" si="62"/>
        <v>0</v>
      </c>
      <c r="U1206" s="13">
        <f t="shared" si="59"/>
        <v>0</v>
      </c>
      <c r="V1206" s="13">
        <f t="shared" si="60"/>
        <v>0</v>
      </c>
      <c r="W1206" s="15"/>
      <c r="X1206" s="13"/>
      <c r="Y1206" s="13"/>
      <c r="Z1206" s="10"/>
      <c r="AA1206" s="11" t="s">
        <v>45</v>
      </c>
      <c r="AB1206" s="11">
        <v>0</v>
      </c>
    </row>
    <row r="1207" spans="1:28" ht="14.25" x14ac:dyDescent="0.15">
      <c r="A1207" s="9">
        <v>43709</v>
      </c>
      <c r="B1207" s="10" t="s">
        <v>27</v>
      </c>
      <c r="C1207" s="10" t="s">
        <v>93</v>
      </c>
      <c r="D1207" s="10" t="s">
        <v>115</v>
      </c>
      <c r="E1207" s="10" t="s">
        <v>107</v>
      </c>
      <c r="F1207" s="10" t="s">
        <v>2889</v>
      </c>
      <c r="G1207" s="10" t="s">
        <v>2889</v>
      </c>
      <c r="H1207" s="10" t="s">
        <v>5884</v>
      </c>
      <c r="I1207" s="10" t="s">
        <v>5950</v>
      </c>
      <c r="J1207" s="10"/>
      <c r="K1207" s="10" t="s">
        <v>2623</v>
      </c>
      <c r="L1207" s="10" t="s">
        <v>44</v>
      </c>
      <c r="M1207" s="11">
        <v>0</v>
      </c>
      <c r="N1207" s="16" t="s">
        <v>5951</v>
      </c>
      <c r="O1207" s="10"/>
      <c r="P1207" s="13">
        <v>48380.5</v>
      </c>
      <c r="Q1207" s="13">
        <v>500000</v>
      </c>
      <c r="R1207" s="13">
        <v>330181.75</v>
      </c>
      <c r="S1207" s="13">
        <f t="shared" si="61"/>
        <v>218198.75</v>
      </c>
      <c r="T1207" s="14">
        <f t="shared" si="62"/>
        <v>330181.75</v>
      </c>
      <c r="U1207" s="13">
        <f t="shared" si="59"/>
        <v>0</v>
      </c>
      <c r="V1207" s="13">
        <f t="shared" si="60"/>
        <v>330181.75</v>
      </c>
      <c r="W1207" s="15"/>
      <c r="X1207" s="13"/>
      <c r="Y1207" s="13"/>
      <c r="Z1207" s="10"/>
      <c r="AA1207" s="11" t="s">
        <v>45</v>
      </c>
      <c r="AB1207" s="11">
        <v>0</v>
      </c>
    </row>
    <row r="1208" spans="1:28" ht="14.25" x14ac:dyDescent="0.15">
      <c r="A1208" s="9">
        <v>43709</v>
      </c>
      <c r="B1208" s="10" t="s">
        <v>27</v>
      </c>
      <c r="C1208" s="10" t="s">
        <v>93</v>
      </c>
      <c r="D1208" s="10" t="s">
        <v>115</v>
      </c>
      <c r="E1208" s="10" t="s">
        <v>97</v>
      </c>
      <c r="F1208" s="10" t="s">
        <v>5952</v>
      </c>
      <c r="G1208" s="10" t="s">
        <v>5952</v>
      </c>
      <c r="H1208" s="10" t="s">
        <v>5884</v>
      </c>
      <c r="I1208" s="10" t="s">
        <v>5953</v>
      </c>
      <c r="J1208" s="10"/>
      <c r="K1208" s="10" t="s">
        <v>2623</v>
      </c>
      <c r="L1208" s="10" t="s">
        <v>44</v>
      </c>
      <c r="M1208" s="11">
        <v>0</v>
      </c>
      <c r="N1208" s="16" t="s">
        <v>5954</v>
      </c>
      <c r="O1208" s="10"/>
      <c r="P1208" s="13">
        <v>7922.3</v>
      </c>
      <c r="Q1208" s="13">
        <v>45000</v>
      </c>
      <c r="R1208" s="13">
        <v>19602.5</v>
      </c>
      <c r="S1208" s="13">
        <f t="shared" si="61"/>
        <v>33319.800000000003</v>
      </c>
      <c r="T1208" s="14">
        <f t="shared" si="62"/>
        <v>19602.5</v>
      </c>
      <c r="U1208" s="13">
        <f t="shared" si="59"/>
        <v>0</v>
      </c>
      <c r="V1208" s="13">
        <f t="shared" si="60"/>
        <v>19602.5</v>
      </c>
      <c r="W1208" s="15"/>
      <c r="X1208" s="13"/>
      <c r="Y1208" s="13"/>
      <c r="Z1208" s="10"/>
      <c r="AA1208" s="11" t="s">
        <v>45</v>
      </c>
      <c r="AB1208" s="11">
        <v>0</v>
      </c>
    </row>
    <row r="1209" spans="1:28" ht="14.25" x14ac:dyDescent="0.15">
      <c r="A1209" s="9">
        <v>43709</v>
      </c>
      <c r="B1209" s="10" t="s">
        <v>27</v>
      </c>
      <c r="C1209" s="10" t="s">
        <v>93</v>
      </c>
      <c r="D1209" s="10" t="s">
        <v>115</v>
      </c>
      <c r="E1209" s="10" t="s">
        <v>110</v>
      </c>
      <c r="F1209" s="10" t="s">
        <v>5955</v>
      </c>
      <c r="G1209" s="10" t="s">
        <v>5955</v>
      </c>
      <c r="H1209" s="10" t="s">
        <v>5884</v>
      </c>
      <c r="I1209" s="10" t="s">
        <v>5955</v>
      </c>
      <c r="J1209" s="10"/>
      <c r="K1209" s="10" t="s">
        <v>2623</v>
      </c>
      <c r="L1209" s="10" t="s">
        <v>44</v>
      </c>
      <c r="M1209" s="11">
        <v>0</v>
      </c>
      <c r="N1209" s="16" t="s">
        <v>5956</v>
      </c>
      <c r="O1209" s="10"/>
      <c r="P1209" s="13">
        <v>20892.98</v>
      </c>
      <c r="Q1209" s="13">
        <v>60000</v>
      </c>
      <c r="R1209" s="13">
        <v>57527.47</v>
      </c>
      <c r="S1209" s="13">
        <f t="shared" si="61"/>
        <v>23365.509999999995</v>
      </c>
      <c r="T1209" s="14">
        <f t="shared" si="62"/>
        <v>57527.47</v>
      </c>
      <c r="U1209" s="13">
        <f t="shared" si="59"/>
        <v>0</v>
      </c>
      <c r="V1209" s="13">
        <f t="shared" si="60"/>
        <v>57527.47</v>
      </c>
      <c r="W1209" s="15"/>
      <c r="X1209" s="13"/>
      <c r="Y1209" s="13"/>
      <c r="Z1209" s="10"/>
      <c r="AA1209" s="11" t="s">
        <v>45</v>
      </c>
      <c r="AB1209" s="11">
        <v>0</v>
      </c>
    </row>
    <row r="1210" spans="1:28" ht="14.25" x14ac:dyDescent="0.15">
      <c r="A1210" s="9">
        <v>43709</v>
      </c>
      <c r="B1210" s="10" t="s">
        <v>27</v>
      </c>
      <c r="C1210" s="10" t="s">
        <v>93</v>
      </c>
      <c r="D1210" s="10" t="s">
        <v>115</v>
      </c>
      <c r="E1210" s="10" t="s">
        <v>2833</v>
      </c>
      <c r="F1210" s="10" t="s">
        <v>3533</v>
      </c>
      <c r="G1210" s="10" t="s">
        <v>3533</v>
      </c>
      <c r="H1210" s="10" t="s">
        <v>5884</v>
      </c>
      <c r="I1210" s="10" t="s">
        <v>5957</v>
      </c>
      <c r="J1210" s="10"/>
      <c r="K1210" s="10" t="s">
        <v>2623</v>
      </c>
      <c r="L1210" s="10" t="s">
        <v>44</v>
      </c>
      <c r="M1210" s="11">
        <v>0</v>
      </c>
      <c r="N1210" s="16" t="s">
        <v>5958</v>
      </c>
      <c r="O1210" s="10"/>
      <c r="P1210" s="13">
        <v>42535.519999999997</v>
      </c>
      <c r="Q1210" s="13">
        <v>50000</v>
      </c>
      <c r="R1210" s="13">
        <v>24143.38</v>
      </c>
      <c r="S1210" s="13">
        <f t="shared" si="61"/>
        <v>68392.139999999985</v>
      </c>
      <c r="T1210" s="14">
        <f t="shared" si="62"/>
        <v>24143.38</v>
      </c>
      <c r="U1210" s="13">
        <f t="shared" si="59"/>
        <v>0</v>
      </c>
      <c r="V1210" s="13">
        <f t="shared" si="60"/>
        <v>24143.38</v>
      </c>
      <c r="W1210" s="15"/>
      <c r="X1210" s="13"/>
      <c r="Y1210" s="13"/>
      <c r="Z1210" s="10"/>
      <c r="AA1210" s="11" t="s">
        <v>35</v>
      </c>
      <c r="AB1210" s="11">
        <v>0</v>
      </c>
    </row>
    <row r="1211" spans="1:28" ht="14.25" x14ac:dyDescent="0.15">
      <c r="A1211" s="9">
        <v>43709</v>
      </c>
      <c r="B1211" s="10" t="s">
        <v>27</v>
      </c>
      <c r="C1211" s="10" t="s">
        <v>93</v>
      </c>
      <c r="D1211" s="10" t="s">
        <v>115</v>
      </c>
      <c r="E1211" s="10" t="s">
        <v>102</v>
      </c>
      <c r="F1211" s="10" t="s">
        <v>5732</v>
      </c>
      <c r="G1211" s="10" t="s">
        <v>5732</v>
      </c>
      <c r="H1211" s="10" t="s">
        <v>5884</v>
      </c>
      <c r="I1211" s="10" t="s">
        <v>5249</v>
      </c>
      <c r="J1211" s="10"/>
      <c r="K1211" s="10" t="s">
        <v>2623</v>
      </c>
      <c r="L1211" s="10" t="s">
        <v>44</v>
      </c>
      <c r="M1211" s="11">
        <v>0</v>
      </c>
      <c r="N1211" s="16" t="s">
        <v>5959</v>
      </c>
      <c r="O1211" s="10"/>
      <c r="P1211" s="13">
        <v>37517.410000000003</v>
      </c>
      <c r="Q1211" s="13">
        <v>-2015.75</v>
      </c>
      <c r="R1211" s="13">
        <v>35501.660000000003</v>
      </c>
      <c r="S1211" s="13">
        <f t="shared" si="61"/>
        <v>0</v>
      </c>
      <c r="T1211" s="14">
        <f t="shared" si="62"/>
        <v>35501.660000000003</v>
      </c>
      <c r="U1211" s="13">
        <f t="shared" si="59"/>
        <v>0</v>
      </c>
      <c r="V1211" s="13">
        <f t="shared" si="60"/>
        <v>35501.660000000003</v>
      </c>
      <c r="W1211" s="15"/>
      <c r="X1211" s="13"/>
      <c r="Y1211" s="13"/>
      <c r="Z1211" s="10"/>
      <c r="AA1211" s="11" t="s">
        <v>35</v>
      </c>
      <c r="AB1211" s="11">
        <v>0</v>
      </c>
    </row>
    <row r="1212" spans="1:28" ht="14.25" x14ac:dyDescent="0.15">
      <c r="A1212" s="9">
        <v>43709</v>
      </c>
      <c r="B1212" s="10" t="s">
        <v>27</v>
      </c>
      <c r="C1212" s="10" t="s">
        <v>93</v>
      </c>
      <c r="D1212" s="10" t="s">
        <v>115</v>
      </c>
      <c r="E1212" s="10" t="s">
        <v>102</v>
      </c>
      <c r="F1212" s="10" t="s">
        <v>5732</v>
      </c>
      <c r="G1212" s="10" t="s">
        <v>5960</v>
      </c>
      <c r="H1212" s="10" t="s">
        <v>5884</v>
      </c>
      <c r="I1212" s="10" t="s">
        <v>5732</v>
      </c>
      <c r="J1212" s="10"/>
      <c r="K1212" s="10" t="s">
        <v>2623</v>
      </c>
      <c r="L1212" s="10" t="s">
        <v>44</v>
      </c>
      <c r="M1212" s="11">
        <v>0</v>
      </c>
      <c r="N1212" s="16" t="s">
        <v>5961</v>
      </c>
      <c r="O1212" s="10"/>
      <c r="P1212" s="13">
        <v>59658.770000000099</v>
      </c>
      <c r="Q1212" s="13">
        <v>-30638.87</v>
      </c>
      <c r="R1212" s="13">
        <v>29031.42</v>
      </c>
      <c r="S1212" s="13">
        <f t="shared" si="61"/>
        <v>-11.519999999898573</v>
      </c>
      <c r="T1212" s="14">
        <f t="shared" si="62"/>
        <v>29031.42</v>
      </c>
      <c r="U1212" s="13">
        <f t="shared" si="59"/>
        <v>0</v>
      </c>
      <c r="V1212" s="13">
        <f t="shared" si="60"/>
        <v>29031.42</v>
      </c>
      <c r="W1212" s="15"/>
      <c r="X1212" s="13"/>
      <c r="Y1212" s="13"/>
      <c r="Z1212" s="10"/>
      <c r="AA1212" s="11" t="s">
        <v>35</v>
      </c>
      <c r="AB1212" s="11">
        <v>0</v>
      </c>
    </row>
    <row r="1213" spans="1:28" ht="14.25" x14ac:dyDescent="0.15">
      <c r="A1213" s="9">
        <v>43709</v>
      </c>
      <c r="B1213" s="10" t="s">
        <v>27</v>
      </c>
      <c r="C1213" s="10" t="s">
        <v>119</v>
      </c>
      <c r="D1213" s="10" t="s">
        <v>120</v>
      </c>
      <c r="E1213" s="10" t="s">
        <v>121</v>
      </c>
      <c r="F1213" s="10" t="s">
        <v>5962</v>
      </c>
      <c r="G1213" s="10" t="s">
        <v>5962</v>
      </c>
      <c r="H1213" s="10" t="s">
        <v>5884</v>
      </c>
      <c r="I1213" s="10" t="s">
        <v>5962</v>
      </c>
      <c r="J1213" s="10"/>
      <c r="K1213" s="10" t="s">
        <v>2623</v>
      </c>
      <c r="L1213" s="10" t="s">
        <v>44</v>
      </c>
      <c r="M1213" s="11">
        <v>0</v>
      </c>
      <c r="N1213" s="16" t="s">
        <v>5963</v>
      </c>
      <c r="O1213" s="10"/>
      <c r="P1213" s="13">
        <v>19663.599999999999</v>
      </c>
      <c r="Q1213" s="13">
        <v>160000</v>
      </c>
      <c r="R1213" s="13">
        <v>129660.1</v>
      </c>
      <c r="S1213" s="13">
        <f t="shared" si="61"/>
        <v>50003.5</v>
      </c>
      <c r="T1213" s="14">
        <f t="shared" si="62"/>
        <v>129660.1</v>
      </c>
      <c r="U1213" s="13">
        <f t="shared" si="59"/>
        <v>0</v>
      </c>
      <c r="V1213" s="13">
        <f t="shared" si="60"/>
        <v>129660.1</v>
      </c>
      <c r="W1213" s="15"/>
      <c r="X1213" s="13"/>
      <c r="Y1213" s="13"/>
      <c r="Z1213" s="10"/>
      <c r="AA1213" s="11" t="s">
        <v>45</v>
      </c>
      <c r="AB1213" s="11">
        <v>0</v>
      </c>
    </row>
    <row r="1214" spans="1:28" ht="14.25" x14ac:dyDescent="0.15">
      <c r="A1214" s="9">
        <v>43709</v>
      </c>
      <c r="B1214" s="10" t="s">
        <v>27</v>
      </c>
      <c r="C1214" s="10" t="s">
        <v>119</v>
      </c>
      <c r="D1214" s="10" t="s">
        <v>120</v>
      </c>
      <c r="E1214" s="10" t="s">
        <v>129</v>
      </c>
      <c r="F1214" s="10" t="s">
        <v>4843</v>
      </c>
      <c r="G1214" s="10" t="s">
        <v>4843</v>
      </c>
      <c r="H1214" s="10" t="s">
        <v>5884</v>
      </c>
      <c r="I1214" s="10" t="s">
        <v>4843</v>
      </c>
      <c r="J1214" s="10"/>
      <c r="K1214" s="10" t="s">
        <v>2623</v>
      </c>
      <c r="L1214" s="10" t="s">
        <v>44</v>
      </c>
      <c r="M1214" s="11">
        <v>0</v>
      </c>
      <c r="N1214" s="16" t="s">
        <v>5964</v>
      </c>
      <c r="O1214" s="10"/>
      <c r="P1214" s="13">
        <v>8108.8</v>
      </c>
      <c r="Q1214" s="13">
        <v>90000</v>
      </c>
      <c r="R1214" s="13">
        <v>46999.1</v>
      </c>
      <c r="S1214" s="13">
        <f t="shared" si="61"/>
        <v>51109.700000000004</v>
      </c>
      <c r="T1214" s="14">
        <f t="shared" si="62"/>
        <v>46999.1</v>
      </c>
      <c r="U1214" s="13">
        <f t="shared" si="59"/>
        <v>0</v>
      </c>
      <c r="V1214" s="13">
        <f t="shared" si="60"/>
        <v>46999.1</v>
      </c>
      <c r="W1214" s="15"/>
      <c r="X1214" s="13"/>
      <c r="Y1214" s="13"/>
      <c r="Z1214" s="10"/>
      <c r="AA1214" s="11" t="s">
        <v>45</v>
      </c>
      <c r="AB1214" s="11">
        <v>0</v>
      </c>
    </row>
    <row r="1215" spans="1:28" ht="14.25" x14ac:dyDescent="0.15">
      <c r="A1215" s="9">
        <v>43709</v>
      </c>
      <c r="B1215" s="10" t="s">
        <v>27</v>
      </c>
      <c r="C1215" s="10" t="s">
        <v>119</v>
      </c>
      <c r="D1215" s="10" t="s">
        <v>149</v>
      </c>
      <c r="E1215" s="10" t="s">
        <v>129</v>
      </c>
      <c r="F1215" s="10" t="s">
        <v>4864</v>
      </c>
      <c r="G1215" s="10" t="s">
        <v>4864</v>
      </c>
      <c r="H1215" s="10" t="s">
        <v>5884</v>
      </c>
      <c r="I1215" s="10" t="s">
        <v>4864</v>
      </c>
      <c r="J1215" s="10"/>
      <c r="K1215" s="10" t="s">
        <v>2623</v>
      </c>
      <c r="L1215" s="10" t="s">
        <v>44</v>
      </c>
      <c r="M1215" s="11">
        <v>0</v>
      </c>
      <c r="N1215" s="16" t="s">
        <v>5965</v>
      </c>
      <c r="O1215" s="10"/>
      <c r="P1215" s="13">
        <v>57481.3</v>
      </c>
      <c r="Q1215" s="13">
        <v>400000</v>
      </c>
      <c r="R1215" s="13">
        <v>267835.46999999997</v>
      </c>
      <c r="S1215" s="13">
        <f t="shared" si="61"/>
        <v>189645.83000000002</v>
      </c>
      <c r="T1215" s="14">
        <f t="shared" si="62"/>
        <v>267835.46999999997</v>
      </c>
      <c r="U1215" s="13">
        <f t="shared" si="59"/>
        <v>0</v>
      </c>
      <c r="V1215" s="13">
        <f t="shared" si="60"/>
        <v>267835.46999999997</v>
      </c>
      <c r="W1215" s="15"/>
      <c r="X1215" s="13"/>
      <c r="Y1215" s="13"/>
      <c r="Z1215" s="10"/>
      <c r="AA1215" s="11" t="s">
        <v>45</v>
      </c>
      <c r="AB1215" s="11">
        <v>0</v>
      </c>
    </row>
    <row r="1216" spans="1:28" ht="14.25" x14ac:dyDescent="0.15">
      <c r="A1216" s="9">
        <v>43709</v>
      </c>
      <c r="B1216" s="10" t="s">
        <v>27</v>
      </c>
      <c r="C1216" s="10" t="s">
        <v>119</v>
      </c>
      <c r="D1216" s="10" t="s">
        <v>149</v>
      </c>
      <c r="E1216" s="10" t="s">
        <v>131</v>
      </c>
      <c r="F1216" s="10" t="s">
        <v>2964</v>
      </c>
      <c r="G1216" s="10" t="s">
        <v>2964</v>
      </c>
      <c r="H1216" s="10" t="s">
        <v>5884</v>
      </c>
      <c r="I1216" s="10" t="s">
        <v>2964</v>
      </c>
      <c r="J1216" s="10"/>
      <c r="K1216" s="10" t="s">
        <v>2623</v>
      </c>
      <c r="L1216" s="10" t="s">
        <v>44</v>
      </c>
      <c r="M1216" s="11">
        <v>0</v>
      </c>
      <c r="N1216" s="16" t="s">
        <v>5966</v>
      </c>
      <c r="O1216" s="10"/>
      <c r="P1216" s="13">
        <v>0</v>
      </c>
      <c r="Q1216" s="13">
        <v>350000</v>
      </c>
      <c r="R1216" s="13">
        <v>38</v>
      </c>
      <c r="S1216" s="13">
        <f t="shared" si="61"/>
        <v>349962</v>
      </c>
      <c r="T1216" s="14">
        <f t="shared" si="62"/>
        <v>38</v>
      </c>
      <c r="U1216" s="13">
        <f t="shared" si="59"/>
        <v>0</v>
      </c>
      <c r="V1216" s="13">
        <f t="shared" si="60"/>
        <v>38</v>
      </c>
      <c r="W1216" s="15"/>
      <c r="X1216" s="13"/>
      <c r="Y1216" s="13"/>
      <c r="Z1216" s="10"/>
      <c r="AA1216" s="11" t="s">
        <v>45</v>
      </c>
      <c r="AB1216" s="11">
        <v>0</v>
      </c>
    </row>
    <row r="1217" spans="1:28" ht="14.25" x14ac:dyDescent="0.15">
      <c r="A1217" s="9">
        <v>43709</v>
      </c>
      <c r="B1217" s="10" t="s">
        <v>27</v>
      </c>
      <c r="C1217" s="10" t="s">
        <v>119</v>
      </c>
      <c r="D1217" s="10" t="s">
        <v>153</v>
      </c>
      <c r="E1217" s="10" t="s">
        <v>123</v>
      </c>
      <c r="F1217" s="10" t="s">
        <v>4866</v>
      </c>
      <c r="G1217" s="10" t="s">
        <v>4866</v>
      </c>
      <c r="H1217" s="10" t="s">
        <v>5884</v>
      </c>
      <c r="I1217" s="10" t="s">
        <v>4866</v>
      </c>
      <c r="J1217" s="10"/>
      <c r="K1217" s="10" t="s">
        <v>2623</v>
      </c>
      <c r="L1217" s="10" t="s">
        <v>44</v>
      </c>
      <c r="M1217" s="11">
        <v>0</v>
      </c>
      <c r="N1217" s="16" t="s">
        <v>5967</v>
      </c>
      <c r="O1217" s="10"/>
      <c r="P1217" s="13">
        <v>0</v>
      </c>
      <c r="Q1217" s="13">
        <v>40000</v>
      </c>
      <c r="R1217" s="13">
        <v>20603.5</v>
      </c>
      <c r="S1217" s="13">
        <f t="shared" si="61"/>
        <v>19396.5</v>
      </c>
      <c r="T1217" s="14">
        <f t="shared" si="62"/>
        <v>20603.5</v>
      </c>
      <c r="U1217" s="13">
        <f t="shared" si="59"/>
        <v>0</v>
      </c>
      <c r="V1217" s="13">
        <f t="shared" si="60"/>
        <v>20603.5</v>
      </c>
      <c r="W1217" s="15"/>
      <c r="X1217" s="13"/>
      <c r="Y1217" s="13"/>
      <c r="Z1217" s="10"/>
      <c r="AA1217" s="11" t="s">
        <v>45</v>
      </c>
      <c r="AB1217" s="11">
        <v>0</v>
      </c>
    </row>
    <row r="1218" spans="1:28" ht="14.25" x14ac:dyDescent="0.15">
      <c r="A1218" s="9">
        <v>43709</v>
      </c>
      <c r="B1218" s="10" t="s">
        <v>27</v>
      </c>
      <c r="C1218" s="10" t="s">
        <v>119</v>
      </c>
      <c r="D1218" s="10" t="s">
        <v>153</v>
      </c>
      <c r="E1218" s="10" t="s">
        <v>123</v>
      </c>
      <c r="F1218" s="10" t="s">
        <v>5440</v>
      </c>
      <c r="G1218" s="10" t="s">
        <v>5968</v>
      </c>
      <c r="H1218" s="10" t="s">
        <v>5884</v>
      </c>
      <c r="I1218" s="10" t="s">
        <v>5969</v>
      </c>
      <c r="J1218" s="10"/>
      <c r="K1218" s="10" t="s">
        <v>2623</v>
      </c>
      <c r="L1218" s="10" t="s">
        <v>44</v>
      </c>
      <c r="M1218" s="11">
        <v>0</v>
      </c>
      <c r="N1218" s="16" t="s">
        <v>5970</v>
      </c>
      <c r="O1218" s="10"/>
      <c r="P1218" s="13">
        <v>0</v>
      </c>
      <c r="Q1218" s="13">
        <v>19000</v>
      </c>
      <c r="R1218" s="13">
        <v>4358</v>
      </c>
      <c r="S1218" s="13">
        <f t="shared" si="61"/>
        <v>14642</v>
      </c>
      <c r="T1218" s="14">
        <f t="shared" si="62"/>
        <v>4358</v>
      </c>
      <c r="U1218" s="13">
        <f t="shared" si="59"/>
        <v>0</v>
      </c>
      <c r="V1218" s="13">
        <f t="shared" si="60"/>
        <v>4358</v>
      </c>
      <c r="W1218" s="15"/>
      <c r="X1218" s="13"/>
      <c r="Y1218" s="13"/>
      <c r="Z1218" s="10"/>
      <c r="AA1218" s="11" t="s">
        <v>45</v>
      </c>
      <c r="AB1218" s="11">
        <v>0</v>
      </c>
    </row>
    <row r="1219" spans="1:28" ht="14.25" x14ac:dyDescent="0.15">
      <c r="A1219" s="9">
        <v>43709</v>
      </c>
      <c r="B1219" s="10" t="s">
        <v>27</v>
      </c>
      <c r="C1219" s="10" t="s">
        <v>119</v>
      </c>
      <c r="D1219" s="10" t="s">
        <v>153</v>
      </c>
      <c r="E1219" s="10" t="s">
        <v>123</v>
      </c>
      <c r="F1219" s="10" t="s">
        <v>5440</v>
      </c>
      <c r="G1219" s="10" t="s">
        <v>5968</v>
      </c>
      <c r="H1219" s="10" t="s">
        <v>5884</v>
      </c>
      <c r="I1219" s="10" t="s">
        <v>5440</v>
      </c>
      <c r="J1219" s="10"/>
      <c r="K1219" s="10" t="s">
        <v>2623</v>
      </c>
      <c r="L1219" s="10" t="s">
        <v>44</v>
      </c>
      <c r="M1219" s="11">
        <v>0</v>
      </c>
      <c r="N1219" s="16" t="s">
        <v>5971</v>
      </c>
      <c r="O1219" s="10"/>
      <c r="P1219" s="13">
        <v>5348</v>
      </c>
      <c r="Q1219" s="13">
        <v>76000</v>
      </c>
      <c r="R1219" s="13">
        <v>54676.5</v>
      </c>
      <c r="S1219" s="13">
        <f t="shared" si="61"/>
        <v>26671.5</v>
      </c>
      <c r="T1219" s="14">
        <f t="shared" si="62"/>
        <v>54676.5</v>
      </c>
      <c r="U1219" s="13">
        <f t="shared" ref="U1219:U1282" si="63">R1224-T1224</f>
        <v>0</v>
      </c>
      <c r="V1219" s="13">
        <f t="shared" si="60"/>
        <v>54676.5</v>
      </c>
      <c r="W1219" s="15"/>
      <c r="X1219" s="13"/>
      <c r="Y1219" s="13"/>
      <c r="Z1219" s="10"/>
      <c r="AA1219" s="11" t="s">
        <v>45</v>
      </c>
      <c r="AB1219" s="11">
        <v>0</v>
      </c>
    </row>
    <row r="1220" spans="1:28" ht="14.25" x14ac:dyDescent="0.15">
      <c r="A1220" s="9">
        <v>43709</v>
      </c>
      <c r="B1220" s="10" t="s">
        <v>27</v>
      </c>
      <c r="C1220" s="10" t="s">
        <v>158</v>
      </c>
      <c r="D1220" s="10" t="s">
        <v>159</v>
      </c>
      <c r="E1220" s="10" t="s">
        <v>187</v>
      </c>
      <c r="F1220" s="10" t="s">
        <v>5972</v>
      </c>
      <c r="G1220" s="10" t="s">
        <v>5973</v>
      </c>
      <c r="H1220" s="10" t="s">
        <v>5884</v>
      </c>
      <c r="I1220" s="10" t="s">
        <v>5972</v>
      </c>
      <c r="J1220" s="10"/>
      <c r="K1220" s="10" t="s">
        <v>2623</v>
      </c>
      <c r="L1220" s="10" t="s">
        <v>44</v>
      </c>
      <c r="M1220" s="11">
        <v>0</v>
      </c>
      <c r="N1220" s="16" t="s">
        <v>5974</v>
      </c>
      <c r="O1220" s="10"/>
      <c r="P1220" s="13">
        <v>10161.299999999999</v>
      </c>
      <c r="Q1220" s="13">
        <v>160000</v>
      </c>
      <c r="R1220" s="13">
        <v>119613</v>
      </c>
      <c r="S1220" s="13">
        <f t="shared" si="61"/>
        <v>50548.299999999988</v>
      </c>
      <c r="T1220" s="14">
        <f t="shared" si="62"/>
        <v>119613</v>
      </c>
      <c r="U1220" s="13">
        <f t="shared" si="63"/>
        <v>0</v>
      </c>
      <c r="V1220" s="13">
        <f t="shared" si="60"/>
        <v>119613</v>
      </c>
      <c r="W1220" s="15"/>
      <c r="X1220" s="13"/>
      <c r="Y1220" s="13"/>
      <c r="Z1220" s="10"/>
      <c r="AA1220" s="11" t="s">
        <v>45</v>
      </c>
      <c r="AB1220" s="11">
        <v>0</v>
      </c>
    </row>
    <row r="1221" spans="1:28" ht="14.25" x14ac:dyDescent="0.15">
      <c r="A1221" s="9">
        <v>43709</v>
      </c>
      <c r="B1221" s="10" t="s">
        <v>27</v>
      </c>
      <c r="C1221" s="10" t="s">
        <v>158</v>
      </c>
      <c r="D1221" s="10" t="s">
        <v>159</v>
      </c>
      <c r="E1221" s="10" t="s">
        <v>187</v>
      </c>
      <c r="F1221" s="10" t="s">
        <v>5972</v>
      </c>
      <c r="G1221" s="10" t="s">
        <v>5973</v>
      </c>
      <c r="H1221" s="10" t="s">
        <v>5884</v>
      </c>
      <c r="I1221" s="10" t="s">
        <v>5975</v>
      </c>
      <c r="J1221" s="10"/>
      <c r="K1221" s="10" t="s">
        <v>2623</v>
      </c>
      <c r="L1221" s="10" t="s">
        <v>44</v>
      </c>
      <c r="M1221" s="11">
        <v>0</v>
      </c>
      <c r="N1221" s="16" t="s">
        <v>5976</v>
      </c>
      <c r="O1221" s="10"/>
      <c r="P1221" s="13">
        <v>0</v>
      </c>
      <c r="Q1221" s="13">
        <v>160000</v>
      </c>
      <c r="R1221" s="13">
        <v>108500</v>
      </c>
      <c r="S1221" s="13">
        <f t="shared" si="61"/>
        <v>51500</v>
      </c>
      <c r="T1221" s="14">
        <f t="shared" si="62"/>
        <v>108500</v>
      </c>
      <c r="U1221" s="13">
        <f t="shared" si="63"/>
        <v>0</v>
      </c>
      <c r="V1221" s="13">
        <f t="shared" si="60"/>
        <v>108500</v>
      </c>
      <c r="W1221" s="15"/>
      <c r="X1221" s="13"/>
      <c r="Y1221" s="13"/>
      <c r="Z1221" s="10"/>
      <c r="AA1221" s="11" t="s">
        <v>45</v>
      </c>
      <c r="AB1221" s="11">
        <v>0</v>
      </c>
    </row>
    <row r="1222" spans="1:28" ht="14.25" x14ac:dyDescent="0.15">
      <c r="A1222" s="9">
        <v>43709</v>
      </c>
      <c r="B1222" s="10" t="s">
        <v>27</v>
      </c>
      <c r="C1222" s="10" t="s">
        <v>158</v>
      </c>
      <c r="D1222" s="10" t="s">
        <v>159</v>
      </c>
      <c r="E1222" s="10" t="s">
        <v>160</v>
      </c>
      <c r="F1222" s="10" t="s">
        <v>5977</v>
      </c>
      <c r="G1222" s="10" t="s">
        <v>5977</v>
      </c>
      <c r="H1222" s="10" t="s">
        <v>5884</v>
      </c>
      <c r="I1222" s="10" t="s">
        <v>5977</v>
      </c>
      <c r="J1222" s="10"/>
      <c r="K1222" s="10" t="s">
        <v>2623</v>
      </c>
      <c r="L1222" s="10" t="s">
        <v>44</v>
      </c>
      <c r="M1222" s="11">
        <v>0</v>
      </c>
      <c r="N1222" s="16" t="s">
        <v>5978</v>
      </c>
      <c r="O1222" s="10"/>
      <c r="P1222" s="13">
        <v>7637.2</v>
      </c>
      <c r="Q1222" s="13">
        <v>40000</v>
      </c>
      <c r="R1222" s="13">
        <v>23395.3</v>
      </c>
      <c r="S1222" s="13">
        <f t="shared" si="61"/>
        <v>24241.899999999998</v>
      </c>
      <c r="T1222" s="14">
        <f t="shared" si="62"/>
        <v>23395.3</v>
      </c>
      <c r="U1222" s="13">
        <f t="shared" si="63"/>
        <v>0</v>
      </c>
      <c r="V1222" s="13">
        <f t="shared" si="60"/>
        <v>23395.3</v>
      </c>
      <c r="W1222" s="15"/>
      <c r="X1222" s="13"/>
      <c r="Y1222" s="13"/>
      <c r="Z1222" s="10"/>
      <c r="AA1222" s="11" t="s">
        <v>45</v>
      </c>
      <c r="AB1222" s="11">
        <v>0</v>
      </c>
    </row>
    <row r="1223" spans="1:28" ht="14.25" x14ac:dyDescent="0.15">
      <c r="A1223" s="9">
        <v>43709</v>
      </c>
      <c r="B1223" s="10" t="s">
        <v>27</v>
      </c>
      <c r="C1223" s="10" t="s">
        <v>158</v>
      </c>
      <c r="D1223" s="10" t="s">
        <v>159</v>
      </c>
      <c r="E1223" s="10" t="s">
        <v>162</v>
      </c>
      <c r="F1223" s="10" t="s">
        <v>5979</v>
      </c>
      <c r="G1223" s="10" t="s">
        <v>5979</v>
      </c>
      <c r="H1223" s="10" t="s">
        <v>5884</v>
      </c>
      <c r="I1223" s="10" t="s">
        <v>5979</v>
      </c>
      <c r="J1223" s="10"/>
      <c r="K1223" s="10" t="s">
        <v>2623</v>
      </c>
      <c r="L1223" s="10" t="s">
        <v>44</v>
      </c>
      <c r="M1223" s="11">
        <v>0</v>
      </c>
      <c r="N1223" s="16" t="s">
        <v>5980</v>
      </c>
      <c r="O1223" s="10"/>
      <c r="P1223" s="13">
        <v>25108.05</v>
      </c>
      <c r="Q1223" s="13">
        <v>10000</v>
      </c>
      <c r="R1223" s="13">
        <v>32468.25</v>
      </c>
      <c r="S1223" s="13">
        <f t="shared" si="61"/>
        <v>2639.8000000000029</v>
      </c>
      <c r="T1223" s="14">
        <f t="shared" si="62"/>
        <v>32468.25</v>
      </c>
      <c r="U1223" s="13">
        <f t="shared" si="63"/>
        <v>0</v>
      </c>
      <c r="V1223" s="13">
        <f t="shared" si="60"/>
        <v>32468.25</v>
      </c>
      <c r="W1223" s="15"/>
      <c r="X1223" s="13"/>
      <c r="Y1223" s="13"/>
      <c r="Z1223" s="10"/>
      <c r="AA1223" s="11" t="s">
        <v>45</v>
      </c>
      <c r="AB1223" s="11">
        <v>0</v>
      </c>
    </row>
    <row r="1224" spans="1:28" ht="14.25" x14ac:dyDescent="0.15">
      <c r="A1224" s="9">
        <v>43709</v>
      </c>
      <c r="B1224" s="10" t="s">
        <v>27</v>
      </c>
      <c r="C1224" s="10" t="s">
        <v>158</v>
      </c>
      <c r="D1224" s="10" t="s">
        <v>159</v>
      </c>
      <c r="E1224" s="10" t="s">
        <v>169</v>
      </c>
      <c r="F1224" s="10" t="s">
        <v>5981</v>
      </c>
      <c r="G1224" s="10" t="s">
        <v>5981</v>
      </c>
      <c r="H1224" s="10" t="s">
        <v>5884</v>
      </c>
      <c r="I1224" s="10" t="s">
        <v>5981</v>
      </c>
      <c r="J1224" s="10"/>
      <c r="K1224" s="10" t="s">
        <v>2623</v>
      </c>
      <c r="L1224" s="10" t="s">
        <v>44</v>
      </c>
      <c r="M1224" s="11">
        <v>0</v>
      </c>
      <c r="N1224" s="16" t="s">
        <v>5982</v>
      </c>
      <c r="O1224" s="10"/>
      <c r="P1224" s="13">
        <v>15773.33</v>
      </c>
      <c r="Q1224" s="13">
        <v>50000</v>
      </c>
      <c r="R1224" s="13">
        <v>39040.199999999997</v>
      </c>
      <c r="S1224" s="13">
        <f t="shared" si="61"/>
        <v>26733.130000000005</v>
      </c>
      <c r="T1224" s="14">
        <f t="shared" si="62"/>
        <v>39040.199999999997</v>
      </c>
      <c r="U1224" s="13">
        <f t="shared" si="63"/>
        <v>0</v>
      </c>
      <c r="V1224" s="13">
        <f t="shared" si="60"/>
        <v>39040.199999999997</v>
      </c>
      <c r="W1224" s="15"/>
      <c r="X1224" s="13"/>
      <c r="Y1224" s="13"/>
      <c r="Z1224" s="10"/>
      <c r="AA1224" s="11" t="s">
        <v>45</v>
      </c>
      <c r="AB1224" s="11">
        <v>0</v>
      </c>
    </row>
    <row r="1225" spans="1:28" ht="14.25" x14ac:dyDescent="0.15">
      <c r="A1225" s="9">
        <v>43709</v>
      </c>
      <c r="B1225" s="10" t="s">
        <v>27</v>
      </c>
      <c r="C1225" s="10" t="s">
        <v>158</v>
      </c>
      <c r="D1225" s="10" t="s">
        <v>159</v>
      </c>
      <c r="E1225" s="10" t="s">
        <v>172</v>
      </c>
      <c r="F1225" s="10" t="s">
        <v>4885</v>
      </c>
      <c r="G1225" s="10" t="s">
        <v>4885</v>
      </c>
      <c r="H1225" s="10" t="s">
        <v>5884</v>
      </c>
      <c r="I1225" s="10" t="s">
        <v>4885</v>
      </c>
      <c r="J1225" s="10"/>
      <c r="K1225" s="10" t="s">
        <v>2623</v>
      </c>
      <c r="L1225" s="10" t="s">
        <v>44</v>
      </c>
      <c r="M1225" s="11">
        <v>0</v>
      </c>
      <c r="N1225" s="16" t="s">
        <v>5983</v>
      </c>
      <c r="O1225" s="10"/>
      <c r="P1225" s="13">
        <v>36912.5</v>
      </c>
      <c r="Q1225" s="13">
        <v>50000</v>
      </c>
      <c r="R1225" s="13">
        <v>73336.5</v>
      </c>
      <c r="S1225" s="13">
        <f t="shared" si="61"/>
        <v>13576</v>
      </c>
      <c r="T1225" s="14">
        <f t="shared" si="62"/>
        <v>73336.5</v>
      </c>
      <c r="U1225" s="13">
        <f t="shared" si="63"/>
        <v>0</v>
      </c>
      <c r="V1225" s="13">
        <f t="shared" si="60"/>
        <v>73336.5</v>
      </c>
      <c r="W1225" s="15"/>
      <c r="X1225" s="13"/>
      <c r="Y1225" s="13"/>
      <c r="Z1225" s="10"/>
      <c r="AA1225" s="11" t="s">
        <v>45</v>
      </c>
      <c r="AB1225" s="11">
        <v>0</v>
      </c>
    </row>
    <row r="1226" spans="1:28" ht="14.25" x14ac:dyDescent="0.15">
      <c r="A1226" s="9">
        <v>43709</v>
      </c>
      <c r="B1226" s="10" t="s">
        <v>27</v>
      </c>
      <c r="C1226" s="10" t="s">
        <v>158</v>
      </c>
      <c r="D1226" s="10" t="s">
        <v>159</v>
      </c>
      <c r="E1226" s="10" t="s">
        <v>172</v>
      </c>
      <c r="F1226" s="10" t="s">
        <v>5984</v>
      </c>
      <c r="G1226" s="10" t="s">
        <v>5984</v>
      </c>
      <c r="H1226" s="10" t="s">
        <v>5884</v>
      </c>
      <c r="I1226" s="10" t="s">
        <v>5984</v>
      </c>
      <c r="J1226" s="10"/>
      <c r="K1226" s="10" t="s">
        <v>2623</v>
      </c>
      <c r="L1226" s="10" t="s">
        <v>44</v>
      </c>
      <c r="M1226" s="11">
        <v>0</v>
      </c>
      <c r="N1226" s="16" t="s">
        <v>5985</v>
      </c>
      <c r="O1226" s="10"/>
      <c r="P1226" s="13">
        <v>0</v>
      </c>
      <c r="Q1226" s="13">
        <v>9523.81</v>
      </c>
      <c r="R1226" s="13">
        <v>2876</v>
      </c>
      <c r="S1226" s="13">
        <f t="shared" si="61"/>
        <v>6647.8099999999995</v>
      </c>
      <c r="T1226" s="14">
        <f t="shared" si="62"/>
        <v>2876</v>
      </c>
      <c r="U1226" s="13">
        <f t="shared" si="63"/>
        <v>0</v>
      </c>
      <c r="V1226" s="13">
        <f t="shared" si="60"/>
        <v>2876</v>
      </c>
      <c r="W1226" s="15"/>
      <c r="X1226" s="13"/>
      <c r="Y1226" s="13"/>
      <c r="Z1226" s="10"/>
      <c r="AA1226" s="11" t="s">
        <v>45</v>
      </c>
      <c r="AB1226" s="11">
        <v>0</v>
      </c>
    </row>
    <row r="1227" spans="1:28" ht="14.25" x14ac:dyDescent="0.15">
      <c r="A1227" s="9">
        <v>43709</v>
      </c>
      <c r="B1227" s="10" t="s">
        <v>27</v>
      </c>
      <c r="C1227" s="10" t="s">
        <v>158</v>
      </c>
      <c r="D1227" s="10" t="s">
        <v>159</v>
      </c>
      <c r="E1227" s="10" t="s">
        <v>202</v>
      </c>
      <c r="F1227" s="10" t="s">
        <v>5849</v>
      </c>
      <c r="G1227" s="10" t="s">
        <v>5849</v>
      </c>
      <c r="H1227" s="10" t="s">
        <v>5884</v>
      </c>
      <c r="I1227" s="10" t="s">
        <v>5849</v>
      </c>
      <c r="J1227" s="10"/>
      <c r="K1227" s="10" t="s">
        <v>2623</v>
      </c>
      <c r="L1227" s="10" t="s">
        <v>44</v>
      </c>
      <c r="M1227" s="11">
        <v>0</v>
      </c>
      <c r="N1227" s="16" t="s">
        <v>5986</v>
      </c>
      <c r="O1227" s="10"/>
      <c r="P1227" s="13">
        <v>0</v>
      </c>
      <c r="Q1227" s="13">
        <v>5000</v>
      </c>
      <c r="R1227" s="13">
        <v>41</v>
      </c>
      <c r="S1227" s="13">
        <f t="shared" si="61"/>
        <v>4959</v>
      </c>
      <c r="T1227" s="14">
        <f t="shared" si="62"/>
        <v>41</v>
      </c>
      <c r="U1227" s="13">
        <f t="shared" si="63"/>
        <v>0</v>
      </c>
      <c r="V1227" s="13">
        <f t="shared" si="60"/>
        <v>41</v>
      </c>
      <c r="W1227" s="15"/>
      <c r="X1227" s="13"/>
      <c r="Y1227" s="13"/>
      <c r="Z1227" s="10"/>
      <c r="AA1227" s="11" t="s">
        <v>45</v>
      </c>
      <c r="AB1227" s="11">
        <v>0</v>
      </c>
    </row>
    <row r="1228" spans="1:28" ht="14.25" x14ac:dyDescent="0.15">
      <c r="A1228" s="9">
        <v>43709</v>
      </c>
      <c r="B1228" s="10" t="s">
        <v>27</v>
      </c>
      <c r="C1228" s="10" t="s">
        <v>158</v>
      </c>
      <c r="D1228" s="10" t="s">
        <v>186</v>
      </c>
      <c r="E1228" s="10" t="s">
        <v>187</v>
      </c>
      <c r="F1228" s="10" t="s">
        <v>5094</v>
      </c>
      <c r="G1228" s="10" t="s">
        <v>5094</v>
      </c>
      <c r="H1228" s="10" t="s">
        <v>5884</v>
      </c>
      <c r="I1228" s="10" t="s">
        <v>5094</v>
      </c>
      <c r="J1228" s="10"/>
      <c r="K1228" s="10" t="s">
        <v>2623</v>
      </c>
      <c r="L1228" s="10" t="s">
        <v>44</v>
      </c>
      <c r="M1228" s="11">
        <v>0</v>
      </c>
      <c r="N1228" s="16" t="s">
        <v>5987</v>
      </c>
      <c r="O1228" s="10"/>
      <c r="P1228" s="13">
        <v>9843.86</v>
      </c>
      <c r="Q1228" s="13">
        <v>100000</v>
      </c>
      <c r="R1228" s="13">
        <v>44903.5</v>
      </c>
      <c r="S1228" s="13">
        <f t="shared" si="61"/>
        <v>64940.36</v>
      </c>
      <c r="T1228" s="14">
        <f t="shared" si="62"/>
        <v>44903.5</v>
      </c>
      <c r="U1228" s="13">
        <f t="shared" si="63"/>
        <v>0</v>
      </c>
      <c r="V1228" s="13">
        <f t="shared" si="60"/>
        <v>44903.5</v>
      </c>
      <c r="W1228" s="15"/>
      <c r="X1228" s="13"/>
      <c r="Y1228" s="13"/>
      <c r="Z1228" s="10"/>
      <c r="AA1228" s="11" t="s">
        <v>45</v>
      </c>
      <c r="AB1228" s="11">
        <v>0</v>
      </c>
    </row>
    <row r="1229" spans="1:28" ht="14.25" x14ac:dyDescent="0.15">
      <c r="A1229" s="9">
        <v>43709</v>
      </c>
      <c r="B1229" s="10" t="s">
        <v>27</v>
      </c>
      <c r="C1229" s="10" t="s">
        <v>158</v>
      </c>
      <c r="D1229" s="10" t="s">
        <v>186</v>
      </c>
      <c r="E1229" s="10" t="s">
        <v>187</v>
      </c>
      <c r="F1229" s="10" t="s">
        <v>4220</v>
      </c>
      <c r="G1229" s="10" t="s">
        <v>4220</v>
      </c>
      <c r="H1229" s="10" t="s">
        <v>5884</v>
      </c>
      <c r="I1229" s="10" t="s">
        <v>4220</v>
      </c>
      <c r="J1229" s="10"/>
      <c r="K1229" s="10" t="s">
        <v>2623</v>
      </c>
      <c r="L1229" s="10" t="s">
        <v>44</v>
      </c>
      <c r="M1229" s="11">
        <v>0</v>
      </c>
      <c r="N1229" s="16" t="s">
        <v>5988</v>
      </c>
      <c r="O1229" s="10"/>
      <c r="P1229" s="13">
        <v>104476.9</v>
      </c>
      <c r="Q1229" s="13">
        <v>30000</v>
      </c>
      <c r="R1229" s="13">
        <v>87536.78</v>
      </c>
      <c r="S1229" s="13">
        <f t="shared" si="61"/>
        <v>46940.119999999995</v>
      </c>
      <c r="T1229" s="14">
        <f t="shared" si="62"/>
        <v>87536.78</v>
      </c>
      <c r="U1229" s="13">
        <f t="shared" si="63"/>
        <v>0</v>
      </c>
      <c r="V1229" s="13">
        <f t="shared" si="60"/>
        <v>87536.78</v>
      </c>
      <c r="W1229" s="15"/>
      <c r="X1229" s="13"/>
      <c r="Y1229" s="13"/>
      <c r="Z1229" s="10"/>
      <c r="AA1229" s="11" t="s">
        <v>45</v>
      </c>
      <c r="AB1229" s="11">
        <v>0</v>
      </c>
    </row>
    <row r="1230" spans="1:28" ht="14.25" x14ac:dyDescent="0.15">
      <c r="A1230" s="9">
        <v>43709</v>
      </c>
      <c r="B1230" s="10" t="s">
        <v>27</v>
      </c>
      <c r="C1230" s="10" t="s">
        <v>158</v>
      </c>
      <c r="D1230" s="10" t="s">
        <v>186</v>
      </c>
      <c r="E1230" s="10" t="s">
        <v>190</v>
      </c>
      <c r="F1230" s="10" t="s">
        <v>4892</v>
      </c>
      <c r="G1230" s="10" t="s">
        <v>4892</v>
      </c>
      <c r="H1230" s="10" t="s">
        <v>5884</v>
      </c>
      <c r="I1230" s="10" t="s">
        <v>4893</v>
      </c>
      <c r="J1230" s="10"/>
      <c r="K1230" s="10" t="s">
        <v>2623</v>
      </c>
      <c r="L1230" s="10" t="s">
        <v>44</v>
      </c>
      <c r="M1230" s="11">
        <v>0</v>
      </c>
      <c r="N1230" s="16" t="s">
        <v>5989</v>
      </c>
      <c r="O1230" s="10"/>
      <c r="P1230" s="13">
        <v>191118.3</v>
      </c>
      <c r="Q1230" s="13">
        <v>1600000</v>
      </c>
      <c r="R1230" s="13">
        <v>995325.68</v>
      </c>
      <c r="S1230" s="13">
        <f t="shared" si="61"/>
        <v>795792.62</v>
      </c>
      <c r="T1230" s="14">
        <f t="shared" si="62"/>
        <v>995325.68</v>
      </c>
      <c r="U1230" s="13">
        <f t="shared" si="63"/>
        <v>0</v>
      </c>
      <c r="V1230" s="13">
        <f t="shared" si="60"/>
        <v>995325.68</v>
      </c>
      <c r="W1230" s="15"/>
      <c r="X1230" s="13"/>
      <c r="Y1230" s="13"/>
      <c r="Z1230" s="10"/>
      <c r="AA1230" s="11" t="s">
        <v>45</v>
      </c>
      <c r="AB1230" s="11">
        <v>0</v>
      </c>
    </row>
    <row r="1231" spans="1:28" ht="14.25" x14ac:dyDescent="0.15">
      <c r="A1231" s="9">
        <v>43709</v>
      </c>
      <c r="B1231" s="10" t="s">
        <v>27</v>
      </c>
      <c r="C1231" s="10" t="s">
        <v>158</v>
      </c>
      <c r="D1231" s="10" t="s">
        <v>186</v>
      </c>
      <c r="E1231" s="10" t="s">
        <v>190</v>
      </c>
      <c r="F1231" s="10" t="s">
        <v>5990</v>
      </c>
      <c r="G1231" s="10" t="s">
        <v>5990</v>
      </c>
      <c r="H1231" s="10" t="s">
        <v>5884</v>
      </c>
      <c r="I1231" s="10" t="s">
        <v>5991</v>
      </c>
      <c r="J1231" s="10"/>
      <c r="K1231" s="10" t="s">
        <v>2623</v>
      </c>
      <c r="L1231" s="10" t="s">
        <v>44</v>
      </c>
      <c r="M1231" s="11">
        <v>0</v>
      </c>
      <c r="N1231" s="16" t="s">
        <v>5992</v>
      </c>
      <c r="O1231" s="10"/>
      <c r="P1231" s="13">
        <v>36111.5</v>
      </c>
      <c r="Q1231" s="13">
        <v>250000</v>
      </c>
      <c r="R1231" s="13">
        <v>233544.65</v>
      </c>
      <c r="S1231" s="13">
        <f t="shared" si="61"/>
        <v>52566.850000000006</v>
      </c>
      <c r="T1231" s="14">
        <f t="shared" si="62"/>
        <v>233544.65</v>
      </c>
      <c r="U1231" s="13">
        <f t="shared" si="63"/>
        <v>0</v>
      </c>
      <c r="V1231" s="13">
        <f t="shared" ref="V1231:V1294" si="64">R1231</f>
        <v>233544.65</v>
      </c>
      <c r="W1231" s="15"/>
      <c r="X1231" s="13"/>
      <c r="Y1231" s="13"/>
      <c r="Z1231" s="10"/>
      <c r="AA1231" s="11" t="s">
        <v>45</v>
      </c>
      <c r="AB1231" s="11">
        <v>0</v>
      </c>
    </row>
    <row r="1232" spans="1:28" ht="14.25" x14ac:dyDescent="0.15">
      <c r="A1232" s="9">
        <v>43709</v>
      </c>
      <c r="B1232" s="10" t="s">
        <v>27</v>
      </c>
      <c r="C1232" s="10" t="s">
        <v>158</v>
      </c>
      <c r="D1232" s="10" t="s">
        <v>186</v>
      </c>
      <c r="E1232" s="10" t="s">
        <v>172</v>
      </c>
      <c r="F1232" s="10" t="s">
        <v>3623</v>
      </c>
      <c r="G1232" s="10" t="s">
        <v>3623</v>
      </c>
      <c r="H1232" s="10" t="s">
        <v>5884</v>
      </c>
      <c r="I1232" s="10" t="s">
        <v>5993</v>
      </c>
      <c r="J1232" s="10"/>
      <c r="K1232" s="10" t="s">
        <v>2623</v>
      </c>
      <c r="L1232" s="10" t="s">
        <v>44</v>
      </c>
      <c r="M1232" s="11">
        <v>0</v>
      </c>
      <c r="N1232" s="16" t="s">
        <v>5994</v>
      </c>
      <c r="O1232" s="10"/>
      <c r="P1232" s="13">
        <v>21825.41</v>
      </c>
      <c r="Q1232" s="13">
        <v>150000</v>
      </c>
      <c r="R1232" s="13">
        <v>89155.43</v>
      </c>
      <c r="S1232" s="13">
        <f t="shared" si="61"/>
        <v>82669.98000000001</v>
      </c>
      <c r="T1232" s="14">
        <f t="shared" si="62"/>
        <v>89155.43</v>
      </c>
      <c r="U1232" s="13">
        <f t="shared" si="63"/>
        <v>0</v>
      </c>
      <c r="V1232" s="13">
        <f t="shared" si="64"/>
        <v>89155.43</v>
      </c>
      <c r="W1232" s="15"/>
      <c r="X1232" s="13"/>
      <c r="Y1232" s="13"/>
      <c r="Z1232" s="10"/>
      <c r="AA1232" s="11" t="s">
        <v>45</v>
      </c>
      <c r="AB1232" s="11">
        <v>0</v>
      </c>
    </row>
    <row r="1233" spans="1:28" ht="14.25" x14ac:dyDescent="0.15">
      <c r="A1233" s="9">
        <v>43709</v>
      </c>
      <c r="B1233" s="10" t="s">
        <v>27</v>
      </c>
      <c r="C1233" s="10" t="s">
        <v>158</v>
      </c>
      <c r="D1233" s="10" t="s">
        <v>186</v>
      </c>
      <c r="E1233" s="10" t="s">
        <v>172</v>
      </c>
      <c r="F1233" s="10" t="s">
        <v>3623</v>
      </c>
      <c r="G1233" s="10" t="s">
        <v>3623</v>
      </c>
      <c r="H1233" s="10" t="s">
        <v>5884</v>
      </c>
      <c r="I1233" s="10" t="s">
        <v>3623</v>
      </c>
      <c r="J1233" s="10"/>
      <c r="K1233" s="10" t="s">
        <v>2623</v>
      </c>
      <c r="L1233" s="10" t="s">
        <v>44</v>
      </c>
      <c r="M1233" s="11">
        <v>0</v>
      </c>
      <c r="N1233" s="16" t="s">
        <v>5995</v>
      </c>
      <c r="O1233" s="10"/>
      <c r="P1233" s="13">
        <v>98953.14</v>
      </c>
      <c r="Q1233" s="13">
        <v>50000</v>
      </c>
      <c r="R1233" s="13">
        <v>123660.59</v>
      </c>
      <c r="S1233" s="13">
        <f t="shared" si="61"/>
        <v>25292.550000000017</v>
      </c>
      <c r="T1233" s="14">
        <f t="shared" si="62"/>
        <v>123660.59</v>
      </c>
      <c r="U1233" s="13">
        <f t="shared" si="63"/>
        <v>0</v>
      </c>
      <c r="V1233" s="13">
        <f t="shared" si="64"/>
        <v>123660.59</v>
      </c>
      <c r="W1233" s="15"/>
      <c r="X1233" s="13"/>
      <c r="Y1233" s="13"/>
      <c r="Z1233" s="10"/>
      <c r="AA1233" s="11" t="s">
        <v>45</v>
      </c>
      <c r="AB1233" s="11">
        <v>0</v>
      </c>
    </row>
    <row r="1234" spans="1:28" ht="14.25" x14ac:dyDescent="0.15">
      <c r="A1234" s="9">
        <v>43709</v>
      </c>
      <c r="B1234" s="10" t="s">
        <v>27</v>
      </c>
      <c r="C1234" s="10" t="s">
        <v>158</v>
      </c>
      <c r="D1234" s="10" t="s">
        <v>186</v>
      </c>
      <c r="E1234" s="10" t="s">
        <v>172</v>
      </c>
      <c r="F1234" s="10" t="s">
        <v>4467</v>
      </c>
      <c r="G1234" s="10" t="s">
        <v>4467</v>
      </c>
      <c r="H1234" s="10" t="s">
        <v>5884</v>
      </c>
      <c r="I1234" s="10" t="s">
        <v>4468</v>
      </c>
      <c r="J1234" s="10"/>
      <c r="K1234" s="10" t="s">
        <v>2623</v>
      </c>
      <c r="L1234" s="10" t="s">
        <v>44</v>
      </c>
      <c r="M1234" s="11">
        <v>0</v>
      </c>
      <c r="N1234" s="16" t="s">
        <v>5996</v>
      </c>
      <c r="O1234" s="10"/>
      <c r="P1234" s="13">
        <v>0</v>
      </c>
      <c r="Q1234" s="13">
        <v>64117.13</v>
      </c>
      <c r="R1234" s="13">
        <v>22891.119999999999</v>
      </c>
      <c r="S1234" s="13">
        <f t="shared" si="61"/>
        <v>41226.009999999995</v>
      </c>
      <c r="T1234" s="14">
        <f t="shared" si="62"/>
        <v>22891.119999999999</v>
      </c>
      <c r="U1234" s="13">
        <f t="shared" si="63"/>
        <v>0</v>
      </c>
      <c r="V1234" s="13">
        <f t="shared" si="64"/>
        <v>22891.119999999999</v>
      </c>
      <c r="W1234" s="15"/>
      <c r="X1234" s="13"/>
      <c r="Y1234" s="13"/>
      <c r="Z1234" s="10"/>
      <c r="AA1234" s="11" t="s">
        <v>45</v>
      </c>
      <c r="AB1234" s="11">
        <v>0</v>
      </c>
    </row>
    <row r="1235" spans="1:28" ht="14.25" x14ac:dyDescent="0.15">
      <c r="A1235" s="9">
        <v>43709</v>
      </c>
      <c r="B1235" s="10" t="s">
        <v>27</v>
      </c>
      <c r="C1235" s="10" t="s">
        <v>158</v>
      </c>
      <c r="D1235" s="10" t="s">
        <v>186</v>
      </c>
      <c r="E1235" s="10" t="s">
        <v>172</v>
      </c>
      <c r="F1235" s="10" t="s">
        <v>4467</v>
      </c>
      <c r="G1235" s="10" t="s">
        <v>4467</v>
      </c>
      <c r="H1235" s="10" t="s">
        <v>5884</v>
      </c>
      <c r="I1235" s="10" t="s">
        <v>4467</v>
      </c>
      <c r="J1235" s="10"/>
      <c r="K1235" s="10" t="s">
        <v>2623</v>
      </c>
      <c r="L1235" s="10" t="s">
        <v>44</v>
      </c>
      <c r="M1235" s="11">
        <v>0</v>
      </c>
      <c r="N1235" s="16" t="s">
        <v>5997</v>
      </c>
      <c r="O1235" s="10"/>
      <c r="P1235" s="13">
        <v>14117.13</v>
      </c>
      <c r="Q1235" s="13">
        <v>-14117.13</v>
      </c>
      <c r="R1235" s="13">
        <v>0</v>
      </c>
      <c r="S1235" s="13">
        <f t="shared" si="61"/>
        <v>0</v>
      </c>
      <c r="T1235" s="14">
        <f t="shared" si="62"/>
        <v>0</v>
      </c>
      <c r="U1235" s="13">
        <f t="shared" si="63"/>
        <v>0</v>
      </c>
      <c r="V1235" s="13">
        <f t="shared" si="64"/>
        <v>0</v>
      </c>
      <c r="W1235" s="15"/>
      <c r="X1235" s="13"/>
      <c r="Y1235" s="13"/>
      <c r="Z1235" s="10"/>
      <c r="AA1235" s="11" t="s">
        <v>45</v>
      </c>
      <c r="AB1235" s="11">
        <v>0</v>
      </c>
    </row>
    <row r="1236" spans="1:28" ht="14.25" x14ac:dyDescent="0.15">
      <c r="A1236" s="9">
        <v>43709</v>
      </c>
      <c r="B1236" s="10" t="s">
        <v>27</v>
      </c>
      <c r="C1236" s="10" t="s">
        <v>158</v>
      </c>
      <c r="D1236" s="10" t="s">
        <v>186</v>
      </c>
      <c r="E1236" s="10" t="s">
        <v>175</v>
      </c>
      <c r="F1236" s="10" t="s">
        <v>3014</v>
      </c>
      <c r="G1236" s="10" t="s">
        <v>3014</v>
      </c>
      <c r="H1236" s="10" t="s">
        <v>5884</v>
      </c>
      <c r="I1236" s="10" t="s">
        <v>5998</v>
      </c>
      <c r="J1236" s="10"/>
      <c r="K1236" s="10" t="s">
        <v>2623</v>
      </c>
      <c r="L1236" s="10" t="s">
        <v>44</v>
      </c>
      <c r="M1236" s="11">
        <v>0</v>
      </c>
      <c r="N1236" s="16" t="s">
        <v>5999</v>
      </c>
      <c r="O1236" s="10"/>
      <c r="P1236" s="13">
        <v>1654.7</v>
      </c>
      <c r="Q1236" s="13">
        <v>-1654.7</v>
      </c>
      <c r="R1236" s="13">
        <v>0</v>
      </c>
      <c r="S1236" s="13">
        <f t="shared" si="61"/>
        <v>0</v>
      </c>
      <c r="T1236" s="14">
        <f t="shared" si="62"/>
        <v>0</v>
      </c>
      <c r="U1236" s="13">
        <f t="shared" si="63"/>
        <v>0</v>
      </c>
      <c r="V1236" s="13">
        <f t="shared" si="64"/>
        <v>0</v>
      </c>
      <c r="W1236" s="15"/>
      <c r="X1236" s="13"/>
      <c r="Y1236" s="13"/>
      <c r="Z1236" s="10"/>
      <c r="AA1236" s="11" t="s">
        <v>45</v>
      </c>
      <c r="AB1236" s="11">
        <v>0</v>
      </c>
    </row>
    <row r="1237" spans="1:28" ht="14.25" x14ac:dyDescent="0.15">
      <c r="A1237" s="9">
        <v>43709</v>
      </c>
      <c r="B1237" s="10" t="s">
        <v>27</v>
      </c>
      <c r="C1237" s="10" t="s">
        <v>158</v>
      </c>
      <c r="D1237" s="10" t="s">
        <v>186</v>
      </c>
      <c r="E1237" s="10" t="s">
        <v>175</v>
      </c>
      <c r="F1237" s="10" t="s">
        <v>3014</v>
      </c>
      <c r="G1237" s="10" t="s">
        <v>3014</v>
      </c>
      <c r="H1237" s="10" t="s">
        <v>5884</v>
      </c>
      <c r="I1237" s="10" t="s">
        <v>6000</v>
      </c>
      <c r="J1237" s="10"/>
      <c r="K1237" s="10" t="s">
        <v>2623</v>
      </c>
      <c r="L1237" s="10" t="s">
        <v>44</v>
      </c>
      <c r="M1237" s="11">
        <v>0</v>
      </c>
      <c r="N1237" s="16" t="s">
        <v>6001</v>
      </c>
      <c r="O1237" s="10"/>
      <c r="P1237" s="13">
        <v>24140.55</v>
      </c>
      <c r="Q1237" s="13">
        <v>-17597.55</v>
      </c>
      <c r="R1237" s="13">
        <v>6566.2</v>
      </c>
      <c r="S1237" s="13">
        <f t="shared" si="61"/>
        <v>-23.199999999999818</v>
      </c>
      <c r="T1237" s="14">
        <f t="shared" si="62"/>
        <v>6566.2</v>
      </c>
      <c r="U1237" s="13">
        <f t="shared" si="63"/>
        <v>0</v>
      </c>
      <c r="V1237" s="13">
        <f t="shared" si="64"/>
        <v>6566.2</v>
      </c>
      <c r="W1237" s="15"/>
      <c r="X1237" s="13"/>
      <c r="Y1237" s="13"/>
      <c r="Z1237" s="10"/>
      <c r="AA1237" s="11" t="s">
        <v>45</v>
      </c>
      <c r="AB1237" s="11">
        <v>0</v>
      </c>
    </row>
    <row r="1238" spans="1:28" ht="14.25" x14ac:dyDescent="0.15">
      <c r="A1238" s="9">
        <v>43709</v>
      </c>
      <c r="B1238" s="10" t="s">
        <v>27</v>
      </c>
      <c r="C1238" s="10" t="s">
        <v>158</v>
      </c>
      <c r="D1238" s="10" t="s">
        <v>204</v>
      </c>
      <c r="E1238" s="10" t="s">
        <v>187</v>
      </c>
      <c r="F1238" s="10" t="s">
        <v>4469</v>
      </c>
      <c r="G1238" s="10" t="s">
        <v>4469</v>
      </c>
      <c r="H1238" s="10" t="s">
        <v>5884</v>
      </c>
      <c r="I1238" s="10" t="s">
        <v>6002</v>
      </c>
      <c r="J1238" s="10"/>
      <c r="K1238" s="10" t="s">
        <v>2623</v>
      </c>
      <c r="L1238" s="10" t="s">
        <v>44</v>
      </c>
      <c r="M1238" s="11">
        <v>0</v>
      </c>
      <c r="N1238" s="16" t="s">
        <v>6003</v>
      </c>
      <c r="O1238" s="10"/>
      <c r="P1238" s="13">
        <v>0</v>
      </c>
      <c r="Q1238" s="13">
        <v>100000</v>
      </c>
      <c r="R1238" s="13">
        <v>3513</v>
      </c>
      <c r="S1238" s="13">
        <f t="shared" si="61"/>
        <v>96487</v>
      </c>
      <c r="T1238" s="14">
        <f t="shared" si="62"/>
        <v>3513</v>
      </c>
      <c r="U1238" s="13">
        <f t="shared" si="63"/>
        <v>0</v>
      </c>
      <c r="V1238" s="13">
        <f t="shared" si="64"/>
        <v>3513</v>
      </c>
      <c r="W1238" s="15"/>
      <c r="X1238" s="13"/>
      <c r="Y1238" s="13"/>
      <c r="Z1238" s="10"/>
      <c r="AA1238" s="11" t="s">
        <v>45</v>
      </c>
      <c r="AB1238" s="11">
        <v>0</v>
      </c>
    </row>
    <row r="1239" spans="1:28" ht="14.25" x14ac:dyDescent="0.15">
      <c r="A1239" s="9">
        <v>43709</v>
      </c>
      <c r="B1239" s="10" t="s">
        <v>27</v>
      </c>
      <c r="C1239" s="10" t="s">
        <v>158</v>
      </c>
      <c r="D1239" s="10" t="s">
        <v>204</v>
      </c>
      <c r="E1239" s="10" t="s">
        <v>187</v>
      </c>
      <c r="F1239" s="10" t="s">
        <v>4231</v>
      </c>
      <c r="G1239" s="10" t="s">
        <v>4232</v>
      </c>
      <c r="H1239" s="10" t="s">
        <v>5884</v>
      </c>
      <c r="I1239" s="10" t="s">
        <v>4231</v>
      </c>
      <c r="J1239" s="10"/>
      <c r="K1239" s="10" t="s">
        <v>2623</v>
      </c>
      <c r="L1239" s="10" t="s">
        <v>44</v>
      </c>
      <c r="M1239" s="11">
        <v>0</v>
      </c>
      <c r="N1239" s="16" t="s">
        <v>6004</v>
      </c>
      <c r="O1239" s="10"/>
      <c r="P1239" s="13">
        <v>94034.7</v>
      </c>
      <c r="Q1239" s="13">
        <v>150000</v>
      </c>
      <c r="R1239" s="13">
        <v>172457</v>
      </c>
      <c r="S1239" s="13">
        <f t="shared" ref="S1239:S1302" si="65">P1239+Q1239-R1239</f>
        <v>71577.700000000012</v>
      </c>
      <c r="T1239" s="14">
        <f t="shared" ref="T1239:T1302" si="66">IF(L1239="返货",R1239/(1+M1239),IF(L1239="返现",R1239,IF(L1239="折扣",R1239*M1239,IF(L1239="无",R1239))))</f>
        <v>172457</v>
      </c>
      <c r="U1239" s="13">
        <f t="shared" si="63"/>
        <v>0</v>
      </c>
      <c r="V1239" s="13">
        <f t="shared" si="64"/>
        <v>172457</v>
      </c>
      <c r="W1239" s="15"/>
      <c r="X1239" s="13"/>
      <c r="Y1239" s="13"/>
      <c r="Z1239" s="10"/>
      <c r="AA1239" s="11" t="s">
        <v>45</v>
      </c>
      <c r="AB1239" s="11">
        <v>0</v>
      </c>
    </row>
    <row r="1240" spans="1:28" ht="14.25" x14ac:dyDescent="0.15">
      <c r="A1240" s="9">
        <v>43709</v>
      </c>
      <c r="B1240" s="10" t="s">
        <v>27</v>
      </c>
      <c r="C1240" s="10" t="s">
        <v>158</v>
      </c>
      <c r="D1240" s="10" t="s">
        <v>204</v>
      </c>
      <c r="E1240" s="10" t="s">
        <v>187</v>
      </c>
      <c r="F1240" s="10" t="s">
        <v>3024</v>
      </c>
      <c r="G1240" s="10" t="s">
        <v>3024</v>
      </c>
      <c r="H1240" s="10" t="s">
        <v>5884</v>
      </c>
      <c r="I1240" s="10" t="s">
        <v>3024</v>
      </c>
      <c r="J1240" s="10"/>
      <c r="K1240" s="10" t="s">
        <v>2623</v>
      </c>
      <c r="L1240" s="10" t="s">
        <v>44</v>
      </c>
      <c r="M1240" s="11">
        <v>0</v>
      </c>
      <c r="N1240" s="16" t="s">
        <v>6005</v>
      </c>
      <c r="O1240" s="10"/>
      <c r="P1240" s="13">
        <v>518887.01</v>
      </c>
      <c r="Q1240" s="13">
        <v>2550000</v>
      </c>
      <c r="R1240" s="13">
        <v>2425049.1</v>
      </c>
      <c r="S1240" s="13">
        <f t="shared" si="65"/>
        <v>643837.90999999968</v>
      </c>
      <c r="T1240" s="14">
        <f t="shared" si="66"/>
        <v>2425049.1</v>
      </c>
      <c r="U1240" s="13">
        <f t="shared" si="63"/>
        <v>0</v>
      </c>
      <c r="V1240" s="13">
        <f t="shared" si="64"/>
        <v>2425049.1</v>
      </c>
      <c r="W1240" s="15"/>
      <c r="X1240" s="13"/>
      <c r="Y1240" s="13"/>
      <c r="Z1240" s="10"/>
      <c r="AA1240" s="11" t="s">
        <v>35</v>
      </c>
      <c r="AB1240" s="11">
        <v>0</v>
      </c>
    </row>
    <row r="1241" spans="1:28" ht="14.25" x14ac:dyDescent="0.15">
      <c r="A1241" s="9">
        <v>43709</v>
      </c>
      <c r="B1241" s="10" t="s">
        <v>27</v>
      </c>
      <c r="C1241" s="10" t="s">
        <v>158</v>
      </c>
      <c r="D1241" s="10" t="s">
        <v>204</v>
      </c>
      <c r="E1241" s="10" t="s">
        <v>187</v>
      </c>
      <c r="F1241" s="10" t="s">
        <v>4470</v>
      </c>
      <c r="G1241" s="10" t="s">
        <v>4470</v>
      </c>
      <c r="H1241" s="10" t="s">
        <v>5884</v>
      </c>
      <c r="I1241" s="10" t="s">
        <v>4471</v>
      </c>
      <c r="J1241" s="10"/>
      <c r="K1241" s="10" t="s">
        <v>2623</v>
      </c>
      <c r="L1241" s="10" t="s">
        <v>44</v>
      </c>
      <c r="M1241" s="11">
        <v>0</v>
      </c>
      <c r="N1241" s="16" t="s">
        <v>6006</v>
      </c>
      <c r="O1241" s="10"/>
      <c r="P1241" s="13">
        <v>15881.1</v>
      </c>
      <c r="Q1241" s="13">
        <v>152000</v>
      </c>
      <c r="R1241" s="13">
        <v>96784.8</v>
      </c>
      <c r="S1241" s="13">
        <f t="shared" si="65"/>
        <v>71096.3</v>
      </c>
      <c r="T1241" s="14">
        <f t="shared" si="66"/>
        <v>96784.8</v>
      </c>
      <c r="U1241" s="13">
        <f t="shared" si="63"/>
        <v>0</v>
      </c>
      <c r="V1241" s="13">
        <f t="shared" si="64"/>
        <v>96784.8</v>
      </c>
      <c r="W1241" s="15"/>
      <c r="X1241" s="13"/>
      <c r="Y1241" s="13"/>
      <c r="Z1241" s="10"/>
      <c r="AA1241" s="11" t="s">
        <v>45</v>
      </c>
      <c r="AB1241" s="11">
        <v>0</v>
      </c>
    </row>
    <row r="1242" spans="1:28" ht="14.25" x14ac:dyDescent="0.15">
      <c r="A1242" s="9">
        <v>43709</v>
      </c>
      <c r="B1242" s="10" t="s">
        <v>27</v>
      </c>
      <c r="C1242" s="10" t="s">
        <v>158</v>
      </c>
      <c r="D1242" s="10" t="s">
        <v>204</v>
      </c>
      <c r="E1242" s="10" t="s">
        <v>187</v>
      </c>
      <c r="F1242" s="10" t="s">
        <v>4471</v>
      </c>
      <c r="G1242" s="10" t="s">
        <v>4471</v>
      </c>
      <c r="H1242" s="10" t="s">
        <v>5884</v>
      </c>
      <c r="I1242" s="10" t="s">
        <v>6007</v>
      </c>
      <c r="J1242" s="10"/>
      <c r="K1242" s="10" t="s">
        <v>2623</v>
      </c>
      <c r="L1242" s="10" t="s">
        <v>44</v>
      </c>
      <c r="M1242" s="11">
        <v>0</v>
      </c>
      <c r="N1242" s="16" t="s">
        <v>6008</v>
      </c>
      <c r="O1242" s="10"/>
      <c r="P1242" s="13">
        <v>4546.2</v>
      </c>
      <c r="Q1242" s="13">
        <v>10000</v>
      </c>
      <c r="R1242" s="13">
        <v>6907</v>
      </c>
      <c r="S1242" s="13">
        <f t="shared" si="65"/>
        <v>7639.2000000000007</v>
      </c>
      <c r="T1242" s="14">
        <f t="shared" si="66"/>
        <v>6907</v>
      </c>
      <c r="U1242" s="13">
        <f t="shared" si="63"/>
        <v>0</v>
      </c>
      <c r="V1242" s="13">
        <f t="shared" si="64"/>
        <v>6907</v>
      </c>
      <c r="W1242" s="15"/>
      <c r="X1242" s="13"/>
      <c r="Y1242" s="13"/>
      <c r="Z1242" s="10"/>
      <c r="AA1242" s="11" t="s">
        <v>45</v>
      </c>
      <c r="AB1242" s="11">
        <v>0</v>
      </c>
    </row>
    <row r="1243" spans="1:28" ht="14.25" x14ac:dyDescent="0.15">
      <c r="A1243" s="9">
        <v>43709</v>
      </c>
      <c r="B1243" s="10" t="s">
        <v>27</v>
      </c>
      <c r="C1243" s="10" t="s">
        <v>158</v>
      </c>
      <c r="D1243" s="10" t="s">
        <v>204</v>
      </c>
      <c r="E1243" s="10" t="s">
        <v>160</v>
      </c>
      <c r="F1243" s="10" t="s">
        <v>6009</v>
      </c>
      <c r="G1243" s="10" t="s">
        <v>6009</v>
      </c>
      <c r="H1243" s="10" t="s">
        <v>5884</v>
      </c>
      <c r="I1243" s="10" t="s">
        <v>5214</v>
      </c>
      <c r="J1243" s="10"/>
      <c r="K1243" s="10" t="s">
        <v>2623</v>
      </c>
      <c r="L1243" s="10" t="s">
        <v>44</v>
      </c>
      <c r="M1243" s="11">
        <v>0</v>
      </c>
      <c r="N1243" s="16" t="s">
        <v>6010</v>
      </c>
      <c r="O1243" s="10"/>
      <c r="P1243" s="13">
        <v>0</v>
      </c>
      <c r="Q1243" s="13">
        <v>10000</v>
      </c>
      <c r="R1243" s="13">
        <v>120</v>
      </c>
      <c r="S1243" s="13">
        <f t="shared" si="65"/>
        <v>9880</v>
      </c>
      <c r="T1243" s="14">
        <f t="shared" si="66"/>
        <v>120</v>
      </c>
      <c r="U1243" s="13">
        <f t="shared" si="63"/>
        <v>0</v>
      </c>
      <c r="V1243" s="13">
        <f t="shared" si="64"/>
        <v>120</v>
      </c>
      <c r="W1243" s="15"/>
      <c r="X1243" s="13"/>
      <c r="Y1243" s="13"/>
      <c r="Z1243" s="10"/>
      <c r="AA1243" s="11" t="s">
        <v>45</v>
      </c>
      <c r="AB1243" s="11">
        <v>0</v>
      </c>
    </row>
    <row r="1244" spans="1:28" ht="14.25" x14ac:dyDescent="0.15">
      <c r="A1244" s="9">
        <v>43709</v>
      </c>
      <c r="B1244" s="10" t="s">
        <v>27</v>
      </c>
      <c r="C1244" s="10" t="s">
        <v>158</v>
      </c>
      <c r="D1244" s="10" t="s">
        <v>204</v>
      </c>
      <c r="E1244" s="10" t="s">
        <v>172</v>
      </c>
      <c r="F1244" s="10" t="s">
        <v>6011</v>
      </c>
      <c r="G1244" s="10" t="s">
        <v>6011</v>
      </c>
      <c r="H1244" s="10" t="s">
        <v>5884</v>
      </c>
      <c r="I1244" s="10" t="s">
        <v>6012</v>
      </c>
      <c r="J1244" s="10"/>
      <c r="K1244" s="10" t="s">
        <v>2623</v>
      </c>
      <c r="L1244" s="10" t="s">
        <v>44</v>
      </c>
      <c r="M1244" s="11">
        <v>0</v>
      </c>
      <c r="N1244" s="16" t="s">
        <v>6013</v>
      </c>
      <c r="O1244" s="10"/>
      <c r="P1244" s="13">
        <v>14223.5</v>
      </c>
      <c r="Q1244" s="13">
        <v>15000</v>
      </c>
      <c r="R1244" s="13">
        <v>13750.8</v>
      </c>
      <c r="S1244" s="13">
        <f t="shared" si="65"/>
        <v>15472.7</v>
      </c>
      <c r="T1244" s="14">
        <f t="shared" si="66"/>
        <v>13750.8</v>
      </c>
      <c r="U1244" s="13">
        <f t="shared" si="63"/>
        <v>0</v>
      </c>
      <c r="V1244" s="13">
        <f t="shared" si="64"/>
        <v>13750.8</v>
      </c>
      <c r="W1244" s="15"/>
      <c r="X1244" s="13"/>
      <c r="Y1244" s="13"/>
      <c r="Z1244" s="10"/>
      <c r="AA1244" s="11" t="s">
        <v>45</v>
      </c>
      <c r="AB1244" s="11">
        <v>0</v>
      </c>
    </row>
    <row r="1245" spans="1:28" ht="14.25" x14ac:dyDescent="0.15">
      <c r="A1245" s="9">
        <v>43709</v>
      </c>
      <c r="B1245" s="10" t="s">
        <v>27</v>
      </c>
      <c r="C1245" s="10" t="s">
        <v>158</v>
      </c>
      <c r="D1245" s="10" t="s">
        <v>204</v>
      </c>
      <c r="E1245" s="10" t="s">
        <v>175</v>
      </c>
      <c r="F1245" s="10" t="s">
        <v>6014</v>
      </c>
      <c r="G1245" s="10" t="s">
        <v>6014</v>
      </c>
      <c r="H1245" s="10" t="s">
        <v>5884</v>
      </c>
      <c r="I1245" s="10" t="s">
        <v>6014</v>
      </c>
      <c r="J1245" s="10"/>
      <c r="K1245" s="10" t="s">
        <v>2623</v>
      </c>
      <c r="L1245" s="10" t="s">
        <v>44</v>
      </c>
      <c r="M1245" s="11">
        <v>0</v>
      </c>
      <c r="N1245" s="16" t="s">
        <v>6015</v>
      </c>
      <c r="O1245" s="10"/>
      <c r="P1245" s="13">
        <v>38663.300000000003</v>
      </c>
      <c r="Q1245" s="13">
        <v>637000</v>
      </c>
      <c r="R1245" s="13">
        <v>431738.3</v>
      </c>
      <c r="S1245" s="13">
        <f t="shared" si="65"/>
        <v>243925.00000000006</v>
      </c>
      <c r="T1245" s="14">
        <f t="shared" si="66"/>
        <v>431738.3</v>
      </c>
      <c r="U1245" s="13">
        <f t="shared" si="63"/>
        <v>0</v>
      </c>
      <c r="V1245" s="13">
        <f t="shared" si="64"/>
        <v>431738.3</v>
      </c>
      <c r="W1245" s="15"/>
      <c r="X1245" s="13"/>
      <c r="Y1245" s="13"/>
      <c r="Z1245" s="10"/>
      <c r="AA1245" s="11" t="s">
        <v>35</v>
      </c>
      <c r="AB1245" s="11">
        <v>0</v>
      </c>
    </row>
    <row r="1246" spans="1:28" ht="14.25" x14ac:dyDescent="0.15">
      <c r="A1246" s="9">
        <v>43709</v>
      </c>
      <c r="B1246" s="10" t="s">
        <v>27</v>
      </c>
      <c r="C1246" s="10" t="s">
        <v>158</v>
      </c>
      <c r="D1246" s="10" t="s">
        <v>204</v>
      </c>
      <c r="E1246" s="10" t="s">
        <v>175</v>
      </c>
      <c r="F1246" s="10" t="s">
        <v>5533</v>
      </c>
      <c r="G1246" s="10" t="s">
        <v>5533</v>
      </c>
      <c r="H1246" s="10" t="s">
        <v>5884</v>
      </c>
      <c r="I1246" s="10" t="s">
        <v>5533</v>
      </c>
      <c r="J1246" s="10"/>
      <c r="K1246" s="10" t="s">
        <v>2623</v>
      </c>
      <c r="L1246" s="10" t="s">
        <v>44</v>
      </c>
      <c r="M1246" s="11">
        <v>0</v>
      </c>
      <c r="N1246" s="16" t="s">
        <v>6016</v>
      </c>
      <c r="O1246" s="10"/>
      <c r="P1246" s="13">
        <v>11934.42</v>
      </c>
      <c r="Q1246" s="13">
        <v>30000</v>
      </c>
      <c r="R1246" s="13">
        <v>17351.2</v>
      </c>
      <c r="S1246" s="13">
        <f t="shared" si="65"/>
        <v>24583.219999999998</v>
      </c>
      <c r="T1246" s="14">
        <f t="shared" si="66"/>
        <v>17351.2</v>
      </c>
      <c r="U1246" s="13">
        <f t="shared" si="63"/>
        <v>0</v>
      </c>
      <c r="V1246" s="13">
        <f t="shared" si="64"/>
        <v>17351.2</v>
      </c>
      <c r="W1246" s="15"/>
      <c r="X1246" s="13"/>
      <c r="Y1246" s="13"/>
      <c r="Z1246" s="10"/>
      <c r="AA1246" s="11" t="s">
        <v>45</v>
      </c>
      <c r="AB1246" s="11">
        <v>0</v>
      </c>
    </row>
    <row r="1247" spans="1:28" ht="14.25" x14ac:dyDescent="0.15">
      <c r="A1247" s="9">
        <v>43709</v>
      </c>
      <c r="B1247" s="10" t="s">
        <v>27</v>
      </c>
      <c r="C1247" s="10" t="s">
        <v>158</v>
      </c>
      <c r="D1247" s="10" t="s">
        <v>215</v>
      </c>
      <c r="E1247" s="10" t="s">
        <v>162</v>
      </c>
      <c r="F1247" s="10" t="s">
        <v>219</v>
      </c>
      <c r="G1247" s="10" t="s">
        <v>219</v>
      </c>
      <c r="H1247" s="10" t="s">
        <v>5884</v>
      </c>
      <c r="I1247" s="10" t="s">
        <v>4925</v>
      </c>
      <c r="J1247" s="10"/>
      <c r="K1247" s="10" t="s">
        <v>2623</v>
      </c>
      <c r="L1247" s="10" t="s">
        <v>44</v>
      </c>
      <c r="M1247" s="11">
        <v>0</v>
      </c>
      <c r="N1247" s="16" t="s">
        <v>6017</v>
      </c>
      <c r="O1247" s="10"/>
      <c r="P1247" s="13">
        <v>131531.9</v>
      </c>
      <c r="Q1247" s="13">
        <v>2300000</v>
      </c>
      <c r="R1247" s="13">
        <v>1745256.3</v>
      </c>
      <c r="S1247" s="13">
        <f t="shared" si="65"/>
        <v>686275.59999999986</v>
      </c>
      <c r="T1247" s="14">
        <f t="shared" si="66"/>
        <v>1745256.3</v>
      </c>
      <c r="U1247" s="13">
        <f t="shared" si="63"/>
        <v>0</v>
      </c>
      <c r="V1247" s="13">
        <f t="shared" si="64"/>
        <v>1745256.3</v>
      </c>
      <c r="W1247" s="15"/>
      <c r="X1247" s="13"/>
      <c r="Y1247" s="13"/>
      <c r="Z1247" s="10"/>
      <c r="AA1247" s="11" t="s">
        <v>35</v>
      </c>
      <c r="AB1247" s="11">
        <v>0</v>
      </c>
    </row>
    <row r="1248" spans="1:28" ht="14.25" x14ac:dyDescent="0.15">
      <c r="A1248" s="9">
        <v>43709</v>
      </c>
      <c r="B1248" s="10" t="s">
        <v>27</v>
      </c>
      <c r="C1248" s="10" t="s">
        <v>220</v>
      </c>
      <c r="D1248" s="10" t="s">
        <v>221</v>
      </c>
      <c r="E1248" s="10" t="s">
        <v>3088</v>
      </c>
      <c r="F1248" s="10" t="s">
        <v>3092</v>
      </c>
      <c r="G1248" s="10" t="s">
        <v>3092</v>
      </c>
      <c r="H1248" s="10" t="s">
        <v>5884</v>
      </c>
      <c r="I1248" s="10" t="s">
        <v>4116</v>
      </c>
      <c r="J1248" s="10"/>
      <c r="K1248" s="10" t="s">
        <v>2623</v>
      </c>
      <c r="L1248" s="10" t="s">
        <v>44</v>
      </c>
      <c r="M1248" s="11">
        <v>0</v>
      </c>
      <c r="N1248" s="16" t="s">
        <v>6018</v>
      </c>
      <c r="O1248" s="10"/>
      <c r="P1248" s="13">
        <v>174448.06</v>
      </c>
      <c r="Q1248" s="13">
        <v>1600000</v>
      </c>
      <c r="R1248" s="13">
        <v>981681.29</v>
      </c>
      <c r="S1248" s="13">
        <f t="shared" si="65"/>
        <v>792766.77</v>
      </c>
      <c r="T1248" s="14">
        <f t="shared" si="66"/>
        <v>981681.29</v>
      </c>
      <c r="U1248" s="13">
        <f t="shared" si="63"/>
        <v>0</v>
      </c>
      <c r="V1248" s="13">
        <f t="shared" si="64"/>
        <v>981681.29</v>
      </c>
      <c r="W1248" s="15"/>
      <c r="X1248" s="13"/>
      <c r="Y1248" s="13"/>
      <c r="Z1248" s="10"/>
      <c r="AA1248" s="11" t="s">
        <v>45</v>
      </c>
      <c r="AB1248" s="11">
        <v>0</v>
      </c>
    </row>
    <row r="1249" spans="1:28" ht="14.25" x14ac:dyDescent="0.15">
      <c r="A1249" s="9">
        <v>43709</v>
      </c>
      <c r="B1249" s="10" t="s">
        <v>27</v>
      </c>
      <c r="C1249" s="10" t="s">
        <v>220</v>
      </c>
      <c r="D1249" s="10" t="s">
        <v>221</v>
      </c>
      <c r="E1249" s="10" t="s">
        <v>226</v>
      </c>
      <c r="F1249" s="10" t="s">
        <v>4120</v>
      </c>
      <c r="G1249" s="10" t="s">
        <v>4937</v>
      </c>
      <c r="H1249" s="10" t="s">
        <v>5884</v>
      </c>
      <c r="I1249" s="10" t="s">
        <v>6019</v>
      </c>
      <c r="J1249" s="10"/>
      <c r="K1249" s="10" t="s">
        <v>2623</v>
      </c>
      <c r="L1249" s="10" t="s">
        <v>44</v>
      </c>
      <c r="M1249" s="11">
        <v>0</v>
      </c>
      <c r="N1249" s="16" t="s">
        <v>6020</v>
      </c>
      <c r="O1249" s="10"/>
      <c r="P1249" s="13">
        <v>0</v>
      </c>
      <c r="Q1249" s="13">
        <v>30000</v>
      </c>
      <c r="R1249" s="13">
        <v>9578.5499999999993</v>
      </c>
      <c r="S1249" s="13">
        <f t="shared" si="65"/>
        <v>20421.45</v>
      </c>
      <c r="T1249" s="14">
        <f t="shared" si="66"/>
        <v>9578.5499999999993</v>
      </c>
      <c r="U1249" s="13">
        <f t="shared" si="63"/>
        <v>0</v>
      </c>
      <c r="V1249" s="13">
        <f t="shared" si="64"/>
        <v>9578.5499999999993</v>
      </c>
      <c r="W1249" s="15"/>
      <c r="X1249" s="13"/>
      <c r="Y1249" s="13"/>
      <c r="Z1249" s="10"/>
      <c r="AA1249" s="11" t="s">
        <v>45</v>
      </c>
      <c r="AB1249" s="11">
        <v>0</v>
      </c>
    </row>
    <row r="1250" spans="1:28" ht="14.25" x14ac:dyDescent="0.15">
      <c r="A1250" s="9">
        <v>43709</v>
      </c>
      <c r="B1250" s="10" t="s">
        <v>27</v>
      </c>
      <c r="C1250" s="10" t="s">
        <v>220</v>
      </c>
      <c r="D1250" s="10" t="s">
        <v>221</v>
      </c>
      <c r="E1250" s="10" t="s">
        <v>228</v>
      </c>
      <c r="F1250" s="10" t="s">
        <v>6021</v>
      </c>
      <c r="G1250" s="10" t="s">
        <v>6021</v>
      </c>
      <c r="H1250" s="10" t="s">
        <v>5884</v>
      </c>
      <c r="I1250" s="10" t="s">
        <v>6021</v>
      </c>
      <c r="J1250" s="10"/>
      <c r="K1250" s="10" t="s">
        <v>2623</v>
      </c>
      <c r="L1250" s="10" t="s">
        <v>44</v>
      </c>
      <c r="M1250" s="11">
        <v>0</v>
      </c>
      <c r="N1250" s="16" t="s">
        <v>6022</v>
      </c>
      <c r="O1250" s="10"/>
      <c r="P1250" s="13">
        <v>13005.45</v>
      </c>
      <c r="Q1250" s="13">
        <v>30000</v>
      </c>
      <c r="R1250" s="13">
        <v>12723.24</v>
      </c>
      <c r="S1250" s="13">
        <f t="shared" si="65"/>
        <v>30282.21</v>
      </c>
      <c r="T1250" s="14">
        <f t="shared" si="66"/>
        <v>12723.24</v>
      </c>
      <c r="U1250" s="13">
        <f t="shared" si="63"/>
        <v>0</v>
      </c>
      <c r="V1250" s="13">
        <f t="shared" si="64"/>
        <v>12723.24</v>
      </c>
      <c r="W1250" s="15"/>
      <c r="X1250" s="13"/>
      <c r="Y1250" s="13"/>
      <c r="Z1250" s="10"/>
      <c r="AA1250" s="11" t="s">
        <v>45</v>
      </c>
      <c r="AB1250" s="11">
        <v>0</v>
      </c>
    </row>
    <row r="1251" spans="1:28" ht="14.25" x14ac:dyDescent="0.15">
      <c r="A1251" s="9">
        <v>43709</v>
      </c>
      <c r="B1251" s="10" t="s">
        <v>27</v>
      </c>
      <c r="C1251" s="10" t="s">
        <v>220</v>
      </c>
      <c r="D1251" s="10" t="s">
        <v>221</v>
      </c>
      <c r="E1251" s="10" t="s">
        <v>228</v>
      </c>
      <c r="F1251" s="10" t="s">
        <v>4940</v>
      </c>
      <c r="G1251" s="10" t="s">
        <v>4940</v>
      </c>
      <c r="H1251" s="10" t="s">
        <v>5884</v>
      </c>
      <c r="I1251" s="10" t="s">
        <v>4832</v>
      </c>
      <c r="J1251" s="10"/>
      <c r="K1251" s="10" t="s">
        <v>2623</v>
      </c>
      <c r="L1251" s="10" t="s">
        <v>44</v>
      </c>
      <c r="M1251" s="11">
        <v>0</v>
      </c>
      <c r="N1251" s="16" t="s">
        <v>6023</v>
      </c>
      <c r="O1251" s="10"/>
      <c r="P1251" s="13">
        <v>0</v>
      </c>
      <c r="Q1251" s="13">
        <v>10000</v>
      </c>
      <c r="R1251" s="13">
        <v>85.7</v>
      </c>
      <c r="S1251" s="13">
        <f t="shared" si="65"/>
        <v>9914.2999999999993</v>
      </c>
      <c r="T1251" s="14">
        <f t="shared" si="66"/>
        <v>85.7</v>
      </c>
      <c r="U1251" s="13">
        <f t="shared" si="63"/>
        <v>0</v>
      </c>
      <c r="V1251" s="13">
        <f t="shared" si="64"/>
        <v>85.7</v>
      </c>
      <c r="W1251" s="15"/>
      <c r="X1251" s="13"/>
      <c r="Y1251" s="13"/>
      <c r="Z1251" s="10"/>
      <c r="AA1251" s="11" t="s">
        <v>45</v>
      </c>
      <c r="AB1251" s="11">
        <v>0</v>
      </c>
    </row>
    <row r="1252" spans="1:28" ht="14.25" x14ac:dyDescent="0.15">
      <c r="A1252" s="9">
        <v>43709</v>
      </c>
      <c r="B1252" s="10" t="s">
        <v>27</v>
      </c>
      <c r="C1252" s="10" t="s">
        <v>220</v>
      </c>
      <c r="D1252" s="10" t="s">
        <v>221</v>
      </c>
      <c r="E1252" s="10" t="s">
        <v>228</v>
      </c>
      <c r="F1252" s="10" t="s">
        <v>6024</v>
      </c>
      <c r="G1252" s="10" t="s">
        <v>6025</v>
      </c>
      <c r="H1252" s="10" t="s">
        <v>5884</v>
      </c>
      <c r="I1252" s="10" t="s">
        <v>6024</v>
      </c>
      <c r="J1252" s="10"/>
      <c r="K1252" s="10" t="s">
        <v>2623</v>
      </c>
      <c r="L1252" s="10" t="s">
        <v>44</v>
      </c>
      <c r="M1252" s="11">
        <v>0</v>
      </c>
      <c r="N1252" s="16" t="s">
        <v>6026</v>
      </c>
      <c r="O1252" s="10"/>
      <c r="P1252" s="13">
        <v>22533.01</v>
      </c>
      <c r="Q1252" s="13">
        <v>120000</v>
      </c>
      <c r="R1252" s="13">
        <v>84278.34</v>
      </c>
      <c r="S1252" s="13">
        <f t="shared" si="65"/>
        <v>58254.670000000013</v>
      </c>
      <c r="T1252" s="14">
        <f t="shared" si="66"/>
        <v>84278.34</v>
      </c>
      <c r="U1252" s="13">
        <f t="shared" si="63"/>
        <v>0</v>
      </c>
      <c r="V1252" s="13">
        <f t="shared" si="64"/>
        <v>84278.34</v>
      </c>
      <c r="W1252" s="15"/>
      <c r="X1252" s="13"/>
      <c r="Y1252" s="13"/>
      <c r="Z1252" s="10"/>
      <c r="AA1252" s="11" t="s">
        <v>45</v>
      </c>
      <c r="AB1252" s="11">
        <v>0</v>
      </c>
    </row>
    <row r="1253" spans="1:28" ht="14.25" x14ac:dyDescent="0.15">
      <c r="A1253" s="9">
        <v>43709</v>
      </c>
      <c r="B1253" s="10" t="s">
        <v>27</v>
      </c>
      <c r="C1253" s="10" t="s">
        <v>220</v>
      </c>
      <c r="D1253" s="10" t="s">
        <v>221</v>
      </c>
      <c r="E1253" s="10" t="s">
        <v>228</v>
      </c>
      <c r="F1253" s="10" t="s">
        <v>223</v>
      </c>
      <c r="G1253" s="10" t="s">
        <v>223</v>
      </c>
      <c r="H1253" s="10" t="s">
        <v>5884</v>
      </c>
      <c r="I1253" s="10" t="s">
        <v>6027</v>
      </c>
      <c r="J1253" s="10"/>
      <c r="K1253" s="10" t="s">
        <v>2623</v>
      </c>
      <c r="L1253" s="10" t="s">
        <v>44</v>
      </c>
      <c r="M1253" s="11">
        <v>0</v>
      </c>
      <c r="N1253" s="16" t="s">
        <v>6028</v>
      </c>
      <c r="O1253" s="10"/>
      <c r="P1253" s="13">
        <v>90733.25</v>
      </c>
      <c r="Q1253" s="13">
        <v>600000</v>
      </c>
      <c r="R1253" s="13">
        <v>591081.29</v>
      </c>
      <c r="S1253" s="13">
        <f t="shared" si="65"/>
        <v>99651.959999999963</v>
      </c>
      <c r="T1253" s="14">
        <f t="shared" si="66"/>
        <v>591081.29</v>
      </c>
      <c r="U1253" s="13">
        <f t="shared" si="63"/>
        <v>0</v>
      </c>
      <c r="V1253" s="13">
        <f t="shared" si="64"/>
        <v>591081.29</v>
      </c>
      <c r="W1253" s="15"/>
      <c r="X1253" s="13"/>
      <c r="Y1253" s="13"/>
      <c r="Z1253" s="10"/>
      <c r="AA1253" s="11" t="s">
        <v>35</v>
      </c>
      <c r="AB1253" s="11">
        <v>0</v>
      </c>
    </row>
    <row r="1254" spans="1:28" ht="14.25" x14ac:dyDescent="0.15">
      <c r="A1254" s="9">
        <v>43709</v>
      </c>
      <c r="B1254" s="10" t="s">
        <v>27</v>
      </c>
      <c r="C1254" s="10" t="s">
        <v>220</v>
      </c>
      <c r="D1254" s="10" t="s">
        <v>221</v>
      </c>
      <c r="E1254" s="10" t="s">
        <v>230</v>
      </c>
      <c r="F1254" s="10" t="s">
        <v>4117</v>
      </c>
      <c r="G1254" s="10" t="s">
        <v>4117</v>
      </c>
      <c r="H1254" s="10" t="s">
        <v>5884</v>
      </c>
      <c r="I1254" s="10" t="s">
        <v>4947</v>
      </c>
      <c r="J1254" s="10"/>
      <c r="K1254" s="10" t="s">
        <v>2623</v>
      </c>
      <c r="L1254" s="10" t="s">
        <v>44</v>
      </c>
      <c r="M1254" s="11">
        <v>0</v>
      </c>
      <c r="N1254" s="16" t="s">
        <v>6029</v>
      </c>
      <c r="O1254" s="10"/>
      <c r="P1254" s="13">
        <v>127863.6</v>
      </c>
      <c r="Q1254" s="13">
        <v>970000</v>
      </c>
      <c r="R1254" s="13">
        <v>748764.8</v>
      </c>
      <c r="S1254" s="13">
        <f t="shared" si="65"/>
        <v>349098.80000000005</v>
      </c>
      <c r="T1254" s="14">
        <f t="shared" si="66"/>
        <v>748764.8</v>
      </c>
      <c r="U1254" s="13">
        <f t="shared" si="63"/>
        <v>0</v>
      </c>
      <c r="V1254" s="13">
        <f t="shared" si="64"/>
        <v>748764.8</v>
      </c>
      <c r="W1254" s="15"/>
      <c r="X1254" s="13"/>
      <c r="Y1254" s="13"/>
      <c r="Z1254" s="10"/>
      <c r="AA1254" s="11" t="s">
        <v>35</v>
      </c>
      <c r="AB1254" s="11">
        <v>0</v>
      </c>
    </row>
    <row r="1255" spans="1:28" ht="14.25" x14ac:dyDescent="0.15">
      <c r="A1255" s="9">
        <v>43709</v>
      </c>
      <c r="B1255" s="10" t="s">
        <v>27</v>
      </c>
      <c r="C1255" s="10" t="s">
        <v>220</v>
      </c>
      <c r="D1255" s="10" t="s">
        <v>221</v>
      </c>
      <c r="E1255" s="10" t="s">
        <v>230</v>
      </c>
      <c r="F1255" s="10" t="s">
        <v>4117</v>
      </c>
      <c r="G1255" s="10" t="s">
        <v>4117</v>
      </c>
      <c r="H1255" s="10" t="s">
        <v>5884</v>
      </c>
      <c r="I1255" s="10" t="s">
        <v>4949</v>
      </c>
      <c r="J1255" s="10"/>
      <c r="K1255" s="10" t="s">
        <v>2623</v>
      </c>
      <c r="L1255" s="10" t="s">
        <v>44</v>
      </c>
      <c r="M1255" s="11">
        <v>0</v>
      </c>
      <c r="N1255" s="16" t="s">
        <v>6030</v>
      </c>
      <c r="O1255" s="10"/>
      <c r="P1255" s="13">
        <v>121974.2</v>
      </c>
      <c r="Q1255" s="13">
        <v>80000</v>
      </c>
      <c r="R1255" s="13">
        <v>89230.53</v>
      </c>
      <c r="S1255" s="13">
        <f t="shared" si="65"/>
        <v>112743.67000000001</v>
      </c>
      <c r="T1255" s="14">
        <f t="shared" si="66"/>
        <v>89230.53</v>
      </c>
      <c r="U1255" s="13">
        <f t="shared" si="63"/>
        <v>0</v>
      </c>
      <c r="V1255" s="13">
        <f t="shared" si="64"/>
        <v>89230.53</v>
      </c>
      <c r="W1255" s="15"/>
      <c r="X1255" s="13"/>
      <c r="Y1255" s="13"/>
      <c r="Z1255" s="10"/>
      <c r="AA1255" s="11" t="s">
        <v>35</v>
      </c>
      <c r="AB1255" s="11">
        <v>0</v>
      </c>
    </row>
    <row r="1256" spans="1:28" ht="14.25" x14ac:dyDescent="0.15">
      <c r="A1256" s="9">
        <v>43709</v>
      </c>
      <c r="B1256" s="10" t="s">
        <v>27</v>
      </c>
      <c r="C1256" s="10" t="s">
        <v>220</v>
      </c>
      <c r="D1256" s="10" t="s">
        <v>221</v>
      </c>
      <c r="E1256" s="10" t="s">
        <v>230</v>
      </c>
      <c r="F1256" s="10" t="s">
        <v>6031</v>
      </c>
      <c r="G1256" s="10" t="s">
        <v>6031</v>
      </c>
      <c r="H1256" s="10" t="s">
        <v>5884</v>
      </c>
      <c r="I1256" s="10" t="s">
        <v>6031</v>
      </c>
      <c r="J1256" s="10"/>
      <c r="K1256" s="10" t="s">
        <v>2623</v>
      </c>
      <c r="L1256" s="10" t="s">
        <v>44</v>
      </c>
      <c r="M1256" s="11">
        <v>0</v>
      </c>
      <c r="N1256" s="16" t="s">
        <v>6032</v>
      </c>
      <c r="O1256" s="10"/>
      <c r="P1256" s="13">
        <v>193525.58</v>
      </c>
      <c r="Q1256" s="13">
        <v>3182000</v>
      </c>
      <c r="R1256" s="13">
        <v>2047912.4</v>
      </c>
      <c r="S1256" s="13">
        <f t="shared" si="65"/>
        <v>1327613.1800000002</v>
      </c>
      <c r="T1256" s="14">
        <f t="shared" si="66"/>
        <v>2047912.4</v>
      </c>
      <c r="U1256" s="13">
        <f t="shared" si="63"/>
        <v>0</v>
      </c>
      <c r="V1256" s="13">
        <f t="shared" si="64"/>
        <v>2047912.4</v>
      </c>
      <c r="W1256" s="15"/>
      <c r="X1256" s="13"/>
      <c r="Y1256" s="13"/>
      <c r="Z1256" s="10"/>
      <c r="AA1256" s="11" t="s">
        <v>45</v>
      </c>
      <c r="AB1256" s="11">
        <v>0</v>
      </c>
    </row>
    <row r="1257" spans="1:28" ht="14.25" x14ac:dyDescent="0.15">
      <c r="A1257" s="9">
        <v>43709</v>
      </c>
      <c r="B1257" s="10" t="s">
        <v>27</v>
      </c>
      <c r="C1257" s="10" t="s">
        <v>220</v>
      </c>
      <c r="D1257" s="10" t="s">
        <v>221</v>
      </c>
      <c r="E1257" s="10" t="s">
        <v>230</v>
      </c>
      <c r="F1257" s="10" t="s">
        <v>3134</v>
      </c>
      <c r="G1257" s="10" t="s">
        <v>3134</v>
      </c>
      <c r="H1257" s="10" t="s">
        <v>5884</v>
      </c>
      <c r="I1257" s="10" t="s">
        <v>6033</v>
      </c>
      <c r="J1257" s="10"/>
      <c r="K1257" s="10" t="s">
        <v>2623</v>
      </c>
      <c r="L1257" s="10" t="s">
        <v>44</v>
      </c>
      <c r="M1257" s="11">
        <v>0</v>
      </c>
      <c r="N1257" s="16" t="s">
        <v>6034</v>
      </c>
      <c r="O1257" s="10"/>
      <c r="P1257" s="13">
        <v>316769.03999999998</v>
      </c>
      <c r="Q1257" s="13">
        <v>2700000</v>
      </c>
      <c r="R1257" s="13">
        <v>2079471.71</v>
      </c>
      <c r="S1257" s="13">
        <f t="shared" si="65"/>
        <v>937297.33000000007</v>
      </c>
      <c r="T1257" s="14">
        <f t="shared" si="66"/>
        <v>2079471.71</v>
      </c>
      <c r="U1257" s="13">
        <f t="shared" si="63"/>
        <v>0</v>
      </c>
      <c r="V1257" s="13">
        <f t="shared" si="64"/>
        <v>2079471.71</v>
      </c>
      <c r="W1257" s="15"/>
      <c r="X1257" s="13"/>
      <c r="Y1257" s="13"/>
      <c r="Z1257" s="10"/>
      <c r="AA1257" s="11" t="s">
        <v>35</v>
      </c>
      <c r="AB1257" s="11">
        <v>0</v>
      </c>
    </row>
    <row r="1258" spans="1:28" ht="14.25" x14ac:dyDescent="0.15">
      <c r="A1258" s="9">
        <v>43709</v>
      </c>
      <c r="B1258" s="10" t="s">
        <v>27</v>
      </c>
      <c r="C1258" s="10" t="s">
        <v>220</v>
      </c>
      <c r="D1258" s="10" t="s">
        <v>221</v>
      </c>
      <c r="E1258" s="10" t="s">
        <v>230</v>
      </c>
      <c r="F1258" s="10" t="s">
        <v>224</v>
      </c>
      <c r="G1258" s="10" t="s">
        <v>224</v>
      </c>
      <c r="H1258" s="10" t="s">
        <v>5915</v>
      </c>
      <c r="I1258" s="10" t="s">
        <v>224</v>
      </c>
      <c r="J1258" s="10"/>
      <c r="K1258" s="10" t="s">
        <v>5899</v>
      </c>
      <c r="L1258" s="10" t="s">
        <v>44</v>
      </c>
      <c r="M1258" s="11">
        <v>0</v>
      </c>
      <c r="N1258" s="16" t="s">
        <v>6035</v>
      </c>
      <c r="O1258" s="10"/>
      <c r="P1258" s="13">
        <v>640553.09811999998</v>
      </c>
      <c r="Q1258" s="13">
        <v>2900000</v>
      </c>
      <c r="R1258" s="36">
        <v>1404581.4</v>
      </c>
      <c r="S1258" s="13">
        <f t="shared" si="65"/>
        <v>2135971.6981200003</v>
      </c>
      <c r="T1258" s="14">
        <f t="shared" si="66"/>
        <v>1404581.4</v>
      </c>
      <c r="U1258" s="13">
        <f t="shared" si="63"/>
        <v>0</v>
      </c>
      <c r="V1258" s="13">
        <f t="shared" si="64"/>
        <v>1404581.4</v>
      </c>
      <c r="W1258" s="15"/>
      <c r="X1258" s="13"/>
      <c r="Y1258" s="13"/>
      <c r="Z1258" s="10"/>
      <c r="AA1258" s="11" t="s">
        <v>35</v>
      </c>
      <c r="AB1258" s="11">
        <v>0</v>
      </c>
    </row>
    <row r="1259" spans="1:28" ht="14.25" x14ac:dyDescent="0.15">
      <c r="A1259" s="9">
        <v>43709</v>
      </c>
      <c r="B1259" s="10" t="s">
        <v>27</v>
      </c>
      <c r="C1259" s="10" t="s">
        <v>220</v>
      </c>
      <c r="D1259" s="10" t="s">
        <v>221</v>
      </c>
      <c r="E1259" s="10" t="s">
        <v>230</v>
      </c>
      <c r="F1259" s="10" t="s">
        <v>224</v>
      </c>
      <c r="G1259" s="10" t="s">
        <v>224</v>
      </c>
      <c r="H1259" s="10" t="s">
        <v>5884</v>
      </c>
      <c r="I1259" s="10" t="s">
        <v>224</v>
      </c>
      <c r="J1259" s="10"/>
      <c r="K1259" s="10" t="s">
        <v>2623</v>
      </c>
      <c r="L1259" s="10" t="s">
        <v>44</v>
      </c>
      <c r="M1259" s="11">
        <v>0</v>
      </c>
      <c r="N1259" s="16" t="s">
        <v>6036</v>
      </c>
      <c r="O1259" s="10"/>
      <c r="P1259" s="13">
        <v>498163.78</v>
      </c>
      <c r="Q1259" s="13">
        <v>5450009.6200000001</v>
      </c>
      <c r="R1259" s="13">
        <v>4032232.59</v>
      </c>
      <c r="S1259" s="13">
        <f t="shared" si="65"/>
        <v>1915940.8100000005</v>
      </c>
      <c r="T1259" s="14">
        <f t="shared" si="66"/>
        <v>4032232.59</v>
      </c>
      <c r="U1259" s="13">
        <f t="shared" si="63"/>
        <v>0</v>
      </c>
      <c r="V1259" s="13">
        <f t="shared" si="64"/>
        <v>4032232.59</v>
      </c>
      <c r="W1259" s="15"/>
      <c r="X1259" s="13"/>
      <c r="Y1259" s="13"/>
      <c r="Z1259" s="10"/>
      <c r="AA1259" s="11" t="s">
        <v>35</v>
      </c>
      <c r="AB1259" s="11">
        <v>0</v>
      </c>
    </row>
    <row r="1260" spans="1:28" ht="14.25" x14ac:dyDescent="0.15">
      <c r="A1260" s="9">
        <v>43709</v>
      </c>
      <c r="B1260" s="10" t="s">
        <v>27</v>
      </c>
      <c r="C1260" s="10" t="s">
        <v>220</v>
      </c>
      <c r="D1260" s="10" t="s">
        <v>221</v>
      </c>
      <c r="E1260" s="10" t="s">
        <v>232</v>
      </c>
      <c r="F1260" s="10" t="s">
        <v>3154</v>
      </c>
      <c r="G1260" s="10" t="s">
        <v>3154</v>
      </c>
      <c r="H1260" s="10" t="s">
        <v>5884</v>
      </c>
      <c r="I1260" s="10" t="s">
        <v>3154</v>
      </c>
      <c r="J1260" s="10"/>
      <c r="K1260" s="10" t="s">
        <v>2623</v>
      </c>
      <c r="L1260" s="10" t="s">
        <v>44</v>
      </c>
      <c r="M1260" s="11">
        <v>0</v>
      </c>
      <c r="N1260" s="16" t="s">
        <v>6037</v>
      </c>
      <c r="O1260" s="10"/>
      <c r="P1260" s="13">
        <v>14440.41</v>
      </c>
      <c r="Q1260" s="13">
        <v>60000</v>
      </c>
      <c r="R1260" s="13">
        <v>42998.63</v>
      </c>
      <c r="S1260" s="13">
        <f t="shared" si="65"/>
        <v>31441.780000000006</v>
      </c>
      <c r="T1260" s="14">
        <f t="shared" si="66"/>
        <v>42998.63</v>
      </c>
      <c r="U1260" s="13">
        <f t="shared" si="63"/>
        <v>0</v>
      </c>
      <c r="V1260" s="13">
        <f t="shared" si="64"/>
        <v>42998.63</v>
      </c>
      <c r="W1260" s="15"/>
      <c r="X1260" s="13"/>
      <c r="Y1260" s="13"/>
      <c r="Z1260" s="10"/>
      <c r="AA1260" s="11" t="s">
        <v>45</v>
      </c>
      <c r="AB1260" s="11">
        <v>0</v>
      </c>
    </row>
    <row r="1261" spans="1:28" ht="14.25" x14ac:dyDescent="0.15">
      <c r="A1261" s="9">
        <v>43709</v>
      </c>
      <c r="B1261" s="10" t="s">
        <v>27</v>
      </c>
      <c r="C1261" s="10" t="s">
        <v>220</v>
      </c>
      <c r="D1261" s="10" t="s">
        <v>221</v>
      </c>
      <c r="E1261" s="10" t="s">
        <v>234</v>
      </c>
      <c r="F1261" s="10" t="s">
        <v>4326</v>
      </c>
      <c r="G1261" s="10" t="s">
        <v>6038</v>
      </c>
      <c r="H1261" s="10" t="s">
        <v>5884</v>
      </c>
      <c r="I1261" s="10" t="s">
        <v>4326</v>
      </c>
      <c r="J1261" s="10"/>
      <c r="K1261" s="10" t="s">
        <v>2623</v>
      </c>
      <c r="L1261" s="10" t="s">
        <v>44</v>
      </c>
      <c r="M1261" s="11">
        <v>0</v>
      </c>
      <c r="N1261" s="16" t="s">
        <v>6039</v>
      </c>
      <c r="O1261" s="10"/>
      <c r="P1261" s="13">
        <v>54306.47</v>
      </c>
      <c r="Q1261" s="13">
        <v>60000</v>
      </c>
      <c r="R1261" s="13">
        <v>66750.78</v>
      </c>
      <c r="S1261" s="13">
        <f t="shared" si="65"/>
        <v>47555.69</v>
      </c>
      <c r="T1261" s="14">
        <f t="shared" si="66"/>
        <v>66750.78</v>
      </c>
      <c r="U1261" s="13">
        <f t="shared" si="63"/>
        <v>0</v>
      </c>
      <c r="V1261" s="13">
        <f t="shared" si="64"/>
        <v>66750.78</v>
      </c>
      <c r="W1261" s="15"/>
      <c r="X1261" s="13"/>
      <c r="Y1261" s="13"/>
      <c r="Z1261" s="10"/>
      <c r="AA1261" s="11" t="s">
        <v>35</v>
      </c>
      <c r="AB1261" s="11">
        <v>0</v>
      </c>
    </row>
    <row r="1262" spans="1:28" ht="14.25" x14ac:dyDescent="0.15">
      <c r="A1262" s="9">
        <v>43709</v>
      </c>
      <c r="B1262" s="10" t="s">
        <v>27</v>
      </c>
      <c r="C1262" s="10" t="s">
        <v>220</v>
      </c>
      <c r="D1262" s="10" t="s">
        <v>236</v>
      </c>
      <c r="E1262" s="10" t="s">
        <v>222</v>
      </c>
      <c r="F1262" s="10" t="s">
        <v>6040</v>
      </c>
      <c r="G1262" s="10" t="s">
        <v>6041</v>
      </c>
      <c r="H1262" s="10" t="s">
        <v>5884</v>
      </c>
      <c r="I1262" s="10" t="s">
        <v>5448</v>
      </c>
      <c r="J1262" s="10"/>
      <c r="K1262" s="10" t="s">
        <v>2623</v>
      </c>
      <c r="L1262" s="10" t="s">
        <v>44</v>
      </c>
      <c r="M1262" s="11">
        <v>0</v>
      </c>
      <c r="N1262" s="16" t="s">
        <v>6042</v>
      </c>
      <c r="O1262" s="10"/>
      <c r="P1262" s="13">
        <v>670464.4</v>
      </c>
      <c r="Q1262" s="13">
        <v>2400000</v>
      </c>
      <c r="R1262" s="13">
        <v>1504825.65</v>
      </c>
      <c r="S1262" s="13">
        <f t="shared" si="65"/>
        <v>1565638.75</v>
      </c>
      <c r="T1262" s="14">
        <f t="shared" si="66"/>
        <v>1504825.65</v>
      </c>
      <c r="U1262" s="13">
        <f t="shared" si="63"/>
        <v>0</v>
      </c>
      <c r="V1262" s="13">
        <f t="shared" si="64"/>
        <v>1504825.65</v>
      </c>
      <c r="W1262" s="15"/>
      <c r="X1262" s="13"/>
      <c r="Y1262" s="13"/>
      <c r="Z1262" s="10"/>
      <c r="AA1262" s="11" t="s">
        <v>45</v>
      </c>
      <c r="AB1262" s="11">
        <v>0</v>
      </c>
    </row>
    <row r="1263" spans="1:28" ht="14.25" x14ac:dyDescent="0.15">
      <c r="A1263" s="9">
        <v>43709</v>
      </c>
      <c r="B1263" s="10" t="s">
        <v>27</v>
      </c>
      <c r="C1263" s="10" t="s">
        <v>220</v>
      </c>
      <c r="D1263" s="10" t="s">
        <v>236</v>
      </c>
      <c r="E1263" s="10" t="s">
        <v>242</v>
      </c>
      <c r="F1263" s="10" t="s">
        <v>4258</v>
      </c>
      <c r="G1263" s="10" t="s">
        <v>4258</v>
      </c>
      <c r="H1263" s="10" t="s">
        <v>5884</v>
      </c>
      <c r="I1263" s="10" t="s">
        <v>4258</v>
      </c>
      <c r="J1263" s="10"/>
      <c r="K1263" s="10" t="s">
        <v>2623</v>
      </c>
      <c r="L1263" s="10" t="s">
        <v>44</v>
      </c>
      <c r="M1263" s="11">
        <v>0</v>
      </c>
      <c r="N1263" s="16" t="s">
        <v>6043</v>
      </c>
      <c r="O1263" s="10"/>
      <c r="P1263" s="13">
        <v>176350.56</v>
      </c>
      <c r="Q1263" s="13">
        <v>100000</v>
      </c>
      <c r="R1263" s="13">
        <v>68421.37</v>
      </c>
      <c r="S1263" s="13">
        <f t="shared" si="65"/>
        <v>207929.19</v>
      </c>
      <c r="T1263" s="14">
        <f t="shared" si="66"/>
        <v>68421.37</v>
      </c>
      <c r="U1263" s="13">
        <f t="shared" si="63"/>
        <v>0</v>
      </c>
      <c r="V1263" s="13">
        <f t="shared" si="64"/>
        <v>68421.37</v>
      </c>
      <c r="W1263" s="15"/>
      <c r="X1263" s="13"/>
      <c r="Y1263" s="13"/>
      <c r="Z1263" s="10"/>
      <c r="AA1263" s="11" t="s">
        <v>45</v>
      </c>
      <c r="AB1263" s="11">
        <v>0</v>
      </c>
    </row>
    <row r="1264" spans="1:28" ht="14.25" x14ac:dyDescent="0.15">
      <c r="A1264" s="9">
        <v>43709</v>
      </c>
      <c r="B1264" s="10" t="s">
        <v>27</v>
      </c>
      <c r="C1264" s="10" t="s">
        <v>220</v>
      </c>
      <c r="D1264" s="10" t="s">
        <v>236</v>
      </c>
      <c r="E1264" s="10" t="s">
        <v>234</v>
      </c>
      <c r="F1264" s="10" t="s">
        <v>4960</v>
      </c>
      <c r="G1264" s="10" t="s">
        <v>4960</v>
      </c>
      <c r="H1264" s="10" t="s">
        <v>5884</v>
      </c>
      <c r="I1264" s="10" t="s">
        <v>4961</v>
      </c>
      <c r="J1264" s="10"/>
      <c r="K1264" s="10" t="s">
        <v>2623</v>
      </c>
      <c r="L1264" s="10" t="s">
        <v>44</v>
      </c>
      <c r="M1264" s="11">
        <v>0</v>
      </c>
      <c r="N1264" s="16" t="s">
        <v>6044</v>
      </c>
      <c r="O1264" s="10"/>
      <c r="P1264" s="13">
        <v>0</v>
      </c>
      <c r="Q1264" s="13">
        <v>79803.92</v>
      </c>
      <c r="R1264" s="13">
        <v>41206.1</v>
      </c>
      <c r="S1264" s="13">
        <f t="shared" si="65"/>
        <v>38597.82</v>
      </c>
      <c r="T1264" s="14">
        <f t="shared" si="66"/>
        <v>41206.1</v>
      </c>
      <c r="U1264" s="13">
        <f t="shared" si="63"/>
        <v>0</v>
      </c>
      <c r="V1264" s="13">
        <f t="shared" si="64"/>
        <v>41206.1</v>
      </c>
      <c r="W1264" s="15"/>
      <c r="X1264" s="13"/>
      <c r="Y1264" s="13"/>
      <c r="Z1264" s="10"/>
      <c r="AA1264" s="11" t="s">
        <v>45</v>
      </c>
      <c r="AB1264" s="11">
        <v>0</v>
      </c>
    </row>
    <row r="1265" spans="1:28" ht="14.25" x14ac:dyDescent="0.15">
      <c r="A1265" s="9">
        <v>43709</v>
      </c>
      <c r="B1265" s="10" t="s">
        <v>27</v>
      </c>
      <c r="C1265" s="10" t="s">
        <v>220</v>
      </c>
      <c r="D1265" s="10" t="s">
        <v>236</v>
      </c>
      <c r="E1265" s="10" t="s">
        <v>4123</v>
      </c>
      <c r="F1265" s="10" t="s">
        <v>4966</v>
      </c>
      <c r="G1265" s="10" t="s">
        <v>4966</v>
      </c>
      <c r="H1265" s="10" t="s">
        <v>5884</v>
      </c>
      <c r="I1265" s="10" t="s">
        <v>4494</v>
      </c>
      <c r="J1265" s="10"/>
      <c r="K1265" s="10" t="s">
        <v>2623</v>
      </c>
      <c r="L1265" s="10" t="s">
        <v>44</v>
      </c>
      <c r="M1265" s="11">
        <v>0</v>
      </c>
      <c r="N1265" s="16" t="s">
        <v>6045</v>
      </c>
      <c r="O1265" s="10"/>
      <c r="P1265" s="13">
        <v>24126.03</v>
      </c>
      <c r="Q1265" s="13">
        <v>450000</v>
      </c>
      <c r="R1265" s="13">
        <v>316244.90000000002</v>
      </c>
      <c r="S1265" s="13">
        <f t="shared" si="65"/>
        <v>157881.13</v>
      </c>
      <c r="T1265" s="14">
        <f t="shared" si="66"/>
        <v>316244.90000000002</v>
      </c>
      <c r="U1265" s="13">
        <f t="shared" si="63"/>
        <v>0</v>
      </c>
      <c r="V1265" s="13">
        <f t="shared" si="64"/>
        <v>316244.90000000002</v>
      </c>
      <c r="W1265" s="15"/>
      <c r="X1265" s="13"/>
      <c r="Y1265" s="13"/>
      <c r="Z1265" s="10"/>
      <c r="AA1265" s="11" t="s">
        <v>45</v>
      </c>
      <c r="AB1265" s="11">
        <v>0</v>
      </c>
    </row>
    <row r="1266" spans="1:28" ht="14.25" x14ac:dyDescent="0.15">
      <c r="A1266" s="9">
        <v>43709</v>
      </c>
      <c r="B1266" s="10" t="s">
        <v>27</v>
      </c>
      <c r="C1266" s="10" t="s">
        <v>220</v>
      </c>
      <c r="D1266" s="10" t="s">
        <v>236</v>
      </c>
      <c r="E1266" s="10" t="s">
        <v>4123</v>
      </c>
      <c r="F1266" s="10" t="s">
        <v>4968</v>
      </c>
      <c r="G1266" s="10" t="s">
        <v>4968</v>
      </c>
      <c r="H1266" s="10" t="s">
        <v>5884</v>
      </c>
      <c r="I1266" s="10" t="s">
        <v>4969</v>
      </c>
      <c r="J1266" s="10"/>
      <c r="K1266" s="10" t="s">
        <v>2623</v>
      </c>
      <c r="L1266" s="10" t="s">
        <v>44</v>
      </c>
      <c r="M1266" s="11">
        <v>0</v>
      </c>
      <c r="N1266" s="16" t="s">
        <v>6046</v>
      </c>
      <c r="O1266" s="10"/>
      <c r="P1266" s="13">
        <v>372638.31</v>
      </c>
      <c r="Q1266" s="13">
        <v>7200000</v>
      </c>
      <c r="R1266" s="13">
        <v>6131980.7800000003</v>
      </c>
      <c r="S1266" s="13">
        <f t="shared" si="65"/>
        <v>1440657.5299999993</v>
      </c>
      <c r="T1266" s="14">
        <f t="shared" si="66"/>
        <v>6131980.7800000003</v>
      </c>
      <c r="U1266" s="13">
        <f t="shared" si="63"/>
        <v>0</v>
      </c>
      <c r="V1266" s="13">
        <f t="shared" si="64"/>
        <v>6131980.7800000003</v>
      </c>
      <c r="W1266" s="15"/>
      <c r="X1266" s="13"/>
      <c r="Y1266" s="13"/>
      <c r="Z1266" s="10"/>
      <c r="AA1266" s="11" t="s">
        <v>45</v>
      </c>
      <c r="AB1266" s="11">
        <v>0</v>
      </c>
    </row>
    <row r="1267" spans="1:28" ht="14.25" x14ac:dyDescent="0.15">
      <c r="A1267" s="9">
        <v>43709</v>
      </c>
      <c r="B1267" s="10" t="s">
        <v>27</v>
      </c>
      <c r="C1267" s="10" t="s">
        <v>220</v>
      </c>
      <c r="D1267" s="10" t="s">
        <v>236</v>
      </c>
      <c r="E1267" s="10" t="s">
        <v>4123</v>
      </c>
      <c r="F1267" s="10" t="s">
        <v>4128</v>
      </c>
      <c r="G1267" s="10" t="s">
        <v>4128</v>
      </c>
      <c r="H1267" s="10" t="s">
        <v>5915</v>
      </c>
      <c r="I1267" s="10" t="s">
        <v>4128</v>
      </c>
      <c r="J1267" s="10"/>
      <c r="K1267" s="10" t="s">
        <v>5927</v>
      </c>
      <c r="L1267" s="10" t="s">
        <v>44</v>
      </c>
      <c r="M1267" s="11">
        <v>0</v>
      </c>
      <c r="N1267" s="16" t="s">
        <v>6047</v>
      </c>
      <c r="O1267" s="10"/>
      <c r="P1267" s="13">
        <v>277595.25206999999</v>
      </c>
      <c r="Q1267" s="13">
        <v>1590000</v>
      </c>
      <c r="R1267" s="36">
        <v>96910.3</v>
      </c>
      <c r="S1267" s="13">
        <f t="shared" si="65"/>
        <v>1770684.9520699999</v>
      </c>
      <c r="T1267" s="14">
        <f t="shared" si="66"/>
        <v>96910.3</v>
      </c>
      <c r="U1267" s="13">
        <f t="shared" si="63"/>
        <v>0</v>
      </c>
      <c r="V1267" s="13">
        <f t="shared" si="64"/>
        <v>96910.3</v>
      </c>
      <c r="W1267" s="15"/>
      <c r="X1267" s="13"/>
      <c r="Y1267" s="13"/>
      <c r="Z1267" s="10"/>
      <c r="AA1267" s="11" t="s">
        <v>35</v>
      </c>
      <c r="AB1267" s="11">
        <v>0</v>
      </c>
    </row>
    <row r="1268" spans="1:28" ht="14.25" x14ac:dyDescent="0.15">
      <c r="A1268" s="9">
        <v>43709</v>
      </c>
      <c r="B1268" s="10" t="s">
        <v>27</v>
      </c>
      <c r="C1268" s="10" t="s">
        <v>220</v>
      </c>
      <c r="D1268" s="10" t="s">
        <v>236</v>
      </c>
      <c r="E1268" s="10" t="s">
        <v>4123</v>
      </c>
      <c r="F1268" s="10" t="s">
        <v>4128</v>
      </c>
      <c r="G1268" s="10" t="s">
        <v>4128</v>
      </c>
      <c r="H1268" s="10" t="s">
        <v>5884</v>
      </c>
      <c r="I1268" s="10" t="s">
        <v>4128</v>
      </c>
      <c r="J1268" s="10"/>
      <c r="K1268" s="10" t="s">
        <v>2623</v>
      </c>
      <c r="L1268" s="10" t="s">
        <v>44</v>
      </c>
      <c r="M1268" s="11">
        <v>0</v>
      </c>
      <c r="N1268" s="16" t="s">
        <v>6048</v>
      </c>
      <c r="O1268" s="10"/>
      <c r="P1268" s="13">
        <v>433443.89</v>
      </c>
      <c r="Q1268" s="13">
        <v>2150000</v>
      </c>
      <c r="R1268" s="13">
        <v>2027963.76</v>
      </c>
      <c r="S1268" s="13">
        <f t="shared" si="65"/>
        <v>555480.13000000012</v>
      </c>
      <c r="T1268" s="14">
        <f t="shared" si="66"/>
        <v>2027963.76</v>
      </c>
      <c r="U1268" s="13">
        <f t="shared" si="63"/>
        <v>0</v>
      </c>
      <c r="V1268" s="13">
        <f t="shared" si="64"/>
        <v>2027963.76</v>
      </c>
      <c r="W1268" s="15"/>
      <c r="X1268" s="13"/>
      <c r="Y1268" s="13"/>
      <c r="Z1268" s="10"/>
      <c r="AA1268" s="11" t="s">
        <v>35</v>
      </c>
      <c r="AB1268" s="11">
        <v>0</v>
      </c>
    </row>
    <row r="1269" spans="1:28" ht="14.25" x14ac:dyDescent="0.15">
      <c r="A1269" s="9">
        <v>43709</v>
      </c>
      <c r="B1269" s="10" t="s">
        <v>27</v>
      </c>
      <c r="C1269" s="10" t="s">
        <v>220</v>
      </c>
      <c r="D1269" s="10" t="s">
        <v>236</v>
      </c>
      <c r="E1269" s="10" t="s">
        <v>4123</v>
      </c>
      <c r="F1269" s="10" t="s">
        <v>4340</v>
      </c>
      <c r="G1269" s="10" t="s">
        <v>4340</v>
      </c>
      <c r="H1269" s="10" t="s">
        <v>5884</v>
      </c>
      <c r="I1269" s="10" t="s">
        <v>5128</v>
      </c>
      <c r="J1269" s="10"/>
      <c r="K1269" s="10" t="s">
        <v>2623</v>
      </c>
      <c r="L1269" s="10" t="s">
        <v>44</v>
      </c>
      <c r="M1269" s="11">
        <v>0</v>
      </c>
      <c r="N1269" s="16" t="s">
        <v>6049</v>
      </c>
      <c r="O1269" s="10"/>
      <c r="P1269" s="13">
        <v>829234.34999999905</v>
      </c>
      <c r="Q1269" s="13">
        <v>3900000</v>
      </c>
      <c r="R1269" s="13">
        <v>3631152.68</v>
      </c>
      <c r="S1269" s="13">
        <f t="shared" si="65"/>
        <v>1098081.6699999985</v>
      </c>
      <c r="T1269" s="14">
        <f t="shared" si="66"/>
        <v>3631152.68</v>
      </c>
      <c r="U1269" s="13">
        <f t="shared" si="63"/>
        <v>0</v>
      </c>
      <c r="V1269" s="13">
        <f t="shared" si="64"/>
        <v>3631152.68</v>
      </c>
      <c r="W1269" s="15"/>
      <c r="X1269" s="13"/>
      <c r="Y1269" s="13"/>
      <c r="Z1269" s="10"/>
      <c r="AA1269" s="11" t="s">
        <v>45</v>
      </c>
      <c r="AB1269" s="11">
        <v>0</v>
      </c>
    </row>
    <row r="1270" spans="1:28" ht="14.25" x14ac:dyDescent="0.15">
      <c r="A1270" s="9">
        <v>43709</v>
      </c>
      <c r="B1270" s="10" t="s">
        <v>3804</v>
      </c>
      <c r="C1270" s="10" t="s">
        <v>93</v>
      </c>
      <c r="D1270" s="10" t="s">
        <v>104</v>
      </c>
      <c r="E1270" s="10" t="s">
        <v>112</v>
      </c>
      <c r="F1270" s="10" t="s">
        <v>6050</v>
      </c>
      <c r="G1270" s="10" t="s">
        <v>6051</v>
      </c>
      <c r="H1270" s="10" t="s">
        <v>5884</v>
      </c>
      <c r="I1270" s="10" t="s">
        <v>5947</v>
      </c>
      <c r="J1270" s="10"/>
      <c r="K1270" s="10" t="s">
        <v>2623</v>
      </c>
      <c r="L1270" s="10" t="s">
        <v>44</v>
      </c>
      <c r="M1270" s="11">
        <v>0</v>
      </c>
      <c r="N1270" s="16" t="s">
        <v>5948</v>
      </c>
      <c r="O1270" s="10"/>
      <c r="P1270" s="13">
        <v>0</v>
      </c>
      <c r="Q1270" s="13">
        <v>2668575</v>
      </c>
      <c r="R1270" s="13">
        <v>0</v>
      </c>
      <c r="S1270" s="13">
        <f t="shared" si="65"/>
        <v>2668575</v>
      </c>
      <c r="T1270" s="14">
        <f t="shared" si="66"/>
        <v>0</v>
      </c>
      <c r="U1270" s="13">
        <f t="shared" si="63"/>
        <v>0</v>
      </c>
      <c r="V1270" s="13">
        <f t="shared" si="64"/>
        <v>0</v>
      </c>
      <c r="W1270" s="15"/>
      <c r="X1270" s="13"/>
      <c r="Y1270" s="13"/>
      <c r="Z1270" s="10"/>
      <c r="AA1270" s="11" t="s">
        <v>45</v>
      </c>
      <c r="AB1270" s="11">
        <v>0</v>
      </c>
    </row>
    <row r="1271" spans="1:28" ht="14.25" x14ac:dyDescent="0.15">
      <c r="A1271" s="9">
        <v>43709</v>
      </c>
      <c r="B1271" s="10" t="s">
        <v>3804</v>
      </c>
      <c r="C1271" s="10" t="s">
        <v>93</v>
      </c>
      <c r="D1271" s="10" t="s">
        <v>104</v>
      </c>
      <c r="E1271" s="10" t="s">
        <v>112</v>
      </c>
      <c r="F1271" s="10" t="s">
        <v>217</v>
      </c>
      <c r="G1271" s="10" t="s">
        <v>6052</v>
      </c>
      <c r="H1271" s="10" t="s">
        <v>5884</v>
      </c>
      <c r="I1271" s="10" t="s">
        <v>5947</v>
      </c>
      <c r="J1271" s="10"/>
      <c r="K1271" s="10" t="s">
        <v>2623</v>
      </c>
      <c r="L1271" s="10" t="s">
        <v>114</v>
      </c>
      <c r="M1271" s="11">
        <v>0.99399999999999999</v>
      </c>
      <c r="N1271" s="16" t="s">
        <v>5948</v>
      </c>
      <c r="O1271" s="10"/>
      <c r="P1271" s="13">
        <v>1788159.15</v>
      </c>
      <c r="Q1271" s="13">
        <v>6820000</v>
      </c>
      <c r="R1271" s="13">
        <v>0</v>
      </c>
      <c r="S1271" s="13">
        <f t="shared" si="65"/>
        <v>8608159.1500000004</v>
      </c>
      <c r="T1271" s="14">
        <f t="shared" si="66"/>
        <v>0</v>
      </c>
      <c r="U1271" s="13">
        <f t="shared" si="63"/>
        <v>0</v>
      </c>
      <c r="V1271" s="13">
        <f t="shared" si="64"/>
        <v>0</v>
      </c>
      <c r="W1271" s="15"/>
      <c r="X1271" s="13"/>
      <c r="Y1271" s="13"/>
      <c r="Z1271" s="10"/>
      <c r="AA1271" s="11" t="s">
        <v>35</v>
      </c>
      <c r="AB1271" s="11">
        <v>0</v>
      </c>
    </row>
    <row r="1272" spans="1:28" ht="14.25" x14ac:dyDescent="0.15">
      <c r="A1272" s="9">
        <v>43709</v>
      </c>
      <c r="B1272" s="10" t="s">
        <v>3804</v>
      </c>
      <c r="C1272" s="10" t="s">
        <v>93</v>
      </c>
      <c r="D1272" s="10" t="s">
        <v>104</v>
      </c>
      <c r="E1272" s="10" t="s">
        <v>112</v>
      </c>
      <c r="F1272" s="10" t="s">
        <v>2879</v>
      </c>
      <c r="G1272" s="10" t="s">
        <v>6053</v>
      </c>
      <c r="H1272" s="10" t="s">
        <v>5884</v>
      </c>
      <c r="I1272" s="10" t="s">
        <v>2856</v>
      </c>
      <c r="J1272" s="10"/>
      <c r="K1272" s="10" t="s">
        <v>2623</v>
      </c>
      <c r="L1272" s="10" t="s">
        <v>44</v>
      </c>
      <c r="M1272" s="11">
        <v>0</v>
      </c>
      <c r="N1272" s="16" t="s">
        <v>6054</v>
      </c>
      <c r="O1272" s="10"/>
      <c r="P1272" s="13">
        <v>1195312.6499999999</v>
      </c>
      <c r="Q1272" s="13">
        <v>3440000</v>
      </c>
      <c r="R1272" s="13">
        <v>2931687.85</v>
      </c>
      <c r="S1272" s="13">
        <f t="shared" si="65"/>
        <v>1703624.8000000003</v>
      </c>
      <c r="T1272" s="14">
        <f t="shared" si="66"/>
        <v>2931687.85</v>
      </c>
      <c r="U1272" s="13">
        <f t="shared" si="63"/>
        <v>0</v>
      </c>
      <c r="V1272" s="13">
        <f t="shared" si="64"/>
        <v>2931687.85</v>
      </c>
      <c r="W1272" s="15"/>
      <c r="X1272" s="13"/>
      <c r="Y1272" s="13"/>
      <c r="Z1272" s="10"/>
      <c r="AA1272" s="11" t="s">
        <v>45</v>
      </c>
      <c r="AB1272" s="11">
        <v>0</v>
      </c>
    </row>
    <row r="1273" spans="1:28" ht="14.25" x14ac:dyDescent="0.15">
      <c r="A1273" s="9">
        <v>43709</v>
      </c>
      <c r="B1273" s="10" t="s">
        <v>3804</v>
      </c>
      <c r="C1273" s="10" t="s">
        <v>93</v>
      </c>
      <c r="D1273" s="10" t="s">
        <v>104</v>
      </c>
      <c r="E1273" s="10" t="s">
        <v>112</v>
      </c>
      <c r="F1273" s="10" t="s">
        <v>5949</v>
      </c>
      <c r="G1273" s="10" t="s">
        <v>6055</v>
      </c>
      <c r="H1273" s="10" t="s">
        <v>5884</v>
      </c>
      <c r="I1273" s="10" t="s">
        <v>5947</v>
      </c>
      <c r="J1273" s="10"/>
      <c r="K1273" s="10" t="s">
        <v>2623</v>
      </c>
      <c r="L1273" s="10" t="s">
        <v>44</v>
      </c>
      <c r="M1273" s="11">
        <v>0</v>
      </c>
      <c r="N1273" s="16" t="s">
        <v>5948</v>
      </c>
      <c r="O1273" s="10"/>
      <c r="P1273" s="13">
        <v>0</v>
      </c>
      <c r="Q1273" s="13">
        <v>261425</v>
      </c>
      <c r="R1273" s="13">
        <v>0</v>
      </c>
      <c r="S1273" s="13">
        <f t="shared" si="65"/>
        <v>261425</v>
      </c>
      <c r="T1273" s="14">
        <f t="shared" si="66"/>
        <v>0</v>
      </c>
      <c r="U1273" s="13">
        <f t="shared" si="63"/>
        <v>0</v>
      </c>
      <c r="V1273" s="13">
        <f t="shared" si="64"/>
        <v>0</v>
      </c>
      <c r="W1273" s="15"/>
      <c r="X1273" s="13"/>
      <c r="Y1273" s="13"/>
      <c r="Z1273" s="10"/>
      <c r="AA1273" s="11" t="s">
        <v>45</v>
      </c>
      <c r="AB1273" s="11">
        <v>0</v>
      </c>
    </row>
    <row r="1274" spans="1:28" ht="14.25" x14ac:dyDescent="0.15">
      <c r="A1274" s="9">
        <v>43709</v>
      </c>
      <c r="B1274" s="10" t="s">
        <v>27</v>
      </c>
      <c r="C1274" s="10" t="s">
        <v>28</v>
      </c>
      <c r="D1274" s="10" t="s">
        <v>29</v>
      </c>
      <c r="E1274" s="10" t="s">
        <v>30</v>
      </c>
      <c r="F1274" s="10" t="s">
        <v>5889</v>
      </c>
      <c r="G1274" s="10" t="s">
        <v>5890</v>
      </c>
      <c r="H1274" s="10" t="s">
        <v>5915</v>
      </c>
      <c r="I1274" s="10" t="s">
        <v>5889</v>
      </c>
      <c r="J1274" s="10"/>
      <c r="K1274" s="10" t="s">
        <v>5899</v>
      </c>
      <c r="L1274" s="10" t="s">
        <v>44</v>
      </c>
      <c r="M1274" s="11">
        <v>0</v>
      </c>
      <c r="N1274" s="27">
        <v>1100000117</v>
      </c>
      <c r="O1274" s="10"/>
      <c r="P1274" s="13">
        <v>15000</v>
      </c>
      <c r="Q1274" s="13"/>
      <c r="R1274" s="13">
        <v>0</v>
      </c>
      <c r="S1274" s="13">
        <f t="shared" si="65"/>
        <v>15000</v>
      </c>
      <c r="T1274" s="14">
        <f t="shared" si="66"/>
        <v>0</v>
      </c>
      <c r="U1274" s="13">
        <f t="shared" si="63"/>
        <v>0</v>
      </c>
      <c r="V1274" s="13">
        <f t="shared" si="64"/>
        <v>0</v>
      </c>
      <c r="W1274" s="15"/>
      <c r="X1274" s="13"/>
      <c r="Y1274" s="13"/>
      <c r="Z1274" s="10"/>
      <c r="AA1274" s="16" t="s">
        <v>45</v>
      </c>
      <c r="AB1274" s="11"/>
    </row>
    <row r="1275" spans="1:28" ht="14.25" x14ac:dyDescent="0.15">
      <c r="A1275" s="9">
        <v>43709</v>
      </c>
      <c r="B1275" s="10" t="s">
        <v>27</v>
      </c>
      <c r="C1275" s="10" t="s">
        <v>28</v>
      </c>
      <c r="D1275" s="10" t="s">
        <v>29</v>
      </c>
      <c r="E1275" s="10" t="s">
        <v>30</v>
      </c>
      <c r="F1275" s="10" t="s">
        <v>5889</v>
      </c>
      <c r="G1275" s="10" t="s">
        <v>5890</v>
      </c>
      <c r="H1275" s="10" t="s">
        <v>5915</v>
      </c>
      <c r="I1275" s="10" t="s">
        <v>5889</v>
      </c>
      <c r="J1275" s="10"/>
      <c r="K1275" s="10" t="s">
        <v>5927</v>
      </c>
      <c r="L1275" s="10" t="s">
        <v>44</v>
      </c>
      <c r="M1275" s="11">
        <v>0</v>
      </c>
      <c r="N1275" s="27">
        <v>1100000117</v>
      </c>
      <c r="O1275" s="10"/>
      <c r="P1275" s="13">
        <v>17796.740000000002</v>
      </c>
      <c r="Q1275" s="13"/>
      <c r="R1275" s="13">
        <v>0</v>
      </c>
      <c r="S1275" s="13">
        <f t="shared" si="65"/>
        <v>17796.740000000002</v>
      </c>
      <c r="T1275" s="14">
        <f t="shared" si="66"/>
        <v>0</v>
      </c>
      <c r="U1275" s="13">
        <f t="shared" si="63"/>
        <v>0</v>
      </c>
      <c r="V1275" s="13">
        <f t="shared" si="64"/>
        <v>0</v>
      </c>
      <c r="W1275" s="15"/>
      <c r="X1275" s="13"/>
      <c r="Y1275" s="13"/>
      <c r="Z1275" s="10"/>
      <c r="AA1275" s="16" t="s">
        <v>45</v>
      </c>
      <c r="AB1275" s="11"/>
    </row>
    <row r="1276" spans="1:28" ht="14.25" x14ac:dyDescent="0.15">
      <c r="A1276" s="9">
        <v>43709</v>
      </c>
      <c r="B1276" s="10" t="s">
        <v>27</v>
      </c>
      <c r="C1276" s="10" t="s">
        <v>28</v>
      </c>
      <c r="D1276" s="10" t="s">
        <v>29</v>
      </c>
      <c r="E1276" s="10" t="s">
        <v>30</v>
      </c>
      <c r="F1276" s="10" t="s">
        <v>6056</v>
      </c>
      <c r="G1276" s="10" t="s">
        <v>6056</v>
      </c>
      <c r="H1276" s="10" t="s">
        <v>5884</v>
      </c>
      <c r="I1276" s="10" t="s">
        <v>6057</v>
      </c>
      <c r="J1276" s="10"/>
      <c r="K1276" s="10" t="s">
        <v>2623</v>
      </c>
      <c r="L1276" s="10" t="s">
        <v>44</v>
      </c>
      <c r="M1276" s="11">
        <v>0</v>
      </c>
      <c r="N1276" s="27">
        <v>300000674</v>
      </c>
      <c r="O1276" s="10"/>
      <c r="P1276" s="13">
        <v>12099.5</v>
      </c>
      <c r="Q1276" s="13"/>
      <c r="R1276" s="13">
        <v>0</v>
      </c>
      <c r="S1276" s="13">
        <f t="shared" si="65"/>
        <v>12099.5</v>
      </c>
      <c r="T1276" s="14">
        <f t="shared" si="66"/>
        <v>0</v>
      </c>
      <c r="U1276" s="13">
        <f t="shared" si="63"/>
        <v>0</v>
      </c>
      <c r="V1276" s="13">
        <f t="shared" si="64"/>
        <v>0</v>
      </c>
      <c r="W1276" s="15"/>
      <c r="X1276" s="13"/>
      <c r="Y1276" s="13"/>
      <c r="Z1276" s="10"/>
      <c r="AA1276" s="16" t="s">
        <v>45</v>
      </c>
      <c r="AB1276" s="11"/>
    </row>
    <row r="1277" spans="1:28" ht="14.25" x14ac:dyDescent="0.15">
      <c r="A1277" s="9">
        <v>43709</v>
      </c>
      <c r="B1277" s="10" t="s">
        <v>27</v>
      </c>
      <c r="C1277" s="10" t="s">
        <v>28</v>
      </c>
      <c r="D1277" s="10" t="s">
        <v>29</v>
      </c>
      <c r="E1277" s="10" t="s">
        <v>30</v>
      </c>
      <c r="F1277" s="10" t="s">
        <v>6056</v>
      </c>
      <c r="G1277" s="10" t="s">
        <v>6056</v>
      </c>
      <c r="H1277" s="10" t="s">
        <v>5884</v>
      </c>
      <c r="I1277" s="10" t="s">
        <v>6058</v>
      </c>
      <c r="J1277" s="10"/>
      <c r="K1277" s="10" t="s">
        <v>2623</v>
      </c>
      <c r="L1277" s="10" t="s">
        <v>44</v>
      </c>
      <c r="M1277" s="11">
        <v>0</v>
      </c>
      <c r="N1277" s="27">
        <v>600001427</v>
      </c>
      <c r="O1277" s="10"/>
      <c r="P1277" s="13">
        <v>451</v>
      </c>
      <c r="Q1277" s="13"/>
      <c r="R1277" s="13">
        <v>0</v>
      </c>
      <c r="S1277" s="13">
        <f t="shared" si="65"/>
        <v>451</v>
      </c>
      <c r="T1277" s="14">
        <f t="shared" si="66"/>
        <v>0</v>
      </c>
      <c r="U1277" s="13">
        <f t="shared" si="63"/>
        <v>0</v>
      </c>
      <c r="V1277" s="13">
        <f t="shared" si="64"/>
        <v>0</v>
      </c>
      <c r="W1277" s="15"/>
      <c r="X1277" s="13"/>
      <c r="Y1277" s="13"/>
      <c r="Z1277" s="10"/>
      <c r="AA1277" s="16" t="s">
        <v>45</v>
      </c>
      <c r="AB1277" s="11"/>
    </row>
    <row r="1278" spans="1:28" ht="14.25" x14ac:dyDescent="0.15">
      <c r="A1278" s="9">
        <v>43709</v>
      </c>
      <c r="B1278" s="10" t="s">
        <v>27</v>
      </c>
      <c r="C1278" s="10" t="s">
        <v>28</v>
      </c>
      <c r="D1278" s="10" t="s">
        <v>29</v>
      </c>
      <c r="E1278" s="10" t="s">
        <v>30</v>
      </c>
      <c r="F1278" s="10" t="s">
        <v>6056</v>
      </c>
      <c r="G1278" s="10" t="s">
        <v>6056</v>
      </c>
      <c r="H1278" s="10" t="s">
        <v>5884</v>
      </c>
      <c r="I1278" s="10" t="s">
        <v>6059</v>
      </c>
      <c r="J1278" s="10"/>
      <c r="K1278" s="10" t="s">
        <v>2623</v>
      </c>
      <c r="L1278" s="10" t="s">
        <v>44</v>
      </c>
      <c r="M1278" s="11">
        <v>0</v>
      </c>
      <c r="N1278" s="27">
        <v>300000630</v>
      </c>
      <c r="O1278" s="10"/>
      <c r="P1278" s="13">
        <v>10988.1</v>
      </c>
      <c r="Q1278" s="13"/>
      <c r="R1278" s="13">
        <v>0</v>
      </c>
      <c r="S1278" s="13">
        <f t="shared" si="65"/>
        <v>10988.1</v>
      </c>
      <c r="T1278" s="14">
        <f t="shared" si="66"/>
        <v>0</v>
      </c>
      <c r="U1278" s="13">
        <f t="shared" si="63"/>
        <v>0</v>
      </c>
      <c r="V1278" s="13">
        <f t="shared" si="64"/>
        <v>0</v>
      </c>
      <c r="W1278" s="15"/>
      <c r="X1278" s="13"/>
      <c r="Y1278" s="13"/>
      <c r="Z1278" s="10"/>
      <c r="AA1278" s="16" t="s">
        <v>45</v>
      </c>
      <c r="AB1278" s="11"/>
    </row>
    <row r="1279" spans="1:28" ht="14.25" x14ac:dyDescent="0.15">
      <c r="A1279" s="9">
        <v>43709</v>
      </c>
      <c r="B1279" s="10" t="s">
        <v>27</v>
      </c>
      <c r="C1279" s="10" t="s">
        <v>28</v>
      </c>
      <c r="D1279" s="10" t="s">
        <v>29</v>
      </c>
      <c r="E1279" s="10" t="s">
        <v>30</v>
      </c>
      <c r="F1279" s="10" t="s">
        <v>3659</v>
      </c>
      <c r="G1279" s="10" t="s">
        <v>3659</v>
      </c>
      <c r="H1279" s="10" t="s">
        <v>5884</v>
      </c>
      <c r="I1279" s="10" t="s">
        <v>6060</v>
      </c>
      <c r="J1279" s="10"/>
      <c r="K1279" s="10" t="s">
        <v>2623</v>
      </c>
      <c r="L1279" s="10" t="s">
        <v>44</v>
      </c>
      <c r="M1279" s="11">
        <v>0</v>
      </c>
      <c r="N1279" s="27" t="s">
        <v>6061</v>
      </c>
      <c r="O1279" s="10"/>
      <c r="P1279" s="13">
        <v>144.20000000000201</v>
      </c>
      <c r="Q1279" s="13"/>
      <c r="R1279" s="13">
        <v>0</v>
      </c>
      <c r="S1279" s="13">
        <f t="shared" si="65"/>
        <v>144.20000000000201</v>
      </c>
      <c r="T1279" s="14">
        <f t="shared" si="66"/>
        <v>0</v>
      </c>
      <c r="U1279" s="13">
        <f t="shared" si="63"/>
        <v>0</v>
      </c>
      <c r="V1279" s="13">
        <f t="shared" si="64"/>
        <v>0</v>
      </c>
      <c r="W1279" s="15"/>
      <c r="X1279" s="13"/>
      <c r="Y1279" s="13"/>
      <c r="Z1279" s="10"/>
      <c r="AA1279" s="16" t="s">
        <v>45</v>
      </c>
      <c r="AB1279" s="11"/>
    </row>
    <row r="1280" spans="1:28" ht="14.25" x14ac:dyDescent="0.15">
      <c r="A1280" s="9">
        <v>43709</v>
      </c>
      <c r="B1280" s="10" t="s">
        <v>27</v>
      </c>
      <c r="C1280" s="10" t="s">
        <v>36</v>
      </c>
      <c r="D1280" s="10" t="s">
        <v>37</v>
      </c>
      <c r="E1280" s="10" t="s">
        <v>3221</v>
      </c>
      <c r="F1280" s="10" t="s">
        <v>3222</v>
      </c>
      <c r="G1280" s="10" t="s">
        <v>3222</v>
      </c>
      <c r="H1280" s="10" t="s">
        <v>5915</v>
      </c>
      <c r="I1280" s="10" t="s">
        <v>3222</v>
      </c>
      <c r="J1280" s="10"/>
      <c r="K1280" s="10" t="s">
        <v>5899</v>
      </c>
      <c r="L1280" s="10" t="s">
        <v>44</v>
      </c>
      <c r="M1280" s="11">
        <v>0</v>
      </c>
      <c r="N1280" s="27">
        <v>1000000710</v>
      </c>
      <c r="O1280" s="10"/>
      <c r="P1280" s="13">
        <v>-5915</v>
      </c>
      <c r="Q1280" s="13"/>
      <c r="R1280" s="13">
        <v>0</v>
      </c>
      <c r="S1280" s="13">
        <f t="shared" si="65"/>
        <v>-5915</v>
      </c>
      <c r="T1280" s="14">
        <f t="shared" si="66"/>
        <v>0</v>
      </c>
      <c r="U1280" s="13">
        <f t="shared" si="63"/>
        <v>0</v>
      </c>
      <c r="V1280" s="13">
        <f t="shared" si="64"/>
        <v>0</v>
      </c>
      <c r="W1280" s="15"/>
      <c r="X1280" s="13"/>
      <c r="Y1280" s="13"/>
      <c r="Z1280" s="10"/>
      <c r="AA1280" s="16" t="s">
        <v>45</v>
      </c>
      <c r="AB1280" s="11"/>
    </row>
    <row r="1281" spans="1:28" ht="14.25" x14ac:dyDescent="0.15">
      <c r="A1281" s="9">
        <v>43709</v>
      </c>
      <c r="B1281" s="10" t="s">
        <v>27</v>
      </c>
      <c r="C1281" s="10" t="s">
        <v>36</v>
      </c>
      <c r="D1281" s="10" t="s">
        <v>37</v>
      </c>
      <c r="E1281" s="10" t="s">
        <v>3221</v>
      </c>
      <c r="F1281" s="10" t="s">
        <v>3222</v>
      </c>
      <c r="G1281" s="10" t="s">
        <v>3222</v>
      </c>
      <c r="H1281" s="10" t="s">
        <v>5915</v>
      </c>
      <c r="I1281" s="10" t="s">
        <v>3222</v>
      </c>
      <c r="J1281" s="10"/>
      <c r="K1281" s="10" t="s">
        <v>5927</v>
      </c>
      <c r="L1281" s="10" t="s">
        <v>44</v>
      </c>
      <c r="M1281" s="11">
        <v>0</v>
      </c>
      <c r="N1281" s="27">
        <v>1000000710</v>
      </c>
      <c r="O1281" s="10"/>
      <c r="P1281" s="13">
        <v>5915</v>
      </c>
      <c r="Q1281" s="13"/>
      <c r="R1281" s="13">
        <v>0</v>
      </c>
      <c r="S1281" s="13">
        <f t="shared" si="65"/>
        <v>5915</v>
      </c>
      <c r="T1281" s="14">
        <f t="shared" si="66"/>
        <v>0</v>
      </c>
      <c r="U1281" s="13">
        <f t="shared" si="63"/>
        <v>0</v>
      </c>
      <c r="V1281" s="13">
        <f t="shared" si="64"/>
        <v>0</v>
      </c>
      <c r="W1281" s="15"/>
      <c r="X1281" s="13"/>
      <c r="Y1281" s="13"/>
      <c r="Z1281" s="10"/>
      <c r="AA1281" s="16" t="s">
        <v>45</v>
      </c>
      <c r="AB1281" s="11"/>
    </row>
    <row r="1282" spans="1:28" ht="14.25" x14ac:dyDescent="0.15">
      <c r="A1282" s="9">
        <v>43709</v>
      </c>
      <c r="B1282" s="10" t="s">
        <v>27</v>
      </c>
      <c r="C1282" s="10" t="s">
        <v>36</v>
      </c>
      <c r="D1282" s="10" t="s">
        <v>37</v>
      </c>
      <c r="E1282" s="10" t="s">
        <v>3221</v>
      </c>
      <c r="F1282" s="10" t="s">
        <v>3222</v>
      </c>
      <c r="G1282" s="10" t="s">
        <v>3222</v>
      </c>
      <c r="H1282" s="10" t="s">
        <v>5884</v>
      </c>
      <c r="I1282" s="10" t="s">
        <v>3222</v>
      </c>
      <c r="J1282" s="10"/>
      <c r="K1282" s="10" t="s">
        <v>5927</v>
      </c>
      <c r="L1282" s="10" t="s">
        <v>34</v>
      </c>
      <c r="M1282" s="11">
        <v>0.01</v>
      </c>
      <c r="N1282" s="27">
        <v>1000000710</v>
      </c>
      <c r="O1282" s="10"/>
      <c r="P1282" s="13">
        <v>-273.16000000000003</v>
      </c>
      <c r="Q1282" s="13"/>
      <c r="R1282" s="13">
        <v>0</v>
      </c>
      <c r="S1282" s="13">
        <f t="shared" si="65"/>
        <v>-273.16000000000003</v>
      </c>
      <c r="T1282" s="14">
        <f t="shared" si="66"/>
        <v>0</v>
      </c>
      <c r="U1282" s="13">
        <f t="shared" si="63"/>
        <v>0</v>
      </c>
      <c r="V1282" s="13">
        <f t="shared" si="64"/>
        <v>0</v>
      </c>
      <c r="W1282" s="15"/>
      <c r="X1282" s="13"/>
      <c r="Y1282" s="13"/>
      <c r="Z1282" s="10"/>
      <c r="AA1282" s="16" t="s">
        <v>45</v>
      </c>
      <c r="AB1282" s="11"/>
    </row>
    <row r="1283" spans="1:28" ht="14.25" x14ac:dyDescent="0.15">
      <c r="A1283" s="9">
        <v>43709</v>
      </c>
      <c r="B1283" s="10" t="s">
        <v>27</v>
      </c>
      <c r="C1283" s="10" t="s">
        <v>36</v>
      </c>
      <c r="D1283" s="10" t="s">
        <v>37</v>
      </c>
      <c r="E1283" s="10" t="s">
        <v>4274</v>
      </c>
      <c r="F1283" s="10" t="s">
        <v>4146</v>
      </c>
      <c r="G1283" s="10" t="s">
        <v>4146</v>
      </c>
      <c r="H1283" s="10" t="s">
        <v>5915</v>
      </c>
      <c r="I1283" s="10" t="s">
        <v>4147</v>
      </c>
      <c r="J1283" s="10"/>
      <c r="K1283" s="10" t="s">
        <v>5899</v>
      </c>
      <c r="L1283" s="10" t="s">
        <v>34</v>
      </c>
      <c r="M1283" s="11">
        <v>0.02</v>
      </c>
      <c r="N1283" s="27">
        <v>1000000598</v>
      </c>
      <c r="O1283" s="10"/>
      <c r="P1283" s="13">
        <v>112329.55</v>
      </c>
      <c r="Q1283" s="13"/>
      <c r="R1283" s="13">
        <v>0</v>
      </c>
      <c r="S1283" s="13">
        <f t="shared" si="65"/>
        <v>112329.55</v>
      </c>
      <c r="T1283" s="14">
        <f t="shared" si="66"/>
        <v>0</v>
      </c>
      <c r="U1283" s="13">
        <f t="shared" ref="U1283:U1346" si="67">R1288-T1288</f>
        <v>0</v>
      </c>
      <c r="V1283" s="13">
        <f t="shared" si="64"/>
        <v>0</v>
      </c>
      <c r="W1283" s="15"/>
      <c r="X1283" s="13"/>
      <c r="Y1283" s="13"/>
      <c r="Z1283" s="10"/>
      <c r="AA1283" s="16" t="s">
        <v>35</v>
      </c>
      <c r="AB1283" s="11"/>
    </row>
    <row r="1284" spans="1:28" ht="14.25" x14ac:dyDescent="0.15">
      <c r="A1284" s="9">
        <v>43709</v>
      </c>
      <c r="B1284" s="10" t="s">
        <v>27</v>
      </c>
      <c r="C1284" s="10" t="s">
        <v>36</v>
      </c>
      <c r="D1284" s="10" t="s">
        <v>37</v>
      </c>
      <c r="E1284" s="10" t="s">
        <v>4274</v>
      </c>
      <c r="F1284" s="10" t="s">
        <v>4146</v>
      </c>
      <c r="G1284" s="10" t="s">
        <v>4146</v>
      </c>
      <c r="H1284" s="10" t="s">
        <v>5915</v>
      </c>
      <c r="I1284" s="10" t="s">
        <v>4147</v>
      </c>
      <c r="J1284" s="10"/>
      <c r="K1284" s="10" t="s">
        <v>5927</v>
      </c>
      <c r="L1284" s="10" t="s">
        <v>34</v>
      </c>
      <c r="M1284" s="11">
        <v>0.02</v>
      </c>
      <c r="N1284" s="27">
        <v>1000000598</v>
      </c>
      <c r="O1284" s="10"/>
      <c r="P1284" s="13">
        <v>-199.49</v>
      </c>
      <c r="Q1284" s="13"/>
      <c r="R1284" s="13">
        <v>0</v>
      </c>
      <c r="S1284" s="13">
        <f t="shared" si="65"/>
        <v>-199.49</v>
      </c>
      <c r="T1284" s="14">
        <f t="shared" si="66"/>
        <v>0</v>
      </c>
      <c r="U1284" s="13">
        <f t="shared" si="67"/>
        <v>0</v>
      </c>
      <c r="V1284" s="13">
        <f t="shared" si="64"/>
        <v>0</v>
      </c>
      <c r="W1284" s="15"/>
      <c r="X1284" s="13"/>
      <c r="Y1284" s="13"/>
      <c r="Z1284" s="10"/>
      <c r="AA1284" s="16" t="s">
        <v>35</v>
      </c>
      <c r="AB1284" s="11"/>
    </row>
    <row r="1285" spans="1:28" ht="14.25" x14ac:dyDescent="0.15">
      <c r="A1285" s="9">
        <v>43709</v>
      </c>
      <c r="B1285" s="10" t="s">
        <v>27</v>
      </c>
      <c r="C1285" s="10" t="s">
        <v>36</v>
      </c>
      <c r="D1285" s="10" t="s">
        <v>37</v>
      </c>
      <c r="E1285" s="10" t="s">
        <v>46</v>
      </c>
      <c r="F1285" s="10" t="s">
        <v>2651</v>
      </c>
      <c r="G1285" s="10" t="s">
        <v>2651</v>
      </c>
      <c r="H1285" s="10" t="s">
        <v>5898</v>
      </c>
      <c r="I1285" s="10" t="s">
        <v>4150</v>
      </c>
      <c r="J1285" s="10"/>
      <c r="K1285" s="10" t="s">
        <v>5927</v>
      </c>
      <c r="L1285" s="10" t="s">
        <v>44</v>
      </c>
      <c r="M1285" s="11">
        <v>0</v>
      </c>
      <c r="N1285" s="27" t="s">
        <v>5900</v>
      </c>
      <c r="O1285" s="10"/>
      <c r="P1285" s="13">
        <v>-15784</v>
      </c>
      <c r="Q1285" s="13"/>
      <c r="R1285" s="36">
        <v>15742</v>
      </c>
      <c r="S1285" s="13">
        <f t="shared" si="65"/>
        <v>-31526</v>
      </c>
      <c r="T1285" s="14">
        <f t="shared" si="66"/>
        <v>15742</v>
      </c>
      <c r="U1285" s="13">
        <f t="shared" si="67"/>
        <v>0</v>
      </c>
      <c r="V1285" s="13">
        <f t="shared" si="64"/>
        <v>15742</v>
      </c>
      <c r="W1285" s="15"/>
      <c r="X1285" s="13"/>
      <c r="Y1285" s="13"/>
      <c r="Z1285" s="10"/>
      <c r="AA1285" s="16" t="s">
        <v>35</v>
      </c>
      <c r="AB1285" s="11"/>
    </row>
    <row r="1286" spans="1:28" ht="14.25" x14ac:dyDescent="0.15">
      <c r="A1286" s="9">
        <v>43709</v>
      </c>
      <c r="B1286" s="10" t="s">
        <v>27</v>
      </c>
      <c r="C1286" s="10" t="s">
        <v>36</v>
      </c>
      <c r="D1286" s="10" t="s">
        <v>37</v>
      </c>
      <c r="E1286" s="10" t="s">
        <v>56</v>
      </c>
      <c r="F1286" s="10" t="s">
        <v>2657</v>
      </c>
      <c r="G1286" s="10" t="s">
        <v>2657</v>
      </c>
      <c r="H1286" s="10" t="s">
        <v>5884</v>
      </c>
      <c r="I1286" s="10" t="s">
        <v>6062</v>
      </c>
      <c r="J1286" s="10"/>
      <c r="K1286" s="10" t="s">
        <v>2623</v>
      </c>
      <c r="L1286" s="10" t="s">
        <v>44</v>
      </c>
      <c r="M1286" s="11">
        <v>0</v>
      </c>
      <c r="N1286" s="27" t="s">
        <v>6063</v>
      </c>
      <c r="O1286" s="10"/>
      <c r="P1286" s="13">
        <v>370346.55</v>
      </c>
      <c r="Q1286" s="13"/>
      <c r="R1286" s="13">
        <v>204434.3</v>
      </c>
      <c r="S1286" s="13">
        <f t="shared" si="65"/>
        <v>165912.25</v>
      </c>
      <c r="T1286" s="14">
        <f t="shared" si="66"/>
        <v>204434.3</v>
      </c>
      <c r="U1286" s="13">
        <f t="shared" si="67"/>
        <v>0</v>
      </c>
      <c r="V1286" s="13">
        <f t="shared" si="64"/>
        <v>204434.3</v>
      </c>
      <c r="W1286" s="15"/>
      <c r="X1286" s="13"/>
      <c r="Y1286" s="13"/>
      <c r="Z1286" s="10"/>
      <c r="AA1286" s="16" t="s">
        <v>45</v>
      </c>
      <c r="AB1286" s="11"/>
    </row>
    <row r="1287" spans="1:28" ht="14.25" x14ac:dyDescent="0.15">
      <c r="A1287" s="9">
        <v>43709</v>
      </c>
      <c r="B1287" s="10" t="s">
        <v>27</v>
      </c>
      <c r="C1287" s="10" t="s">
        <v>36</v>
      </c>
      <c r="D1287" s="10" t="s">
        <v>49</v>
      </c>
      <c r="E1287" s="10" t="s">
        <v>3221</v>
      </c>
      <c r="F1287" s="10" t="s">
        <v>6064</v>
      </c>
      <c r="G1287" s="10" t="s">
        <v>6065</v>
      </c>
      <c r="H1287" s="10" t="s">
        <v>5884</v>
      </c>
      <c r="I1287" s="10" t="s">
        <v>6066</v>
      </c>
      <c r="J1287" s="10"/>
      <c r="K1287" s="10" t="s">
        <v>2623</v>
      </c>
      <c r="L1287" s="10" t="s">
        <v>44</v>
      </c>
      <c r="M1287" s="11">
        <v>0</v>
      </c>
      <c r="N1287" s="27">
        <v>300000959</v>
      </c>
      <c r="O1287" s="10"/>
      <c r="P1287" s="13">
        <v>-46.4</v>
      </c>
      <c r="Q1287" s="13"/>
      <c r="R1287" s="13">
        <v>0</v>
      </c>
      <c r="S1287" s="13">
        <f t="shared" si="65"/>
        <v>-46.4</v>
      </c>
      <c r="T1287" s="14">
        <f t="shared" si="66"/>
        <v>0</v>
      </c>
      <c r="U1287" s="13">
        <f t="shared" si="67"/>
        <v>0</v>
      </c>
      <c r="V1287" s="13">
        <f t="shared" si="64"/>
        <v>0</v>
      </c>
      <c r="W1287" s="15"/>
      <c r="X1287" s="13"/>
      <c r="Y1287" s="13"/>
      <c r="Z1287" s="10"/>
      <c r="AA1287" s="16" t="s">
        <v>45</v>
      </c>
      <c r="AB1287" s="11"/>
    </row>
    <row r="1288" spans="1:28" ht="14.25" x14ac:dyDescent="0.15">
      <c r="A1288" s="9">
        <v>43709</v>
      </c>
      <c r="B1288" s="10" t="s">
        <v>27</v>
      </c>
      <c r="C1288" s="10" t="s">
        <v>36</v>
      </c>
      <c r="D1288" s="10" t="s">
        <v>49</v>
      </c>
      <c r="E1288" s="10" t="s">
        <v>38</v>
      </c>
      <c r="F1288" s="10" t="s">
        <v>2663</v>
      </c>
      <c r="G1288" s="10" t="s">
        <v>2663</v>
      </c>
      <c r="H1288" s="10" t="s">
        <v>5884</v>
      </c>
      <c r="I1288" s="10" t="s">
        <v>6067</v>
      </c>
      <c r="J1288" s="10"/>
      <c r="K1288" s="10" t="s">
        <v>2623</v>
      </c>
      <c r="L1288" s="10" t="s">
        <v>44</v>
      </c>
      <c r="M1288" s="11">
        <v>0</v>
      </c>
      <c r="N1288" s="27">
        <v>400001437</v>
      </c>
      <c r="O1288" s="10"/>
      <c r="P1288" s="13">
        <v>5317.5</v>
      </c>
      <c r="Q1288" s="13"/>
      <c r="R1288" s="13">
        <v>0</v>
      </c>
      <c r="S1288" s="13">
        <f t="shared" si="65"/>
        <v>5317.5</v>
      </c>
      <c r="T1288" s="14">
        <f t="shared" si="66"/>
        <v>0</v>
      </c>
      <c r="U1288" s="13">
        <f t="shared" si="67"/>
        <v>0</v>
      </c>
      <c r="V1288" s="13">
        <f t="shared" si="64"/>
        <v>0</v>
      </c>
      <c r="W1288" s="15"/>
      <c r="X1288" s="13"/>
      <c r="Y1288" s="13"/>
      <c r="Z1288" s="10"/>
      <c r="AA1288" s="16" t="s">
        <v>45</v>
      </c>
      <c r="AB1288" s="11"/>
    </row>
    <row r="1289" spans="1:28" ht="14.25" x14ac:dyDescent="0.15">
      <c r="A1289" s="9">
        <v>43709</v>
      </c>
      <c r="B1289" s="10" t="s">
        <v>27</v>
      </c>
      <c r="C1289" s="10" t="s">
        <v>36</v>
      </c>
      <c r="D1289" s="10" t="s">
        <v>49</v>
      </c>
      <c r="E1289" s="10" t="s">
        <v>38</v>
      </c>
      <c r="F1289" s="10" t="s">
        <v>2663</v>
      </c>
      <c r="G1289" s="10" t="s">
        <v>2663</v>
      </c>
      <c r="H1289" s="10" t="s">
        <v>5884</v>
      </c>
      <c r="I1289" s="10" t="s">
        <v>6068</v>
      </c>
      <c r="J1289" s="10"/>
      <c r="K1289" s="10" t="s">
        <v>2623</v>
      </c>
      <c r="L1289" s="10" t="s">
        <v>44</v>
      </c>
      <c r="M1289" s="11">
        <v>0</v>
      </c>
      <c r="N1289" s="27">
        <v>300000898</v>
      </c>
      <c r="O1289" s="10"/>
      <c r="P1289" s="13">
        <v>773</v>
      </c>
      <c r="Q1289" s="13"/>
      <c r="R1289" s="13">
        <v>0</v>
      </c>
      <c r="S1289" s="13">
        <f t="shared" si="65"/>
        <v>773</v>
      </c>
      <c r="T1289" s="14">
        <f t="shared" si="66"/>
        <v>0</v>
      </c>
      <c r="U1289" s="13">
        <f t="shared" si="67"/>
        <v>0</v>
      </c>
      <c r="V1289" s="13">
        <f t="shared" si="64"/>
        <v>0</v>
      </c>
      <c r="W1289" s="15"/>
      <c r="X1289" s="13"/>
      <c r="Y1289" s="13"/>
      <c r="Z1289" s="10"/>
      <c r="AA1289" s="16" t="s">
        <v>45</v>
      </c>
      <c r="AB1289" s="11"/>
    </row>
    <row r="1290" spans="1:28" ht="14.25" x14ac:dyDescent="0.15">
      <c r="A1290" s="9">
        <v>43709</v>
      </c>
      <c r="B1290" s="10" t="s">
        <v>27</v>
      </c>
      <c r="C1290" s="10" t="s">
        <v>36</v>
      </c>
      <c r="D1290" s="10" t="s">
        <v>3300</v>
      </c>
      <c r="E1290" s="10" t="s">
        <v>4274</v>
      </c>
      <c r="F1290" s="10" t="s">
        <v>2654</v>
      </c>
      <c r="G1290" s="10" t="s">
        <v>2654</v>
      </c>
      <c r="H1290" s="10" t="s">
        <v>5915</v>
      </c>
      <c r="I1290" s="10" t="s">
        <v>4086</v>
      </c>
      <c r="J1290" s="10"/>
      <c r="K1290" s="10" t="s">
        <v>5899</v>
      </c>
      <c r="L1290" s="10" t="s">
        <v>34</v>
      </c>
      <c r="M1290" s="11">
        <v>0.03</v>
      </c>
      <c r="N1290" s="27">
        <v>1000000211</v>
      </c>
      <c r="O1290" s="10"/>
      <c r="P1290" s="13">
        <v>8375.7800000000007</v>
      </c>
      <c r="Q1290" s="13"/>
      <c r="R1290" s="13">
        <v>0</v>
      </c>
      <c r="S1290" s="13">
        <f t="shared" si="65"/>
        <v>8375.7800000000007</v>
      </c>
      <c r="T1290" s="14">
        <f t="shared" si="66"/>
        <v>0</v>
      </c>
      <c r="U1290" s="13">
        <f t="shared" si="67"/>
        <v>0</v>
      </c>
      <c r="V1290" s="13">
        <f t="shared" si="64"/>
        <v>0</v>
      </c>
      <c r="W1290" s="15"/>
      <c r="X1290" s="13"/>
      <c r="Y1290" s="13"/>
      <c r="Z1290" s="10"/>
      <c r="AA1290" s="16" t="s">
        <v>45</v>
      </c>
      <c r="AB1290" s="11"/>
    </row>
    <row r="1291" spans="1:28" ht="14.25" x14ac:dyDescent="0.15">
      <c r="A1291" s="9">
        <v>43709</v>
      </c>
      <c r="B1291" s="10" t="s">
        <v>27</v>
      </c>
      <c r="C1291" s="10" t="s">
        <v>36</v>
      </c>
      <c r="D1291" s="10" t="s">
        <v>3300</v>
      </c>
      <c r="E1291" s="10" t="s">
        <v>38</v>
      </c>
      <c r="F1291" s="10" t="s">
        <v>4385</v>
      </c>
      <c r="G1291" s="10" t="s">
        <v>4386</v>
      </c>
      <c r="H1291" s="10" t="s">
        <v>5884</v>
      </c>
      <c r="I1291" s="10" t="s">
        <v>4385</v>
      </c>
      <c r="J1291" s="10"/>
      <c r="K1291" s="10" t="s">
        <v>2623</v>
      </c>
      <c r="L1291" s="10" t="s">
        <v>44</v>
      </c>
      <c r="M1291" s="11">
        <v>0</v>
      </c>
      <c r="N1291" s="27">
        <v>300000668</v>
      </c>
      <c r="O1291" s="10"/>
      <c r="P1291" s="13">
        <v>138354.20000000001</v>
      </c>
      <c r="Q1291" s="13"/>
      <c r="R1291" s="13">
        <v>0</v>
      </c>
      <c r="S1291" s="13">
        <f t="shared" si="65"/>
        <v>138354.20000000001</v>
      </c>
      <c r="T1291" s="14">
        <f t="shared" si="66"/>
        <v>0</v>
      </c>
      <c r="U1291" s="13">
        <f t="shared" si="67"/>
        <v>0</v>
      </c>
      <c r="V1291" s="13">
        <f t="shared" si="64"/>
        <v>0</v>
      </c>
      <c r="W1291" s="15"/>
      <c r="X1291" s="13"/>
      <c r="Y1291" s="13"/>
      <c r="Z1291" s="10"/>
      <c r="AA1291" s="16" t="s">
        <v>45</v>
      </c>
      <c r="AB1291" s="11"/>
    </row>
    <row r="1292" spans="1:28" ht="14.25" x14ac:dyDescent="0.15">
      <c r="A1292" s="9">
        <v>43709</v>
      </c>
      <c r="B1292" s="10" t="s">
        <v>27</v>
      </c>
      <c r="C1292" s="10" t="s">
        <v>63</v>
      </c>
      <c r="D1292" s="10" t="s">
        <v>2712</v>
      </c>
      <c r="E1292" s="10" t="s">
        <v>65</v>
      </c>
      <c r="F1292" s="10" t="s">
        <v>6069</v>
      </c>
      <c r="G1292" s="10" t="s">
        <v>5454</v>
      </c>
      <c r="H1292" s="10" t="s">
        <v>5884</v>
      </c>
      <c r="I1292" s="10" t="s">
        <v>5454</v>
      </c>
      <c r="J1292" s="10"/>
      <c r="K1292" s="10" t="s">
        <v>2623</v>
      </c>
      <c r="L1292" s="10" t="s">
        <v>44</v>
      </c>
      <c r="M1292" s="11">
        <v>0</v>
      </c>
      <c r="N1292" s="27">
        <v>600001437</v>
      </c>
      <c r="O1292" s="10"/>
      <c r="P1292" s="13">
        <v>46.04</v>
      </c>
      <c r="Q1292" s="13"/>
      <c r="R1292" s="13">
        <v>0</v>
      </c>
      <c r="S1292" s="13">
        <f t="shared" si="65"/>
        <v>46.04</v>
      </c>
      <c r="T1292" s="14">
        <f t="shared" si="66"/>
        <v>0</v>
      </c>
      <c r="U1292" s="13">
        <f t="shared" si="67"/>
        <v>0</v>
      </c>
      <c r="V1292" s="13">
        <f t="shared" si="64"/>
        <v>0</v>
      </c>
      <c r="W1292" s="15"/>
      <c r="X1292" s="13"/>
      <c r="Y1292" s="13"/>
      <c r="Z1292" s="10"/>
      <c r="AA1292" s="16" t="s">
        <v>45</v>
      </c>
      <c r="AB1292" s="11"/>
    </row>
    <row r="1293" spans="1:28" ht="14.25" x14ac:dyDescent="0.15">
      <c r="A1293" s="9">
        <v>43709</v>
      </c>
      <c r="B1293" s="10" t="s">
        <v>27</v>
      </c>
      <c r="C1293" s="10" t="s">
        <v>63</v>
      </c>
      <c r="D1293" s="10" t="s">
        <v>2712</v>
      </c>
      <c r="E1293" s="10" t="s">
        <v>2713</v>
      </c>
      <c r="F1293" s="10" t="s">
        <v>3319</v>
      </c>
      <c r="G1293" s="10" t="s">
        <v>3319</v>
      </c>
      <c r="H1293" s="10" t="s">
        <v>5884</v>
      </c>
      <c r="I1293" s="10" t="s">
        <v>3319</v>
      </c>
      <c r="J1293" s="10"/>
      <c r="K1293" s="10" t="s">
        <v>2623</v>
      </c>
      <c r="L1293" s="10" t="s">
        <v>44</v>
      </c>
      <c r="M1293" s="11">
        <v>0</v>
      </c>
      <c r="N1293" s="27">
        <v>400001353</v>
      </c>
      <c r="O1293" s="10"/>
      <c r="P1293" s="13">
        <v>15624.1</v>
      </c>
      <c r="Q1293" s="13"/>
      <c r="R1293" s="13">
        <v>0</v>
      </c>
      <c r="S1293" s="13">
        <f t="shared" si="65"/>
        <v>15624.1</v>
      </c>
      <c r="T1293" s="14">
        <f t="shared" si="66"/>
        <v>0</v>
      </c>
      <c r="U1293" s="13">
        <f t="shared" si="67"/>
        <v>0</v>
      </c>
      <c r="V1293" s="13">
        <f t="shared" si="64"/>
        <v>0</v>
      </c>
      <c r="W1293" s="15"/>
      <c r="X1293" s="13"/>
      <c r="Y1293" s="13"/>
      <c r="Z1293" s="10"/>
      <c r="AA1293" s="16" t="s">
        <v>45</v>
      </c>
      <c r="AB1293" s="11"/>
    </row>
    <row r="1294" spans="1:28" ht="14.25" x14ac:dyDescent="0.15">
      <c r="A1294" s="9">
        <v>43709</v>
      </c>
      <c r="B1294" s="10" t="s">
        <v>27</v>
      </c>
      <c r="C1294" s="10" t="s">
        <v>63</v>
      </c>
      <c r="D1294" s="10" t="s">
        <v>2712</v>
      </c>
      <c r="E1294" s="10" t="s">
        <v>2713</v>
      </c>
      <c r="F1294" s="10" t="s">
        <v>4165</v>
      </c>
      <c r="G1294" s="10" t="s">
        <v>4165</v>
      </c>
      <c r="H1294" s="10" t="s">
        <v>5884</v>
      </c>
      <c r="I1294" s="10" t="s">
        <v>4165</v>
      </c>
      <c r="J1294" s="10"/>
      <c r="K1294" s="10" t="s">
        <v>2623</v>
      </c>
      <c r="L1294" s="10" t="s">
        <v>44</v>
      </c>
      <c r="M1294" s="11">
        <v>0</v>
      </c>
      <c r="N1294" s="27">
        <v>400001320</v>
      </c>
      <c r="O1294" s="10"/>
      <c r="P1294" s="13">
        <v>9267.7999999999993</v>
      </c>
      <c r="Q1294" s="13"/>
      <c r="R1294" s="13">
        <v>0</v>
      </c>
      <c r="S1294" s="13">
        <f t="shared" si="65"/>
        <v>9267.7999999999993</v>
      </c>
      <c r="T1294" s="14">
        <f t="shared" si="66"/>
        <v>0</v>
      </c>
      <c r="U1294" s="13">
        <f t="shared" si="67"/>
        <v>0</v>
      </c>
      <c r="V1294" s="13">
        <f t="shared" si="64"/>
        <v>0</v>
      </c>
      <c r="W1294" s="15"/>
      <c r="X1294" s="13"/>
      <c r="Y1294" s="13"/>
      <c r="Z1294" s="10"/>
      <c r="AA1294" s="16" t="s">
        <v>45</v>
      </c>
      <c r="AB1294" s="11"/>
    </row>
    <row r="1295" spans="1:28" ht="14.25" x14ac:dyDescent="0.15">
      <c r="A1295" s="9">
        <v>43709</v>
      </c>
      <c r="B1295" s="10" t="s">
        <v>27</v>
      </c>
      <c r="C1295" s="10" t="s">
        <v>63</v>
      </c>
      <c r="D1295" s="10" t="s">
        <v>64</v>
      </c>
      <c r="E1295" s="10" t="s">
        <v>65</v>
      </c>
      <c r="F1295" s="10" t="s">
        <v>5010</v>
      </c>
      <c r="G1295" s="10" t="s">
        <v>5010</v>
      </c>
      <c r="H1295" s="10" t="s">
        <v>5884</v>
      </c>
      <c r="I1295" s="10" t="s">
        <v>5011</v>
      </c>
      <c r="J1295" s="10"/>
      <c r="K1295" s="10" t="s">
        <v>2623</v>
      </c>
      <c r="L1295" s="10" t="s">
        <v>44</v>
      </c>
      <c r="M1295" s="11">
        <v>0</v>
      </c>
      <c r="N1295" s="27" t="s">
        <v>6070</v>
      </c>
      <c r="O1295" s="10"/>
      <c r="P1295" s="13">
        <v>9741</v>
      </c>
      <c r="Q1295" s="13"/>
      <c r="R1295" s="13">
        <v>0</v>
      </c>
      <c r="S1295" s="13">
        <f t="shared" si="65"/>
        <v>9741</v>
      </c>
      <c r="T1295" s="14">
        <f t="shared" si="66"/>
        <v>0</v>
      </c>
      <c r="U1295" s="13">
        <f t="shared" si="67"/>
        <v>0</v>
      </c>
      <c r="V1295" s="13">
        <f t="shared" ref="V1295:V1358" si="68">R1295</f>
        <v>0</v>
      </c>
      <c r="W1295" s="15"/>
      <c r="X1295" s="13"/>
      <c r="Y1295" s="13"/>
      <c r="Z1295" s="10"/>
      <c r="AA1295" s="16" t="s">
        <v>45</v>
      </c>
      <c r="AB1295" s="11"/>
    </row>
    <row r="1296" spans="1:28" ht="14.25" x14ac:dyDescent="0.15">
      <c r="A1296" s="9">
        <v>43709</v>
      </c>
      <c r="B1296" s="10" t="s">
        <v>27</v>
      </c>
      <c r="C1296" s="10" t="s">
        <v>63</v>
      </c>
      <c r="D1296" s="10" t="s">
        <v>64</v>
      </c>
      <c r="E1296" s="10" t="s">
        <v>2713</v>
      </c>
      <c r="F1296" s="10" t="s">
        <v>6071</v>
      </c>
      <c r="G1296" s="10" t="s">
        <v>6072</v>
      </c>
      <c r="H1296" s="10" t="s">
        <v>5884</v>
      </c>
      <c r="I1296" s="10" t="s">
        <v>6073</v>
      </c>
      <c r="J1296" s="10"/>
      <c r="K1296" s="10" t="s">
        <v>2623</v>
      </c>
      <c r="L1296" s="10" t="s">
        <v>44</v>
      </c>
      <c r="M1296" s="11">
        <v>0</v>
      </c>
      <c r="N1296" s="27" t="s">
        <v>6074</v>
      </c>
      <c r="O1296" s="10"/>
      <c r="P1296" s="13">
        <v>20000</v>
      </c>
      <c r="Q1296" s="13"/>
      <c r="R1296" s="13">
        <v>0</v>
      </c>
      <c r="S1296" s="13">
        <f t="shared" si="65"/>
        <v>20000</v>
      </c>
      <c r="T1296" s="14">
        <f t="shared" si="66"/>
        <v>0</v>
      </c>
      <c r="U1296" s="13">
        <f t="shared" si="67"/>
        <v>0</v>
      </c>
      <c r="V1296" s="13">
        <f t="shared" si="68"/>
        <v>0</v>
      </c>
      <c r="W1296" s="15"/>
      <c r="X1296" s="13"/>
      <c r="Y1296" s="13"/>
      <c r="Z1296" s="10"/>
      <c r="AA1296" s="16" t="s">
        <v>45</v>
      </c>
      <c r="AB1296" s="11"/>
    </row>
    <row r="1297" spans="1:28" ht="14.25" x14ac:dyDescent="0.15">
      <c r="A1297" s="9">
        <v>43709</v>
      </c>
      <c r="B1297" s="10" t="s">
        <v>27</v>
      </c>
      <c r="C1297" s="10" t="s">
        <v>63</v>
      </c>
      <c r="D1297" s="10" t="s">
        <v>4395</v>
      </c>
      <c r="E1297" s="10" t="s">
        <v>2713</v>
      </c>
      <c r="F1297" s="10" t="s">
        <v>6075</v>
      </c>
      <c r="G1297" s="10" t="s">
        <v>6076</v>
      </c>
      <c r="H1297" s="10" t="s">
        <v>5884</v>
      </c>
      <c r="I1297" s="10" t="s">
        <v>6075</v>
      </c>
      <c r="J1297" s="10"/>
      <c r="K1297" s="10" t="s">
        <v>2623</v>
      </c>
      <c r="L1297" s="10" t="s">
        <v>44</v>
      </c>
      <c r="M1297" s="11">
        <v>0</v>
      </c>
      <c r="N1297" s="27">
        <v>300000800</v>
      </c>
      <c r="O1297" s="10"/>
      <c r="P1297" s="13">
        <v>-32</v>
      </c>
      <c r="Q1297" s="13"/>
      <c r="R1297" s="13">
        <v>0</v>
      </c>
      <c r="S1297" s="13">
        <f t="shared" si="65"/>
        <v>-32</v>
      </c>
      <c r="T1297" s="14">
        <f t="shared" si="66"/>
        <v>0</v>
      </c>
      <c r="U1297" s="13">
        <f t="shared" si="67"/>
        <v>0</v>
      </c>
      <c r="V1297" s="13">
        <f t="shared" si="68"/>
        <v>0</v>
      </c>
      <c r="W1297" s="15"/>
      <c r="X1297" s="13"/>
      <c r="Y1297" s="13"/>
      <c r="Z1297" s="10"/>
      <c r="AA1297" s="16" t="s">
        <v>45</v>
      </c>
      <c r="AB1297" s="11"/>
    </row>
    <row r="1298" spans="1:28" ht="14.25" x14ac:dyDescent="0.15">
      <c r="A1298" s="9">
        <v>43709</v>
      </c>
      <c r="B1298" s="10" t="s">
        <v>27</v>
      </c>
      <c r="C1298" s="10" t="s">
        <v>63</v>
      </c>
      <c r="D1298" s="10" t="s">
        <v>3361</v>
      </c>
      <c r="E1298" s="10" t="s">
        <v>72</v>
      </c>
      <c r="F1298" s="10" t="s">
        <v>5493</v>
      </c>
      <c r="G1298" s="10" t="s">
        <v>5493</v>
      </c>
      <c r="H1298" s="10" t="s">
        <v>5884</v>
      </c>
      <c r="I1298" s="10" t="s">
        <v>5493</v>
      </c>
      <c r="J1298" s="10"/>
      <c r="K1298" s="10" t="s">
        <v>2623</v>
      </c>
      <c r="L1298" s="10" t="s">
        <v>34</v>
      </c>
      <c r="M1298" s="11">
        <v>0.01</v>
      </c>
      <c r="N1298" s="27">
        <v>600001252</v>
      </c>
      <c r="O1298" s="10"/>
      <c r="P1298" s="13">
        <v>43.76</v>
      </c>
      <c r="Q1298" s="13"/>
      <c r="R1298" s="13">
        <v>0</v>
      </c>
      <c r="S1298" s="13">
        <f t="shared" si="65"/>
        <v>43.76</v>
      </c>
      <c r="T1298" s="14">
        <f t="shared" si="66"/>
        <v>0</v>
      </c>
      <c r="U1298" s="13">
        <f t="shared" si="67"/>
        <v>0</v>
      </c>
      <c r="V1298" s="13">
        <f t="shared" si="68"/>
        <v>0</v>
      </c>
      <c r="W1298" s="15"/>
      <c r="X1298" s="13"/>
      <c r="Y1298" s="13"/>
      <c r="Z1298" s="10"/>
      <c r="AA1298" s="16" t="s">
        <v>45</v>
      </c>
      <c r="AB1298" s="11"/>
    </row>
    <row r="1299" spans="1:28" ht="14.25" x14ac:dyDescent="0.15">
      <c r="A1299" s="9">
        <v>43709</v>
      </c>
      <c r="B1299" s="10" t="s">
        <v>27</v>
      </c>
      <c r="C1299" s="10" t="s">
        <v>63</v>
      </c>
      <c r="D1299" s="10" t="s">
        <v>74</v>
      </c>
      <c r="E1299" s="10" t="s">
        <v>84</v>
      </c>
      <c r="F1299" s="10" t="s">
        <v>4090</v>
      </c>
      <c r="G1299" s="10" t="s">
        <v>4090</v>
      </c>
      <c r="H1299" s="10" t="s">
        <v>5915</v>
      </c>
      <c r="I1299" s="10" t="s">
        <v>4093</v>
      </c>
      <c r="J1299" s="10"/>
      <c r="K1299" s="10" t="s">
        <v>5927</v>
      </c>
      <c r="L1299" s="10" t="s">
        <v>34</v>
      </c>
      <c r="M1299" s="11">
        <v>0.04</v>
      </c>
      <c r="N1299" s="27" t="s">
        <v>6077</v>
      </c>
      <c r="O1299" s="10"/>
      <c r="P1299" s="13">
        <v>-31328.5</v>
      </c>
      <c r="Q1299" s="13"/>
      <c r="R1299" s="13">
        <v>0</v>
      </c>
      <c r="S1299" s="13">
        <f t="shared" si="65"/>
        <v>-31328.5</v>
      </c>
      <c r="T1299" s="14">
        <f t="shared" si="66"/>
        <v>0</v>
      </c>
      <c r="U1299" s="13">
        <f t="shared" si="67"/>
        <v>0</v>
      </c>
      <c r="V1299" s="13">
        <f t="shared" si="68"/>
        <v>0</v>
      </c>
      <c r="W1299" s="15"/>
      <c r="X1299" s="13"/>
      <c r="Y1299" s="13"/>
      <c r="Z1299" s="10"/>
      <c r="AA1299" s="16" t="s">
        <v>35</v>
      </c>
      <c r="AB1299" s="11"/>
    </row>
    <row r="1300" spans="1:28" ht="14.25" x14ac:dyDescent="0.15">
      <c r="A1300" s="9">
        <v>43709</v>
      </c>
      <c r="B1300" s="10" t="s">
        <v>27</v>
      </c>
      <c r="C1300" s="10" t="s">
        <v>63</v>
      </c>
      <c r="D1300" s="10" t="s">
        <v>74</v>
      </c>
      <c r="E1300" s="10" t="s">
        <v>84</v>
      </c>
      <c r="F1300" s="10" t="s">
        <v>4090</v>
      </c>
      <c r="G1300" s="10" t="s">
        <v>4090</v>
      </c>
      <c r="H1300" s="10" t="s">
        <v>5884</v>
      </c>
      <c r="I1300" s="10" t="s">
        <v>4090</v>
      </c>
      <c r="J1300" s="10"/>
      <c r="K1300" s="10" t="s">
        <v>5927</v>
      </c>
      <c r="L1300" s="10" t="s">
        <v>44</v>
      </c>
      <c r="M1300" s="11">
        <v>0</v>
      </c>
      <c r="N1300" s="27">
        <v>600001435</v>
      </c>
      <c r="O1300" s="10"/>
      <c r="P1300" s="13">
        <v>28038</v>
      </c>
      <c r="Q1300" s="13"/>
      <c r="R1300" s="13">
        <v>0</v>
      </c>
      <c r="S1300" s="13">
        <f t="shared" si="65"/>
        <v>28038</v>
      </c>
      <c r="T1300" s="14">
        <f t="shared" si="66"/>
        <v>0</v>
      </c>
      <c r="U1300" s="13">
        <f t="shared" si="67"/>
        <v>0</v>
      </c>
      <c r="V1300" s="13">
        <f t="shared" si="68"/>
        <v>0</v>
      </c>
      <c r="W1300" s="15"/>
      <c r="X1300" s="13"/>
      <c r="Y1300" s="13"/>
      <c r="Z1300" s="10"/>
      <c r="AA1300" s="16" t="s">
        <v>35</v>
      </c>
      <c r="AB1300" s="11"/>
    </row>
    <row r="1301" spans="1:28" ht="14.25" x14ac:dyDescent="0.15">
      <c r="A1301" s="9">
        <v>43709</v>
      </c>
      <c r="B1301" s="10" t="s">
        <v>27</v>
      </c>
      <c r="C1301" s="10" t="s">
        <v>63</v>
      </c>
      <c r="D1301" s="10" t="s">
        <v>74</v>
      </c>
      <c r="E1301" s="10" t="s">
        <v>84</v>
      </c>
      <c r="F1301" s="10" t="s">
        <v>4090</v>
      </c>
      <c r="G1301" s="10" t="s">
        <v>4090</v>
      </c>
      <c r="H1301" s="10" t="s">
        <v>5884</v>
      </c>
      <c r="I1301" s="10" t="s">
        <v>4093</v>
      </c>
      <c r="J1301" s="10"/>
      <c r="K1301" s="10" t="s">
        <v>5927</v>
      </c>
      <c r="L1301" s="10" t="s">
        <v>44</v>
      </c>
      <c r="M1301" s="11">
        <v>0</v>
      </c>
      <c r="N1301" s="27">
        <v>600001390</v>
      </c>
      <c r="O1301" s="10"/>
      <c r="P1301" s="13">
        <v>15750</v>
      </c>
      <c r="Q1301" s="13"/>
      <c r="R1301" s="13">
        <v>0</v>
      </c>
      <c r="S1301" s="13">
        <f t="shared" si="65"/>
        <v>15750</v>
      </c>
      <c r="T1301" s="14">
        <f t="shared" si="66"/>
        <v>0</v>
      </c>
      <c r="U1301" s="13">
        <f t="shared" si="67"/>
        <v>0</v>
      </c>
      <c r="V1301" s="13">
        <f t="shared" si="68"/>
        <v>0</v>
      </c>
      <c r="W1301" s="15"/>
      <c r="X1301" s="13"/>
      <c r="Y1301" s="13"/>
      <c r="Z1301" s="10"/>
      <c r="AA1301" s="16" t="s">
        <v>35</v>
      </c>
      <c r="AB1301" s="11"/>
    </row>
    <row r="1302" spans="1:28" ht="14.25" x14ac:dyDescent="0.15">
      <c r="A1302" s="9">
        <v>43709</v>
      </c>
      <c r="B1302" s="10" t="s">
        <v>27</v>
      </c>
      <c r="C1302" s="10" t="s">
        <v>63</v>
      </c>
      <c r="D1302" s="10" t="s">
        <v>74</v>
      </c>
      <c r="E1302" s="10" t="s">
        <v>2713</v>
      </c>
      <c r="F1302" s="10" t="s">
        <v>6078</v>
      </c>
      <c r="G1302" s="10" t="s">
        <v>6078</v>
      </c>
      <c r="H1302" s="10" t="s">
        <v>5884</v>
      </c>
      <c r="I1302" s="10" t="s">
        <v>5002</v>
      </c>
      <c r="J1302" s="10"/>
      <c r="K1302" s="10" t="s">
        <v>2623</v>
      </c>
      <c r="L1302" s="10" t="s">
        <v>44</v>
      </c>
      <c r="M1302" s="11">
        <v>0</v>
      </c>
      <c r="N1302" s="27" t="s">
        <v>6079</v>
      </c>
      <c r="O1302" s="10"/>
      <c r="P1302" s="13">
        <v>7726</v>
      </c>
      <c r="Q1302" s="13"/>
      <c r="R1302" s="13">
        <v>0</v>
      </c>
      <c r="S1302" s="13">
        <f t="shared" si="65"/>
        <v>7726</v>
      </c>
      <c r="T1302" s="14">
        <f t="shared" si="66"/>
        <v>0</v>
      </c>
      <c r="U1302" s="13">
        <f t="shared" si="67"/>
        <v>0</v>
      </c>
      <c r="V1302" s="13">
        <f t="shared" si="68"/>
        <v>0</v>
      </c>
      <c r="W1302" s="15"/>
      <c r="X1302" s="13"/>
      <c r="Y1302" s="13"/>
      <c r="Z1302" s="10"/>
      <c r="AA1302" s="16" t="s">
        <v>45</v>
      </c>
      <c r="AB1302" s="11"/>
    </row>
    <row r="1303" spans="1:28" ht="14.25" x14ac:dyDescent="0.15">
      <c r="A1303" s="9">
        <v>43709</v>
      </c>
      <c r="B1303" s="10" t="s">
        <v>27</v>
      </c>
      <c r="C1303" s="10" t="s">
        <v>63</v>
      </c>
      <c r="D1303" s="10" t="s">
        <v>74</v>
      </c>
      <c r="E1303" s="10" t="s">
        <v>72</v>
      </c>
      <c r="F1303" s="10" t="s">
        <v>199</v>
      </c>
      <c r="G1303" s="10" t="s">
        <v>199</v>
      </c>
      <c r="H1303" s="10" t="s">
        <v>5884</v>
      </c>
      <c r="I1303" s="10" t="s">
        <v>6080</v>
      </c>
      <c r="J1303" s="10"/>
      <c r="K1303" s="10" t="s">
        <v>2623</v>
      </c>
      <c r="L1303" s="10" t="s">
        <v>44</v>
      </c>
      <c r="M1303" s="11">
        <v>0</v>
      </c>
      <c r="N1303" s="27">
        <v>300000895</v>
      </c>
      <c r="O1303" s="10"/>
      <c r="P1303" s="13">
        <v>-32.350000000005799</v>
      </c>
      <c r="Q1303" s="13"/>
      <c r="R1303" s="13">
        <v>0</v>
      </c>
      <c r="S1303" s="13">
        <f t="shared" ref="S1303:S1366" si="69">P1303+Q1303-R1303</f>
        <v>-32.350000000005799</v>
      </c>
      <c r="T1303" s="14">
        <f t="shared" ref="T1303:T1366" si="70">IF(L1303="返货",R1303/(1+M1303),IF(L1303="返现",R1303,IF(L1303="折扣",R1303*M1303,IF(L1303="无",R1303))))</f>
        <v>0</v>
      </c>
      <c r="U1303" s="13">
        <f t="shared" si="67"/>
        <v>0</v>
      </c>
      <c r="V1303" s="13">
        <f t="shared" si="68"/>
        <v>0</v>
      </c>
      <c r="W1303" s="15"/>
      <c r="X1303" s="13"/>
      <c r="Y1303" s="13"/>
      <c r="Z1303" s="10"/>
      <c r="AA1303" s="16" t="s">
        <v>45</v>
      </c>
      <c r="AB1303" s="11"/>
    </row>
    <row r="1304" spans="1:28" ht="14.25" x14ac:dyDescent="0.15">
      <c r="A1304" s="9">
        <v>43709</v>
      </c>
      <c r="B1304" s="10" t="s">
        <v>27</v>
      </c>
      <c r="C1304" s="10" t="s">
        <v>63</v>
      </c>
      <c r="D1304" s="10" t="s">
        <v>74</v>
      </c>
      <c r="E1304" s="10" t="s">
        <v>72</v>
      </c>
      <c r="F1304" s="10" t="s">
        <v>6081</v>
      </c>
      <c r="G1304" s="10" t="s">
        <v>6081</v>
      </c>
      <c r="H1304" s="10" t="s">
        <v>5884</v>
      </c>
      <c r="I1304" s="10" t="s">
        <v>6082</v>
      </c>
      <c r="J1304" s="10"/>
      <c r="K1304" s="10" t="s">
        <v>2623</v>
      </c>
      <c r="L1304" s="10" t="s">
        <v>44</v>
      </c>
      <c r="M1304" s="11">
        <v>0</v>
      </c>
      <c r="N1304" s="27" t="s">
        <v>6083</v>
      </c>
      <c r="O1304" s="10"/>
      <c r="P1304" s="13">
        <v>35484</v>
      </c>
      <c r="Q1304" s="13"/>
      <c r="R1304" s="13">
        <v>0</v>
      </c>
      <c r="S1304" s="13">
        <f t="shared" si="69"/>
        <v>35484</v>
      </c>
      <c r="T1304" s="14">
        <f t="shared" si="70"/>
        <v>0</v>
      </c>
      <c r="U1304" s="13">
        <f t="shared" si="67"/>
        <v>0</v>
      </c>
      <c r="V1304" s="13">
        <f t="shared" si="68"/>
        <v>0</v>
      </c>
      <c r="W1304" s="15"/>
      <c r="X1304" s="13"/>
      <c r="Y1304" s="13"/>
      <c r="Z1304" s="10"/>
      <c r="AA1304" s="16" t="s">
        <v>45</v>
      </c>
      <c r="AB1304" s="11"/>
    </row>
    <row r="1305" spans="1:28" ht="14.25" x14ac:dyDescent="0.15">
      <c r="A1305" s="9">
        <v>43709</v>
      </c>
      <c r="B1305" s="10" t="s">
        <v>27</v>
      </c>
      <c r="C1305" s="10" t="s">
        <v>63</v>
      </c>
      <c r="D1305" s="10" t="s">
        <v>74</v>
      </c>
      <c r="E1305" s="10" t="s">
        <v>72</v>
      </c>
      <c r="F1305" s="10" t="s">
        <v>3095</v>
      </c>
      <c r="G1305" s="10" t="s">
        <v>6084</v>
      </c>
      <c r="H1305" s="10" t="s">
        <v>5884</v>
      </c>
      <c r="I1305" s="10" t="s">
        <v>6082</v>
      </c>
      <c r="J1305" s="10"/>
      <c r="K1305" s="10" t="s">
        <v>2623</v>
      </c>
      <c r="L1305" s="10" t="s">
        <v>44</v>
      </c>
      <c r="M1305" s="11">
        <v>0</v>
      </c>
      <c r="N1305" s="27" t="s">
        <v>6083</v>
      </c>
      <c r="O1305" s="10"/>
      <c r="P1305" s="13">
        <v>400000</v>
      </c>
      <c r="Q1305" s="13"/>
      <c r="R1305" s="13">
        <v>0</v>
      </c>
      <c r="S1305" s="13">
        <f t="shared" si="69"/>
        <v>400000</v>
      </c>
      <c r="T1305" s="14">
        <f t="shared" si="70"/>
        <v>0</v>
      </c>
      <c r="U1305" s="13">
        <f t="shared" si="67"/>
        <v>0</v>
      </c>
      <c r="V1305" s="13">
        <f t="shared" si="68"/>
        <v>0</v>
      </c>
      <c r="W1305" s="15"/>
      <c r="X1305" s="13"/>
      <c r="Y1305" s="13"/>
      <c r="Z1305" s="10"/>
      <c r="AA1305" s="16" t="s">
        <v>45</v>
      </c>
      <c r="AB1305" s="11"/>
    </row>
    <row r="1306" spans="1:28" ht="14.25" x14ac:dyDescent="0.15">
      <c r="A1306" s="9">
        <v>43709</v>
      </c>
      <c r="B1306" s="10" t="s">
        <v>27</v>
      </c>
      <c r="C1306" s="10" t="s">
        <v>93</v>
      </c>
      <c r="D1306" s="10" t="s">
        <v>94</v>
      </c>
      <c r="E1306" s="10" t="s">
        <v>107</v>
      </c>
      <c r="F1306" s="10" t="s">
        <v>6085</v>
      </c>
      <c r="G1306" s="10" t="s">
        <v>6085</v>
      </c>
      <c r="H1306" s="10" t="s">
        <v>5884</v>
      </c>
      <c r="I1306" s="10" t="s">
        <v>6085</v>
      </c>
      <c r="J1306" s="10"/>
      <c r="K1306" s="10" t="s">
        <v>2623</v>
      </c>
      <c r="L1306" s="10" t="s">
        <v>44</v>
      </c>
      <c r="M1306" s="11">
        <v>0</v>
      </c>
      <c r="N1306" s="27" t="s">
        <v>6086</v>
      </c>
      <c r="O1306" s="10"/>
      <c r="P1306" s="13">
        <v>9073</v>
      </c>
      <c r="Q1306" s="13"/>
      <c r="R1306" s="13">
        <v>9073</v>
      </c>
      <c r="S1306" s="13">
        <f t="shared" si="69"/>
        <v>0</v>
      </c>
      <c r="T1306" s="14">
        <f t="shared" si="70"/>
        <v>9073</v>
      </c>
      <c r="U1306" s="13">
        <f t="shared" si="67"/>
        <v>0</v>
      </c>
      <c r="V1306" s="13">
        <f t="shared" si="68"/>
        <v>9073</v>
      </c>
      <c r="W1306" s="15"/>
      <c r="X1306" s="13"/>
      <c r="Y1306" s="13"/>
      <c r="Z1306" s="10"/>
      <c r="AA1306" s="16" t="s">
        <v>45</v>
      </c>
      <c r="AB1306" s="11"/>
    </row>
    <row r="1307" spans="1:28" ht="14.25" x14ac:dyDescent="0.15">
      <c r="A1307" s="9">
        <v>43709</v>
      </c>
      <c r="B1307" s="10" t="s">
        <v>27</v>
      </c>
      <c r="C1307" s="10" t="s">
        <v>93</v>
      </c>
      <c r="D1307" s="10" t="s">
        <v>94</v>
      </c>
      <c r="E1307" s="10" t="s">
        <v>110</v>
      </c>
      <c r="F1307" s="10" t="s">
        <v>5804</v>
      </c>
      <c r="G1307" s="10" t="s">
        <v>5804</v>
      </c>
      <c r="H1307" s="10" t="s">
        <v>5884</v>
      </c>
      <c r="I1307" s="10" t="s">
        <v>5804</v>
      </c>
      <c r="J1307" s="10"/>
      <c r="K1307" s="10" t="s">
        <v>2623</v>
      </c>
      <c r="L1307" s="10" t="s">
        <v>44</v>
      </c>
      <c r="M1307" s="11">
        <v>0</v>
      </c>
      <c r="N1307" s="27" t="s">
        <v>6087</v>
      </c>
      <c r="O1307" s="10"/>
      <c r="P1307" s="13">
        <v>8797.1</v>
      </c>
      <c r="Q1307" s="13"/>
      <c r="R1307" s="13">
        <v>2848.36</v>
      </c>
      <c r="S1307" s="13">
        <f t="shared" si="69"/>
        <v>5948.74</v>
      </c>
      <c r="T1307" s="14">
        <f t="shared" si="70"/>
        <v>2848.36</v>
      </c>
      <c r="U1307" s="13">
        <f t="shared" si="67"/>
        <v>0</v>
      </c>
      <c r="V1307" s="13">
        <f t="shared" si="68"/>
        <v>2848.36</v>
      </c>
      <c r="W1307" s="15"/>
      <c r="X1307" s="13"/>
      <c r="Y1307" s="13"/>
      <c r="Z1307" s="10"/>
      <c r="AA1307" s="16" t="s">
        <v>45</v>
      </c>
      <c r="AB1307" s="11"/>
    </row>
    <row r="1308" spans="1:28" ht="14.25" x14ac:dyDescent="0.15">
      <c r="A1308" s="9">
        <v>43709</v>
      </c>
      <c r="B1308" s="10" t="s">
        <v>27</v>
      </c>
      <c r="C1308" s="10" t="s">
        <v>93</v>
      </c>
      <c r="D1308" s="10" t="s">
        <v>6088</v>
      </c>
      <c r="E1308" s="10" t="s">
        <v>97</v>
      </c>
      <c r="F1308" s="10" t="s">
        <v>6089</v>
      </c>
      <c r="G1308" s="10" t="s">
        <v>6089</v>
      </c>
      <c r="H1308" s="10" t="s">
        <v>5884</v>
      </c>
      <c r="I1308" s="10" t="s">
        <v>6089</v>
      </c>
      <c r="J1308" s="10"/>
      <c r="K1308" s="10" t="s">
        <v>2623</v>
      </c>
      <c r="L1308" s="10" t="s">
        <v>44</v>
      </c>
      <c r="M1308" s="11">
        <v>0</v>
      </c>
      <c r="N1308" s="27">
        <v>300000841</v>
      </c>
      <c r="O1308" s="10"/>
      <c r="P1308" s="13">
        <v>7660.8</v>
      </c>
      <c r="Q1308" s="13"/>
      <c r="R1308" s="13">
        <v>0</v>
      </c>
      <c r="S1308" s="13">
        <f t="shared" si="69"/>
        <v>7660.8</v>
      </c>
      <c r="T1308" s="14">
        <f t="shared" si="70"/>
        <v>0</v>
      </c>
      <c r="U1308" s="13">
        <f t="shared" si="67"/>
        <v>0</v>
      </c>
      <c r="V1308" s="13">
        <f t="shared" si="68"/>
        <v>0</v>
      </c>
      <c r="W1308" s="15"/>
      <c r="X1308" s="13"/>
      <c r="Y1308" s="13"/>
      <c r="Z1308" s="10"/>
      <c r="AA1308" s="16" t="s">
        <v>45</v>
      </c>
      <c r="AB1308" s="11"/>
    </row>
    <row r="1309" spans="1:28" ht="14.25" x14ac:dyDescent="0.15">
      <c r="A1309" s="9">
        <v>43709</v>
      </c>
      <c r="B1309" s="10" t="s">
        <v>27</v>
      </c>
      <c r="C1309" s="10" t="s">
        <v>93</v>
      </c>
      <c r="D1309" s="10" t="s">
        <v>101</v>
      </c>
      <c r="E1309" s="10" t="s">
        <v>107</v>
      </c>
      <c r="F1309" s="10" t="s">
        <v>5864</v>
      </c>
      <c r="G1309" s="10" t="s">
        <v>5864</v>
      </c>
      <c r="H1309" s="10" t="s">
        <v>5884</v>
      </c>
      <c r="I1309" s="10" t="s">
        <v>5864</v>
      </c>
      <c r="J1309" s="10"/>
      <c r="K1309" s="10" t="s">
        <v>2623</v>
      </c>
      <c r="L1309" s="10" t="s">
        <v>44</v>
      </c>
      <c r="M1309" s="11">
        <v>0</v>
      </c>
      <c r="N1309" s="27" t="s">
        <v>6090</v>
      </c>
      <c r="O1309" s="10"/>
      <c r="P1309" s="13">
        <v>10000</v>
      </c>
      <c r="Q1309" s="13"/>
      <c r="R1309" s="13">
        <v>2169.9299999999998</v>
      </c>
      <c r="S1309" s="13">
        <f t="shared" si="69"/>
        <v>7830.07</v>
      </c>
      <c r="T1309" s="14">
        <f t="shared" si="70"/>
        <v>2169.9299999999998</v>
      </c>
      <c r="U1309" s="13">
        <f t="shared" si="67"/>
        <v>0</v>
      </c>
      <c r="V1309" s="13">
        <f t="shared" si="68"/>
        <v>2169.9299999999998</v>
      </c>
      <c r="W1309" s="15"/>
      <c r="X1309" s="13"/>
      <c r="Y1309" s="13"/>
      <c r="Z1309" s="10"/>
      <c r="AA1309" s="16" t="s">
        <v>45</v>
      </c>
      <c r="AB1309" s="11"/>
    </row>
    <row r="1310" spans="1:28" ht="14.25" x14ac:dyDescent="0.15">
      <c r="A1310" s="9">
        <v>43709</v>
      </c>
      <c r="B1310" s="10" t="s">
        <v>27</v>
      </c>
      <c r="C1310" s="10" t="s">
        <v>93</v>
      </c>
      <c r="D1310" s="10" t="s">
        <v>101</v>
      </c>
      <c r="E1310" s="10" t="s">
        <v>107</v>
      </c>
      <c r="F1310" s="10" t="s">
        <v>2796</v>
      </c>
      <c r="G1310" s="10" t="s">
        <v>2796</v>
      </c>
      <c r="H1310" s="10" t="s">
        <v>5884</v>
      </c>
      <c r="I1310" s="10" t="s">
        <v>2796</v>
      </c>
      <c r="J1310" s="10"/>
      <c r="K1310" s="10" t="s">
        <v>2623</v>
      </c>
      <c r="L1310" s="10" t="s">
        <v>44</v>
      </c>
      <c r="M1310" s="11">
        <v>0</v>
      </c>
      <c r="N1310" s="27" t="s">
        <v>6091</v>
      </c>
      <c r="O1310" s="10"/>
      <c r="P1310" s="13">
        <v>1000000</v>
      </c>
      <c r="Q1310" s="13"/>
      <c r="R1310" s="13">
        <v>1000000</v>
      </c>
      <c r="S1310" s="13">
        <f t="shared" si="69"/>
        <v>0</v>
      </c>
      <c r="T1310" s="14">
        <f t="shared" si="70"/>
        <v>1000000</v>
      </c>
      <c r="U1310" s="13">
        <f t="shared" si="67"/>
        <v>0</v>
      </c>
      <c r="V1310" s="13">
        <f t="shared" si="68"/>
        <v>1000000</v>
      </c>
      <c r="W1310" s="15"/>
      <c r="X1310" s="13"/>
      <c r="Y1310" s="13"/>
      <c r="Z1310" s="10"/>
      <c r="AA1310" s="16" t="s">
        <v>45</v>
      </c>
      <c r="AB1310" s="11"/>
    </row>
    <row r="1311" spans="1:28" ht="14.25" x14ac:dyDescent="0.15">
      <c r="A1311" s="9">
        <v>43709</v>
      </c>
      <c r="B1311" s="10" t="s">
        <v>27</v>
      </c>
      <c r="C1311" s="10" t="s">
        <v>93</v>
      </c>
      <c r="D1311" s="10" t="s">
        <v>101</v>
      </c>
      <c r="E1311" s="10" t="s">
        <v>97</v>
      </c>
      <c r="F1311" s="10" t="s">
        <v>6089</v>
      </c>
      <c r="G1311" s="10" t="s">
        <v>6089</v>
      </c>
      <c r="H1311" s="10" t="s">
        <v>5884</v>
      </c>
      <c r="I1311" s="10" t="s">
        <v>6092</v>
      </c>
      <c r="J1311" s="10"/>
      <c r="K1311" s="10" t="s">
        <v>2623</v>
      </c>
      <c r="L1311" s="10" t="s">
        <v>44</v>
      </c>
      <c r="M1311" s="11">
        <v>0</v>
      </c>
      <c r="N1311" s="27" t="s">
        <v>6093</v>
      </c>
      <c r="O1311" s="10"/>
      <c r="P1311" s="13">
        <v>15651.28</v>
      </c>
      <c r="Q1311" s="13"/>
      <c r="R1311" s="13">
        <v>6870.7</v>
      </c>
      <c r="S1311" s="13">
        <f t="shared" si="69"/>
        <v>8780.5800000000017</v>
      </c>
      <c r="T1311" s="14">
        <f t="shared" si="70"/>
        <v>6870.7</v>
      </c>
      <c r="U1311" s="13">
        <f t="shared" si="67"/>
        <v>0</v>
      </c>
      <c r="V1311" s="13">
        <f t="shared" si="68"/>
        <v>6870.7</v>
      </c>
      <c r="W1311" s="15"/>
      <c r="X1311" s="13"/>
      <c r="Y1311" s="13"/>
      <c r="Z1311" s="10"/>
      <c r="AA1311" s="16" t="s">
        <v>45</v>
      </c>
      <c r="AB1311" s="11"/>
    </row>
    <row r="1312" spans="1:28" ht="14.25" x14ac:dyDescent="0.15">
      <c r="A1312" s="9">
        <v>43709</v>
      </c>
      <c r="B1312" s="10" t="s">
        <v>27</v>
      </c>
      <c r="C1312" s="10" t="s">
        <v>93</v>
      </c>
      <c r="D1312" s="10" t="s">
        <v>104</v>
      </c>
      <c r="E1312" s="10" t="s">
        <v>2892</v>
      </c>
      <c r="F1312" s="10" t="s">
        <v>6094</v>
      </c>
      <c r="G1312" s="10" t="s">
        <v>4417</v>
      </c>
      <c r="H1312" s="10" t="s">
        <v>5884</v>
      </c>
      <c r="I1312" s="10" t="s">
        <v>6095</v>
      </c>
      <c r="J1312" s="10"/>
      <c r="K1312" s="10" t="s">
        <v>2623</v>
      </c>
      <c r="L1312" s="10" t="s">
        <v>44</v>
      </c>
      <c r="M1312" s="11">
        <v>0</v>
      </c>
      <c r="N1312" s="27">
        <v>600000772</v>
      </c>
      <c r="O1312" s="10"/>
      <c r="P1312" s="13">
        <v>61.2</v>
      </c>
      <c r="Q1312" s="13"/>
      <c r="R1312" s="13">
        <v>0</v>
      </c>
      <c r="S1312" s="13">
        <f t="shared" si="69"/>
        <v>61.2</v>
      </c>
      <c r="T1312" s="14">
        <f t="shared" si="70"/>
        <v>0</v>
      </c>
      <c r="U1312" s="13">
        <f t="shared" si="67"/>
        <v>0</v>
      </c>
      <c r="V1312" s="13">
        <f t="shared" si="68"/>
        <v>0</v>
      </c>
      <c r="W1312" s="15"/>
      <c r="X1312" s="13"/>
      <c r="Y1312" s="13"/>
      <c r="Z1312" s="10"/>
      <c r="AA1312" s="16" t="s">
        <v>35</v>
      </c>
      <c r="AB1312" s="11"/>
    </row>
    <row r="1313" spans="1:28" ht="14.25" x14ac:dyDescent="0.15">
      <c r="A1313" s="9">
        <v>43709</v>
      </c>
      <c r="B1313" s="10" t="s">
        <v>27</v>
      </c>
      <c r="C1313" s="10" t="s">
        <v>93</v>
      </c>
      <c r="D1313" s="10" t="s">
        <v>104</v>
      </c>
      <c r="E1313" s="10" t="s">
        <v>2892</v>
      </c>
      <c r="F1313" s="10" t="s">
        <v>6096</v>
      </c>
      <c r="G1313" s="10" t="s">
        <v>6097</v>
      </c>
      <c r="H1313" s="10" t="s">
        <v>5884</v>
      </c>
      <c r="I1313" s="10" t="s">
        <v>6097</v>
      </c>
      <c r="J1313" s="10"/>
      <c r="K1313" s="10" t="s">
        <v>2623</v>
      </c>
      <c r="L1313" s="10" t="s">
        <v>44</v>
      </c>
      <c r="M1313" s="11">
        <v>0</v>
      </c>
      <c r="N1313" s="27">
        <v>100000182</v>
      </c>
      <c r="O1313" s="10"/>
      <c r="P1313" s="13">
        <v>8266.7999999999993</v>
      </c>
      <c r="Q1313" s="13"/>
      <c r="R1313" s="13">
        <v>0</v>
      </c>
      <c r="S1313" s="13">
        <f t="shared" si="69"/>
        <v>8266.7999999999993</v>
      </c>
      <c r="T1313" s="14">
        <f t="shared" si="70"/>
        <v>0</v>
      </c>
      <c r="U1313" s="13">
        <f t="shared" si="67"/>
        <v>0</v>
      </c>
      <c r="V1313" s="13">
        <f t="shared" si="68"/>
        <v>0</v>
      </c>
      <c r="W1313" s="15"/>
      <c r="X1313" s="13"/>
      <c r="Y1313" s="13"/>
      <c r="Z1313" s="10"/>
      <c r="AA1313" s="16" t="s">
        <v>45</v>
      </c>
      <c r="AB1313" s="11"/>
    </row>
    <row r="1314" spans="1:28" ht="14.25" x14ac:dyDescent="0.15">
      <c r="A1314" s="9">
        <v>43709</v>
      </c>
      <c r="B1314" s="10" t="s">
        <v>27</v>
      </c>
      <c r="C1314" s="10" t="s">
        <v>93</v>
      </c>
      <c r="D1314" s="10" t="s">
        <v>104</v>
      </c>
      <c r="E1314" s="10" t="s">
        <v>2892</v>
      </c>
      <c r="F1314" s="10" t="s">
        <v>6098</v>
      </c>
      <c r="G1314" s="10" t="s">
        <v>6098</v>
      </c>
      <c r="H1314" s="10" t="s">
        <v>5884</v>
      </c>
      <c r="I1314" s="10" t="s">
        <v>6098</v>
      </c>
      <c r="J1314" s="10"/>
      <c r="K1314" s="10" t="s">
        <v>2623</v>
      </c>
      <c r="L1314" s="10" t="s">
        <v>44</v>
      </c>
      <c r="M1314" s="11">
        <v>0</v>
      </c>
      <c r="N1314" s="27">
        <v>600001058</v>
      </c>
      <c r="O1314" s="10"/>
      <c r="P1314" s="13">
        <v>-44</v>
      </c>
      <c r="Q1314" s="13"/>
      <c r="R1314" s="13">
        <v>0</v>
      </c>
      <c r="S1314" s="13">
        <f t="shared" si="69"/>
        <v>-44</v>
      </c>
      <c r="T1314" s="14">
        <f t="shared" si="70"/>
        <v>0</v>
      </c>
      <c r="U1314" s="13">
        <f t="shared" si="67"/>
        <v>0</v>
      </c>
      <c r="V1314" s="13">
        <f t="shared" si="68"/>
        <v>0</v>
      </c>
      <c r="W1314" s="15"/>
      <c r="X1314" s="13"/>
      <c r="Y1314" s="13"/>
      <c r="Z1314" s="10"/>
      <c r="AA1314" s="16" t="s">
        <v>35</v>
      </c>
      <c r="AB1314" s="11"/>
    </row>
    <row r="1315" spans="1:28" ht="14.25" x14ac:dyDescent="0.15">
      <c r="A1315" s="9">
        <v>43709</v>
      </c>
      <c r="B1315" s="10" t="s">
        <v>27</v>
      </c>
      <c r="C1315" s="10" t="s">
        <v>93</v>
      </c>
      <c r="D1315" s="10" t="s">
        <v>104</v>
      </c>
      <c r="E1315" s="10" t="s">
        <v>2892</v>
      </c>
      <c r="F1315" s="10" t="s">
        <v>6098</v>
      </c>
      <c r="G1315" s="10" t="s">
        <v>6098</v>
      </c>
      <c r="H1315" s="10" t="s">
        <v>5884</v>
      </c>
      <c r="I1315" s="10" t="s">
        <v>6098</v>
      </c>
      <c r="J1315" s="10"/>
      <c r="K1315" s="10" t="s">
        <v>5927</v>
      </c>
      <c r="L1315" s="10" t="s">
        <v>44</v>
      </c>
      <c r="M1315" s="11">
        <v>0</v>
      </c>
      <c r="N1315" s="27">
        <v>600001058</v>
      </c>
      <c r="O1315" s="10"/>
      <c r="P1315" s="13">
        <v>1040</v>
      </c>
      <c r="Q1315" s="13"/>
      <c r="R1315" s="13">
        <v>0</v>
      </c>
      <c r="S1315" s="13">
        <f t="shared" si="69"/>
        <v>1040</v>
      </c>
      <c r="T1315" s="14">
        <f t="shared" si="70"/>
        <v>0</v>
      </c>
      <c r="U1315" s="13">
        <f t="shared" si="67"/>
        <v>0</v>
      </c>
      <c r="V1315" s="13">
        <f t="shared" si="68"/>
        <v>0</v>
      </c>
      <c r="W1315" s="15"/>
      <c r="X1315" s="13"/>
      <c r="Y1315" s="13"/>
      <c r="Z1315" s="10"/>
      <c r="AA1315" s="16" t="s">
        <v>35</v>
      </c>
      <c r="AB1315" s="11"/>
    </row>
    <row r="1316" spans="1:28" ht="14.25" x14ac:dyDescent="0.15">
      <c r="A1316" s="9">
        <v>43709</v>
      </c>
      <c r="B1316" s="10" t="s">
        <v>27</v>
      </c>
      <c r="C1316" s="10" t="s">
        <v>93</v>
      </c>
      <c r="D1316" s="10" t="s">
        <v>115</v>
      </c>
      <c r="E1316" s="10" t="s">
        <v>99</v>
      </c>
      <c r="F1316" s="10" t="s">
        <v>6099</v>
      </c>
      <c r="G1316" s="10" t="s">
        <v>6100</v>
      </c>
      <c r="H1316" s="10" t="s">
        <v>5884</v>
      </c>
      <c r="I1316" s="10" t="s">
        <v>6101</v>
      </c>
      <c r="J1316" s="10"/>
      <c r="K1316" s="10" t="s">
        <v>2623</v>
      </c>
      <c r="L1316" s="10" t="s">
        <v>44</v>
      </c>
      <c r="M1316" s="11">
        <v>0</v>
      </c>
      <c r="N1316" s="27">
        <v>600001140</v>
      </c>
      <c r="O1316" s="10"/>
      <c r="P1316" s="13">
        <v>92388.24</v>
      </c>
      <c r="Q1316" s="13"/>
      <c r="R1316" s="13">
        <v>0</v>
      </c>
      <c r="S1316" s="13">
        <f t="shared" si="69"/>
        <v>92388.24</v>
      </c>
      <c r="T1316" s="14">
        <f t="shared" si="70"/>
        <v>0</v>
      </c>
      <c r="U1316" s="13">
        <f t="shared" si="67"/>
        <v>0</v>
      </c>
      <c r="V1316" s="13">
        <f t="shared" si="68"/>
        <v>0</v>
      </c>
      <c r="W1316" s="15"/>
      <c r="X1316" s="13"/>
      <c r="Y1316" s="13"/>
      <c r="Z1316" s="10"/>
      <c r="AA1316" s="16" t="s">
        <v>45</v>
      </c>
      <c r="AB1316" s="11"/>
    </row>
    <row r="1317" spans="1:28" ht="14.25" x14ac:dyDescent="0.15">
      <c r="A1317" s="9">
        <v>43709</v>
      </c>
      <c r="B1317" s="10" t="s">
        <v>27</v>
      </c>
      <c r="C1317" s="10" t="s">
        <v>93</v>
      </c>
      <c r="D1317" s="10" t="s">
        <v>115</v>
      </c>
      <c r="E1317" s="10" t="s">
        <v>110</v>
      </c>
      <c r="F1317" s="10" t="s">
        <v>6102</v>
      </c>
      <c r="G1317" s="10" t="s">
        <v>3527</v>
      </c>
      <c r="H1317" s="10" t="s">
        <v>5884</v>
      </c>
      <c r="I1317" s="10" t="s">
        <v>3527</v>
      </c>
      <c r="J1317" s="10"/>
      <c r="K1317" s="10" t="s">
        <v>2623</v>
      </c>
      <c r="L1317" s="10" t="s">
        <v>44</v>
      </c>
      <c r="M1317" s="11">
        <v>0</v>
      </c>
      <c r="N1317" s="27">
        <v>100000505</v>
      </c>
      <c r="O1317" s="10"/>
      <c r="P1317" s="13">
        <v>7124.8</v>
      </c>
      <c r="Q1317" s="13"/>
      <c r="R1317" s="13">
        <v>0</v>
      </c>
      <c r="S1317" s="13">
        <f t="shared" si="69"/>
        <v>7124.8</v>
      </c>
      <c r="T1317" s="14">
        <f t="shared" si="70"/>
        <v>0</v>
      </c>
      <c r="U1317" s="13">
        <f t="shared" si="67"/>
        <v>0</v>
      </c>
      <c r="V1317" s="13">
        <f t="shared" si="68"/>
        <v>0</v>
      </c>
      <c r="W1317" s="15"/>
      <c r="X1317" s="13"/>
      <c r="Y1317" s="13"/>
      <c r="Z1317" s="10"/>
      <c r="AA1317" s="16" t="s">
        <v>45</v>
      </c>
      <c r="AB1317" s="11"/>
    </row>
    <row r="1318" spans="1:28" ht="14.25" x14ac:dyDescent="0.15">
      <c r="A1318" s="9">
        <v>43709</v>
      </c>
      <c r="B1318" s="10" t="s">
        <v>27</v>
      </c>
      <c r="C1318" s="10" t="s">
        <v>93</v>
      </c>
      <c r="D1318" s="10" t="s">
        <v>115</v>
      </c>
      <c r="E1318" s="10" t="s">
        <v>110</v>
      </c>
      <c r="F1318" s="10" t="s">
        <v>117</v>
      </c>
      <c r="G1318" s="10" t="s">
        <v>117</v>
      </c>
      <c r="H1318" s="10" t="s">
        <v>5884</v>
      </c>
      <c r="I1318" s="10" t="s">
        <v>117</v>
      </c>
      <c r="J1318" s="10"/>
      <c r="K1318" s="10" t="s">
        <v>2623</v>
      </c>
      <c r="L1318" s="10" t="s">
        <v>44</v>
      </c>
      <c r="M1318" s="11">
        <v>0</v>
      </c>
      <c r="N1318" s="27">
        <v>600000929</v>
      </c>
      <c r="O1318" s="10"/>
      <c r="P1318" s="13">
        <v>-102.17</v>
      </c>
      <c r="Q1318" s="13"/>
      <c r="R1318" s="13">
        <v>0</v>
      </c>
      <c r="S1318" s="13">
        <f t="shared" si="69"/>
        <v>-102.17</v>
      </c>
      <c r="T1318" s="14">
        <f t="shared" si="70"/>
        <v>0</v>
      </c>
      <c r="U1318" s="13">
        <f t="shared" si="67"/>
        <v>0</v>
      </c>
      <c r="V1318" s="13">
        <f t="shared" si="68"/>
        <v>0</v>
      </c>
      <c r="W1318" s="15"/>
      <c r="X1318" s="13"/>
      <c r="Y1318" s="13"/>
      <c r="Z1318" s="10"/>
      <c r="AA1318" s="16" t="s">
        <v>35</v>
      </c>
      <c r="AB1318" s="11"/>
    </row>
    <row r="1319" spans="1:28" ht="14.25" x14ac:dyDescent="0.15">
      <c r="A1319" s="9">
        <v>43709</v>
      </c>
      <c r="B1319" s="10" t="s">
        <v>27</v>
      </c>
      <c r="C1319" s="10" t="s">
        <v>93</v>
      </c>
      <c r="D1319" s="10" t="s">
        <v>115</v>
      </c>
      <c r="E1319" s="10" t="s">
        <v>102</v>
      </c>
      <c r="F1319" s="10" t="s">
        <v>6103</v>
      </c>
      <c r="G1319" s="10" t="s">
        <v>6103</v>
      </c>
      <c r="H1319" s="10" t="s">
        <v>5884</v>
      </c>
      <c r="I1319" s="10" t="s">
        <v>6104</v>
      </c>
      <c r="J1319" s="10"/>
      <c r="K1319" s="10" t="s">
        <v>2623</v>
      </c>
      <c r="L1319" s="10" t="s">
        <v>44</v>
      </c>
      <c r="M1319" s="11">
        <v>0</v>
      </c>
      <c r="N1319" s="27" t="s">
        <v>6105</v>
      </c>
      <c r="O1319" s="10"/>
      <c r="P1319" s="13">
        <v>19624.8</v>
      </c>
      <c r="Q1319" s="13"/>
      <c r="R1319" s="13">
        <v>0</v>
      </c>
      <c r="S1319" s="13">
        <f t="shared" si="69"/>
        <v>19624.8</v>
      </c>
      <c r="T1319" s="14">
        <f t="shared" si="70"/>
        <v>0</v>
      </c>
      <c r="U1319" s="13">
        <f t="shared" si="67"/>
        <v>0</v>
      </c>
      <c r="V1319" s="13">
        <f t="shared" si="68"/>
        <v>0</v>
      </c>
      <c r="W1319" s="15"/>
      <c r="X1319" s="13"/>
      <c r="Y1319" s="13"/>
      <c r="Z1319" s="10"/>
      <c r="AA1319" s="16" t="s">
        <v>45</v>
      </c>
      <c r="AB1319" s="11"/>
    </row>
    <row r="1320" spans="1:28" ht="14.25" x14ac:dyDescent="0.15">
      <c r="A1320" s="9">
        <v>43709</v>
      </c>
      <c r="B1320" s="10" t="s">
        <v>27</v>
      </c>
      <c r="C1320" s="10" t="s">
        <v>119</v>
      </c>
      <c r="D1320" s="10" t="s">
        <v>149</v>
      </c>
      <c r="E1320" s="10" t="s">
        <v>144</v>
      </c>
      <c r="F1320" s="10" t="s">
        <v>5078</v>
      </c>
      <c r="G1320" s="10" t="s">
        <v>5078</v>
      </c>
      <c r="H1320" s="10" t="s">
        <v>5884</v>
      </c>
      <c r="I1320" s="10" t="s">
        <v>5078</v>
      </c>
      <c r="J1320" s="10"/>
      <c r="K1320" s="10" t="s">
        <v>2623</v>
      </c>
      <c r="L1320" s="10" t="s">
        <v>44</v>
      </c>
      <c r="M1320" s="11">
        <v>0</v>
      </c>
      <c r="N1320" s="27">
        <v>300000911</v>
      </c>
      <c r="O1320" s="10"/>
      <c r="P1320" s="13">
        <v>1633.6</v>
      </c>
      <c r="Q1320" s="13"/>
      <c r="R1320" s="13">
        <v>0</v>
      </c>
      <c r="S1320" s="13">
        <f t="shared" si="69"/>
        <v>1633.6</v>
      </c>
      <c r="T1320" s="14">
        <f t="shared" si="70"/>
        <v>0</v>
      </c>
      <c r="U1320" s="13">
        <f t="shared" si="67"/>
        <v>0</v>
      </c>
      <c r="V1320" s="13">
        <f t="shared" si="68"/>
        <v>0</v>
      </c>
      <c r="W1320" s="15"/>
      <c r="X1320" s="13"/>
      <c r="Y1320" s="13"/>
      <c r="Z1320" s="10"/>
      <c r="AA1320" s="16" t="s">
        <v>45</v>
      </c>
      <c r="AB1320" s="11"/>
    </row>
    <row r="1321" spans="1:28" ht="14.25" x14ac:dyDescent="0.15">
      <c r="A1321" s="9">
        <v>43709</v>
      </c>
      <c r="B1321" s="10" t="s">
        <v>27</v>
      </c>
      <c r="C1321" s="10" t="s">
        <v>158</v>
      </c>
      <c r="D1321" s="10" t="s">
        <v>159</v>
      </c>
      <c r="E1321" s="10" t="s">
        <v>160</v>
      </c>
      <c r="F1321" s="10" t="s">
        <v>5977</v>
      </c>
      <c r="G1321" s="10" t="s">
        <v>5977</v>
      </c>
      <c r="H1321" s="10" t="s">
        <v>5884</v>
      </c>
      <c r="I1321" s="10" t="s">
        <v>6106</v>
      </c>
      <c r="J1321" s="10"/>
      <c r="K1321" s="10" t="s">
        <v>2623</v>
      </c>
      <c r="L1321" s="10" t="s">
        <v>44</v>
      </c>
      <c r="M1321" s="11">
        <v>0</v>
      </c>
      <c r="N1321" s="27" t="s">
        <v>6107</v>
      </c>
      <c r="O1321" s="10"/>
      <c r="P1321" s="13">
        <v>4620.8</v>
      </c>
      <c r="Q1321" s="13"/>
      <c r="R1321" s="13">
        <v>621.9</v>
      </c>
      <c r="S1321" s="13">
        <f t="shared" si="69"/>
        <v>3998.9</v>
      </c>
      <c r="T1321" s="14">
        <f t="shared" si="70"/>
        <v>621.9</v>
      </c>
      <c r="U1321" s="13">
        <f t="shared" si="67"/>
        <v>0</v>
      </c>
      <c r="V1321" s="13">
        <f t="shared" si="68"/>
        <v>621.9</v>
      </c>
      <c r="W1321" s="15"/>
      <c r="X1321" s="13"/>
      <c r="Y1321" s="13"/>
      <c r="Z1321" s="10"/>
      <c r="AA1321" s="16" t="s">
        <v>45</v>
      </c>
      <c r="AB1321" s="11"/>
    </row>
    <row r="1322" spans="1:28" ht="14.25" x14ac:dyDescent="0.15">
      <c r="A1322" s="9">
        <v>43709</v>
      </c>
      <c r="B1322" s="10" t="s">
        <v>27</v>
      </c>
      <c r="C1322" s="10" t="s">
        <v>158</v>
      </c>
      <c r="D1322" s="10" t="s">
        <v>159</v>
      </c>
      <c r="E1322" s="10" t="s">
        <v>190</v>
      </c>
      <c r="F1322" s="10" t="s">
        <v>5700</v>
      </c>
      <c r="G1322" s="10" t="s">
        <v>5700</v>
      </c>
      <c r="H1322" s="10" t="s">
        <v>5884</v>
      </c>
      <c r="I1322" s="10" t="s">
        <v>5700</v>
      </c>
      <c r="J1322" s="10"/>
      <c r="K1322" s="10" t="s">
        <v>2623</v>
      </c>
      <c r="L1322" s="10" t="s">
        <v>44</v>
      </c>
      <c r="M1322" s="11">
        <v>0</v>
      </c>
      <c r="N1322" s="27">
        <v>400001212</v>
      </c>
      <c r="O1322" s="10"/>
      <c r="P1322" s="13">
        <v>6846.4</v>
      </c>
      <c r="Q1322" s="13"/>
      <c r="R1322" s="13">
        <v>0</v>
      </c>
      <c r="S1322" s="13">
        <f t="shared" si="69"/>
        <v>6846.4</v>
      </c>
      <c r="T1322" s="14">
        <f t="shared" si="70"/>
        <v>0</v>
      </c>
      <c r="U1322" s="13">
        <f t="shared" si="67"/>
        <v>0</v>
      </c>
      <c r="V1322" s="13">
        <f t="shared" si="68"/>
        <v>0</v>
      </c>
      <c r="W1322" s="15"/>
      <c r="X1322" s="13"/>
      <c r="Y1322" s="13"/>
      <c r="Z1322" s="10"/>
      <c r="AA1322" s="16" t="s">
        <v>45</v>
      </c>
      <c r="AB1322" s="11"/>
    </row>
    <row r="1323" spans="1:28" ht="14.25" x14ac:dyDescent="0.15">
      <c r="A1323" s="9">
        <v>43709</v>
      </c>
      <c r="B1323" s="10" t="s">
        <v>27</v>
      </c>
      <c r="C1323" s="10" t="s">
        <v>158</v>
      </c>
      <c r="D1323" s="10" t="s">
        <v>159</v>
      </c>
      <c r="E1323" s="10" t="s">
        <v>169</v>
      </c>
      <c r="F1323" s="10" t="s">
        <v>6108</v>
      </c>
      <c r="G1323" s="10" t="s">
        <v>6108</v>
      </c>
      <c r="H1323" s="10" t="s">
        <v>5884</v>
      </c>
      <c r="I1323" s="10" t="s">
        <v>6109</v>
      </c>
      <c r="J1323" s="10"/>
      <c r="K1323" s="10" t="s">
        <v>2623</v>
      </c>
      <c r="L1323" s="10" t="s">
        <v>44</v>
      </c>
      <c r="M1323" s="11">
        <v>0</v>
      </c>
      <c r="N1323" s="27" t="s">
        <v>6110</v>
      </c>
      <c r="O1323" s="10"/>
      <c r="P1323" s="13">
        <v>12712.8</v>
      </c>
      <c r="Q1323" s="13"/>
      <c r="R1323" s="13">
        <v>0</v>
      </c>
      <c r="S1323" s="13">
        <f t="shared" si="69"/>
        <v>12712.8</v>
      </c>
      <c r="T1323" s="14">
        <f t="shared" si="70"/>
        <v>0</v>
      </c>
      <c r="U1323" s="13">
        <f t="shared" si="67"/>
        <v>0</v>
      </c>
      <c r="V1323" s="13">
        <f t="shared" si="68"/>
        <v>0</v>
      </c>
      <c r="W1323" s="15"/>
      <c r="X1323" s="13"/>
      <c r="Y1323" s="13"/>
      <c r="Z1323" s="10"/>
      <c r="AA1323" s="16" t="s">
        <v>45</v>
      </c>
      <c r="AB1323" s="11"/>
    </row>
    <row r="1324" spans="1:28" ht="14.25" x14ac:dyDescent="0.15">
      <c r="A1324" s="9">
        <v>43709</v>
      </c>
      <c r="B1324" s="10" t="s">
        <v>27</v>
      </c>
      <c r="C1324" s="10" t="s">
        <v>158</v>
      </c>
      <c r="D1324" s="10" t="s">
        <v>159</v>
      </c>
      <c r="E1324" s="10" t="s">
        <v>202</v>
      </c>
      <c r="F1324" s="10" t="s">
        <v>3005</v>
      </c>
      <c r="G1324" s="10" t="s">
        <v>3005</v>
      </c>
      <c r="H1324" s="10" t="s">
        <v>5884</v>
      </c>
      <c r="I1324" s="10" t="s">
        <v>3005</v>
      </c>
      <c r="J1324" s="10"/>
      <c r="K1324" s="10" t="s">
        <v>2623</v>
      </c>
      <c r="L1324" s="10" t="s">
        <v>44</v>
      </c>
      <c r="M1324" s="11">
        <v>0</v>
      </c>
      <c r="N1324" s="27" t="s">
        <v>6111</v>
      </c>
      <c r="O1324" s="10"/>
      <c r="P1324" s="13">
        <v>45379.199999999997</v>
      </c>
      <c r="Q1324" s="13"/>
      <c r="R1324" s="13">
        <v>29796.799999999999</v>
      </c>
      <c r="S1324" s="13">
        <f t="shared" si="69"/>
        <v>15582.399999999998</v>
      </c>
      <c r="T1324" s="14">
        <f t="shared" si="70"/>
        <v>29796.799999999999</v>
      </c>
      <c r="U1324" s="13">
        <f t="shared" si="67"/>
        <v>0</v>
      </c>
      <c r="V1324" s="13">
        <f t="shared" si="68"/>
        <v>29796.799999999999</v>
      </c>
      <c r="W1324" s="15"/>
      <c r="X1324" s="13"/>
      <c r="Y1324" s="13"/>
      <c r="Z1324" s="10"/>
      <c r="AA1324" s="16" t="s">
        <v>45</v>
      </c>
      <c r="AB1324" s="11"/>
    </row>
    <row r="1325" spans="1:28" ht="14.25" x14ac:dyDescent="0.15">
      <c r="A1325" s="9">
        <v>43709</v>
      </c>
      <c r="B1325" s="10" t="s">
        <v>27</v>
      </c>
      <c r="C1325" s="10" t="s">
        <v>158</v>
      </c>
      <c r="D1325" s="10" t="s">
        <v>181</v>
      </c>
      <c r="E1325" s="10" t="s">
        <v>202</v>
      </c>
      <c r="F1325" s="10" t="s">
        <v>5088</v>
      </c>
      <c r="G1325" s="10" t="s">
        <v>5088</v>
      </c>
      <c r="H1325" s="10" t="s">
        <v>5884</v>
      </c>
      <c r="I1325" s="10" t="s">
        <v>5088</v>
      </c>
      <c r="J1325" s="10"/>
      <c r="K1325" s="10" t="s">
        <v>2623</v>
      </c>
      <c r="L1325" s="10" t="s">
        <v>44</v>
      </c>
      <c r="M1325" s="11">
        <v>0</v>
      </c>
      <c r="N1325" s="27">
        <v>400001333</v>
      </c>
      <c r="O1325" s="10"/>
      <c r="P1325" s="13">
        <v>6500.6</v>
      </c>
      <c r="Q1325" s="13"/>
      <c r="R1325" s="13">
        <v>0</v>
      </c>
      <c r="S1325" s="13">
        <f t="shared" si="69"/>
        <v>6500.6</v>
      </c>
      <c r="T1325" s="14">
        <f t="shared" si="70"/>
        <v>0</v>
      </c>
      <c r="U1325" s="13">
        <f t="shared" si="67"/>
        <v>0</v>
      </c>
      <c r="V1325" s="13">
        <f t="shared" si="68"/>
        <v>0</v>
      </c>
      <c r="W1325" s="15"/>
      <c r="X1325" s="13"/>
      <c r="Y1325" s="13"/>
      <c r="Z1325" s="10"/>
      <c r="AA1325" s="16" t="s">
        <v>45</v>
      </c>
      <c r="AB1325" s="11"/>
    </row>
    <row r="1326" spans="1:28" ht="14.25" x14ac:dyDescent="0.15">
      <c r="A1326" s="9">
        <v>43709</v>
      </c>
      <c r="B1326" s="10" t="s">
        <v>27</v>
      </c>
      <c r="C1326" s="10" t="s">
        <v>158</v>
      </c>
      <c r="D1326" s="10" t="s">
        <v>183</v>
      </c>
      <c r="E1326" s="10" t="s">
        <v>160</v>
      </c>
      <c r="F1326" s="10" t="s">
        <v>6112</v>
      </c>
      <c r="G1326" s="10" t="s">
        <v>3618</v>
      </c>
      <c r="H1326" s="10" t="s">
        <v>5884</v>
      </c>
      <c r="I1326" s="10" t="s">
        <v>3618</v>
      </c>
      <c r="J1326" s="10"/>
      <c r="K1326" s="10" t="s">
        <v>2623</v>
      </c>
      <c r="L1326" s="10" t="s">
        <v>44</v>
      </c>
      <c r="M1326" s="11">
        <v>0</v>
      </c>
      <c r="N1326" s="27">
        <v>300000889</v>
      </c>
      <c r="O1326" s="10"/>
      <c r="P1326" s="13">
        <v>30500.6</v>
      </c>
      <c r="Q1326" s="13"/>
      <c r="R1326" s="13">
        <v>0</v>
      </c>
      <c r="S1326" s="13">
        <f t="shared" si="69"/>
        <v>30500.6</v>
      </c>
      <c r="T1326" s="14">
        <f t="shared" si="70"/>
        <v>0</v>
      </c>
      <c r="U1326" s="13">
        <f t="shared" si="67"/>
        <v>0</v>
      </c>
      <c r="V1326" s="13">
        <f t="shared" si="68"/>
        <v>0</v>
      </c>
      <c r="W1326" s="15"/>
      <c r="X1326" s="13"/>
      <c r="Y1326" s="13"/>
      <c r="Z1326" s="10"/>
      <c r="AA1326" s="16" t="s">
        <v>45</v>
      </c>
      <c r="AB1326" s="11"/>
    </row>
    <row r="1327" spans="1:28" ht="14.25" x14ac:dyDescent="0.15">
      <c r="A1327" s="9">
        <v>43709</v>
      </c>
      <c r="B1327" s="10" t="s">
        <v>27</v>
      </c>
      <c r="C1327" s="10" t="s">
        <v>158</v>
      </c>
      <c r="D1327" s="10" t="s">
        <v>183</v>
      </c>
      <c r="E1327" s="10" t="s">
        <v>172</v>
      </c>
      <c r="F1327" s="10" t="s">
        <v>4243</v>
      </c>
      <c r="G1327" s="10" t="s">
        <v>5089</v>
      </c>
      <c r="H1327" s="10" t="s">
        <v>5884</v>
      </c>
      <c r="I1327" s="10" t="s">
        <v>4243</v>
      </c>
      <c r="J1327" s="10"/>
      <c r="K1327" s="10" t="s">
        <v>2623</v>
      </c>
      <c r="L1327" s="10" t="s">
        <v>44</v>
      </c>
      <c r="M1327" s="11">
        <v>0</v>
      </c>
      <c r="N1327" s="27">
        <v>300000857</v>
      </c>
      <c r="O1327" s="10"/>
      <c r="P1327" s="13">
        <v>28874.5</v>
      </c>
      <c r="Q1327" s="13"/>
      <c r="R1327" s="13">
        <v>2295.6999999999998</v>
      </c>
      <c r="S1327" s="13">
        <f t="shared" si="69"/>
        <v>26578.799999999999</v>
      </c>
      <c r="T1327" s="14">
        <f t="shared" si="70"/>
        <v>2295.6999999999998</v>
      </c>
      <c r="U1327" s="13">
        <f t="shared" si="67"/>
        <v>0</v>
      </c>
      <c r="V1327" s="13">
        <f t="shared" si="68"/>
        <v>2295.6999999999998</v>
      </c>
      <c r="W1327" s="15"/>
      <c r="X1327" s="13"/>
      <c r="Y1327" s="13"/>
      <c r="Z1327" s="10"/>
      <c r="AA1327" s="16" t="s">
        <v>45</v>
      </c>
      <c r="AB1327" s="11"/>
    </row>
    <row r="1328" spans="1:28" ht="14.25" x14ac:dyDescent="0.15">
      <c r="A1328" s="9">
        <v>43709</v>
      </c>
      <c r="B1328" s="10" t="s">
        <v>27</v>
      </c>
      <c r="C1328" s="10" t="s">
        <v>158</v>
      </c>
      <c r="D1328" s="10" t="s">
        <v>186</v>
      </c>
      <c r="E1328" s="10" t="s">
        <v>172</v>
      </c>
      <c r="F1328" s="10" t="s">
        <v>6113</v>
      </c>
      <c r="G1328" s="10" t="s">
        <v>6113</v>
      </c>
      <c r="H1328" s="10" t="s">
        <v>5884</v>
      </c>
      <c r="I1328" s="10" t="s">
        <v>6113</v>
      </c>
      <c r="J1328" s="10"/>
      <c r="K1328" s="10" t="s">
        <v>2623</v>
      </c>
      <c r="L1328" s="10" t="s">
        <v>44</v>
      </c>
      <c r="M1328" s="11">
        <v>0</v>
      </c>
      <c r="N1328" s="27" t="s">
        <v>6114</v>
      </c>
      <c r="O1328" s="10"/>
      <c r="P1328" s="13">
        <v>8180.5</v>
      </c>
      <c r="Q1328" s="13"/>
      <c r="R1328" s="13">
        <v>0</v>
      </c>
      <c r="S1328" s="13">
        <f t="shared" si="69"/>
        <v>8180.5</v>
      </c>
      <c r="T1328" s="14">
        <f t="shared" si="70"/>
        <v>0</v>
      </c>
      <c r="U1328" s="13">
        <f t="shared" si="67"/>
        <v>0</v>
      </c>
      <c r="V1328" s="13">
        <f t="shared" si="68"/>
        <v>0</v>
      </c>
      <c r="W1328" s="15"/>
      <c r="X1328" s="13"/>
      <c r="Y1328" s="13"/>
      <c r="Z1328" s="10"/>
      <c r="AA1328" s="16" t="s">
        <v>45</v>
      </c>
      <c r="AB1328" s="11"/>
    </row>
    <row r="1329" spans="1:28" ht="14.25" x14ac:dyDescent="0.15">
      <c r="A1329" s="9">
        <v>43709</v>
      </c>
      <c r="B1329" s="10" t="s">
        <v>27</v>
      </c>
      <c r="C1329" s="10" t="s">
        <v>158</v>
      </c>
      <c r="D1329" s="10" t="s">
        <v>186</v>
      </c>
      <c r="E1329" s="10" t="s">
        <v>175</v>
      </c>
      <c r="F1329" s="10" t="s">
        <v>6115</v>
      </c>
      <c r="G1329" s="10" t="s">
        <v>6115</v>
      </c>
      <c r="H1329" s="10" t="s">
        <v>5884</v>
      </c>
      <c r="I1329" s="10" t="s">
        <v>6116</v>
      </c>
      <c r="J1329" s="10"/>
      <c r="K1329" s="10" t="s">
        <v>2623</v>
      </c>
      <c r="L1329" s="10" t="s">
        <v>44</v>
      </c>
      <c r="M1329" s="11">
        <v>0</v>
      </c>
      <c r="N1329" s="27" t="s">
        <v>6117</v>
      </c>
      <c r="O1329" s="10"/>
      <c r="P1329" s="13">
        <v>9590.9</v>
      </c>
      <c r="Q1329" s="13"/>
      <c r="R1329" s="13">
        <v>9418.6</v>
      </c>
      <c r="S1329" s="13">
        <f t="shared" si="69"/>
        <v>172.29999999999927</v>
      </c>
      <c r="T1329" s="14">
        <f t="shared" si="70"/>
        <v>9418.6</v>
      </c>
      <c r="U1329" s="13">
        <f t="shared" si="67"/>
        <v>0</v>
      </c>
      <c r="V1329" s="13">
        <f t="shared" si="68"/>
        <v>9418.6</v>
      </c>
      <c r="W1329" s="15"/>
      <c r="X1329" s="13"/>
      <c r="Y1329" s="13"/>
      <c r="Z1329" s="10"/>
      <c r="AA1329" s="16" t="s">
        <v>45</v>
      </c>
      <c r="AB1329" s="11"/>
    </row>
    <row r="1330" spans="1:28" ht="14.25" x14ac:dyDescent="0.15">
      <c r="A1330" s="9">
        <v>43709</v>
      </c>
      <c r="B1330" s="10" t="s">
        <v>27</v>
      </c>
      <c r="C1330" s="10" t="s">
        <v>158</v>
      </c>
      <c r="D1330" s="10" t="s">
        <v>204</v>
      </c>
      <c r="E1330" s="10" t="s">
        <v>160</v>
      </c>
      <c r="F1330" s="10" t="s">
        <v>3035</v>
      </c>
      <c r="G1330" s="10" t="s">
        <v>3036</v>
      </c>
      <c r="H1330" s="10" t="s">
        <v>5884</v>
      </c>
      <c r="I1330" s="10" t="s">
        <v>6118</v>
      </c>
      <c r="J1330" s="10"/>
      <c r="K1330" s="10" t="s">
        <v>2623</v>
      </c>
      <c r="L1330" s="10" t="s">
        <v>44</v>
      </c>
      <c r="M1330" s="11">
        <v>0</v>
      </c>
      <c r="N1330" s="27">
        <v>400001232</v>
      </c>
      <c r="O1330" s="10"/>
      <c r="P1330" s="13">
        <v>37085.599999999999</v>
      </c>
      <c r="Q1330" s="13"/>
      <c r="R1330" s="13">
        <v>0</v>
      </c>
      <c r="S1330" s="13">
        <f t="shared" si="69"/>
        <v>37085.599999999999</v>
      </c>
      <c r="T1330" s="14">
        <f t="shared" si="70"/>
        <v>0</v>
      </c>
      <c r="U1330" s="13">
        <f t="shared" si="67"/>
        <v>0</v>
      </c>
      <c r="V1330" s="13">
        <f t="shared" si="68"/>
        <v>0</v>
      </c>
      <c r="W1330" s="15"/>
      <c r="X1330" s="13"/>
      <c r="Y1330" s="13"/>
      <c r="Z1330" s="10"/>
      <c r="AA1330" s="16" t="s">
        <v>45</v>
      </c>
      <c r="AB1330" s="11"/>
    </row>
    <row r="1331" spans="1:28" ht="14.25" x14ac:dyDescent="0.15">
      <c r="A1331" s="9">
        <v>43709</v>
      </c>
      <c r="B1331" s="10" t="s">
        <v>27</v>
      </c>
      <c r="C1331" s="10" t="s">
        <v>158</v>
      </c>
      <c r="D1331" s="10" t="s">
        <v>204</v>
      </c>
      <c r="E1331" s="10" t="s">
        <v>175</v>
      </c>
      <c r="F1331" s="10" t="s">
        <v>6119</v>
      </c>
      <c r="G1331" s="10" t="s">
        <v>5437</v>
      </c>
      <c r="H1331" s="10" t="s">
        <v>5884</v>
      </c>
      <c r="I1331" s="10" t="s">
        <v>5437</v>
      </c>
      <c r="J1331" s="10"/>
      <c r="K1331" s="10" t="s">
        <v>2623</v>
      </c>
      <c r="L1331" s="10" t="s">
        <v>44</v>
      </c>
      <c r="M1331" s="11">
        <v>0</v>
      </c>
      <c r="N1331" s="27">
        <v>600001215</v>
      </c>
      <c r="O1331" s="10"/>
      <c r="P1331" s="13">
        <v>5.4</v>
      </c>
      <c r="Q1331" s="13"/>
      <c r="R1331" s="13">
        <v>0</v>
      </c>
      <c r="S1331" s="13">
        <f t="shared" si="69"/>
        <v>5.4</v>
      </c>
      <c r="T1331" s="14">
        <f t="shared" si="70"/>
        <v>0</v>
      </c>
      <c r="U1331" s="13">
        <f t="shared" si="67"/>
        <v>0</v>
      </c>
      <c r="V1331" s="13">
        <f t="shared" si="68"/>
        <v>0</v>
      </c>
      <c r="W1331" s="15"/>
      <c r="X1331" s="13"/>
      <c r="Y1331" s="13"/>
      <c r="Z1331" s="10"/>
      <c r="AA1331" s="16" t="s">
        <v>35</v>
      </c>
      <c r="AB1331" s="11"/>
    </row>
    <row r="1332" spans="1:28" ht="14.25" x14ac:dyDescent="0.15">
      <c r="A1332" s="9">
        <v>43709</v>
      </c>
      <c r="B1332" s="10" t="s">
        <v>27</v>
      </c>
      <c r="C1332" s="10" t="s">
        <v>158</v>
      </c>
      <c r="D1332" s="10" t="s">
        <v>215</v>
      </c>
      <c r="E1332" s="10" t="s">
        <v>162</v>
      </c>
      <c r="F1332" s="10" t="s">
        <v>6120</v>
      </c>
      <c r="G1332" s="10" t="s">
        <v>6120</v>
      </c>
      <c r="H1332" s="10" t="s">
        <v>5884</v>
      </c>
      <c r="I1332" s="10" t="s">
        <v>6120</v>
      </c>
      <c r="J1332" s="10"/>
      <c r="K1332" s="10" t="s">
        <v>2623</v>
      </c>
      <c r="L1332" s="10" t="s">
        <v>44</v>
      </c>
      <c r="M1332" s="11">
        <v>0</v>
      </c>
      <c r="N1332" s="27">
        <v>300000775</v>
      </c>
      <c r="O1332" s="10"/>
      <c r="P1332" s="13">
        <v>676.6</v>
      </c>
      <c r="Q1332" s="13"/>
      <c r="R1332" s="13">
        <v>0</v>
      </c>
      <c r="S1332" s="13">
        <f t="shared" si="69"/>
        <v>676.6</v>
      </c>
      <c r="T1332" s="14">
        <f t="shared" si="70"/>
        <v>0</v>
      </c>
      <c r="U1332" s="13">
        <f t="shared" si="67"/>
        <v>0</v>
      </c>
      <c r="V1332" s="13">
        <f t="shared" si="68"/>
        <v>0</v>
      </c>
      <c r="W1332" s="15"/>
      <c r="X1332" s="13"/>
      <c r="Y1332" s="13"/>
      <c r="Z1332" s="10"/>
      <c r="AA1332" s="16" t="s">
        <v>45</v>
      </c>
      <c r="AB1332" s="11"/>
    </row>
    <row r="1333" spans="1:28" ht="14.25" x14ac:dyDescent="0.15">
      <c r="A1333" s="9">
        <v>43709</v>
      </c>
      <c r="B1333" s="10" t="s">
        <v>27</v>
      </c>
      <c r="C1333" s="10" t="s">
        <v>220</v>
      </c>
      <c r="D1333" s="10" t="s">
        <v>221</v>
      </c>
      <c r="E1333" s="10" t="s">
        <v>3088</v>
      </c>
      <c r="F1333" s="10" t="s">
        <v>6121</v>
      </c>
      <c r="G1333" s="10" t="s">
        <v>6121</v>
      </c>
      <c r="H1333" s="10" t="s">
        <v>5915</v>
      </c>
      <c r="I1333" s="10" t="s">
        <v>6121</v>
      </c>
      <c r="J1333" s="10"/>
      <c r="K1333" s="10" t="s">
        <v>5899</v>
      </c>
      <c r="L1333" s="10" t="s">
        <v>44</v>
      </c>
      <c r="M1333" s="11">
        <v>0</v>
      </c>
      <c r="N1333" s="27" t="s">
        <v>6122</v>
      </c>
      <c r="O1333" s="10"/>
      <c r="P1333" s="13">
        <v>113979.91766000001</v>
      </c>
      <c r="Q1333" s="13"/>
      <c r="R1333" s="36">
        <v>21552.92</v>
      </c>
      <c r="S1333" s="13">
        <f t="shared" si="69"/>
        <v>92426.997660000008</v>
      </c>
      <c r="T1333" s="14">
        <f t="shared" si="70"/>
        <v>21552.92</v>
      </c>
      <c r="U1333" s="13">
        <f t="shared" si="67"/>
        <v>0</v>
      </c>
      <c r="V1333" s="13">
        <f t="shared" si="68"/>
        <v>21552.92</v>
      </c>
      <c r="W1333" s="15"/>
      <c r="X1333" s="13"/>
      <c r="Y1333" s="13"/>
      <c r="Z1333" s="10"/>
      <c r="AA1333" s="16" t="s">
        <v>45</v>
      </c>
      <c r="AB1333" s="11"/>
    </row>
    <row r="1334" spans="1:28" ht="14.25" x14ac:dyDescent="0.15">
      <c r="A1334" s="9">
        <v>43709</v>
      </c>
      <c r="B1334" s="10" t="s">
        <v>27</v>
      </c>
      <c r="C1334" s="10" t="s">
        <v>220</v>
      </c>
      <c r="D1334" s="10" t="s">
        <v>221</v>
      </c>
      <c r="E1334" s="10" t="s">
        <v>3088</v>
      </c>
      <c r="F1334" s="10" t="s">
        <v>6121</v>
      </c>
      <c r="G1334" s="10" t="s">
        <v>6121</v>
      </c>
      <c r="H1334" s="10" t="s">
        <v>5915</v>
      </c>
      <c r="I1334" s="10" t="s">
        <v>6121</v>
      </c>
      <c r="J1334" s="10"/>
      <c r="K1334" s="10" t="s">
        <v>5927</v>
      </c>
      <c r="L1334" s="10" t="s">
        <v>44</v>
      </c>
      <c r="M1334" s="11">
        <v>0</v>
      </c>
      <c r="N1334" s="27">
        <v>1000000850</v>
      </c>
      <c r="O1334" s="10"/>
      <c r="P1334" s="13">
        <v>-51565.4</v>
      </c>
      <c r="Q1334" s="13"/>
      <c r="R1334" s="36">
        <v>15001.2</v>
      </c>
      <c r="S1334" s="13">
        <f t="shared" si="69"/>
        <v>-66566.600000000006</v>
      </c>
      <c r="T1334" s="14">
        <f t="shared" si="70"/>
        <v>15001.2</v>
      </c>
      <c r="U1334" s="13">
        <f t="shared" si="67"/>
        <v>0</v>
      </c>
      <c r="V1334" s="13">
        <f t="shared" si="68"/>
        <v>15001.2</v>
      </c>
      <c r="W1334" s="15"/>
      <c r="X1334" s="13"/>
      <c r="Y1334" s="13"/>
      <c r="Z1334" s="10"/>
      <c r="AA1334" s="16" t="s">
        <v>45</v>
      </c>
      <c r="AB1334" s="11"/>
    </row>
    <row r="1335" spans="1:28" ht="14.25" x14ac:dyDescent="0.15">
      <c r="A1335" s="9">
        <v>43709</v>
      </c>
      <c r="B1335" s="10" t="s">
        <v>27</v>
      </c>
      <c r="C1335" s="10" t="s">
        <v>220</v>
      </c>
      <c r="D1335" s="10" t="s">
        <v>221</v>
      </c>
      <c r="E1335" s="10" t="s">
        <v>3088</v>
      </c>
      <c r="F1335" s="10" t="s">
        <v>6121</v>
      </c>
      <c r="G1335" s="10" t="s">
        <v>6121</v>
      </c>
      <c r="H1335" s="10" t="s">
        <v>5884</v>
      </c>
      <c r="I1335" s="10" t="s">
        <v>6121</v>
      </c>
      <c r="J1335" s="10"/>
      <c r="K1335" s="10" t="s">
        <v>2623</v>
      </c>
      <c r="L1335" s="10" t="s">
        <v>44</v>
      </c>
      <c r="M1335" s="11">
        <v>0</v>
      </c>
      <c r="N1335" s="27" t="s">
        <v>6123</v>
      </c>
      <c r="O1335" s="10"/>
      <c r="P1335" s="13">
        <v>56458.52</v>
      </c>
      <c r="Q1335" s="13"/>
      <c r="R1335" s="13">
        <v>56458.52</v>
      </c>
      <c r="S1335" s="13">
        <f t="shared" si="69"/>
        <v>0</v>
      </c>
      <c r="T1335" s="14">
        <f t="shared" si="70"/>
        <v>56458.52</v>
      </c>
      <c r="U1335" s="13">
        <f t="shared" si="67"/>
        <v>0</v>
      </c>
      <c r="V1335" s="13">
        <f t="shared" si="68"/>
        <v>56458.52</v>
      </c>
      <c r="W1335" s="15"/>
      <c r="X1335" s="13"/>
      <c r="Y1335" s="13"/>
      <c r="Z1335" s="10"/>
      <c r="AA1335" s="16" t="s">
        <v>45</v>
      </c>
      <c r="AB1335" s="11"/>
    </row>
    <row r="1336" spans="1:28" ht="14.25" x14ac:dyDescent="0.15">
      <c r="A1336" s="9">
        <v>43709</v>
      </c>
      <c r="B1336" s="10" t="s">
        <v>27</v>
      </c>
      <c r="C1336" s="10" t="s">
        <v>220</v>
      </c>
      <c r="D1336" s="10" t="s">
        <v>221</v>
      </c>
      <c r="E1336" s="10" t="s">
        <v>3088</v>
      </c>
      <c r="F1336" s="10" t="s">
        <v>3712</v>
      </c>
      <c r="G1336" s="10" t="s">
        <v>3712</v>
      </c>
      <c r="H1336" s="10" t="s">
        <v>5884</v>
      </c>
      <c r="I1336" s="10" t="s">
        <v>3712</v>
      </c>
      <c r="J1336" s="10"/>
      <c r="K1336" s="10" t="s">
        <v>2623</v>
      </c>
      <c r="L1336" s="10" t="s">
        <v>44</v>
      </c>
      <c r="M1336" s="11">
        <v>0</v>
      </c>
      <c r="N1336" s="27">
        <v>400001159</v>
      </c>
      <c r="O1336" s="10"/>
      <c r="P1336" s="13">
        <v>149.69</v>
      </c>
      <c r="Q1336" s="13"/>
      <c r="R1336" s="13">
        <v>53.11</v>
      </c>
      <c r="S1336" s="13">
        <f t="shared" si="69"/>
        <v>96.58</v>
      </c>
      <c r="T1336" s="14">
        <f t="shared" si="70"/>
        <v>53.11</v>
      </c>
      <c r="U1336" s="13">
        <f t="shared" si="67"/>
        <v>0</v>
      </c>
      <c r="V1336" s="13">
        <f t="shared" si="68"/>
        <v>53.11</v>
      </c>
      <c r="W1336" s="15"/>
      <c r="X1336" s="13"/>
      <c r="Y1336" s="13"/>
      <c r="Z1336" s="10"/>
      <c r="AA1336" s="16" t="s">
        <v>45</v>
      </c>
      <c r="AB1336" s="11"/>
    </row>
    <row r="1337" spans="1:28" ht="14.25" x14ac:dyDescent="0.15">
      <c r="A1337" s="9">
        <v>43709</v>
      </c>
      <c r="B1337" s="10" t="s">
        <v>27</v>
      </c>
      <c r="C1337" s="10" t="s">
        <v>220</v>
      </c>
      <c r="D1337" s="10" t="s">
        <v>221</v>
      </c>
      <c r="E1337" s="10" t="s">
        <v>3088</v>
      </c>
      <c r="F1337" s="10" t="s">
        <v>6124</v>
      </c>
      <c r="G1337" s="10" t="s">
        <v>6124</v>
      </c>
      <c r="H1337" s="10" t="s">
        <v>5884</v>
      </c>
      <c r="I1337" s="10" t="s">
        <v>6124</v>
      </c>
      <c r="J1337" s="10"/>
      <c r="K1337" s="10" t="s">
        <v>2623</v>
      </c>
      <c r="L1337" s="10" t="s">
        <v>44</v>
      </c>
      <c r="M1337" s="11">
        <v>0</v>
      </c>
      <c r="N1337" s="27" t="s">
        <v>6125</v>
      </c>
      <c r="O1337" s="10"/>
      <c r="P1337" s="13">
        <v>185.78</v>
      </c>
      <c r="Q1337" s="13"/>
      <c r="R1337" s="13">
        <v>0</v>
      </c>
      <c r="S1337" s="13">
        <f t="shared" si="69"/>
        <v>185.78</v>
      </c>
      <c r="T1337" s="14">
        <f t="shared" si="70"/>
        <v>0</v>
      </c>
      <c r="U1337" s="13">
        <f t="shared" si="67"/>
        <v>0</v>
      </c>
      <c r="V1337" s="13">
        <f t="shared" si="68"/>
        <v>0</v>
      </c>
      <c r="W1337" s="15"/>
      <c r="X1337" s="13"/>
      <c r="Y1337" s="13"/>
      <c r="Z1337" s="10"/>
      <c r="AA1337" s="16" t="s">
        <v>45</v>
      </c>
      <c r="AB1337" s="11"/>
    </row>
    <row r="1338" spans="1:28" ht="14.25" x14ac:dyDescent="0.15">
      <c r="A1338" s="9">
        <v>43709</v>
      </c>
      <c r="B1338" s="10" t="s">
        <v>27</v>
      </c>
      <c r="C1338" s="10" t="s">
        <v>220</v>
      </c>
      <c r="D1338" s="10" t="s">
        <v>221</v>
      </c>
      <c r="E1338" s="10" t="s">
        <v>230</v>
      </c>
      <c r="F1338" s="10" t="s">
        <v>3120</v>
      </c>
      <c r="G1338" s="10" t="s">
        <v>3120</v>
      </c>
      <c r="H1338" s="10" t="s">
        <v>5884</v>
      </c>
      <c r="I1338" s="10" t="s">
        <v>3120</v>
      </c>
      <c r="J1338" s="10"/>
      <c r="K1338" s="10" t="s">
        <v>2623</v>
      </c>
      <c r="L1338" s="10" t="s">
        <v>44</v>
      </c>
      <c r="M1338" s="11">
        <v>0</v>
      </c>
      <c r="N1338" s="27">
        <v>400001040</v>
      </c>
      <c r="O1338" s="10"/>
      <c r="P1338" s="13">
        <v>-62.87</v>
      </c>
      <c r="Q1338" s="13"/>
      <c r="R1338" s="13">
        <v>0</v>
      </c>
      <c r="S1338" s="13">
        <f t="shared" si="69"/>
        <v>-62.87</v>
      </c>
      <c r="T1338" s="14">
        <f t="shared" si="70"/>
        <v>0</v>
      </c>
      <c r="U1338" s="13">
        <f t="shared" si="67"/>
        <v>0</v>
      </c>
      <c r="V1338" s="13">
        <f t="shared" si="68"/>
        <v>0</v>
      </c>
      <c r="W1338" s="15"/>
      <c r="X1338" s="13"/>
      <c r="Y1338" s="13"/>
      <c r="Z1338" s="10"/>
      <c r="AA1338" s="16" t="s">
        <v>35</v>
      </c>
      <c r="AB1338" s="11"/>
    </row>
    <row r="1339" spans="1:28" ht="14.25" x14ac:dyDescent="0.15">
      <c r="A1339" s="9">
        <v>43709</v>
      </c>
      <c r="B1339" s="10" t="s">
        <v>27</v>
      </c>
      <c r="C1339" s="10" t="s">
        <v>220</v>
      </c>
      <c r="D1339" s="10" t="s">
        <v>221</v>
      </c>
      <c r="E1339" s="10" t="s">
        <v>230</v>
      </c>
      <c r="F1339" s="10" t="s">
        <v>3120</v>
      </c>
      <c r="G1339" s="10" t="s">
        <v>3121</v>
      </c>
      <c r="H1339" s="10" t="s">
        <v>5884</v>
      </c>
      <c r="I1339" s="10" t="s">
        <v>6126</v>
      </c>
      <c r="J1339" s="10"/>
      <c r="K1339" s="10" t="s">
        <v>2623</v>
      </c>
      <c r="L1339" s="10" t="s">
        <v>44</v>
      </c>
      <c r="M1339" s="11">
        <v>0</v>
      </c>
      <c r="N1339" s="27" t="s">
        <v>6127</v>
      </c>
      <c r="O1339" s="10"/>
      <c r="P1339" s="13">
        <v>31133.33</v>
      </c>
      <c r="Q1339" s="13"/>
      <c r="R1339" s="13">
        <v>3264.37</v>
      </c>
      <c r="S1339" s="13">
        <f t="shared" si="69"/>
        <v>27868.960000000003</v>
      </c>
      <c r="T1339" s="14">
        <f t="shared" si="70"/>
        <v>3264.37</v>
      </c>
      <c r="U1339" s="13">
        <f t="shared" si="67"/>
        <v>0</v>
      </c>
      <c r="V1339" s="13">
        <f t="shared" si="68"/>
        <v>3264.37</v>
      </c>
      <c r="W1339" s="15"/>
      <c r="X1339" s="13"/>
      <c r="Y1339" s="13"/>
      <c r="Z1339" s="10"/>
      <c r="AA1339" s="16" t="s">
        <v>35</v>
      </c>
      <c r="AB1339" s="11"/>
    </row>
    <row r="1340" spans="1:28" ht="14.25" x14ac:dyDescent="0.15">
      <c r="A1340" s="9">
        <v>43709</v>
      </c>
      <c r="B1340" s="10" t="s">
        <v>27</v>
      </c>
      <c r="C1340" s="10" t="s">
        <v>220</v>
      </c>
      <c r="D1340" s="10" t="s">
        <v>221</v>
      </c>
      <c r="E1340" s="10" t="s">
        <v>230</v>
      </c>
      <c r="F1340" s="10" t="s">
        <v>3126</v>
      </c>
      <c r="G1340" s="10" t="s">
        <v>3126</v>
      </c>
      <c r="H1340" s="10" t="s">
        <v>5884</v>
      </c>
      <c r="I1340" s="10" t="s">
        <v>3126</v>
      </c>
      <c r="J1340" s="10"/>
      <c r="K1340" s="10" t="s">
        <v>2623</v>
      </c>
      <c r="L1340" s="10" t="s">
        <v>44</v>
      </c>
      <c r="M1340" s="11">
        <v>0</v>
      </c>
      <c r="N1340" s="27" t="s">
        <v>6128</v>
      </c>
      <c r="O1340" s="10"/>
      <c r="P1340" s="13">
        <v>41044.410000000003</v>
      </c>
      <c r="Q1340" s="13"/>
      <c r="R1340" s="13">
        <v>11858.13</v>
      </c>
      <c r="S1340" s="13">
        <f t="shared" si="69"/>
        <v>29186.280000000006</v>
      </c>
      <c r="T1340" s="14">
        <f t="shared" si="70"/>
        <v>11858.13</v>
      </c>
      <c r="U1340" s="13">
        <f t="shared" si="67"/>
        <v>0</v>
      </c>
      <c r="V1340" s="13">
        <f t="shared" si="68"/>
        <v>11858.13</v>
      </c>
      <c r="W1340" s="15"/>
      <c r="X1340" s="13"/>
      <c r="Y1340" s="13"/>
      <c r="Z1340" s="10"/>
      <c r="AA1340" s="16" t="s">
        <v>35</v>
      </c>
      <c r="AB1340" s="11"/>
    </row>
    <row r="1341" spans="1:28" ht="14.25" x14ac:dyDescent="0.15">
      <c r="A1341" s="9">
        <v>43709</v>
      </c>
      <c r="B1341" s="10" t="s">
        <v>27</v>
      </c>
      <c r="C1341" s="10" t="s">
        <v>220</v>
      </c>
      <c r="D1341" s="10" t="s">
        <v>221</v>
      </c>
      <c r="E1341" s="10" t="s">
        <v>230</v>
      </c>
      <c r="F1341" s="10" t="s">
        <v>4120</v>
      </c>
      <c r="G1341" s="10" t="s">
        <v>6129</v>
      </c>
      <c r="H1341" s="10" t="s">
        <v>5884</v>
      </c>
      <c r="I1341" s="10" t="s">
        <v>4120</v>
      </c>
      <c r="J1341" s="10"/>
      <c r="K1341" s="10" t="s">
        <v>2623</v>
      </c>
      <c r="L1341" s="10" t="s">
        <v>44</v>
      </c>
      <c r="M1341" s="11">
        <v>0</v>
      </c>
      <c r="N1341" s="27">
        <v>600001131</v>
      </c>
      <c r="O1341" s="10"/>
      <c r="P1341" s="13">
        <v>43216.85</v>
      </c>
      <c r="Q1341" s="13"/>
      <c r="R1341" s="13">
        <v>0</v>
      </c>
      <c r="S1341" s="13">
        <f t="shared" si="69"/>
        <v>43216.85</v>
      </c>
      <c r="T1341" s="14">
        <f t="shared" si="70"/>
        <v>0</v>
      </c>
      <c r="U1341" s="13">
        <f t="shared" si="67"/>
        <v>0</v>
      </c>
      <c r="V1341" s="13">
        <f t="shared" si="68"/>
        <v>0</v>
      </c>
      <c r="W1341" s="15"/>
      <c r="X1341" s="13"/>
      <c r="Y1341" s="13"/>
      <c r="Z1341" s="10"/>
      <c r="AA1341" s="16" t="s">
        <v>35</v>
      </c>
      <c r="AB1341" s="11"/>
    </row>
    <row r="1342" spans="1:28" ht="14.25" x14ac:dyDescent="0.15">
      <c r="A1342" s="9">
        <v>43709</v>
      </c>
      <c r="B1342" s="10" t="s">
        <v>27</v>
      </c>
      <c r="C1342" s="10" t="s">
        <v>220</v>
      </c>
      <c r="D1342" s="10" t="s">
        <v>221</v>
      </c>
      <c r="E1342" s="10" t="s">
        <v>230</v>
      </c>
      <c r="F1342" s="10" t="s">
        <v>4120</v>
      </c>
      <c r="G1342" s="10" t="s">
        <v>6129</v>
      </c>
      <c r="H1342" s="10" t="s">
        <v>5884</v>
      </c>
      <c r="I1342" s="10" t="s">
        <v>4120</v>
      </c>
      <c r="J1342" s="10"/>
      <c r="K1342" s="10" t="s">
        <v>5927</v>
      </c>
      <c r="L1342" s="10" t="s">
        <v>44</v>
      </c>
      <c r="M1342" s="11">
        <v>0</v>
      </c>
      <c r="N1342" s="27">
        <v>600001131</v>
      </c>
      <c r="O1342" s="10"/>
      <c r="P1342" s="13">
        <v>47853.4</v>
      </c>
      <c r="Q1342" s="13"/>
      <c r="R1342" s="13">
        <v>0</v>
      </c>
      <c r="S1342" s="13">
        <f t="shared" si="69"/>
        <v>47853.4</v>
      </c>
      <c r="T1342" s="14">
        <f t="shared" si="70"/>
        <v>0</v>
      </c>
      <c r="U1342" s="13">
        <f t="shared" si="67"/>
        <v>0</v>
      </c>
      <c r="V1342" s="13">
        <f t="shared" si="68"/>
        <v>0</v>
      </c>
      <c r="W1342" s="15"/>
      <c r="X1342" s="13"/>
      <c r="Y1342" s="13"/>
      <c r="Z1342" s="10"/>
      <c r="AA1342" s="16" t="s">
        <v>35</v>
      </c>
      <c r="AB1342" s="11"/>
    </row>
    <row r="1343" spans="1:28" ht="14.25" x14ac:dyDescent="0.15">
      <c r="A1343" s="9">
        <v>43709</v>
      </c>
      <c r="B1343" s="10" t="s">
        <v>27</v>
      </c>
      <c r="C1343" s="10" t="s">
        <v>220</v>
      </c>
      <c r="D1343" s="10" t="s">
        <v>221</v>
      </c>
      <c r="E1343" s="10" t="s">
        <v>230</v>
      </c>
      <c r="F1343" s="10" t="s">
        <v>6033</v>
      </c>
      <c r="G1343" s="10" t="s">
        <v>6033</v>
      </c>
      <c r="H1343" s="10" t="s">
        <v>5884</v>
      </c>
      <c r="I1343" s="10" t="s">
        <v>6130</v>
      </c>
      <c r="J1343" s="10"/>
      <c r="K1343" s="10" t="s">
        <v>2623</v>
      </c>
      <c r="L1343" s="10" t="s">
        <v>44</v>
      </c>
      <c r="M1343" s="11">
        <v>0</v>
      </c>
      <c r="N1343" s="27">
        <v>400001035</v>
      </c>
      <c r="O1343" s="10"/>
      <c r="P1343" s="13">
        <v>15918</v>
      </c>
      <c r="Q1343" s="13"/>
      <c r="R1343" s="13">
        <v>0</v>
      </c>
      <c r="S1343" s="13">
        <f t="shared" si="69"/>
        <v>15918</v>
      </c>
      <c r="T1343" s="14">
        <f t="shared" si="70"/>
        <v>0</v>
      </c>
      <c r="U1343" s="13">
        <f t="shared" si="67"/>
        <v>0</v>
      </c>
      <c r="V1343" s="13">
        <f t="shared" si="68"/>
        <v>0</v>
      </c>
      <c r="W1343" s="15"/>
      <c r="X1343" s="13"/>
      <c r="Y1343" s="13"/>
      <c r="Z1343" s="10"/>
      <c r="AA1343" s="16" t="s">
        <v>35</v>
      </c>
      <c r="AB1343" s="11"/>
    </row>
    <row r="1344" spans="1:28" ht="14.25" x14ac:dyDescent="0.15">
      <c r="A1344" s="9">
        <v>43709</v>
      </c>
      <c r="B1344" s="10" t="s">
        <v>27</v>
      </c>
      <c r="C1344" s="10" t="s">
        <v>220</v>
      </c>
      <c r="D1344" s="10" t="s">
        <v>221</v>
      </c>
      <c r="E1344" s="10" t="s">
        <v>230</v>
      </c>
      <c r="F1344" s="10" t="s">
        <v>3129</v>
      </c>
      <c r="G1344" s="10" t="s">
        <v>3129</v>
      </c>
      <c r="H1344" s="10" t="s">
        <v>5884</v>
      </c>
      <c r="I1344" s="10" t="s">
        <v>3129</v>
      </c>
      <c r="J1344" s="10"/>
      <c r="K1344" s="10" t="s">
        <v>2623</v>
      </c>
      <c r="L1344" s="10" t="s">
        <v>44</v>
      </c>
      <c r="M1344" s="11">
        <v>0</v>
      </c>
      <c r="N1344" s="27">
        <v>400001056</v>
      </c>
      <c r="O1344" s="10"/>
      <c r="P1344" s="13">
        <v>3933.3</v>
      </c>
      <c r="Q1344" s="13"/>
      <c r="R1344" s="13">
        <v>0</v>
      </c>
      <c r="S1344" s="13">
        <f t="shared" si="69"/>
        <v>3933.3</v>
      </c>
      <c r="T1344" s="14">
        <f t="shared" si="70"/>
        <v>0</v>
      </c>
      <c r="U1344" s="13">
        <f t="shared" si="67"/>
        <v>0</v>
      </c>
      <c r="V1344" s="13">
        <f t="shared" si="68"/>
        <v>0</v>
      </c>
      <c r="W1344" s="15"/>
      <c r="X1344" s="13"/>
      <c r="Y1344" s="13"/>
      <c r="Z1344" s="10"/>
      <c r="AA1344" s="16" t="s">
        <v>35</v>
      </c>
      <c r="AB1344" s="11"/>
    </row>
    <row r="1345" spans="1:28" ht="14.25" x14ac:dyDescent="0.15">
      <c r="A1345" s="9">
        <v>43709</v>
      </c>
      <c r="B1345" s="10" t="s">
        <v>27</v>
      </c>
      <c r="C1345" s="10" t="s">
        <v>220</v>
      </c>
      <c r="D1345" s="10" t="s">
        <v>221</v>
      </c>
      <c r="E1345" s="10" t="s">
        <v>230</v>
      </c>
      <c r="F1345" s="10" t="s">
        <v>224</v>
      </c>
      <c r="G1345" s="10" t="s">
        <v>224</v>
      </c>
      <c r="H1345" s="10" t="s">
        <v>5915</v>
      </c>
      <c r="I1345" s="10" t="s">
        <v>224</v>
      </c>
      <c r="J1345" s="10"/>
      <c r="K1345" s="10" t="s">
        <v>5927</v>
      </c>
      <c r="L1345" s="10" t="s">
        <v>44</v>
      </c>
      <c r="M1345" s="11">
        <v>0</v>
      </c>
      <c r="N1345" s="27">
        <v>1000000800</v>
      </c>
      <c r="O1345" s="10"/>
      <c r="P1345" s="13">
        <v>-324366.75988999999</v>
      </c>
      <c r="Q1345" s="13"/>
      <c r="R1345" s="36">
        <v>564052.19999999995</v>
      </c>
      <c r="S1345" s="13">
        <f t="shared" si="69"/>
        <v>-888418.95988999994</v>
      </c>
      <c r="T1345" s="14">
        <f t="shared" si="70"/>
        <v>564052.19999999995</v>
      </c>
      <c r="U1345" s="13">
        <f t="shared" si="67"/>
        <v>0</v>
      </c>
      <c r="V1345" s="13">
        <f t="shared" si="68"/>
        <v>564052.19999999995</v>
      </c>
      <c r="W1345" s="15"/>
      <c r="X1345" s="13"/>
      <c r="Y1345" s="13"/>
      <c r="Z1345" s="10"/>
      <c r="AA1345" s="16" t="s">
        <v>35</v>
      </c>
      <c r="AB1345" s="11"/>
    </row>
    <row r="1346" spans="1:28" ht="14.25" x14ac:dyDescent="0.15">
      <c r="A1346" s="9">
        <v>43709</v>
      </c>
      <c r="B1346" s="10" t="s">
        <v>27</v>
      </c>
      <c r="C1346" s="10" t="s">
        <v>220</v>
      </c>
      <c r="D1346" s="10" t="s">
        <v>221</v>
      </c>
      <c r="E1346" s="10" t="s">
        <v>232</v>
      </c>
      <c r="F1346" s="10" t="s">
        <v>6131</v>
      </c>
      <c r="G1346" s="10" t="s">
        <v>6131</v>
      </c>
      <c r="H1346" s="10" t="s">
        <v>5884</v>
      </c>
      <c r="I1346" s="10" t="s">
        <v>6131</v>
      </c>
      <c r="J1346" s="10"/>
      <c r="K1346" s="10" t="s">
        <v>2623</v>
      </c>
      <c r="L1346" s="10" t="s">
        <v>44</v>
      </c>
      <c r="M1346" s="11">
        <v>0</v>
      </c>
      <c r="N1346" s="27" t="s">
        <v>6132</v>
      </c>
      <c r="O1346" s="10"/>
      <c r="P1346" s="13">
        <v>6000.7</v>
      </c>
      <c r="Q1346" s="13"/>
      <c r="R1346" s="13">
        <v>5278.5</v>
      </c>
      <c r="S1346" s="13">
        <f t="shared" si="69"/>
        <v>722.19999999999982</v>
      </c>
      <c r="T1346" s="14">
        <f t="shared" si="70"/>
        <v>5278.5</v>
      </c>
      <c r="U1346" s="13">
        <f t="shared" si="67"/>
        <v>0</v>
      </c>
      <c r="V1346" s="13">
        <f t="shared" si="68"/>
        <v>5278.5</v>
      </c>
      <c r="W1346" s="15"/>
      <c r="X1346" s="13"/>
      <c r="Y1346" s="13"/>
      <c r="Z1346" s="10"/>
      <c r="AA1346" s="16" t="s">
        <v>45</v>
      </c>
      <c r="AB1346" s="11"/>
    </row>
    <row r="1347" spans="1:28" ht="14.25" x14ac:dyDescent="0.15">
      <c r="A1347" s="9">
        <v>43709</v>
      </c>
      <c r="B1347" s="10" t="s">
        <v>27</v>
      </c>
      <c r="C1347" s="10" t="s">
        <v>220</v>
      </c>
      <c r="D1347" s="10" t="s">
        <v>221</v>
      </c>
      <c r="E1347" s="10" t="s">
        <v>232</v>
      </c>
      <c r="F1347" s="10" t="s">
        <v>6133</v>
      </c>
      <c r="G1347" s="10" t="s">
        <v>6133</v>
      </c>
      <c r="H1347" s="10" t="s">
        <v>5884</v>
      </c>
      <c r="I1347" s="10" t="s">
        <v>6134</v>
      </c>
      <c r="J1347" s="10"/>
      <c r="K1347" s="10" t="s">
        <v>2623</v>
      </c>
      <c r="L1347" s="10" t="s">
        <v>44</v>
      </c>
      <c r="M1347" s="11">
        <v>0</v>
      </c>
      <c r="N1347" s="27">
        <v>400001707</v>
      </c>
      <c r="O1347" s="10"/>
      <c r="P1347" s="13">
        <v>4.5</v>
      </c>
      <c r="Q1347" s="13"/>
      <c r="R1347" s="13">
        <v>0</v>
      </c>
      <c r="S1347" s="13">
        <f t="shared" si="69"/>
        <v>4.5</v>
      </c>
      <c r="T1347" s="14">
        <f t="shared" si="70"/>
        <v>0</v>
      </c>
      <c r="U1347" s="13">
        <f t="shared" ref="U1347:U1410" si="71">R1352-T1352</f>
        <v>0</v>
      </c>
      <c r="V1347" s="13">
        <f t="shared" si="68"/>
        <v>0</v>
      </c>
      <c r="W1347" s="15"/>
      <c r="X1347" s="13"/>
      <c r="Y1347" s="13"/>
      <c r="Z1347" s="10"/>
      <c r="AA1347" s="16" t="s">
        <v>45</v>
      </c>
      <c r="AB1347" s="11"/>
    </row>
    <row r="1348" spans="1:28" ht="14.25" x14ac:dyDescent="0.15">
      <c r="A1348" s="9">
        <v>43709</v>
      </c>
      <c r="B1348" s="10" t="s">
        <v>27</v>
      </c>
      <c r="C1348" s="10" t="s">
        <v>220</v>
      </c>
      <c r="D1348" s="10" t="s">
        <v>221</v>
      </c>
      <c r="E1348" s="10" t="s">
        <v>234</v>
      </c>
      <c r="F1348" s="10" t="s">
        <v>5119</v>
      </c>
      <c r="G1348" s="10" t="s">
        <v>5119</v>
      </c>
      <c r="H1348" s="10" t="s">
        <v>5884</v>
      </c>
      <c r="I1348" s="10" t="s">
        <v>5119</v>
      </c>
      <c r="J1348" s="10"/>
      <c r="K1348" s="10" t="s">
        <v>2623</v>
      </c>
      <c r="L1348" s="10" t="s">
        <v>44</v>
      </c>
      <c r="M1348" s="11">
        <v>0</v>
      </c>
      <c r="N1348" s="27" t="s">
        <v>6135</v>
      </c>
      <c r="O1348" s="10"/>
      <c r="P1348" s="13">
        <v>10000</v>
      </c>
      <c r="Q1348" s="13"/>
      <c r="R1348" s="13">
        <v>0</v>
      </c>
      <c r="S1348" s="13">
        <f t="shared" si="69"/>
        <v>10000</v>
      </c>
      <c r="T1348" s="14">
        <f t="shared" si="70"/>
        <v>0</v>
      </c>
      <c r="U1348" s="13">
        <f t="shared" si="71"/>
        <v>0</v>
      </c>
      <c r="V1348" s="13">
        <f t="shared" si="68"/>
        <v>0</v>
      </c>
      <c r="W1348" s="15"/>
      <c r="X1348" s="13"/>
      <c r="Y1348" s="13"/>
      <c r="Z1348" s="10"/>
      <c r="AA1348" s="16" t="s">
        <v>45</v>
      </c>
      <c r="AB1348" s="11"/>
    </row>
    <row r="1349" spans="1:28" ht="14.25" x14ac:dyDescent="0.15">
      <c r="A1349" s="9">
        <v>43709</v>
      </c>
      <c r="B1349" s="10" t="s">
        <v>27</v>
      </c>
      <c r="C1349" s="10" t="s">
        <v>220</v>
      </c>
      <c r="D1349" s="10" t="s">
        <v>236</v>
      </c>
      <c r="E1349" s="10" t="s">
        <v>222</v>
      </c>
      <c r="F1349" s="10" t="s">
        <v>4507</v>
      </c>
      <c r="G1349" s="10" t="s">
        <v>4508</v>
      </c>
      <c r="H1349" s="10" t="s">
        <v>5884</v>
      </c>
      <c r="I1349" s="10" t="s">
        <v>6136</v>
      </c>
      <c r="J1349" s="10"/>
      <c r="K1349" s="10" t="s">
        <v>5927</v>
      </c>
      <c r="L1349" s="10" t="s">
        <v>44</v>
      </c>
      <c r="M1349" s="11">
        <v>0</v>
      </c>
      <c r="N1349" s="27">
        <v>600000781</v>
      </c>
      <c r="O1349" s="10"/>
      <c r="P1349" s="13">
        <v>5.7</v>
      </c>
      <c r="Q1349" s="13"/>
      <c r="R1349" s="13">
        <v>0</v>
      </c>
      <c r="S1349" s="13">
        <f t="shared" si="69"/>
        <v>5.7</v>
      </c>
      <c r="T1349" s="14">
        <f t="shared" si="70"/>
        <v>0</v>
      </c>
      <c r="U1349" s="13">
        <f t="shared" si="71"/>
        <v>0</v>
      </c>
      <c r="V1349" s="13">
        <f t="shared" si="68"/>
        <v>0</v>
      </c>
      <c r="W1349" s="15"/>
      <c r="X1349" s="13"/>
      <c r="Y1349" s="13"/>
      <c r="Z1349" s="10"/>
      <c r="AA1349" s="16" t="s">
        <v>45</v>
      </c>
      <c r="AB1349" s="11"/>
    </row>
    <row r="1350" spans="1:28" ht="14.25" x14ac:dyDescent="0.15">
      <c r="A1350" s="9">
        <v>43709</v>
      </c>
      <c r="B1350" s="10" t="s">
        <v>27</v>
      </c>
      <c r="C1350" s="10" t="s">
        <v>220</v>
      </c>
      <c r="D1350" s="10" t="s">
        <v>236</v>
      </c>
      <c r="E1350" s="10" t="s">
        <v>222</v>
      </c>
      <c r="F1350" s="10" t="s">
        <v>4507</v>
      </c>
      <c r="G1350" s="10" t="s">
        <v>4508</v>
      </c>
      <c r="H1350" s="10" t="s">
        <v>5884</v>
      </c>
      <c r="I1350" s="10" t="s">
        <v>4507</v>
      </c>
      <c r="J1350" s="10"/>
      <c r="K1350" s="10" t="s">
        <v>2623</v>
      </c>
      <c r="L1350" s="10" t="s">
        <v>44</v>
      </c>
      <c r="M1350" s="11">
        <v>0</v>
      </c>
      <c r="N1350" s="27">
        <v>600000781</v>
      </c>
      <c r="O1350" s="10"/>
      <c r="P1350" s="13">
        <v>-72.400000000000006</v>
      </c>
      <c r="Q1350" s="13"/>
      <c r="R1350" s="13">
        <v>0</v>
      </c>
      <c r="S1350" s="13">
        <f t="shared" si="69"/>
        <v>-72.400000000000006</v>
      </c>
      <c r="T1350" s="14">
        <f t="shared" si="70"/>
        <v>0</v>
      </c>
      <c r="U1350" s="13">
        <f t="shared" si="71"/>
        <v>0</v>
      </c>
      <c r="V1350" s="13">
        <f t="shared" si="68"/>
        <v>0</v>
      </c>
      <c r="W1350" s="15"/>
      <c r="X1350" s="13"/>
      <c r="Y1350" s="13"/>
      <c r="Z1350" s="10"/>
      <c r="AA1350" s="16" t="s">
        <v>45</v>
      </c>
      <c r="AB1350" s="11"/>
    </row>
    <row r="1351" spans="1:28" ht="14.25" x14ac:dyDescent="0.15">
      <c r="A1351" s="9">
        <v>43709</v>
      </c>
      <c r="B1351" s="10" t="s">
        <v>27</v>
      </c>
      <c r="C1351" s="10" t="s">
        <v>220</v>
      </c>
      <c r="D1351" s="10" t="s">
        <v>236</v>
      </c>
      <c r="E1351" s="10" t="s">
        <v>242</v>
      </c>
      <c r="F1351" s="10" t="s">
        <v>4258</v>
      </c>
      <c r="G1351" s="10" t="s">
        <v>4258</v>
      </c>
      <c r="H1351" s="10" t="s">
        <v>5915</v>
      </c>
      <c r="I1351" s="10" t="s">
        <v>4258</v>
      </c>
      <c r="J1351" s="10"/>
      <c r="K1351" s="10" t="s">
        <v>5899</v>
      </c>
      <c r="L1351" s="10" t="s">
        <v>34</v>
      </c>
      <c r="M1351" s="11">
        <v>0.04</v>
      </c>
      <c r="N1351" s="27" t="s">
        <v>6137</v>
      </c>
      <c r="O1351" s="10"/>
      <c r="P1351" s="13">
        <v>2005.6565499999999</v>
      </c>
      <c r="Q1351" s="13"/>
      <c r="R1351" s="13">
        <v>0</v>
      </c>
      <c r="S1351" s="13">
        <f t="shared" si="69"/>
        <v>2005.6565499999999</v>
      </c>
      <c r="T1351" s="14">
        <f t="shared" si="70"/>
        <v>0</v>
      </c>
      <c r="U1351" s="13">
        <f t="shared" si="71"/>
        <v>0</v>
      </c>
      <c r="V1351" s="13">
        <f t="shared" si="68"/>
        <v>0</v>
      </c>
      <c r="W1351" s="15"/>
      <c r="X1351" s="13"/>
      <c r="Y1351" s="13"/>
      <c r="Z1351" s="10"/>
      <c r="AA1351" s="16" t="s">
        <v>45</v>
      </c>
      <c r="AB1351" s="11"/>
    </row>
    <row r="1352" spans="1:28" ht="14.25" x14ac:dyDescent="0.15">
      <c r="A1352" s="9">
        <v>43709</v>
      </c>
      <c r="B1352" s="10" t="s">
        <v>27</v>
      </c>
      <c r="C1352" s="10" t="s">
        <v>220</v>
      </c>
      <c r="D1352" s="10" t="s">
        <v>236</v>
      </c>
      <c r="E1352" s="10" t="s">
        <v>242</v>
      </c>
      <c r="F1352" s="10" t="s">
        <v>4258</v>
      </c>
      <c r="G1352" s="10" t="s">
        <v>4258</v>
      </c>
      <c r="H1352" s="10" t="s">
        <v>5915</v>
      </c>
      <c r="I1352" s="10" t="s">
        <v>4258</v>
      </c>
      <c r="J1352" s="10"/>
      <c r="K1352" s="10" t="s">
        <v>5927</v>
      </c>
      <c r="L1352" s="10" t="s">
        <v>44</v>
      </c>
      <c r="M1352" s="11">
        <v>0</v>
      </c>
      <c r="N1352" s="27" t="s">
        <v>6137</v>
      </c>
      <c r="O1352" s="10"/>
      <c r="P1352" s="13">
        <v>-5005.7</v>
      </c>
      <c r="Q1352" s="13"/>
      <c r="R1352" s="13">
        <v>0</v>
      </c>
      <c r="S1352" s="13">
        <f t="shared" si="69"/>
        <v>-5005.7</v>
      </c>
      <c r="T1352" s="14">
        <f t="shared" si="70"/>
        <v>0</v>
      </c>
      <c r="U1352" s="13">
        <f t="shared" si="71"/>
        <v>0</v>
      </c>
      <c r="V1352" s="13">
        <f t="shared" si="68"/>
        <v>0</v>
      </c>
      <c r="W1352" s="15"/>
      <c r="X1352" s="13"/>
      <c r="Y1352" s="13"/>
      <c r="Z1352" s="10"/>
      <c r="AA1352" s="16" t="s">
        <v>45</v>
      </c>
      <c r="AB1352" s="11"/>
    </row>
    <row r="1353" spans="1:28" ht="14.25" x14ac:dyDescent="0.15">
      <c r="A1353" s="9">
        <v>43709</v>
      </c>
      <c r="B1353" s="10" t="s">
        <v>27</v>
      </c>
      <c r="C1353" s="10" t="s">
        <v>220</v>
      </c>
      <c r="D1353" s="10" t="s">
        <v>236</v>
      </c>
      <c r="E1353" s="10" t="s">
        <v>242</v>
      </c>
      <c r="F1353" s="10" t="s">
        <v>6138</v>
      </c>
      <c r="G1353" s="10" t="s">
        <v>6138</v>
      </c>
      <c r="H1353" s="10" t="s">
        <v>5884</v>
      </c>
      <c r="I1353" s="10" t="s">
        <v>6138</v>
      </c>
      <c r="J1353" s="10"/>
      <c r="K1353" s="10" t="s">
        <v>2623</v>
      </c>
      <c r="L1353" s="10" t="s">
        <v>44</v>
      </c>
      <c r="M1353" s="11">
        <v>0</v>
      </c>
      <c r="N1353" s="27" t="s">
        <v>6139</v>
      </c>
      <c r="O1353" s="10"/>
      <c r="P1353" s="13">
        <v>17948.7</v>
      </c>
      <c r="Q1353" s="13"/>
      <c r="R1353" s="13">
        <v>0</v>
      </c>
      <c r="S1353" s="13">
        <f t="shared" si="69"/>
        <v>17948.7</v>
      </c>
      <c r="T1353" s="14">
        <f t="shared" si="70"/>
        <v>0</v>
      </c>
      <c r="U1353" s="13">
        <f t="shared" si="71"/>
        <v>0</v>
      </c>
      <c r="V1353" s="13">
        <f t="shared" si="68"/>
        <v>0</v>
      </c>
      <c r="W1353" s="15"/>
      <c r="X1353" s="13"/>
      <c r="Y1353" s="13"/>
      <c r="Z1353" s="10"/>
      <c r="AA1353" s="16" t="s">
        <v>45</v>
      </c>
      <c r="AB1353" s="11"/>
    </row>
    <row r="1354" spans="1:28" ht="14.25" x14ac:dyDescent="0.15">
      <c r="A1354" s="9">
        <v>43709</v>
      </c>
      <c r="B1354" s="10" t="s">
        <v>27</v>
      </c>
      <c r="C1354" s="10" t="s">
        <v>220</v>
      </c>
      <c r="D1354" s="10" t="s">
        <v>236</v>
      </c>
      <c r="E1354" s="10" t="s">
        <v>242</v>
      </c>
      <c r="F1354" s="10" t="s">
        <v>6140</v>
      </c>
      <c r="G1354" s="10" t="s">
        <v>6140</v>
      </c>
      <c r="H1354" s="10" t="s">
        <v>5884</v>
      </c>
      <c r="I1354" s="10" t="s">
        <v>6141</v>
      </c>
      <c r="J1354" s="10"/>
      <c r="K1354" s="10" t="s">
        <v>2623</v>
      </c>
      <c r="L1354" s="10" t="s">
        <v>44</v>
      </c>
      <c r="M1354" s="11">
        <v>0</v>
      </c>
      <c r="N1354" s="27" t="s">
        <v>6142</v>
      </c>
      <c r="O1354" s="10"/>
      <c r="P1354" s="13">
        <v>38748</v>
      </c>
      <c r="Q1354" s="13"/>
      <c r="R1354" s="13">
        <v>6962.5</v>
      </c>
      <c r="S1354" s="13">
        <f t="shared" si="69"/>
        <v>31785.5</v>
      </c>
      <c r="T1354" s="14">
        <f t="shared" si="70"/>
        <v>6962.5</v>
      </c>
      <c r="U1354" s="13">
        <f t="shared" si="71"/>
        <v>0</v>
      </c>
      <c r="V1354" s="13">
        <f t="shared" si="68"/>
        <v>6962.5</v>
      </c>
      <c r="W1354" s="15"/>
      <c r="X1354" s="13"/>
      <c r="Y1354" s="13"/>
      <c r="Z1354" s="10"/>
      <c r="AA1354" s="16" t="s">
        <v>45</v>
      </c>
      <c r="AB1354" s="11"/>
    </row>
    <row r="1355" spans="1:28" ht="14.25" x14ac:dyDescent="0.15">
      <c r="A1355" s="9">
        <v>43709</v>
      </c>
      <c r="B1355" s="10" t="s">
        <v>27</v>
      </c>
      <c r="C1355" s="10" t="s">
        <v>220</v>
      </c>
      <c r="D1355" s="10" t="s">
        <v>236</v>
      </c>
      <c r="E1355" s="10" t="s">
        <v>4123</v>
      </c>
      <c r="F1355" s="10" t="s">
        <v>4128</v>
      </c>
      <c r="G1355" s="10" t="s">
        <v>4128</v>
      </c>
      <c r="H1355" s="10" t="s">
        <v>5915</v>
      </c>
      <c r="I1355" s="10" t="s">
        <v>4128</v>
      </c>
      <c r="J1355" s="10"/>
      <c r="K1355" s="10" t="s">
        <v>5899</v>
      </c>
      <c r="L1355" s="10" t="s">
        <v>44</v>
      </c>
      <c r="M1355" s="11">
        <v>0</v>
      </c>
      <c r="N1355" s="27" t="s">
        <v>6047</v>
      </c>
      <c r="O1355" s="10"/>
      <c r="P1355" s="13">
        <v>-192064.42978000001</v>
      </c>
      <c r="Q1355" s="13"/>
      <c r="R1355" s="36">
        <v>922199.31</v>
      </c>
      <c r="S1355" s="13">
        <f t="shared" si="69"/>
        <v>-1114263.7397799999</v>
      </c>
      <c r="T1355" s="14">
        <f t="shared" si="70"/>
        <v>922199.31</v>
      </c>
      <c r="U1355" s="13">
        <f t="shared" si="71"/>
        <v>0</v>
      </c>
      <c r="V1355" s="13">
        <f t="shared" si="68"/>
        <v>922199.31</v>
      </c>
      <c r="W1355" s="15"/>
      <c r="X1355" s="13"/>
      <c r="Y1355" s="13"/>
      <c r="Z1355" s="10"/>
      <c r="AA1355" s="16" t="s">
        <v>35</v>
      </c>
      <c r="AB1355" s="11"/>
    </row>
    <row r="1356" spans="1:28" ht="14.25" x14ac:dyDescent="0.15">
      <c r="A1356" s="9">
        <v>43709</v>
      </c>
      <c r="B1356" s="10" t="s">
        <v>326</v>
      </c>
      <c r="C1356" s="10" t="s">
        <v>36</v>
      </c>
      <c r="D1356" s="10" t="s">
        <v>37</v>
      </c>
      <c r="E1356" s="10" t="s">
        <v>56</v>
      </c>
      <c r="F1356" s="10" t="s">
        <v>6143</v>
      </c>
      <c r="G1356" s="10" t="s">
        <v>6144</v>
      </c>
      <c r="H1356" s="10" t="s">
        <v>5884</v>
      </c>
      <c r="I1356" s="10" t="s">
        <v>6145</v>
      </c>
      <c r="J1356" s="10"/>
      <c r="K1356" s="10" t="s">
        <v>2623</v>
      </c>
      <c r="L1356" s="10" t="s">
        <v>44</v>
      </c>
      <c r="M1356" s="11">
        <v>0</v>
      </c>
      <c r="N1356" s="27">
        <v>600001168</v>
      </c>
      <c r="O1356" s="10"/>
      <c r="P1356" s="13">
        <v>10</v>
      </c>
      <c r="Q1356" s="13"/>
      <c r="R1356" s="13">
        <v>0</v>
      </c>
      <c r="S1356" s="13">
        <f t="shared" si="69"/>
        <v>10</v>
      </c>
      <c r="T1356" s="14">
        <f t="shared" si="70"/>
        <v>0</v>
      </c>
      <c r="U1356" s="13">
        <f t="shared" si="71"/>
        <v>10069.509090909094</v>
      </c>
      <c r="V1356" s="13">
        <f t="shared" si="68"/>
        <v>0</v>
      </c>
      <c r="W1356" s="15"/>
      <c r="X1356" s="13"/>
      <c r="Y1356" s="13"/>
      <c r="Z1356" s="10"/>
      <c r="AA1356" s="16" t="s">
        <v>45</v>
      </c>
      <c r="AB1356" s="11"/>
    </row>
    <row r="1357" spans="1:28" ht="14.25" x14ac:dyDescent="0.15">
      <c r="A1357" s="9">
        <v>43709</v>
      </c>
      <c r="B1357" s="10" t="s">
        <v>326</v>
      </c>
      <c r="C1357" s="10" t="s">
        <v>63</v>
      </c>
      <c r="D1357" s="10" t="s">
        <v>74</v>
      </c>
      <c r="E1357" s="10" t="s">
        <v>65</v>
      </c>
      <c r="F1357" s="10" t="s">
        <v>6146</v>
      </c>
      <c r="G1357" s="10" t="s">
        <v>6147</v>
      </c>
      <c r="H1357" s="10" t="s">
        <v>5884</v>
      </c>
      <c r="I1357" s="10" t="s">
        <v>6146</v>
      </c>
      <c r="J1357" s="10"/>
      <c r="K1357" s="10" t="s">
        <v>2623</v>
      </c>
      <c r="L1357" s="10" t="s">
        <v>44</v>
      </c>
      <c r="M1357" s="11">
        <v>0</v>
      </c>
      <c r="N1357" s="27">
        <v>600001250</v>
      </c>
      <c r="O1357" s="10"/>
      <c r="P1357" s="13">
        <v>148.93</v>
      </c>
      <c r="Q1357" s="13"/>
      <c r="R1357" s="13">
        <v>0</v>
      </c>
      <c r="S1357" s="13">
        <f t="shared" si="69"/>
        <v>148.93</v>
      </c>
      <c r="T1357" s="14">
        <f t="shared" si="70"/>
        <v>0</v>
      </c>
      <c r="U1357" s="13">
        <f t="shared" si="71"/>
        <v>5413.8909090909146</v>
      </c>
      <c r="V1357" s="13">
        <f t="shared" si="68"/>
        <v>0</v>
      </c>
      <c r="W1357" s="15"/>
      <c r="X1357" s="13"/>
      <c r="Y1357" s="13"/>
      <c r="Z1357" s="10"/>
      <c r="AA1357" s="16" t="s">
        <v>45</v>
      </c>
      <c r="AB1357" s="11"/>
    </row>
    <row r="1358" spans="1:28" ht="14.25" x14ac:dyDescent="0.15">
      <c r="A1358" s="9">
        <v>43709</v>
      </c>
      <c r="B1358" s="10" t="s">
        <v>3804</v>
      </c>
      <c r="C1358" s="10" t="s">
        <v>93</v>
      </c>
      <c r="D1358" s="10" t="s">
        <v>104</v>
      </c>
      <c r="E1358" s="10" t="s">
        <v>112</v>
      </c>
      <c r="F1358" s="10" t="s">
        <v>2856</v>
      </c>
      <c r="G1358" s="10" t="s">
        <v>6148</v>
      </c>
      <c r="H1358" s="10" t="s">
        <v>5884</v>
      </c>
      <c r="I1358" s="10" t="s">
        <v>5947</v>
      </c>
      <c r="J1358" s="10"/>
      <c r="K1358" s="10" t="s">
        <v>2623</v>
      </c>
      <c r="L1358" s="10" t="s">
        <v>44</v>
      </c>
      <c r="M1358" s="11">
        <v>0</v>
      </c>
      <c r="N1358" s="27" t="s">
        <v>5948</v>
      </c>
      <c r="O1358" s="10"/>
      <c r="P1358" s="13">
        <v>250000</v>
      </c>
      <c r="Q1358" s="13"/>
      <c r="R1358" s="13">
        <v>0</v>
      </c>
      <c r="S1358" s="13">
        <f t="shared" si="69"/>
        <v>250000</v>
      </c>
      <c r="T1358" s="14">
        <f t="shared" si="70"/>
        <v>0</v>
      </c>
      <c r="U1358" s="13">
        <f t="shared" si="71"/>
        <v>0</v>
      </c>
      <c r="V1358" s="13">
        <f t="shared" si="68"/>
        <v>0</v>
      </c>
      <c r="W1358" s="15"/>
      <c r="X1358" s="13"/>
      <c r="Y1358" s="13"/>
      <c r="Z1358" s="10"/>
      <c r="AA1358" s="16" t="s">
        <v>45</v>
      </c>
      <c r="AB1358" s="11"/>
    </row>
    <row r="1359" spans="1:28" ht="14.25" x14ac:dyDescent="0.15">
      <c r="A1359" s="9">
        <v>43709</v>
      </c>
      <c r="B1359" s="10" t="s">
        <v>27</v>
      </c>
      <c r="C1359" s="10" t="s">
        <v>28</v>
      </c>
      <c r="D1359" s="10" t="s">
        <v>29</v>
      </c>
      <c r="E1359" s="10" t="s">
        <v>30</v>
      </c>
      <c r="F1359" s="10" t="s">
        <v>2617</v>
      </c>
      <c r="G1359" s="10" t="s">
        <v>2617</v>
      </c>
      <c r="H1359" s="10" t="s">
        <v>6270</v>
      </c>
      <c r="I1359" s="10" t="s">
        <v>6271</v>
      </c>
      <c r="J1359" s="10"/>
      <c r="K1359" s="10" t="s">
        <v>33</v>
      </c>
      <c r="L1359" s="10" t="s">
        <v>34</v>
      </c>
      <c r="M1359" s="11">
        <v>0.1</v>
      </c>
      <c r="N1359" s="16" t="s">
        <v>6272</v>
      </c>
      <c r="O1359" s="10"/>
      <c r="P1359" s="13">
        <v>0</v>
      </c>
      <c r="Q1359" s="13">
        <v>10000</v>
      </c>
      <c r="R1359" s="13">
        <v>0</v>
      </c>
      <c r="S1359" s="13">
        <f t="shared" si="69"/>
        <v>10000</v>
      </c>
      <c r="T1359" s="14">
        <f t="shared" si="70"/>
        <v>0</v>
      </c>
      <c r="U1359" s="13">
        <f t="shared" si="71"/>
        <v>225.31818181818198</v>
      </c>
      <c r="V1359" s="13">
        <v>0</v>
      </c>
      <c r="W1359" s="15"/>
      <c r="X1359" s="15"/>
      <c r="Y1359" s="13"/>
      <c r="Z1359" s="10"/>
      <c r="AA1359" s="11" t="s">
        <v>45</v>
      </c>
      <c r="AB1359" s="11">
        <v>0</v>
      </c>
    </row>
    <row r="1360" spans="1:28" ht="14.25" x14ac:dyDescent="0.15">
      <c r="A1360" s="9">
        <v>43709</v>
      </c>
      <c r="B1360" s="10" t="s">
        <v>27</v>
      </c>
      <c r="C1360" s="10" t="s">
        <v>28</v>
      </c>
      <c r="D1360" s="10" t="s">
        <v>29</v>
      </c>
      <c r="E1360" s="10" t="s">
        <v>30</v>
      </c>
      <c r="F1360" s="10" t="s">
        <v>2617</v>
      </c>
      <c r="G1360" s="10" t="s">
        <v>2617</v>
      </c>
      <c r="H1360" s="10" t="s">
        <v>6270</v>
      </c>
      <c r="I1360" s="10" t="s">
        <v>6273</v>
      </c>
      <c r="J1360" s="10"/>
      <c r="K1360" s="10" t="s">
        <v>33</v>
      </c>
      <c r="L1360" s="10" t="s">
        <v>34</v>
      </c>
      <c r="M1360" s="11">
        <v>0.1</v>
      </c>
      <c r="N1360" s="16" t="s">
        <v>6274</v>
      </c>
      <c r="O1360" s="10"/>
      <c r="P1360" s="13">
        <v>44269.83</v>
      </c>
      <c r="Q1360" s="13">
        <v>-44269.83</v>
      </c>
      <c r="R1360" s="13">
        <v>0</v>
      </c>
      <c r="S1360" s="13">
        <f t="shared" si="69"/>
        <v>0</v>
      </c>
      <c r="T1360" s="14">
        <f t="shared" si="70"/>
        <v>0</v>
      </c>
      <c r="U1360" s="13">
        <f t="shared" si="71"/>
        <v>0</v>
      </c>
      <c r="V1360" s="13">
        <v>0</v>
      </c>
      <c r="W1360" s="15"/>
      <c r="X1360" s="15"/>
      <c r="Y1360" s="13"/>
      <c r="Z1360" s="10"/>
      <c r="AA1360" s="11" t="s">
        <v>45</v>
      </c>
      <c r="AB1360" s="11">
        <v>0</v>
      </c>
    </row>
    <row r="1361" spans="1:28" ht="14.25" x14ac:dyDescent="0.15">
      <c r="A1361" s="9">
        <v>43709</v>
      </c>
      <c r="B1361" s="10" t="s">
        <v>27</v>
      </c>
      <c r="C1361" s="10" t="s">
        <v>28</v>
      </c>
      <c r="D1361" s="10" t="s">
        <v>29</v>
      </c>
      <c r="E1361" s="10" t="s">
        <v>30</v>
      </c>
      <c r="F1361" s="10" t="s">
        <v>2617</v>
      </c>
      <c r="G1361" s="10" t="s">
        <v>2617</v>
      </c>
      <c r="H1361" s="10" t="s">
        <v>6270</v>
      </c>
      <c r="I1361" s="10" t="s">
        <v>6273</v>
      </c>
      <c r="J1361" s="10"/>
      <c r="K1361" s="10" t="s">
        <v>33</v>
      </c>
      <c r="L1361" s="10" t="s">
        <v>34</v>
      </c>
      <c r="M1361" s="11">
        <v>0.1</v>
      </c>
      <c r="N1361" s="16" t="s">
        <v>6275</v>
      </c>
      <c r="O1361" s="10"/>
      <c r="P1361" s="13">
        <v>6561.45</v>
      </c>
      <c r="Q1361" s="13">
        <v>160000</v>
      </c>
      <c r="R1361" s="13">
        <v>110764.6</v>
      </c>
      <c r="S1361" s="13">
        <f t="shared" si="69"/>
        <v>55796.850000000006</v>
      </c>
      <c r="T1361" s="14">
        <f t="shared" si="70"/>
        <v>100695.09090909091</v>
      </c>
      <c r="U1361" s="13">
        <f t="shared" si="71"/>
        <v>0</v>
      </c>
      <c r="V1361" s="13">
        <v>110764.6</v>
      </c>
      <c r="W1361" s="15"/>
      <c r="X1361" s="15"/>
      <c r="Y1361" s="13"/>
      <c r="Z1361" s="10"/>
      <c r="AA1361" s="11" t="s">
        <v>45</v>
      </c>
      <c r="AB1361" s="11">
        <v>0</v>
      </c>
    </row>
    <row r="1362" spans="1:28" ht="14.25" x14ac:dyDescent="0.15">
      <c r="A1362" s="9">
        <v>43709</v>
      </c>
      <c r="B1362" s="10" t="s">
        <v>27</v>
      </c>
      <c r="C1362" s="10" t="s">
        <v>28</v>
      </c>
      <c r="D1362" s="10" t="s">
        <v>29</v>
      </c>
      <c r="E1362" s="10" t="s">
        <v>30</v>
      </c>
      <c r="F1362" s="10" t="s">
        <v>2617</v>
      </c>
      <c r="G1362" s="10" t="s">
        <v>2617</v>
      </c>
      <c r="H1362" s="10" t="s">
        <v>6270</v>
      </c>
      <c r="I1362" s="10" t="s">
        <v>6273</v>
      </c>
      <c r="J1362" s="10"/>
      <c r="K1362" s="10" t="s">
        <v>33</v>
      </c>
      <c r="L1362" s="10" t="s">
        <v>34</v>
      </c>
      <c r="M1362" s="11">
        <v>0.1</v>
      </c>
      <c r="N1362" s="16" t="s">
        <v>6276</v>
      </c>
      <c r="O1362" s="10"/>
      <c r="P1362" s="13">
        <v>13814</v>
      </c>
      <c r="Q1362" s="13">
        <v>70000</v>
      </c>
      <c r="R1362" s="13">
        <v>59552.800000000003</v>
      </c>
      <c r="S1362" s="13">
        <f t="shared" si="69"/>
        <v>24261.199999999997</v>
      </c>
      <c r="T1362" s="14">
        <f t="shared" si="70"/>
        <v>54138.909090909088</v>
      </c>
      <c r="U1362" s="13">
        <f t="shared" si="71"/>
        <v>0</v>
      </c>
      <c r="V1362" s="13">
        <v>59552.800000000003</v>
      </c>
      <c r="W1362" s="15"/>
      <c r="X1362" s="15"/>
      <c r="Y1362" s="13"/>
      <c r="Z1362" s="10"/>
      <c r="AA1362" s="11" t="s">
        <v>45</v>
      </c>
      <c r="AB1362" s="11">
        <v>0</v>
      </c>
    </row>
    <row r="1363" spans="1:28" ht="14.25" x14ac:dyDescent="0.15">
      <c r="A1363" s="9">
        <v>43709</v>
      </c>
      <c r="B1363" s="10" t="s">
        <v>27</v>
      </c>
      <c r="C1363" s="10" t="s">
        <v>28</v>
      </c>
      <c r="D1363" s="10" t="s">
        <v>29</v>
      </c>
      <c r="E1363" s="10" t="s">
        <v>30</v>
      </c>
      <c r="F1363" s="10" t="s">
        <v>2617</v>
      </c>
      <c r="G1363" s="10" t="s">
        <v>2617</v>
      </c>
      <c r="H1363" s="10" t="s">
        <v>6270</v>
      </c>
      <c r="I1363" s="10" t="s">
        <v>6273</v>
      </c>
      <c r="J1363" s="10"/>
      <c r="K1363" s="10" t="s">
        <v>33</v>
      </c>
      <c r="L1363" s="10" t="s">
        <v>34</v>
      </c>
      <c r="M1363" s="11">
        <v>0.1</v>
      </c>
      <c r="N1363" s="16" t="s">
        <v>6277</v>
      </c>
      <c r="O1363" s="10"/>
      <c r="P1363" s="13">
        <v>13514.1</v>
      </c>
      <c r="Q1363" s="13">
        <v>-3208.3</v>
      </c>
      <c r="R1363" s="13">
        <v>0</v>
      </c>
      <c r="S1363" s="13">
        <f t="shared" si="69"/>
        <v>10305.799999999999</v>
      </c>
      <c r="T1363" s="14">
        <f t="shared" si="70"/>
        <v>0</v>
      </c>
      <c r="U1363" s="13">
        <f t="shared" si="71"/>
        <v>0</v>
      </c>
      <c r="V1363" s="13">
        <v>0</v>
      </c>
      <c r="W1363" s="15"/>
      <c r="X1363" s="15"/>
      <c r="Y1363" s="13"/>
      <c r="Z1363" s="10"/>
      <c r="AA1363" s="11" t="s">
        <v>45</v>
      </c>
      <c r="AB1363" s="11">
        <v>0</v>
      </c>
    </row>
    <row r="1364" spans="1:28" ht="14.25" x14ac:dyDescent="0.15">
      <c r="A1364" s="9">
        <v>43709</v>
      </c>
      <c r="B1364" s="10" t="s">
        <v>27</v>
      </c>
      <c r="C1364" s="10" t="s">
        <v>28</v>
      </c>
      <c r="D1364" s="10" t="s">
        <v>29</v>
      </c>
      <c r="E1364" s="10" t="s">
        <v>30</v>
      </c>
      <c r="F1364" s="10" t="s">
        <v>2617</v>
      </c>
      <c r="G1364" s="10" t="s">
        <v>2617</v>
      </c>
      <c r="H1364" s="10" t="s">
        <v>6270</v>
      </c>
      <c r="I1364" s="10" t="s">
        <v>6273</v>
      </c>
      <c r="J1364" s="10"/>
      <c r="K1364" s="10" t="s">
        <v>33</v>
      </c>
      <c r="L1364" s="10" t="s">
        <v>34</v>
      </c>
      <c r="M1364" s="11">
        <v>0.1</v>
      </c>
      <c r="N1364" s="16" t="s">
        <v>6278</v>
      </c>
      <c r="O1364" s="10"/>
      <c r="P1364" s="13">
        <v>13763.6</v>
      </c>
      <c r="Q1364" s="13">
        <v>-11285.1</v>
      </c>
      <c r="R1364" s="13">
        <v>2478.5</v>
      </c>
      <c r="S1364" s="13">
        <f t="shared" si="69"/>
        <v>0</v>
      </c>
      <c r="T1364" s="14">
        <f t="shared" si="70"/>
        <v>2253.181818181818</v>
      </c>
      <c r="U1364" s="13">
        <f t="shared" si="71"/>
        <v>10817.707692307711</v>
      </c>
      <c r="V1364" s="13">
        <v>2478.5</v>
      </c>
      <c r="W1364" s="15"/>
      <c r="X1364" s="15"/>
      <c r="Y1364" s="13"/>
      <c r="Z1364" s="10"/>
      <c r="AA1364" s="11" t="s">
        <v>45</v>
      </c>
      <c r="AB1364" s="11">
        <v>0</v>
      </c>
    </row>
    <row r="1365" spans="1:28" ht="14.25" x14ac:dyDescent="0.15">
      <c r="A1365" s="9">
        <v>43709</v>
      </c>
      <c r="B1365" s="10" t="s">
        <v>27</v>
      </c>
      <c r="C1365" s="10" t="s">
        <v>28</v>
      </c>
      <c r="D1365" s="10" t="s">
        <v>29</v>
      </c>
      <c r="E1365" s="10" t="s">
        <v>30</v>
      </c>
      <c r="F1365" s="10" t="s">
        <v>5889</v>
      </c>
      <c r="G1365" s="10" t="s">
        <v>5890</v>
      </c>
      <c r="H1365" s="10" t="s">
        <v>6270</v>
      </c>
      <c r="I1365" s="10" t="s">
        <v>5889</v>
      </c>
      <c r="J1365" s="10"/>
      <c r="K1365" s="10" t="s">
        <v>2623</v>
      </c>
      <c r="L1365" s="10" t="s">
        <v>44</v>
      </c>
      <c r="M1365" s="11">
        <v>0</v>
      </c>
      <c r="N1365" s="16" t="s">
        <v>6279</v>
      </c>
      <c r="O1365" s="10"/>
      <c r="P1365" s="13">
        <v>66974.100000000006</v>
      </c>
      <c r="Q1365" s="13">
        <v>400000</v>
      </c>
      <c r="R1365" s="13">
        <v>292500.90000000002</v>
      </c>
      <c r="S1365" s="13">
        <f t="shared" si="69"/>
        <v>174473.19999999995</v>
      </c>
      <c r="T1365" s="14">
        <f t="shared" si="70"/>
        <v>292500.90000000002</v>
      </c>
      <c r="U1365" s="13">
        <f t="shared" si="71"/>
        <v>0</v>
      </c>
      <c r="V1365" s="13">
        <v>292500.90000000002</v>
      </c>
      <c r="W1365" s="15"/>
      <c r="X1365" s="15"/>
      <c r="Y1365" s="13"/>
      <c r="Z1365" s="10"/>
      <c r="AA1365" s="11" t="s">
        <v>35</v>
      </c>
      <c r="AB1365" s="11">
        <v>0</v>
      </c>
    </row>
    <row r="1366" spans="1:28" ht="14.25" x14ac:dyDescent="0.15">
      <c r="A1366" s="9">
        <v>43709</v>
      </c>
      <c r="B1366" s="10" t="s">
        <v>27</v>
      </c>
      <c r="C1366" s="10" t="s">
        <v>28</v>
      </c>
      <c r="D1366" s="10" t="s">
        <v>29</v>
      </c>
      <c r="E1366" s="10" t="s">
        <v>30</v>
      </c>
      <c r="F1366" s="10" t="s">
        <v>3181</v>
      </c>
      <c r="G1366" s="10" t="s">
        <v>3182</v>
      </c>
      <c r="H1366" s="10" t="s">
        <v>6270</v>
      </c>
      <c r="I1366" s="10" t="s">
        <v>3181</v>
      </c>
      <c r="J1366" s="10"/>
      <c r="K1366" s="10" t="s">
        <v>2623</v>
      </c>
      <c r="L1366" s="10" t="s">
        <v>3436</v>
      </c>
      <c r="M1366" s="11">
        <v>0.05</v>
      </c>
      <c r="N1366" s="16" t="s">
        <v>6280</v>
      </c>
      <c r="O1366" s="10"/>
      <c r="P1366" s="13">
        <v>116206.3</v>
      </c>
      <c r="Q1366" s="13">
        <v>170600</v>
      </c>
      <c r="R1366" s="13">
        <v>167856.3</v>
      </c>
      <c r="S1366" s="13">
        <f t="shared" si="69"/>
        <v>118950</v>
      </c>
      <c r="T1366" s="14">
        <f t="shared" si="70"/>
        <v>167856.3</v>
      </c>
      <c r="U1366" s="13">
        <f t="shared" si="71"/>
        <v>0</v>
      </c>
      <c r="V1366" s="13">
        <v>167856.3</v>
      </c>
      <c r="W1366" s="15"/>
      <c r="X1366" s="15"/>
      <c r="Y1366" s="13"/>
      <c r="Z1366" s="10"/>
      <c r="AA1366" s="11" t="s">
        <v>45</v>
      </c>
      <c r="AB1366" s="11">
        <v>0</v>
      </c>
    </row>
    <row r="1367" spans="1:28" ht="14.25" x14ac:dyDescent="0.15">
      <c r="A1367" s="9">
        <v>43709</v>
      </c>
      <c r="B1367" s="10" t="s">
        <v>27</v>
      </c>
      <c r="C1367" s="10" t="s">
        <v>28</v>
      </c>
      <c r="D1367" s="10" t="s">
        <v>29</v>
      </c>
      <c r="E1367" s="10" t="s">
        <v>30</v>
      </c>
      <c r="F1367" s="10" t="s">
        <v>2625</v>
      </c>
      <c r="G1367" s="10" t="s">
        <v>2625</v>
      </c>
      <c r="H1367" s="10" t="s">
        <v>6270</v>
      </c>
      <c r="I1367" s="10" t="s">
        <v>2625</v>
      </c>
      <c r="J1367" s="10"/>
      <c r="K1367" s="10" t="s">
        <v>2623</v>
      </c>
      <c r="L1367" s="10" t="s">
        <v>44</v>
      </c>
      <c r="M1367" s="11">
        <v>0</v>
      </c>
      <c r="N1367" s="16" t="s">
        <v>6281</v>
      </c>
      <c r="O1367" s="10"/>
      <c r="P1367" s="13">
        <v>159965.79999999999</v>
      </c>
      <c r="Q1367" s="13">
        <v>35292.86</v>
      </c>
      <c r="R1367" s="13">
        <v>74207.899999999994</v>
      </c>
      <c r="S1367" s="13">
        <f t="shared" ref="S1367:S1430" si="72">P1367+Q1367-R1367</f>
        <v>121050.75999999998</v>
      </c>
      <c r="T1367" s="14">
        <f t="shared" ref="T1367:T1430" si="73">IF(L1367="返货",R1367/(1+M1367),IF(L1367="返现",R1367,IF(L1367="折扣",R1367*M1367,IF(L1367="无",R1367))))</f>
        <v>74207.899999999994</v>
      </c>
      <c r="U1367" s="13">
        <f t="shared" si="71"/>
        <v>0</v>
      </c>
      <c r="V1367" s="13">
        <v>74207.899999999994</v>
      </c>
      <c r="W1367" s="15"/>
      <c r="X1367" s="15"/>
      <c r="Y1367" s="13"/>
      <c r="Z1367" s="10"/>
      <c r="AA1367" s="11" t="s">
        <v>45</v>
      </c>
      <c r="AB1367" s="11">
        <v>0</v>
      </c>
    </row>
    <row r="1368" spans="1:28" ht="14.25" x14ac:dyDescent="0.15">
      <c r="A1368" s="9">
        <v>43709</v>
      </c>
      <c r="B1368" s="10" t="s">
        <v>27</v>
      </c>
      <c r="C1368" s="10" t="s">
        <v>28</v>
      </c>
      <c r="D1368" s="10" t="s">
        <v>29</v>
      </c>
      <c r="E1368" s="10" t="s">
        <v>30</v>
      </c>
      <c r="F1368" s="10" t="s">
        <v>6282</v>
      </c>
      <c r="G1368" s="10" t="s">
        <v>6283</v>
      </c>
      <c r="H1368" s="10" t="s">
        <v>6270</v>
      </c>
      <c r="I1368" s="10" t="s">
        <v>6282</v>
      </c>
      <c r="J1368" s="10"/>
      <c r="K1368" s="10" t="s">
        <v>2623</v>
      </c>
      <c r="L1368" s="10" t="s">
        <v>44</v>
      </c>
      <c r="M1368" s="11">
        <v>0</v>
      </c>
      <c r="N1368" s="16" t="s">
        <v>6284</v>
      </c>
      <c r="O1368" s="10"/>
      <c r="P1368" s="13">
        <v>45903.9</v>
      </c>
      <c r="Q1368" s="13">
        <v>150000</v>
      </c>
      <c r="R1368" s="13">
        <v>129362.9</v>
      </c>
      <c r="S1368" s="13">
        <f t="shared" si="72"/>
        <v>66541</v>
      </c>
      <c r="T1368" s="14">
        <f t="shared" si="73"/>
        <v>129362.9</v>
      </c>
      <c r="U1368" s="13">
        <f t="shared" si="71"/>
        <v>0</v>
      </c>
      <c r="V1368" s="13">
        <v>129362.9</v>
      </c>
      <c r="W1368" s="15"/>
      <c r="X1368" s="15"/>
      <c r="Y1368" s="13"/>
      <c r="Z1368" s="10"/>
      <c r="AA1368" s="11" t="s">
        <v>35</v>
      </c>
      <c r="AB1368" s="11">
        <v>0</v>
      </c>
    </row>
    <row r="1369" spans="1:28" ht="14.25" x14ac:dyDescent="0.15">
      <c r="A1369" s="9">
        <v>43709</v>
      </c>
      <c r="B1369" s="10" t="s">
        <v>27</v>
      </c>
      <c r="C1369" s="10" t="s">
        <v>28</v>
      </c>
      <c r="D1369" s="10" t="s">
        <v>29</v>
      </c>
      <c r="E1369" s="10" t="s">
        <v>30</v>
      </c>
      <c r="F1369" s="10" t="s">
        <v>6285</v>
      </c>
      <c r="G1369" s="10" t="s">
        <v>6286</v>
      </c>
      <c r="H1369" s="10" t="s">
        <v>6270</v>
      </c>
      <c r="I1369" s="10" t="s">
        <v>6285</v>
      </c>
      <c r="J1369" s="10"/>
      <c r="K1369" s="10" t="s">
        <v>2623</v>
      </c>
      <c r="L1369" s="10" t="s">
        <v>34</v>
      </c>
      <c r="M1369" s="11">
        <v>0.04</v>
      </c>
      <c r="N1369" s="16" t="s">
        <v>6287</v>
      </c>
      <c r="O1369" s="10"/>
      <c r="P1369" s="13">
        <v>0</v>
      </c>
      <c r="Q1369" s="13">
        <v>614150</v>
      </c>
      <c r="R1369" s="13">
        <v>281260.40000000002</v>
      </c>
      <c r="S1369" s="13">
        <f t="shared" si="72"/>
        <v>332889.59999999998</v>
      </c>
      <c r="T1369" s="14">
        <f t="shared" si="73"/>
        <v>270442.69230769231</v>
      </c>
      <c r="U1369" s="13">
        <f t="shared" si="71"/>
        <v>0</v>
      </c>
      <c r="V1369" s="13">
        <v>281260.40000000002</v>
      </c>
      <c r="W1369" s="15"/>
      <c r="X1369" s="15"/>
      <c r="Y1369" s="13"/>
      <c r="Z1369" s="10"/>
      <c r="AA1369" s="11" t="s">
        <v>45</v>
      </c>
      <c r="AB1369" s="11">
        <v>0</v>
      </c>
    </row>
    <row r="1370" spans="1:28" ht="14.25" x14ac:dyDescent="0.15">
      <c r="A1370" s="9">
        <v>43709</v>
      </c>
      <c r="B1370" s="10" t="s">
        <v>27</v>
      </c>
      <c r="C1370" s="10" t="s">
        <v>28</v>
      </c>
      <c r="D1370" s="10" t="s">
        <v>29</v>
      </c>
      <c r="E1370" s="10" t="s">
        <v>30</v>
      </c>
      <c r="F1370" s="10" t="s">
        <v>2630</v>
      </c>
      <c r="G1370" s="10" t="s">
        <v>2630</v>
      </c>
      <c r="H1370" s="10" t="s">
        <v>6270</v>
      </c>
      <c r="I1370" s="10" t="s">
        <v>4708</v>
      </c>
      <c r="J1370" s="10"/>
      <c r="K1370" s="10" t="s">
        <v>33</v>
      </c>
      <c r="L1370" s="10" t="s">
        <v>34</v>
      </c>
      <c r="M1370" s="11">
        <v>0.12</v>
      </c>
      <c r="N1370" s="16" t="s">
        <v>6288</v>
      </c>
      <c r="O1370" s="10"/>
      <c r="P1370" s="13">
        <v>806232.08</v>
      </c>
      <c r="Q1370" s="13">
        <v>-804343.55</v>
      </c>
      <c r="R1370" s="13">
        <v>0</v>
      </c>
      <c r="S1370" s="13">
        <f t="shared" si="72"/>
        <v>1888.5299999999115</v>
      </c>
      <c r="T1370" s="14">
        <f t="shared" si="73"/>
        <v>0</v>
      </c>
      <c r="U1370" s="13">
        <f t="shared" si="71"/>
        <v>0</v>
      </c>
      <c r="V1370" s="13">
        <v>0</v>
      </c>
      <c r="W1370" s="15"/>
      <c r="X1370" s="15"/>
      <c r="Y1370" s="13"/>
      <c r="Z1370" s="10"/>
      <c r="AA1370" s="11" t="s">
        <v>45</v>
      </c>
      <c r="AB1370" s="11">
        <v>0</v>
      </c>
    </row>
    <row r="1371" spans="1:28" ht="14.25" x14ac:dyDescent="0.15">
      <c r="A1371" s="9">
        <v>43709</v>
      </c>
      <c r="B1371" s="10" t="s">
        <v>27</v>
      </c>
      <c r="C1371" s="10" t="s">
        <v>28</v>
      </c>
      <c r="D1371" s="10" t="s">
        <v>29</v>
      </c>
      <c r="E1371" s="10" t="s">
        <v>30</v>
      </c>
      <c r="F1371" s="10" t="s">
        <v>6289</v>
      </c>
      <c r="G1371" s="10" t="s">
        <v>6289</v>
      </c>
      <c r="H1371" s="10" t="s">
        <v>6270</v>
      </c>
      <c r="I1371" s="10" t="s">
        <v>6290</v>
      </c>
      <c r="J1371" s="10"/>
      <c r="K1371" s="10" t="s">
        <v>2623</v>
      </c>
      <c r="L1371" s="10" t="s">
        <v>44</v>
      </c>
      <c r="M1371" s="11">
        <v>0</v>
      </c>
      <c r="N1371" s="16" t="s">
        <v>6291</v>
      </c>
      <c r="O1371" s="10"/>
      <c r="P1371" s="13">
        <v>-2177828.79</v>
      </c>
      <c r="Q1371" s="13">
        <v>364900</v>
      </c>
      <c r="R1371" s="13">
        <v>322844.7</v>
      </c>
      <c r="S1371" s="13">
        <f t="shared" si="72"/>
        <v>-2135773.4900000002</v>
      </c>
      <c r="T1371" s="14">
        <f t="shared" si="73"/>
        <v>322844.7</v>
      </c>
      <c r="U1371" s="13">
        <f t="shared" si="71"/>
        <v>0</v>
      </c>
      <c r="V1371" s="13">
        <v>322844.7</v>
      </c>
      <c r="W1371" s="15"/>
      <c r="X1371" s="15"/>
      <c r="Y1371" s="13"/>
      <c r="Z1371" s="10"/>
      <c r="AA1371" s="11" t="s">
        <v>45</v>
      </c>
      <c r="AB1371" s="11">
        <v>0</v>
      </c>
    </row>
    <row r="1372" spans="1:28" ht="14.25" x14ac:dyDescent="0.15">
      <c r="A1372" s="9">
        <v>43709</v>
      </c>
      <c r="B1372" s="10" t="s">
        <v>27</v>
      </c>
      <c r="C1372" s="10" t="s">
        <v>28</v>
      </c>
      <c r="D1372" s="10" t="s">
        <v>29</v>
      </c>
      <c r="E1372" s="10" t="s">
        <v>30</v>
      </c>
      <c r="F1372" s="10" t="s">
        <v>6289</v>
      </c>
      <c r="G1372" s="10" t="s">
        <v>6289</v>
      </c>
      <c r="H1372" s="10" t="s">
        <v>6270</v>
      </c>
      <c r="I1372" s="10" t="s">
        <v>5153</v>
      </c>
      <c r="J1372" s="10"/>
      <c r="K1372" s="10" t="s">
        <v>2623</v>
      </c>
      <c r="L1372" s="10" t="s">
        <v>44</v>
      </c>
      <c r="M1372" s="11">
        <v>0</v>
      </c>
      <c r="N1372" s="16" t="s">
        <v>6292</v>
      </c>
      <c r="O1372" s="10"/>
      <c r="P1372" s="13">
        <v>4091284.2</v>
      </c>
      <c r="Q1372" s="13">
        <v>467401.41</v>
      </c>
      <c r="R1372" s="13">
        <v>0</v>
      </c>
      <c r="S1372" s="13">
        <f t="shared" si="72"/>
        <v>4558685.6100000003</v>
      </c>
      <c r="T1372" s="14">
        <f t="shared" si="73"/>
        <v>0</v>
      </c>
      <c r="U1372" s="13">
        <f t="shared" si="71"/>
        <v>148.01764705882397</v>
      </c>
      <c r="V1372" s="13">
        <v>0</v>
      </c>
      <c r="W1372" s="15"/>
      <c r="X1372" s="15"/>
      <c r="Y1372" s="13"/>
      <c r="Z1372" s="10"/>
      <c r="AA1372" s="11" t="s">
        <v>45</v>
      </c>
      <c r="AB1372" s="11">
        <v>0</v>
      </c>
    </row>
    <row r="1373" spans="1:28" ht="14.25" x14ac:dyDescent="0.15">
      <c r="A1373" s="9">
        <v>43709</v>
      </c>
      <c r="B1373" s="10" t="s">
        <v>27</v>
      </c>
      <c r="C1373" s="10" t="s">
        <v>28</v>
      </c>
      <c r="D1373" s="10" t="s">
        <v>29</v>
      </c>
      <c r="E1373" s="10" t="s">
        <v>30</v>
      </c>
      <c r="F1373" s="10" t="s">
        <v>6289</v>
      </c>
      <c r="G1373" s="10" t="s">
        <v>6289</v>
      </c>
      <c r="H1373" s="10" t="s">
        <v>6270</v>
      </c>
      <c r="I1373" s="10" t="s">
        <v>3176</v>
      </c>
      <c r="J1373" s="10"/>
      <c r="K1373" s="10" t="s">
        <v>2623</v>
      </c>
      <c r="L1373" s="10" t="s">
        <v>44</v>
      </c>
      <c r="M1373" s="11">
        <v>0</v>
      </c>
      <c r="N1373" s="16" t="s">
        <v>6293</v>
      </c>
      <c r="O1373" s="10"/>
      <c r="P1373" s="13">
        <v>-239376.18</v>
      </c>
      <c r="Q1373" s="13">
        <v>30000</v>
      </c>
      <c r="R1373" s="13">
        <v>372731.6</v>
      </c>
      <c r="S1373" s="13">
        <f t="shared" si="72"/>
        <v>-582107.78</v>
      </c>
      <c r="T1373" s="14">
        <f t="shared" si="73"/>
        <v>372731.6</v>
      </c>
      <c r="U1373" s="13">
        <f t="shared" si="71"/>
        <v>4083.2686274509761</v>
      </c>
      <c r="V1373" s="13">
        <v>372731.6</v>
      </c>
      <c r="W1373" s="15"/>
      <c r="X1373" s="15"/>
      <c r="Y1373" s="13"/>
      <c r="Z1373" s="10"/>
      <c r="AA1373" s="11" t="s">
        <v>45</v>
      </c>
      <c r="AB1373" s="11">
        <v>0</v>
      </c>
    </row>
    <row r="1374" spans="1:28" ht="14.25" x14ac:dyDescent="0.15">
      <c r="A1374" s="9">
        <v>43709</v>
      </c>
      <c r="B1374" s="10" t="s">
        <v>27</v>
      </c>
      <c r="C1374" s="10" t="s">
        <v>28</v>
      </c>
      <c r="D1374" s="10" t="s">
        <v>29</v>
      </c>
      <c r="E1374" s="10" t="s">
        <v>30</v>
      </c>
      <c r="F1374" s="10" t="s">
        <v>6289</v>
      </c>
      <c r="G1374" s="10" t="s">
        <v>6289</v>
      </c>
      <c r="H1374" s="10" t="s">
        <v>6270</v>
      </c>
      <c r="I1374" s="10" t="s">
        <v>6294</v>
      </c>
      <c r="J1374" s="10"/>
      <c r="K1374" s="10" t="s">
        <v>2623</v>
      </c>
      <c r="L1374" s="10" t="s">
        <v>44</v>
      </c>
      <c r="M1374" s="11">
        <v>0</v>
      </c>
      <c r="N1374" s="16" t="s">
        <v>6295</v>
      </c>
      <c r="O1374" s="10"/>
      <c r="P1374" s="13">
        <v>2514142.7599999998</v>
      </c>
      <c r="Q1374" s="13">
        <v>422498.59</v>
      </c>
      <c r="R1374" s="13">
        <v>305431</v>
      </c>
      <c r="S1374" s="13">
        <f t="shared" si="72"/>
        <v>2631210.3499999996</v>
      </c>
      <c r="T1374" s="14">
        <f t="shared" si="73"/>
        <v>305431</v>
      </c>
      <c r="U1374" s="13">
        <f t="shared" si="71"/>
        <v>184.47647058823532</v>
      </c>
      <c r="V1374" s="13">
        <v>305431</v>
      </c>
      <c r="W1374" s="15"/>
      <c r="X1374" s="15"/>
      <c r="Y1374" s="13"/>
      <c r="Z1374" s="10"/>
      <c r="AA1374" s="11" t="s">
        <v>45</v>
      </c>
      <c r="AB1374" s="11">
        <v>0</v>
      </c>
    </row>
    <row r="1375" spans="1:28" ht="14.25" x14ac:dyDescent="0.15">
      <c r="A1375" s="9">
        <v>43709</v>
      </c>
      <c r="B1375" s="10" t="s">
        <v>27</v>
      </c>
      <c r="C1375" s="10" t="s">
        <v>28</v>
      </c>
      <c r="D1375" s="10" t="s">
        <v>29</v>
      </c>
      <c r="E1375" s="10" t="s">
        <v>30</v>
      </c>
      <c r="F1375" s="10" t="s">
        <v>6289</v>
      </c>
      <c r="G1375" s="10" t="s">
        <v>6289</v>
      </c>
      <c r="H1375" s="10" t="s">
        <v>6270</v>
      </c>
      <c r="I1375" s="10" t="s">
        <v>6289</v>
      </c>
      <c r="J1375" s="10"/>
      <c r="K1375" s="10" t="s">
        <v>2623</v>
      </c>
      <c r="L1375" s="10" t="s">
        <v>44</v>
      </c>
      <c r="M1375" s="11">
        <v>0</v>
      </c>
      <c r="N1375" s="16" t="s">
        <v>6296</v>
      </c>
      <c r="O1375" s="10"/>
      <c r="P1375" s="13">
        <v>2864696.92</v>
      </c>
      <c r="Q1375" s="13">
        <v>873372.5</v>
      </c>
      <c r="R1375" s="13">
        <v>480382.9</v>
      </c>
      <c r="S1375" s="13">
        <f t="shared" si="72"/>
        <v>3257686.52</v>
      </c>
      <c r="T1375" s="14">
        <f t="shared" si="73"/>
        <v>480382.9</v>
      </c>
      <c r="U1375" s="13">
        <f t="shared" si="71"/>
        <v>926.44313725490065</v>
      </c>
      <c r="V1375" s="13">
        <v>480382.9</v>
      </c>
      <c r="W1375" s="15"/>
      <c r="X1375" s="15"/>
      <c r="Y1375" s="13"/>
      <c r="Z1375" s="10"/>
      <c r="AA1375" s="11" t="s">
        <v>45</v>
      </c>
      <c r="AB1375" s="11">
        <v>0</v>
      </c>
    </row>
    <row r="1376" spans="1:28" ht="14.25" x14ac:dyDescent="0.15">
      <c r="A1376" s="9">
        <v>43709</v>
      </c>
      <c r="B1376" s="10" t="s">
        <v>27</v>
      </c>
      <c r="C1376" s="10" t="s">
        <v>28</v>
      </c>
      <c r="D1376" s="10" t="s">
        <v>29</v>
      </c>
      <c r="E1376" s="10" t="s">
        <v>30</v>
      </c>
      <c r="F1376" s="10" t="s">
        <v>6289</v>
      </c>
      <c r="G1376" s="10" t="s">
        <v>6289</v>
      </c>
      <c r="H1376" s="10" t="s">
        <v>6270</v>
      </c>
      <c r="I1376" s="10" t="s">
        <v>6297</v>
      </c>
      <c r="J1376" s="10"/>
      <c r="K1376" s="10" t="s">
        <v>2623</v>
      </c>
      <c r="L1376" s="10" t="s">
        <v>44</v>
      </c>
      <c r="M1376" s="11">
        <v>0</v>
      </c>
      <c r="N1376" s="16" t="s">
        <v>6298</v>
      </c>
      <c r="O1376" s="10"/>
      <c r="P1376" s="13">
        <v>-37349.24</v>
      </c>
      <c r="Q1376" s="13">
        <v>73000</v>
      </c>
      <c r="R1376" s="13">
        <v>57578.5</v>
      </c>
      <c r="S1376" s="13">
        <f t="shared" si="72"/>
        <v>-21927.739999999998</v>
      </c>
      <c r="T1376" s="14">
        <f t="shared" si="73"/>
        <v>57578.5</v>
      </c>
      <c r="U1376" s="13">
        <f t="shared" si="71"/>
        <v>684.38155339805962</v>
      </c>
      <c r="V1376" s="13">
        <v>57578.5</v>
      </c>
      <c r="W1376" s="15"/>
      <c r="X1376" s="15"/>
      <c r="Y1376" s="13"/>
      <c r="Z1376" s="10"/>
      <c r="AA1376" s="11" t="s">
        <v>45</v>
      </c>
      <c r="AB1376" s="11">
        <v>0</v>
      </c>
    </row>
    <row r="1377" spans="1:28" ht="14.25" x14ac:dyDescent="0.15">
      <c r="A1377" s="9">
        <v>43709</v>
      </c>
      <c r="B1377" s="10" t="s">
        <v>27</v>
      </c>
      <c r="C1377" s="10" t="s">
        <v>28</v>
      </c>
      <c r="D1377" s="10" t="s">
        <v>29</v>
      </c>
      <c r="E1377" s="10" t="s">
        <v>30</v>
      </c>
      <c r="F1377" s="10" t="s">
        <v>6297</v>
      </c>
      <c r="G1377" s="10" t="s">
        <v>6299</v>
      </c>
      <c r="H1377" s="10" t="s">
        <v>6270</v>
      </c>
      <c r="I1377" s="10" t="s">
        <v>6297</v>
      </c>
      <c r="J1377" s="10"/>
      <c r="K1377" s="10" t="s">
        <v>2623</v>
      </c>
      <c r="L1377" s="10" t="s">
        <v>34</v>
      </c>
      <c r="M1377" s="11">
        <v>0.02</v>
      </c>
      <c r="N1377" s="16" t="s">
        <v>6300</v>
      </c>
      <c r="O1377" s="10"/>
      <c r="P1377" s="13">
        <v>2993.3</v>
      </c>
      <c r="Q1377" s="13">
        <v>4212.21</v>
      </c>
      <c r="R1377" s="13">
        <v>7548.9</v>
      </c>
      <c r="S1377" s="13">
        <f t="shared" si="72"/>
        <v>-343.38999999999942</v>
      </c>
      <c r="T1377" s="14">
        <f t="shared" si="73"/>
        <v>7400.8823529411757</v>
      </c>
      <c r="U1377" s="13">
        <f t="shared" si="71"/>
        <v>21777.879611650482</v>
      </c>
      <c r="V1377" s="13">
        <v>7548.9</v>
      </c>
      <c r="W1377" s="15"/>
      <c r="X1377" s="15"/>
      <c r="Y1377" s="13"/>
      <c r="Z1377" s="10"/>
      <c r="AA1377" s="11" t="s">
        <v>45</v>
      </c>
      <c r="AB1377" s="11">
        <v>0</v>
      </c>
    </row>
    <row r="1378" spans="1:28" ht="14.25" x14ac:dyDescent="0.15">
      <c r="A1378" s="9">
        <v>43709</v>
      </c>
      <c r="B1378" s="10" t="s">
        <v>27</v>
      </c>
      <c r="C1378" s="10" t="s">
        <v>28</v>
      </c>
      <c r="D1378" s="10" t="s">
        <v>29</v>
      </c>
      <c r="E1378" s="10" t="s">
        <v>30</v>
      </c>
      <c r="F1378" s="10" t="s">
        <v>6301</v>
      </c>
      <c r="G1378" s="10" t="s">
        <v>6301</v>
      </c>
      <c r="H1378" s="10" t="s">
        <v>6270</v>
      </c>
      <c r="I1378" s="10" t="s">
        <v>4788</v>
      </c>
      <c r="J1378" s="10"/>
      <c r="K1378" s="10" t="s">
        <v>2623</v>
      </c>
      <c r="L1378" s="10" t="s">
        <v>34</v>
      </c>
      <c r="M1378" s="11">
        <v>0.02</v>
      </c>
      <c r="N1378" s="16" t="s">
        <v>6302</v>
      </c>
      <c r="O1378" s="10"/>
      <c r="P1378" s="13">
        <v>205881.74</v>
      </c>
      <c r="Q1378" s="13">
        <v>126845.47</v>
      </c>
      <c r="R1378" s="13">
        <v>208246.7</v>
      </c>
      <c r="S1378" s="13">
        <f t="shared" si="72"/>
        <v>124480.50999999995</v>
      </c>
      <c r="T1378" s="14">
        <f t="shared" si="73"/>
        <v>204163.43137254904</v>
      </c>
      <c r="U1378" s="13">
        <f t="shared" si="71"/>
        <v>3933.6807692307775</v>
      </c>
      <c r="V1378" s="13">
        <v>208246.7</v>
      </c>
      <c r="W1378" s="15"/>
      <c r="X1378" s="15"/>
      <c r="Y1378" s="13"/>
      <c r="Z1378" s="10"/>
      <c r="AA1378" s="11" t="s">
        <v>45</v>
      </c>
      <c r="AB1378" s="11">
        <v>0</v>
      </c>
    </row>
    <row r="1379" spans="1:28" ht="14.25" x14ac:dyDescent="0.15">
      <c r="A1379" s="9">
        <v>43709</v>
      </c>
      <c r="B1379" s="10" t="s">
        <v>27</v>
      </c>
      <c r="C1379" s="10" t="s">
        <v>36</v>
      </c>
      <c r="D1379" s="10" t="s">
        <v>37</v>
      </c>
      <c r="E1379" s="10" t="s">
        <v>38</v>
      </c>
      <c r="F1379" s="10" t="s">
        <v>4695</v>
      </c>
      <c r="G1379" s="10" t="s">
        <v>4695</v>
      </c>
      <c r="H1379" s="10" t="s">
        <v>6270</v>
      </c>
      <c r="I1379" s="10" t="s">
        <v>4696</v>
      </c>
      <c r="J1379" s="10"/>
      <c r="K1379" s="10" t="s">
        <v>2623</v>
      </c>
      <c r="L1379" s="10" t="s">
        <v>34</v>
      </c>
      <c r="M1379" s="11">
        <v>0.02</v>
      </c>
      <c r="N1379" s="16" t="s">
        <v>6303</v>
      </c>
      <c r="O1379" s="10"/>
      <c r="P1379" s="13">
        <v>33545.699999999997</v>
      </c>
      <c r="Q1379" s="13">
        <v>0</v>
      </c>
      <c r="R1379" s="13">
        <v>9408.2999999999993</v>
      </c>
      <c r="S1379" s="13">
        <f t="shared" si="72"/>
        <v>24137.399999999998</v>
      </c>
      <c r="T1379" s="14">
        <f t="shared" si="73"/>
        <v>9223.823529411764</v>
      </c>
      <c r="U1379" s="13">
        <f t="shared" si="71"/>
        <v>2752.6411764705845</v>
      </c>
      <c r="V1379" s="13">
        <v>9408.2999999999993</v>
      </c>
      <c r="W1379" s="15"/>
      <c r="X1379" s="15"/>
      <c r="Y1379" s="13"/>
      <c r="Z1379" s="10"/>
      <c r="AA1379" s="11" t="s">
        <v>35</v>
      </c>
      <c r="AB1379" s="11">
        <v>0</v>
      </c>
    </row>
    <row r="1380" spans="1:28" ht="14.25" x14ac:dyDescent="0.15">
      <c r="A1380" s="9">
        <v>43709</v>
      </c>
      <c r="B1380" s="10" t="s">
        <v>27</v>
      </c>
      <c r="C1380" s="10" t="s">
        <v>36</v>
      </c>
      <c r="D1380" s="10" t="s">
        <v>37</v>
      </c>
      <c r="E1380" s="10" t="s">
        <v>38</v>
      </c>
      <c r="F1380" s="10" t="s">
        <v>6304</v>
      </c>
      <c r="G1380" s="10" t="s">
        <v>6304</v>
      </c>
      <c r="H1380" s="10" t="s">
        <v>6270</v>
      </c>
      <c r="I1380" s="10" t="s">
        <v>6304</v>
      </c>
      <c r="J1380" s="10"/>
      <c r="K1380" s="10" t="s">
        <v>2623</v>
      </c>
      <c r="L1380" s="10" t="s">
        <v>34</v>
      </c>
      <c r="M1380" s="11">
        <v>0.02</v>
      </c>
      <c r="N1380" s="16" t="s">
        <v>6305</v>
      </c>
      <c r="O1380" s="10"/>
      <c r="P1380" s="13">
        <v>14306.6</v>
      </c>
      <c r="Q1380" s="13">
        <v>56100</v>
      </c>
      <c r="R1380" s="13">
        <v>47248.6</v>
      </c>
      <c r="S1380" s="13">
        <f t="shared" si="72"/>
        <v>23158.000000000007</v>
      </c>
      <c r="T1380" s="14">
        <f t="shared" si="73"/>
        <v>46322.156862745098</v>
      </c>
      <c r="U1380" s="13">
        <f t="shared" si="71"/>
        <v>1325.7454545454548</v>
      </c>
      <c r="V1380" s="13">
        <v>47248.6</v>
      </c>
      <c r="W1380" s="15"/>
      <c r="X1380" s="15"/>
      <c r="Y1380" s="13"/>
      <c r="Z1380" s="10"/>
      <c r="AA1380" s="11" t="s">
        <v>45</v>
      </c>
      <c r="AB1380" s="11">
        <v>0</v>
      </c>
    </row>
    <row r="1381" spans="1:28" ht="14.25" x14ac:dyDescent="0.15">
      <c r="A1381" s="9">
        <v>43709</v>
      </c>
      <c r="B1381" s="10" t="s">
        <v>27</v>
      </c>
      <c r="C1381" s="10" t="s">
        <v>36</v>
      </c>
      <c r="D1381" s="10" t="s">
        <v>37</v>
      </c>
      <c r="E1381" s="10" t="s">
        <v>38</v>
      </c>
      <c r="F1381" s="10" t="s">
        <v>4143</v>
      </c>
      <c r="G1381" s="10" t="s">
        <v>4143</v>
      </c>
      <c r="H1381" s="10" t="s">
        <v>6270</v>
      </c>
      <c r="I1381" s="10" t="s">
        <v>4375</v>
      </c>
      <c r="J1381" s="10"/>
      <c r="K1381" s="10" t="s">
        <v>2623</v>
      </c>
      <c r="L1381" s="10" t="s">
        <v>34</v>
      </c>
      <c r="M1381" s="11">
        <v>0.03</v>
      </c>
      <c r="N1381" s="16" t="s">
        <v>6306</v>
      </c>
      <c r="O1381" s="10"/>
      <c r="P1381" s="13">
        <v>37941.9</v>
      </c>
      <c r="Q1381" s="13">
        <v>0</v>
      </c>
      <c r="R1381" s="13">
        <v>23497.1</v>
      </c>
      <c r="S1381" s="13">
        <f t="shared" si="72"/>
        <v>14444.800000000003</v>
      </c>
      <c r="T1381" s="14">
        <f t="shared" si="73"/>
        <v>22812.718446601939</v>
      </c>
      <c r="U1381" s="13">
        <f t="shared" si="71"/>
        <v>577.02156862745323</v>
      </c>
      <c r="V1381" s="13">
        <v>23497.1</v>
      </c>
      <c r="W1381" s="15"/>
      <c r="X1381" s="15"/>
      <c r="Y1381" s="13"/>
      <c r="Z1381" s="10"/>
      <c r="AA1381" s="11" t="s">
        <v>45</v>
      </c>
      <c r="AB1381" s="11">
        <v>0</v>
      </c>
    </row>
    <row r="1382" spans="1:28" ht="14.25" x14ac:dyDescent="0.15">
      <c r="A1382" s="9">
        <v>43709</v>
      </c>
      <c r="B1382" s="10" t="s">
        <v>27</v>
      </c>
      <c r="C1382" s="10" t="s">
        <v>36</v>
      </c>
      <c r="D1382" s="10" t="s">
        <v>37</v>
      </c>
      <c r="E1382" s="10" t="s">
        <v>38</v>
      </c>
      <c r="F1382" s="10" t="s">
        <v>4143</v>
      </c>
      <c r="G1382" s="10" t="s">
        <v>4143</v>
      </c>
      <c r="H1382" s="10" t="s">
        <v>6270</v>
      </c>
      <c r="I1382" s="10" t="s">
        <v>4143</v>
      </c>
      <c r="J1382" s="10"/>
      <c r="K1382" s="10" t="s">
        <v>2623</v>
      </c>
      <c r="L1382" s="10" t="s">
        <v>34</v>
      </c>
      <c r="M1382" s="11">
        <v>0.03</v>
      </c>
      <c r="N1382" s="16" t="s">
        <v>6307</v>
      </c>
      <c r="O1382" s="10"/>
      <c r="P1382" s="13">
        <v>419220.15</v>
      </c>
      <c r="Q1382" s="13">
        <v>824000</v>
      </c>
      <c r="R1382" s="13">
        <v>747707.2</v>
      </c>
      <c r="S1382" s="13">
        <f t="shared" si="72"/>
        <v>495512.94999999995</v>
      </c>
      <c r="T1382" s="14">
        <f t="shared" si="73"/>
        <v>725929.32038834947</v>
      </c>
      <c r="U1382" s="13">
        <f t="shared" si="71"/>
        <v>11216.749019607902</v>
      </c>
      <c r="V1382" s="13">
        <v>747707.2</v>
      </c>
      <c r="W1382" s="15"/>
      <c r="X1382" s="15"/>
      <c r="Y1382" s="13"/>
      <c r="Z1382" s="10"/>
      <c r="AA1382" s="11" t="s">
        <v>45</v>
      </c>
      <c r="AB1382" s="11">
        <v>0</v>
      </c>
    </row>
    <row r="1383" spans="1:28" ht="14.25" x14ac:dyDescent="0.15">
      <c r="A1383" s="9">
        <v>43709</v>
      </c>
      <c r="B1383" s="10" t="s">
        <v>27</v>
      </c>
      <c r="C1383" s="10" t="s">
        <v>36</v>
      </c>
      <c r="D1383" s="10" t="s">
        <v>37</v>
      </c>
      <c r="E1383" s="10" t="s">
        <v>38</v>
      </c>
      <c r="F1383" s="10" t="s">
        <v>4143</v>
      </c>
      <c r="G1383" s="10" t="s">
        <v>4990</v>
      </c>
      <c r="H1383" s="10" t="s">
        <v>6270</v>
      </c>
      <c r="I1383" s="10" t="s">
        <v>6308</v>
      </c>
      <c r="J1383" s="10"/>
      <c r="K1383" s="10" t="s">
        <v>2623</v>
      </c>
      <c r="L1383" s="10" t="s">
        <v>34</v>
      </c>
      <c r="M1383" s="11">
        <v>0.04</v>
      </c>
      <c r="N1383" s="16" t="s">
        <v>6309</v>
      </c>
      <c r="O1383" s="10"/>
      <c r="P1383" s="13">
        <v>0</v>
      </c>
      <c r="Q1383" s="13">
        <v>208000</v>
      </c>
      <c r="R1383" s="13">
        <v>102275.7</v>
      </c>
      <c r="S1383" s="13">
        <f t="shared" si="72"/>
        <v>105724.3</v>
      </c>
      <c r="T1383" s="14">
        <f t="shared" si="73"/>
        <v>98342.01923076922</v>
      </c>
      <c r="U1383" s="13">
        <f t="shared" si="71"/>
        <v>3060.8692307692399</v>
      </c>
      <c r="V1383" s="13">
        <v>102275.7</v>
      </c>
      <c r="W1383" s="15"/>
      <c r="X1383" s="15"/>
      <c r="Y1383" s="13"/>
      <c r="Z1383" s="10"/>
      <c r="AA1383" s="11" t="s">
        <v>45</v>
      </c>
      <c r="AB1383" s="11">
        <v>0</v>
      </c>
    </row>
    <row r="1384" spans="1:28" ht="14.25" x14ac:dyDescent="0.15">
      <c r="A1384" s="9">
        <v>43709</v>
      </c>
      <c r="B1384" s="10" t="s">
        <v>27</v>
      </c>
      <c r="C1384" s="10" t="s">
        <v>36</v>
      </c>
      <c r="D1384" s="10" t="s">
        <v>37</v>
      </c>
      <c r="E1384" s="10" t="s">
        <v>38</v>
      </c>
      <c r="F1384" s="10" t="s">
        <v>4702</v>
      </c>
      <c r="G1384" s="10" t="s">
        <v>4702</v>
      </c>
      <c r="H1384" s="10" t="s">
        <v>6270</v>
      </c>
      <c r="I1384" s="10" t="s">
        <v>4702</v>
      </c>
      <c r="J1384" s="10"/>
      <c r="K1384" s="10" t="s">
        <v>2623</v>
      </c>
      <c r="L1384" s="10" t="s">
        <v>34</v>
      </c>
      <c r="M1384" s="11">
        <v>0.02</v>
      </c>
      <c r="N1384" s="16" t="s">
        <v>6310</v>
      </c>
      <c r="O1384" s="10"/>
      <c r="P1384" s="13">
        <v>83303.47</v>
      </c>
      <c r="Q1384" s="13">
        <v>153000</v>
      </c>
      <c r="R1384" s="13">
        <v>140384.70000000001</v>
      </c>
      <c r="S1384" s="13">
        <f t="shared" si="72"/>
        <v>95918.76999999999</v>
      </c>
      <c r="T1384" s="14">
        <f t="shared" si="73"/>
        <v>137632.05882352943</v>
      </c>
      <c r="U1384" s="13">
        <f t="shared" si="71"/>
        <v>9415.5699029126554</v>
      </c>
      <c r="V1384" s="13">
        <v>140384.70000000001</v>
      </c>
      <c r="W1384" s="15"/>
      <c r="X1384" s="15"/>
      <c r="Y1384" s="13"/>
      <c r="Z1384" s="10"/>
      <c r="AA1384" s="11" t="s">
        <v>45</v>
      </c>
      <c r="AB1384" s="11">
        <v>0</v>
      </c>
    </row>
    <row r="1385" spans="1:28" ht="14.25" x14ac:dyDescent="0.15">
      <c r="A1385" s="9">
        <v>43709</v>
      </c>
      <c r="B1385" s="10" t="s">
        <v>27</v>
      </c>
      <c r="C1385" s="10" t="s">
        <v>36</v>
      </c>
      <c r="D1385" s="10" t="s">
        <v>37</v>
      </c>
      <c r="E1385" s="10" t="s">
        <v>41</v>
      </c>
      <c r="F1385" s="10" t="s">
        <v>6311</v>
      </c>
      <c r="G1385" s="10" t="s">
        <v>6311</v>
      </c>
      <c r="H1385" s="10" t="s">
        <v>6270</v>
      </c>
      <c r="I1385" s="10" t="s">
        <v>6312</v>
      </c>
      <c r="J1385" s="10"/>
      <c r="K1385" s="10" t="s">
        <v>33</v>
      </c>
      <c r="L1385" s="10" t="s">
        <v>34</v>
      </c>
      <c r="M1385" s="11">
        <v>0.1</v>
      </c>
      <c r="N1385" s="16" t="s">
        <v>6313</v>
      </c>
      <c r="O1385" s="10"/>
      <c r="P1385" s="13">
        <v>0</v>
      </c>
      <c r="Q1385" s="13">
        <v>40000</v>
      </c>
      <c r="R1385" s="13">
        <v>14583.2</v>
      </c>
      <c r="S1385" s="13">
        <f t="shared" si="72"/>
        <v>25416.799999999999</v>
      </c>
      <c r="T1385" s="14">
        <f t="shared" si="73"/>
        <v>13257.454545454546</v>
      </c>
      <c r="U1385" s="13">
        <f t="shared" si="71"/>
        <v>52185.231372549199</v>
      </c>
      <c r="V1385" s="13">
        <v>14583.2</v>
      </c>
      <c r="W1385" s="15"/>
      <c r="X1385" s="15"/>
      <c r="Y1385" s="13"/>
      <c r="Z1385" s="10"/>
      <c r="AA1385" s="11" t="s">
        <v>45</v>
      </c>
      <c r="AB1385" s="11">
        <v>0</v>
      </c>
    </row>
    <row r="1386" spans="1:28" ht="14.25" x14ac:dyDescent="0.15">
      <c r="A1386" s="9">
        <v>43709</v>
      </c>
      <c r="B1386" s="10" t="s">
        <v>27</v>
      </c>
      <c r="C1386" s="10" t="s">
        <v>36</v>
      </c>
      <c r="D1386" s="10" t="s">
        <v>37</v>
      </c>
      <c r="E1386" s="10" t="s">
        <v>41</v>
      </c>
      <c r="F1386" s="10" t="s">
        <v>4708</v>
      </c>
      <c r="G1386" s="10" t="s">
        <v>4708</v>
      </c>
      <c r="H1386" s="10" t="s">
        <v>6270</v>
      </c>
      <c r="I1386" s="10" t="s">
        <v>4708</v>
      </c>
      <c r="J1386" s="10"/>
      <c r="K1386" s="10" t="s">
        <v>2623</v>
      </c>
      <c r="L1386" s="10" t="s">
        <v>34</v>
      </c>
      <c r="M1386" s="11">
        <v>0.02</v>
      </c>
      <c r="N1386" s="16" t="s">
        <v>6314</v>
      </c>
      <c r="O1386" s="10"/>
      <c r="P1386" s="13">
        <v>53640.799999999901</v>
      </c>
      <c r="Q1386" s="13">
        <v>204000</v>
      </c>
      <c r="R1386" s="13">
        <v>29428.1</v>
      </c>
      <c r="S1386" s="13">
        <f t="shared" si="72"/>
        <v>228212.6999999999</v>
      </c>
      <c r="T1386" s="14">
        <f t="shared" si="73"/>
        <v>28851.078431372545</v>
      </c>
      <c r="U1386" s="13">
        <f t="shared" si="71"/>
        <v>3662.2396153846203</v>
      </c>
      <c r="V1386" s="13">
        <v>29428.1</v>
      </c>
      <c r="W1386" s="15"/>
      <c r="X1386" s="15"/>
      <c r="Y1386" s="13"/>
      <c r="Z1386" s="10"/>
      <c r="AA1386" s="11" t="s">
        <v>35</v>
      </c>
      <c r="AB1386" s="11">
        <v>0</v>
      </c>
    </row>
    <row r="1387" spans="1:28" ht="14.25" x14ac:dyDescent="0.15">
      <c r="A1387" s="9">
        <v>43709</v>
      </c>
      <c r="B1387" s="10" t="s">
        <v>27</v>
      </c>
      <c r="C1387" s="10" t="s">
        <v>36</v>
      </c>
      <c r="D1387" s="10" t="s">
        <v>37</v>
      </c>
      <c r="E1387" s="10" t="s">
        <v>58</v>
      </c>
      <c r="F1387" s="10" t="s">
        <v>6315</v>
      </c>
      <c r="G1387" s="10" t="s">
        <v>6315</v>
      </c>
      <c r="H1387" s="10" t="s">
        <v>6270</v>
      </c>
      <c r="I1387" s="10" t="s">
        <v>6315</v>
      </c>
      <c r="J1387" s="10"/>
      <c r="K1387" s="10" t="s">
        <v>2623</v>
      </c>
      <c r="L1387" s="10" t="s">
        <v>34</v>
      </c>
      <c r="M1387" s="11">
        <v>0.02</v>
      </c>
      <c r="N1387" s="16" t="s">
        <v>6316</v>
      </c>
      <c r="O1387" s="10"/>
      <c r="P1387" s="13">
        <v>0</v>
      </c>
      <c r="Q1387" s="13">
        <v>612000</v>
      </c>
      <c r="R1387" s="13">
        <v>572054.19999999995</v>
      </c>
      <c r="S1387" s="13">
        <f t="shared" si="72"/>
        <v>39945.800000000047</v>
      </c>
      <c r="T1387" s="14">
        <f t="shared" si="73"/>
        <v>560837.45098039205</v>
      </c>
      <c r="U1387" s="13">
        <f t="shared" si="71"/>
        <v>0</v>
      </c>
      <c r="V1387" s="13">
        <v>572054.19999999995</v>
      </c>
      <c r="W1387" s="15"/>
      <c r="X1387" s="15"/>
      <c r="Y1387" s="13"/>
      <c r="Z1387" s="10"/>
      <c r="AA1387" s="11" t="s">
        <v>35</v>
      </c>
      <c r="AB1387" s="11">
        <v>0</v>
      </c>
    </row>
    <row r="1388" spans="1:28" ht="14.25" x14ac:dyDescent="0.15">
      <c r="A1388" s="9">
        <v>43709</v>
      </c>
      <c r="B1388" s="10" t="s">
        <v>27</v>
      </c>
      <c r="C1388" s="10" t="s">
        <v>36</v>
      </c>
      <c r="D1388" s="10" t="s">
        <v>37</v>
      </c>
      <c r="E1388" s="10" t="s">
        <v>58</v>
      </c>
      <c r="F1388" s="10" t="s">
        <v>4712</v>
      </c>
      <c r="G1388" s="10" t="s">
        <v>4712</v>
      </c>
      <c r="H1388" s="10" t="s">
        <v>6270</v>
      </c>
      <c r="I1388" s="10" t="s">
        <v>4712</v>
      </c>
      <c r="J1388" s="10"/>
      <c r="K1388" s="10" t="s">
        <v>2623</v>
      </c>
      <c r="L1388" s="10" t="s">
        <v>34</v>
      </c>
      <c r="M1388" s="11">
        <v>0.04</v>
      </c>
      <c r="N1388" s="16" t="s">
        <v>6317</v>
      </c>
      <c r="O1388" s="10"/>
      <c r="P1388" s="13">
        <v>110932.1</v>
      </c>
      <c r="Q1388" s="13">
        <v>71400</v>
      </c>
      <c r="R1388" s="13">
        <v>79582.600000000006</v>
      </c>
      <c r="S1388" s="13">
        <f t="shared" si="72"/>
        <v>102749.5</v>
      </c>
      <c r="T1388" s="14">
        <f t="shared" si="73"/>
        <v>76521.730769230766</v>
      </c>
      <c r="U1388" s="13">
        <f t="shared" si="71"/>
        <v>42228.691926605534</v>
      </c>
      <c r="V1388" s="13">
        <v>79582.600000000006</v>
      </c>
      <c r="W1388" s="15"/>
      <c r="X1388" s="15"/>
      <c r="Y1388" s="13"/>
      <c r="Z1388" s="10"/>
      <c r="AA1388" s="11" t="s">
        <v>45</v>
      </c>
      <c r="AB1388" s="11">
        <v>0</v>
      </c>
    </row>
    <row r="1389" spans="1:28" ht="14.25" x14ac:dyDescent="0.15">
      <c r="A1389" s="9">
        <v>43709</v>
      </c>
      <c r="B1389" s="10" t="s">
        <v>27</v>
      </c>
      <c r="C1389" s="10" t="s">
        <v>36</v>
      </c>
      <c r="D1389" s="10" t="s">
        <v>37</v>
      </c>
      <c r="E1389" s="10" t="s">
        <v>51</v>
      </c>
      <c r="F1389" s="10" t="s">
        <v>6318</v>
      </c>
      <c r="G1389" s="10" t="s">
        <v>6318</v>
      </c>
      <c r="H1389" s="10" t="s">
        <v>6270</v>
      </c>
      <c r="I1389" s="10" t="s">
        <v>6318</v>
      </c>
      <c r="J1389" s="10"/>
      <c r="K1389" s="10" t="s">
        <v>2623</v>
      </c>
      <c r="L1389" s="10" t="s">
        <v>34</v>
      </c>
      <c r="M1389" s="11">
        <v>0.03</v>
      </c>
      <c r="N1389" s="16" t="s">
        <v>6319</v>
      </c>
      <c r="O1389" s="10"/>
      <c r="P1389" s="13">
        <v>158188.29999999999</v>
      </c>
      <c r="Q1389" s="13">
        <v>463500</v>
      </c>
      <c r="R1389" s="13">
        <v>323267.90000000002</v>
      </c>
      <c r="S1389" s="13">
        <f t="shared" si="72"/>
        <v>298420.40000000002</v>
      </c>
      <c r="T1389" s="14">
        <f t="shared" si="73"/>
        <v>313852.33009708737</v>
      </c>
      <c r="U1389" s="13">
        <f t="shared" si="71"/>
        <v>7232.3118811880704</v>
      </c>
      <c r="V1389" s="13">
        <v>323267.90000000002</v>
      </c>
      <c r="W1389" s="15"/>
      <c r="X1389" s="15"/>
      <c r="Y1389" s="13"/>
      <c r="Z1389" s="10"/>
      <c r="AA1389" s="11" t="s">
        <v>35</v>
      </c>
      <c r="AB1389" s="11">
        <v>0</v>
      </c>
    </row>
    <row r="1390" spans="1:28" ht="14.25" x14ac:dyDescent="0.15">
      <c r="A1390" s="9">
        <v>43709</v>
      </c>
      <c r="B1390" s="10" t="s">
        <v>27</v>
      </c>
      <c r="C1390" s="10" t="s">
        <v>36</v>
      </c>
      <c r="D1390" s="10" t="s">
        <v>37</v>
      </c>
      <c r="E1390" s="10" t="s">
        <v>51</v>
      </c>
      <c r="F1390" s="10" t="s">
        <v>4372</v>
      </c>
      <c r="G1390" s="10" t="s">
        <v>4372</v>
      </c>
      <c r="H1390" s="10" t="s">
        <v>6270</v>
      </c>
      <c r="I1390" s="10" t="s">
        <v>4372</v>
      </c>
      <c r="J1390" s="10"/>
      <c r="K1390" s="10" t="s">
        <v>2623</v>
      </c>
      <c r="L1390" s="10" t="s">
        <v>34</v>
      </c>
      <c r="M1390" s="11">
        <v>0.02</v>
      </c>
      <c r="N1390" s="16" t="s">
        <v>6320</v>
      </c>
      <c r="O1390" s="10"/>
      <c r="P1390" s="13">
        <v>304128.5</v>
      </c>
      <c r="Q1390" s="13">
        <v>3315000</v>
      </c>
      <c r="R1390" s="13">
        <v>2661446.7999999998</v>
      </c>
      <c r="S1390" s="13">
        <f t="shared" si="72"/>
        <v>957681.70000000019</v>
      </c>
      <c r="T1390" s="14">
        <f t="shared" si="73"/>
        <v>2609261.5686274506</v>
      </c>
      <c r="U1390" s="13">
        <f t="shared" si="71"/>
        <v>0</v>
      </c>
      <c r="V1390" s="13">
        <v>2661446.7999999998</v>
      </c>
      <c r="W1390" s="15"/>
      <c r="X1390" s="15"/>
      <c r="Y1390" s="13"/>
      <c r="Z1390" s="10"/>
      <c r="AA1390" s="11" t="s">
        <v>35</v>
      </c>
      <c r="AB1390" s="11">
        <v>0</v>
      </c>
    </row>
    <row r="1391" spans="1:28" ht="14.25" x14ac:dyDescent="0.15">
      <c r="A1391" s="9">
        <v>43709</v>
      </c>
      <c r="B1391" s="10" t="s">
        <v>27</v>
      </c>
      <c r="C1391" s="10" t="s">
        <v>36</v>
      </c>
      <c r="D1391" s="10" t="s">
        <v>37</v>
      </c>
      <c r="E1391" s="10" t="s">
        <v>46</v>
      </c>
      <c r="F1391" s="10" t="s">
        <v>2651</v>
      </c>
      <c r="G1391" s="10" t="s">
        <v>2651</v>
      </c>
      <c r="H1391" s="10" t="s">
        <v>6270</v>
      </c>
      <c r="I1391" s="10" t="s">
        <v>4150</v>
      </c>
      <c r="J1391" s="10"/>
      <c r="K1391" s="10" t="s">
        <v>33</v>
      </c>
      <c r="L1391" s="10" t="s">
        <v>34</v>
      </c>
      <c r="M1391" s="11">
        <v>0.04</v>
      </c>
      <c r="N1391" s="16" t="s">
        <v>6321</v>
      </c>
      <c r="O1391" s="10"/>
      <c r="P1391" s="13">
        <v>39216.79</v>
      </c>
      <c r="Q1391" s="13">
        <v>104000</v>
      </c>
      <c r="R1391" s="13">
        <v>95218.23</v>
      </c>
      <c r="S1391" s="13">
        <f t="shared" si="72"/>
        <v>47998.560000000012</v>
      </c>
      <c r="T1391" s="14">
        <f t="shared" si="73"/>
        <v>91555.990384615376</v>
      </c>
      <c r="U1391" s="13">
        <f t="shared" si="71"/>
        <v>0</v>
      </c>
      <c r="V1391" s="13">
        <v>95218.23</v>
      </c>
      <c r="W1391" s="15"/>
      <c r="X1391" s="15"/>
      <c r="Y1391" s="13"/>
      <c r="Z1391" s="10"/>
      <c r="AA1391" s="11" t="s">
        <v>35</v>
      </c>
      <c r="AB1391" s="11">
        <v>0</v>
      </c>
    </row>
    <row r="1392" spans="1:28" ht="14.25" x14ac:dyDescent="0.15">
      <c r="A1392" s="9">
        <v>43709</v>
      </c>
      <c r="B1392" s="10" t="s">
        <v>27</v>
      </c>
      <c r="C1392" s="10" t="s">
        <v>36</v>
      </c>
      <c r="D1392" s="10" t="s">
        <v>37</v>
      </c>
      <c r="E1392" s="10" t="s">
        <v>46</v>
      </c>
      <c r="F1392" s="10" t="s">
        <v>2651</v>
      </c>
      <c r="G1392" s="10" t="s">
        <v>2651</v>
      </c>
      <c r="H1392" s="10" t="s">
        <v>6270</v>
      </c>
      <c r="I1392" s="10" t="s">
        <v>4150</v>
      </c>
      <c r="J1392" s="10"/>
      <c r="K1392" s="10" t="s">
        <v>2623</v>
      </c>
      <c r="L1392" s="10" t="s">
        <v>44</v>
      </c>
      <c r="M1392" s="11">
        <v>0</v>
      </c>
      <c r="N1392" s="16" t="s">
        <v>6322</v>
      </c>
      <c r="O1392" s="10"/>
      <c r="P1392" s="13">
        <v>23492.2</v>
      </c>
      <c r="Q1392" s="13">
        <v>300000</v>
      </c>
      <c r="R1392" s="13">
        <v>221494.9</v>
      </c>
      <c r="S1392" s="13">
        <f t="shared" si="72"/>
        <v>101997.30000000002</v>
      </c>
      <c r="T1392" s="14">
        <f t="shared" si="73"/>
        <v>221494.9</v>
      </c>
      <c r="U1392" s="13">
        <f t="shared" si="71"/>
        <v>0</v>
      </c>
      <c r="V1392" s="13">
        <v>221494.9</v>
      </c>
      <c r="W1392" s="15"/>
      <c r="X1392" s="15"/>
      <c r="Y1392" s="13"/>
      <c r="Z1392" s="10"/>
      <c r="AA1392" s="11" t="s">
        <v>35</v>
      </c>
      <c r="AB1392" s="11">
        <v>0</v>
      </c>
    </row>
    <row r="1393" spans="1:28" ht="14.25" x14ac:dyDescent="0.15">
      <c r="A1393" s="9">
        <v>43709</v>
      </c>
      <c r="B1393" s="10" t="s">
        <v>27</v>
      </c>
      <c r="C1393" s="10" t="s">
        <v>36</v>
      </c>
      <c r="D1393" s="10" t="s">
        <v>37</v>
      </c>
      <c r="E1393" s="10" t="s">
        <v>46</v>
      </c>
      <c r="F1393" s="10" t="s">
        <v>4719</v>
      </c>
      <c r="G1393" s="10" t="s">
        <v>4724</v>
      </c>
      <c r="H1393" s="10" t="s">
        <v>6270</v>
      </c>
      <c r="I1393" s="10" t="s">
        <v>4719</v>
      </c>
      <c r="J1393" s="10"/>
      <c r="K1393" s="10" t="s">
        <v>33</v>
      </c>
      <c r="L1393" s="10" t="s">
        <v>34</v>
      </c>
      <c r="M1393" s="11">
        <v>0.09</v>
      </c>
      <c r="N1393" s="16" t="s">
        <v>6323</v>
      </c>
      <c r="O1393" s="10"/>
      <c r="P1393" s="13">
        <v>268987.95</v>
      </c>
      <c r="Q1393" s="13">
        <v>489000</v>
      </c>
      <c r="R1393" s="13">
        <v>511436.38</v>
      </c>
      <c r="S1393" s="13">
        <f t="shared" si="72"/>
        <v>246551.56999999995</v>
      </c>
      <c r="T1393" s="14">
        <f t="shared" si="73"/>
        <v>469207.68807339447</v>
      </c>
      <c r="U1393" s="13">
        <f t="shared" si="71"/>
        <v>971.7400000000016</v>
      </c>
      <c r="V1393" s="13">
        <v>511436.38</v>
      </c>
      <c r="W1393" s="15"/>
      <c r="X1393" s="15"/>
      <c r="Y1393" s="13"/>
      <c r="Z1393" s="10"/>
      <c r="AA1393" s="11" t="s">
        <v>35</v>
      </c>
      <c r="AB1393" s="11">
        <v>0</v>
      </c>
    </row>
    <row r="1394" spans="1:28" ht="14.25" x14ac:dyDescent="0.15">
      <c r="A1394" s="9">
        <v>43709</v>
      </c>
      <c r="B1394" s="10" t="s">
        <v>27</v>
      </c>
      <c r="C1394" s="10" t="s">
        <v>36</v>
      </c>
      <c r="D1394" s="10" t="s">
        <v>37</v>
      </c>
      <c r="E1394" s="10" t="s">
        <v>46</v>
      </c>
      <c r="F1394" s="10" t="s">
        <v>4719</v>
      </c>
      <c r="G1394" s="10" t="s">
        <v>4724</v>
      </c>
      <c r="H1394" s="10" t="s">
        <v>6270</v>
      </c>
      <c r="I1394" s="10" t="s">
        <v>4719</v>
      </c>
      <c r="J1394" s="10"/>
      <c r="K1394" s="10" t="s">
        <v>2623</v>
      </c>
      <c r="L1394" s="10" t="s">
        <v>34</v>
      </c>
      <c r="M1394" s="11">
        <v>0.01</v>
      </c>
      <c r="N1394" s="16" t="s">
        <v>6323</v>
      </c>
      <c r="O1394" s="10"/>
      <c r="P1394" s="13">
        <v>192466.1</v>
      </c>
      <c r="Q1394" s="13">
        <v>1107500</v>
      </c>
      <c r="R1394" s="13">
        <v>730463.5</v>
      </c>
      <c r="S1394" s="13">
        <f t="shared" si="72"/>
        <v>569502.60000000009</v>
      </c>
      <c r="T1394" s="14">
        <f t="shared" si="73"/>
        <v>723231.18811881193</v>
      </c>
      <c r="U1394" s="13">
        <f t="shared" si="71"/>
        <v>189.31923076923067</v>
      </c>
      <c r="V1394" s="13">
        <v>730463.5</v>
      </c>
      <c r="W1394" s="15"/>
      <c r="X1394" s="15"/>
      <c r="Y1394" s="13"/>
      <c r="Z1394" s="10"/>
      <c r="AA1394" s="11" t="s">
        <v>35</v>
      </c>
      <c r="AB1394" s="11">
        <v>0</v>
      </c>
    </row>
    <row r="1395" spans="1:28" ht="14.25" x14ac:dyDescent="0.15">
      <c r="A1395" s="9">
        <v>43709</v>
      </c>
      <c r="B1395" s="10" t="s">
        <v>27</v>
      </c>
      <c r="C1395" s="10" t="s">
        <v>36</v>
      </c>
      <c r="D1395" s="10" t="s">
        <v>37</v>
      </c>
      <c r="E1395" s="10" t="s">
        <v>56</v>
      </c>
      <c r="F1395" s="10" t="s">
        <v>6315</v>
      </c>
      <c r="G1395" s="10" t="s">
        <v>6315</v>
      </c>
      <c r="H1395" s="10" t="s">
        <v>6270</v>
      </c>
      <c r="I1395" s="10" t="s">
        <v>6315</v>
      </c>
      <c r="J1395" s="10"/>
      <c r="K1395" s="10" t="s">
        <v>2623</v>
      </c>
      <c r="L1395" s="10" t="s">
        <v>34</v>
      </c>
      <c r="M1395" s="11">
        <v>0.02</v>
      </c>
      <c r="N1395" s="16" t="s">
        <v>6316</v>
      </c>
      <c r="O1395" s="10"/>
      <c r="P1395" s="13">
        <v>197104.9</v>
      </c>
      <c r="Q1395" s="13">
        <v>0</v>
      </c>
      <c r="R1395" s="13">
        <v>0</v>
      </c>
      <c r="S1395" s="13">
        <f t="shared" si="72"/>
        <v>197104.9</v>
      </c>
      <c r="T1395" s="14">
        <f t="shared" si="73"/>
        <v>0</v>
      </c>
      <c r="U1395" s="13">
        <f t="shared" si="71"/>
        <v>344.22745098039377</v>
      </c>
      <c r="V1395" s="13">
        <v>0</v>
      </c>
      <c r="W1395" s="15"/>
      <c r="X1395" s="15"/>
      <c r="Y1395" s="13"/>
      <c r="Z1395" s="10"/>
      <c r="AA1395" s="11" t="s">
        <v>35</v>
      </c>
      <c r="AB1395" s="11">
        <v>0</v>
      </c>
    </row>
    <row r="1396" spans="1:28" ht="14.25" x14ac:dyDescent="0.15">
      <c r="A1396" s="9">
        <v>43709</v>
      </c>
      <c r="B1396" s="10" t="s">
        <v>27</v>
      </c>
      <c r="C1396" s="10" t="s">
        <v>36</v>
      </c>
      <c r="D1396" s="10" t="s">
        <v>37</v>
      </c>
      <c r="E1396" s="10" t="s">
        <v>56</v>
      </c>
      <c r="F1396" s="10" t="s">
        <v>4143</v>
      </c>
      <c r="G1396" s="10" t="s">
        <v>4990</v>
      </c>
      <c r="H1396" s="10" t="s">
        <v>6270</v>
      </c>
      <c r="I1396" s="10" t="s">
        <v>6308</v>
      </c>
      <c r="J1396" s="10"/>
      <c r="K1396" s="10" t="s">
        <v>2623</v>
      </c>
      <c r="L1396" s="10" t="s">
        <v>34</v>
      </c>
      <c r="M1396" s="11">
        <v>0.04</v>
      </c>
      <c r="N1396" s="16" t="s">
        <v>6309</v>
      </c>
      <c r="O1396" s="10"/>
      <c r="P1396" s="13">
        <v>5846.2</v>
      </c>
      <c r="Q1396" s="13">
        <v>156000</v>
      </c>
      <c r="R1396" s="13">
        <v>0</v>
      </c>
      <c r="S1396" s="13">
        <f t="shared" si="72"/>
        <v>161846.20000000001</v>
      </c>
      <c r="T1396" s="14">
        <f t="shared" si="73"/>
        <v>0</v>
      </c>
      <c r="U1396" s="13">
        <f t="shared" si="71"/>
        <v>0</v>
      </c>
      <c r="V1396" s="13">
        <v>0</v>
      </c>
      <c r="W1396" s="15"/>
      <c r="X1396" s="15"/>
      <c r="Y1396" s="13"/>
      <c r="Z1396" s="10"/>
      <c r="AA1396" s="11" t="s">
        <v>45</v>
      </c>
      <c r="AB1396" s="11">
        <v>0</v>
      </c>
    </row>
    <row r="1397" spans="1:28" ht="14.25" x14ac:dyDescent="0.15">
      <c r="A1397" s="9">
        <v>43709</v>
      </c>
      <c r="B1397" s="10" t="s">
        <v>27</v>
      </c>
      <c r="C1397" s="10" t="s">
        <v>36</v>
      </c>
      <c r="D1397" s="10" t="s">
        <v>49</v>
      </c>
      <c r="E1397" s="10" t="s">
        <v>38</v>
      </c>
      <c r="F1397" s="10" t="s">
        <v>5661</v>
      </c>
      <c r="G1397" s="10" t="s">
        <v>5661</v>
      </c>
      <c r="H1397" s="10" t="s">
        <v>6270</v>
      </c>
      <c r="I1397" s="10" t="s">
        <v>6324</v>
      </c>
      <c r="J1397" s="10"/>
      <c r="K1397" s="10" t="s">
        <v>2623</v>
      </c>
      <c r="L1397" s="10" t="s">
        <v>44</v>
      </c>
      <c r="M1397" s="11">
        <v>0</v>
      </c>
      <c r="N1397" s="16" t="s">
        <v>6325</v>
      </c>
      <c r="O1397" s="10"/>
      <c r="P1397" s="13">
        <v>7316.7</v>
      </c>
      <c r="Q1397" s="13">
        <v>10000</v>
      </c>
      <c r="R1397" s="13">
        <v>15588.5</v>
      </c>
      <c r="S1397" s="13">
        <f t="shared" si="72"/>
        <v>1728.2000000000007</v>
      </c>
      <c r="T1397" s="14">
        <f t="shared" si="73"/>
        <v>15588.5</v>
      </c>
      <c r="U1397" s="13">
        <f t="shared" si="71"/>
        <v>0</v>
      </c>
      <c r="V1397" s="13">
        <v>15588.5</v>
      </c>
      <c r="W1397" s="15"/>
      <c r="X1397" s="15"/>
      <c r="Y1397" s="13"/>
      <c r="Z1397" s="10"/>
      <c r="AA1397" s="11" t="s">
        <v>45</v>
      </c>
      <c r="AB1397" s="11">
        <v>0</v>
      </c>
    </row>
    <row r="1398" spans="1:28" ht="14.25" x14ac:dyDescent="0.15">
      <c r="A1398" s="9">
        <v>43709</v>
      </c>
      <c r="B1398" s="10" t="s">
        <v>27</v>
      </c>
      <c r="C1398" s="10" t="s">
        <v>36</v>
      </c>
      <c r="D1398" s="10" t="s">
        <v>49</v>
      </c>
      <c r="E1398" s="10" t="s">
        <v>41</v>
      </c>
      <c r="F1398" s="10" t="s">
        <v>50</v>
      </c>
      <c r="G1398" s="10" t="s">
        <v>50</v>
      </c>
      <c r="H1398" s="10" t="s">
        <v>6270</v>
      </c>
      <c r="I1398" s="10" t="s">
        <v>50</v>
      </c>
      <c r="J1398" s="10"/>
      <c r="K1398" s="10" t="s">
        <v>33</v>
      </c>
      <c r="L1398" s="10" t="s">
        <v>34</v>
      </c>
      <c r="M1398" s="11">
        <v>0.1</v>
      </c>
      <c r="N1398" s="16" t="s">
        <v>6326</v>
      </c>
      <c r="O1398" s="10"/>
      <c r="P1398" s="13">
        <v>0</v>
      </c>
      <c r="Q1398" s="13">
        <v>33000</v>
      </c>
      <c r="R1398" s="13">
        <v>10689.14</v>
      </c>
      <c r="S1398" s="13">
        <f t="shared" si="72"/>
        <v>22310.86</v>
      </c>
      <c r="T1398" s="14">
        <f t="shared" si="73"/>
        <v>9717.3999999999978</v>
      </c>
      <c r="U1398" s="13">
        <f t="shared" si="71"/>
        <v>0</v>
      </c>
      <c r="V1398" s="13">
        <v>10689.14</v>
      </c>
      <c r="W1398" s="15"/>
      <c r="X1398" s="15"/>
      <c r="Y1398" s="13"/>
      <c r="Z1398" s="10"/>
      <c r="AA1398" s="11" t="s">
        <v>45</v>
      </c>
      <c r="AB1398" s="11">
        <v>0</v>
      </c>
    </row>
    <row r="1399" spans="1:28" ht="14.25" x14ac:dyDescent="0.15">
      <c r="A1399" s="9">
        <v>43709</v>
      </c>
      <c r="B1399" s="10" t="s">
        <v>27</v>
      </c>
      <c r="C1399" s="10" t="s">
        <v>36</v>
      </c>
      <c r="D1399" s="10" t="s">
        <v>49</v>
      </c>
      <c r="E1399" s="10" t="s">
        <v>41</v>
      </c>
      <c r="F1399" s="10" t="s">
        <v>50</v>
      </c>
      <c r="G1399" s="10" t="s">
        <v>50</v>
      </c>
      <c r="H1399" s="10" t="s">
        <v>6270</v>
      </c>
      <c r="I1399" s="10" t="s">
        <v>50</v>
      </c>
      <c r="J1399" s="10"/>
      <c r="K1399" s="10" t="s">
        <v>2623</v>
      </c>
      <c r="L1399" s="10" t="s">
        <v>34</v>
      </c>
      <c r="M1399" s="11">
        <v>0.04</v>
      </c>
      <c r="N1399" s="16" t="s">
        <v>6327</v>
      </c>
      <c r="O1399" s="10"/>
      <c r="P1399" s="13">
        <v>0</v>
      </c>
      <c r="Q1399" s="13">
        <v>10400</v>
      </c>
      <c r="R1399" s="13">
        <v>4922.3</v>
      </c>
      <c r="S1399" s="13">
        <f t="shared" si="72"/>
        <v>5477.7</v>
      </c>
      <c r="T1399" s="14">
        <f t="shared" si="73"/>
        <v>4732.9807692307695</v>
      </c>
      <c r="U1399" s="13">
        <f t="shared" si="71"/>
        <v>3753.0705882353068</v>
      </c>
      <c r="V1399" s="13">
        <v>4922.3</v>
      </c>
      <c r="W1399" s="15"/>
      <c r="X1399" s="15"/>
      <c r="Y1399" s="13"/>
      <c r="Z1399" s="10"/>
      <c r="AA1399" s="11" t="s">
        <v>45</v>
      </c>
      <c r="AB1399" s="11">
        <v>0</v>
      </c>
    </row>
    <row r="1400" spans="1:28" ht="14.25" x14ac:dyDescent="0.15">
      <c r="A1400" s="9">
        <v>43709</v>
      </c>
      <c r="B1400" s="10" t="s">
        <v>27</v>
      </c>
      <c r="C1400" s="10" t="s">
        <v>36</v>
      </c>
      <c r="D1400" s="10" t="s">
        <v>49</v>
      </c>
      <c r="E1400" s="10" t="s">
        <v>41</v>
      </c>
      <c r="F1400" s="10" t="s">
        <v>4161</v>
      </c>
      <c r="G1400" s="10" t="s">
        <v>4161</v>
      </c>
      <c r="H1400" s="10" t="s">
        <v>6270</v>
      </c>
      <c r="I1400" s="10" t="s">
        <v>4161</v>
      </c>
      <c r="J1400" s="10"/>
      <c r="K1400" s="10" t="s">
        <v>2623</v>
      </c>
      <c r="L1400" s="10" t="s">
        <v>34</v>
      </c>
      <c r="M1400" s="11">
        <v>0.02</v>
      </c>
      <c r="N1400" s="16" t="s">
        <v>6328</v>
      </c>
      <c r="O1400" s="10"/>
      <c r="P1400" s="13">
        <v>25402</v>
      </c>
      <c r="Q1400" s="13">
        <v>15398</v>
      </c>
      <c r="R1400" s="13">
        <v>17555.599999999999</v>
      </c>
      <c r="S1400" s="13">
        <f t="shared" si="72"/>
        <v>23244.400000000001</v>
      </c>
      <c r="T1400" s="14">
        <f t="shared" si="73"/>
        <v>17211.372549019605</v>
      </c>
      <c r="U1400" s="13">
        <f t="shared" si="71"/>
        <v>3729.3705882352951</v>
      </c>
      <c r="V1400" s="13">
        <v>17555.599999999999</v>
      </c>
      <c r="W1400" s="15"/>
      <c r="X1400" s="15"/>
      <c r="Y1400" s="13"/>
      <c r="Z1400" s="10"/>
      <c r="AA1400" s="11" t="s">
        <v>35</v>
      </c>
      <c r="AB1400" s="11">
        <v>0</v>
      </c>
    </row>
    <row r="1401" spans="1:28" ht="14.25" x14ac:dyDescent="0.15">
      <c r="A1401" s="9">
        <v>43709</v>
      </c>
      <c r="B1401" s="10" t="s">
        <v>27</v>
      </c>
      <c r="C1401" s="10" t="s">
        <v>36</v>
      </c>
      <c r="D1401" s="10" t="s">
        <v>49</v>
      </c>
      <c r="E1401" s="10" t="s">
        <v>41</v>
      </c>
      <c r="F1401" s="10" t="s">
        <v>53</v>
      </c>
      <c r="G1401" s="10" t="s">
        <v>53</v>
      </c>
      <c r="H1401" s="10" t="s">
        <v>6270</v>
      </c>
      <c r="I1401" s="10" t="s">
        <v>53</v>
      </c>
      <c r="J1401" s="10"/>
      <c r="K1401" s="10" t="s">
        <v>33</v>
      </c>
      <c r="L1401" s="10" t="s">
        <v>34</v>
      </c>
      <c r="M1401" s="11">
        <v>0.1</v>
      </c>
      <c r="N1401" s="16" t="s">
        <v>6329</v>
      </c>
      <c r="O1401" s="10"/>
      <c r="P1401" s="13">
        <v>8947.59</v>
      </c>
      <c r="Q1401" s="13">
        <v>-8947.58</v>
      </c>
      <c r="R1401" s="13">
        <v>0</v>
      </c>
      <c r="S1401" s="13">
        <f t="shared" si="72"/>
        <v>1.0000000000218279E-2</v>
      </c>
      <c r="T1401" s="14">
        <f t="shared" si="73"/>
        <v>0</v>
      </c>
      <c r="U1401" s="13">
        <f t="shared" si="71"/>
        <v>7331.1356435643975</v>
      </c>
      <c r="V1401" s="13">
        <v>0</v>
      </c>
      <c r="W1401" s="15"/>
      <c r="X1401" s="15"/>
      <c r="Y1401" s="13"/>
      <c r="Z1401" s="10"/>
      <c r="AA1401" s="11" t="s">
        <v>35</v>
      </c>
      <c r="AB1401" s="11">
        <v>0</v>
      </c>
    </row>
    <row r="1402" spans="1:28" ht="14.25" x14ac:dyDescent="0.15">
      <c r="A1402" s="9">
        <v>43709</v>
      </c>
      <c r="B1402" s="10" t="s">
        <v>27</v>
      </c>
      <c r="C1402" s="10" t="s">
        <v>36</v>
      </c>
      <c r="D1402" s="10" t="s">
        <v>49</v>
      </c>
      <c r="E1402" s="10" t="s">
        <v>51</v>
      </c>
      <c r="F1402" s="10" t="s">
        <v>6330</v>
      </c>
      <c r="G1402" s="10" t="s">
        <v>6330</v>
      </c>
      <c r="H1402" s="10" t="s">
        <v>6270</v>
      </c>
      <c r="I1402" s="10" t="s">
        <v>6331</v>
      </c>
      <c r="J1402" s="10"/>
      <c r="K1402" s="10" t="s">
        <v>33</v>
      </c>
      <c r="L1402" s="10" t="s">
        <v>34</v>
      </c>
      <c r="M1402" s="11">
        <v>0.12</v>
      </c>
      <c r="N1402" s="16" t="s">
        <v>6332</v>
      </c>
      <c r="O1402" s="10"/>
      <c r="P1402" s="13">
        <v>31482.5</v>
      </c>
      <c r="Q1402" s="13">
        <v>-31482.51</v>
      </c>
      <c r="R1402" s="13">
        <v>0</v>
      </c>
      <c r="S1402" s="13">
        <f t="shared" si="72"/>
        <v>-9.9999999983992893E-3</v>
      </c>
      <c r="T1402" s="14">
        <f t="shared" si="73"/>
        <v>0</v>
      </c>
      <c r="U1402" s="13">
        <f t="shared" si="71"/>
        <v>553.83555555555631</v>
      </c>
      <c r="V1402" s="13">
        <v>0</v>
      </c>
      <c r="W1402" s="15"/>
      <c r="X1402" s="15"/>
      <c r="Y1402" s="13"/>
      <c r="Z1402" s="10"/>
      <c r="AA1402" s="11" t="s">
        <v>35</v>
      </c>
      <c r="AB1402" s="11">
        <v>0</v>
      </c>
    </row>
    <row r="1403" spans="1:28" ht="14.25" x14ac:dyDescent="0.15">
      <c r="A1403" s="9">
        <v>43709</v>
      </c>
      <c r="B1403" s="10" t="s">
        <v>27</v>
      </c>
      <c r="C1403" s="10" t="s">
        <v>36</v>
      </c>
      <c r="D1403" s="10" t="s">
        <v>49</v>
      </c>
      <c r="E1403" s="10" t="s">
        <v>51</v>
      </c>
      <c r="F1403" s="10" t="s">
        <v>6330</v>
      </c>
      <c r="G1403" s="10" t="s">
        <v>6330</v>
      </c>
      <c r="H1403" s="10" t="s">
        <v>6270</v>
      </c>
      <c r="I1403" s="10" t="s">
        <v>6331</v>
      </c>
      <c r="J1403" s="10"/>
      <c r="K1403" s="10" t="s">
        <v>2623</v>
      </c>
      <c r="L1403" s="10" t="s">
        <v>34</v>
      </c>
      <c r="M1403" s="11">
        <v>0.04</v>
      </c>
      <c r="N1403" s="16" t="s">
        <v>6332</v>
      </c>
      <c r="O1403" s="10"/>
      <c r="P1403" s="13">
        <v>104798.25</v>
      </c>
      <c r="Q1403" s="13">
        <v>-104798.25</v>
      </c>
      <c r="R1403" s="13">
        <v>0</v>
      </c>
      <c r="S1403" s="13">
        <f t="shared" si="72"/>
        <v>0</v>
      </c>
      <c r="T1403" s="14">
        <f t="shared" si="73"/>
        <v>0</v>
      </c>
      <c r="U1403" s="13">
        <f t="shared" si="71"/>
        <v>14018.558823529398</v>
      </c>
      <c r="V1403" s="13">
        <v>0</v>
      </c>
      <c r="W1403" s="15"/>
      <c r="X1403" s="15"/>
      <c r="Y1403" s="13"/>
      <c r="Z1403" s="10"/>
      <c r="AA1403" s="11" t="s">
        <v>35</v>
      </c>
      <c r="AB1403" s="11">
        <v>0</v>
      </c>
    </row>
    <row r="1404" spans="1:28" ht="14.25" x14ac:dyDescent="0.15">
      <c r="A1404" s="9">
        <v>43709</v>
      </c>
      <c r="B1404" s="10" t="s">
        <v>27</v>
      </c>
      <c r="C1404" s="10" t="s">
        <v>36</v>
      </c>
      <c r="D1404" s="10" t="s">
        <v>49</v>
      </c>
      <c r="E1404" s="10" t="s">
        <v>51</v>
      </c>
      <c r="F1404" s="10" t="s">
        <v>4728</v>
      </c>
      <c r="G1404" s="10" t="s">
        <v>4729</v>
      </c>
      <c r="H1404" s="10" t="s">
        <v>6270</v>
      </c>
      <c r="I1404" s="10" t="s">
        <v>5793</v>
      </c>
      <c r="J1404" s="10"/>
      <c r="K1404" s="10" t="s">
        <v>2623</v>
      </c>
      <c r="L1404" s="10" t="s">
        <v>34</v>
      </c>
      <c r="M1404" s="11">
        <v>0.02</v>
      </c>
      <c r="N1404" s="16" t="s">
        <v>6333</v>
      </c>
      <c r="O1404" s="10"/>
      <c r="P1404" s="13">
        <v>34146.1</v>
      </c>
      <c r="Q1404" s="13">
        <v>274584</v>
      </c>
      <c r="R1404" s="13">
        <v>191406.6</v>
      </c>
      <c r="S1404" s="13">
        <f t="shared" si="72"/>
        <v>117323.49999999997</v>
      </c>
      <c r="T1404" s="14">
        <f t="shared" si="73"/>
        <v>187653.5294117647</v>
      </c>
      <c r="U1404" s="13">
        <f t="shared" si="71"/>
        <v>773.43113207547322</v>
      </c>
      <c r="V1404" s="13">
        <v>191406.6</v>
      </c>
      <c r="W1404" s="15"/>
      <c r="X1404" s="15"/>
      <c r="Y1404" s="13"/>
      <c r="Z1404" s="10"/>
      <c r="AA1404" s="11" t="s">
        <v>45</v>
      </c>
      <c r="AB1404" s="11">
        <v>0</v>
      </c>
    </row>
    <row r="1405" spans="1:28" ht="14.25" x14ac:dyDescent="0.15">
      <c r="A1405" s="9">
        <v>43709</v>
      </c>
      <c r="B1405" s="10" t="s">
        <v>27</v>
      </c>
      <c r="C1405" s="10" t="s">
        <v>36</v>
      </c>
      <c r="D1405" s="10" t="s">
        <v>49</v>
      </c>
      <c r="E1405" s="10" t="s">
        <v>51</v>
      </c>
      <c r="F1405" s="10" t="s">
        <v>4728</v>
      </c>
      <c r="G1405" s="10" t="s">
        <v>4729</v>
      </c>
      <c r="H1405" s="10" t="s">
        <v>6270</v>
      </c>
      <c r="I1405" s="10" t="s">
        <v>4732</v>
      </c>
      <c r="J1405" s="10"/>
      <c r="K1405" s="10" t="s">
        <v>2623</v>
      </c>
      <c r="L1405" s="10" t="s">
        <v>34</v>
      </c>
      <c r="M1405" s="11">
        <v>0.02</v>
      </c>
      <c r="N1405" s="16" t="s">
        <v>6334</v>
      </c>
      <c r="O1405" s="10"/>
      <c r="P1405" s="13">
        <v>31041.51</v>
      </c>
      <c r="Q1405" s="13">
        <v>274686</v>
      </c>
      <c r="R1405" s="13">
        <v>190197.9</v>
      </c>
      <c r="S1405" s="13">
        <f t="shared" si="72"/>
        <v>115529.61000000002</v>
      </c>
      <c r="T1405" s="14">
        <f t="shared" si="73"/>
        <v>186468.5294117647</v>
      </c>
      <c r="U1405" s="13">
        <f t="shared" si="71"/>
        <v>0</v>
      </c>
      <c r="V1405" s="13">
        <v>190197.9</v>
      </c>
      <c r="W1405" s="15"/>
      <c r="X1405" s="15"/>
      <c r="Y1405" s="13"/>
      <c r="Z1405" s="10"/>
      <c r="AA1405" s="11" t="s">
        <v>45</v>
      </c>
      <c r="AB1405" s="11">
        <v>0</v>
      </c>
    </row>
    <row r="1406" spans="1:28" ht="14.25" x14ac:dyDescent="0.15">
      <c r="A1406" s="9">
        <v>43709</v>
      </c>
      <c r="B1406" s="10" t="s">
        <v>27</v>
      </c>
      <c r="C1406" s="10" t="s">
        <v>36</v>
      </c>
      <c r="D1406" s="10" t="s">
        <v>49</v>
      </c>
      <c r="E1406" s="10" t="s">
        <v>46</v>
      </c>
      <c r="F1406" s="10" t="s">
        <v>6335</v>
      </c>
      <c r="G1406" s="10" t="s">
        <v>6335</v>
      </c>
      <c r="H1406" s="10" t="s">
        <v>6270</v>
      </c>
      <c r="I1406" s="10" t="s">
        <v>6335</v>
      </c>
      <c r="J1406" s="10"/>
      <c r="K1406" s="10" t="s">
        <v>2623</v>
      </c>
      <c r="L1406" s="10" t="s">
        <v>34</v>
      </c>
      <c r="M1406" s="11">
        <v>0.01</v>
      </c>
      <c r="N1406" s="16" t="s">
        <v>6336</v>
      </c>
      <c r="O1406" s="10"/>
      <c r="P1406" s="13">
        <v>195498.2</v>
      </c>
      <c r="Q1406" s="13">
        <v>909000</v>
      </c>
      <c r="R1406" s="13">
        <v>740444.7</v>
      </c>
      <c r="S1406" s="13">
        <f t="shared" si="72"/>
        <v>364053.5</v>
      </c>
      <c r="T1406" s="14">
        <f t="shared" si="73"/>
        <v>733113.56435643556</v>
      </c>
      <c r="U1406" s="13">
        <f t="shared" si="71"/>
        <v>3060.0786407767009</v>
      </c>
      <c r="V1406" s="13">
        <v>740444.7</v>
      </c>
      <c r="W1406" s="15"/>
      <c r="X1406" s="15"/>
      <c r="Y1406" s="13"/>
      <c r="Z1406" s="10"/>
      <c r="AA1406" s="11" t="s">
        <v>35</v>
      </c>
      <c r="AB1406" s="11">
        <v>0</v>
      </c>
    </row>
    <row r="1407" spans="1:28" ht="14.25" x14ac:dyDescent="0.15">
      <c r="A1407" s="9">
        <v>43709</v>
      </c>
      <c r="B1407" s="10" t="s">
        <v>27</v>
      </c>
      <c r="C1407" s="10" t="s">
        <v>36</v>
      </c>
      <c r="D1407" s="10" t="s">
        <v>49</v>
      </c>
      <c r="E1407" s="10" t="s">
        <v>46</v>
      </c>
      <c r="F1407" s="10" t="s">
        <v>6337</v>
      </c>
      <c r="G1407" s="10" t="s">
        <v>6337</v>
      </c>
      <c r="H1407" s="10" t="s">
        <v>6270</v>
      </c>
      <c r="I1407" s="10" t="s">
        <v>6337</v>
      </c>
      <c r="J1407" s="10"/>
      <c r="K1407" s="10" t="s">
        <v>33</v>
      </c>
      <c r="L1407" s="10" t="s">
        <v>34</v>
      </c>
      <c r="M1407" s="11">
        <v>0.08</v>
      </c>
      <c r="N1407" s="16" t="s">
        <v>6338</v>
      </c>
      <c r="O1407" s="10"/>
      <c r="P1407" s="13">
        <v>7961.5300000000097</v>
      </c>
      <c r="Q1407" s="13">
        <v>10800</v>
      </c>
      <c r="R1407" s="13">
        <v>7476.78</v>
      </c>
      <c r="S1407" s="13">
        <f t="shared" si="72"/>
        <v>11284.750000000011</v>
      </c>
      <c r="T1407" s="14">
        <f t="shared" si="73"/>
        <v>6922.9444444444434</v>
      </c>
      <c r="U1407" s="13">
        <f t="shared" si="71"/>
        <v>161.01980198019737</v>
      </c>
      <c r="V1407" s="13">
        <v>7476.78</v>
      </c>
      <c r="W1407" s="15"/>
      <c r="X1407" s="15"/>
      <c r="Y1407" s="13"/>
      <c r="Z1407" s="10"/>
      <c r="AA1407" s="11" t="s">
        <v>45</v>
      </c>
      <c r="AB1407" s="11">
        <v>0</v>
      </c>
    </row>
    <row r="1408" spans="1:28" ht="14.25" x14ac:dyDescent="0.15">
      <c r="A1408" s="9">
        <v>43709</v>
      </c>
      <c r="B1408" s="10" t="s">
        <v>27</v>
      </c>
      <c r="C1408" s="10" t="s">
        <v>36</v>
      </c>
      <c r="D1408" s="10" t="s">
        <v>49</v>
      </c>
      <c r="E1408" s="10" t="s">
        <v>56</v>
      </c>
      <c r="F1408" s="10" t="s">
        <v>4735</v>
      </c>
      <c r="G1408" s="10" t="s">
        <v>4736</v>
      </c>
      <c r="H1408" s="10" t="s">
        <v>6270</v>
      </c>
      <c r="I1408" s="10" t="s">
        <v>6339</v>
      </c>
      <c r="J1408" s="10"/>
      <c r="K1408" s="10" t="s">
        <v>2623</v>
      </c>
      <c r="L1408" s="10" t="s">
        <v>34</v>
      </c>
      <c r="M1408" s="11">
        <v>0.02</v>
      </c>
      <c r="N1408" s="16" t="s">
        <v>6340</v>
      </c>
      <c r="O1408" s="10"/>
      <c r="P1408" s="13">
        <v>77349.399999999994</v>
      </c>
      <c r="Q1408" s="13">
        <v>1020000</v>
      </c>
      <c r="R1408" s="13">
        <v>714946.5</v>
      </c>
      <c r="S1408" s="13">
        <f t="shared" si="72"/>
        <v>382402.89999999991</v>
      </c>
      <c r="T1408" s="14">
        <f t="shared" si="73"/>
        <v>700927.9411764706</v>
      </c>
      <c r="U1408" s="13">
        <f t="shared" si="71"/>
        <v>3280.8078431372705</v>
      </c>
      <c r="V1408" s="13">
        <v>714946.5</v>
      </c>
      <c r="W1408" s="15"/>
      <c r="X1408" s="15"/>
      <c r="Y1408" s="13"/>
      <c r="Z1408" s="10"/>
      <c r="AA1408" s="11" t="s">
        <v>35</v>
      </c>
      <c r="AB1408" s="11">
        <v>0</v>
      </c>
    </row>
    <row r="1409" spans="1:28" ht="14.25" x14ac:dyDescent="0.15">
      <c r="A1409" s="9">
        <v>43709</v>
      </c>
      <c r="B1409" s="10" t="s">
        <v>27</v>
      </c>
      <c r="C1409" s="10" t="s">
        <v>36</v>
      </c>
      <c r="D1409" s="10" t="s">
        <v>57</v>
      </c>
      <c r="E1409" s="10" t="s">
        <v>58</v>
      </c>
      <c r="F1409" s="10" t="s">
        <v>6341</v>
      </c>
      <c r="G1409" s="10" t="s">
        <v>6341</v>
      </c>
      <c r="H1409" s="10" t="s">
        <v>6270</v>
      </c>
      <c r="I1409" s="10" t="s">
        <v>6342</v>
      </c>
      <c r="J1409" s="10"/>
      <c r="K1409" s="10" t="s">
        <v>33</v>
      </c>
      <c r="L1409" s="10" t="s">
        <v>34</v>
      </c>
      <c r="M1409" s="11">
        <v>0.06</v>
      </c>
      <c r="N1409" s="16" t="s">
        <v>6343</v>
      </c>
      <c r="O1409" s="10"/>
      <c r="P1409" s="13">
        <v>21200</v>
      </c>
      <c r="Q1409" s="13">
        <v>0</v>
      </c>
      <c r="R1409" s="13">
        <v>13663.95</v>
      </c>
      <c r="S1409" s="13">
        <f t="shared" si="72"/>
        <v>7536.0499999999993</v>
      </c>
      <c r="T1409" s="14">
        <f t="shared" si="73"/>
        <v>12890.518867924528</v>
      </c>
      <c r="U1409" s="13">
        <f t="shared" si="71"/>
        <v>123.10980392156853</v>
      </c>
      <c r="V1409" s="13">
        <v>13663.95</v>
      </c>
      <c r="W1409" s="15"/>
      <c r="X1409" s="15"/>
      <c r="Y1409" s="13"/>
      <c r="Z1409" s="10"/>
      <c r="AA1409" s="11" t="s">
        <v>35</v>
      </c>
      <c r="AB1409" s="11">
        <v>0</v>
      </c>
    </row>
    <row r="1410" spans="1:28" ht="14.25" x14ac:dyDescent="0.15">
      <c r="A1410" s="9">
        <v>43709</v>
      </c>
      <c r="B1410" s="10" t="s">
        <v>27</v>
      </c>
      <c r="C1410" s="10" t="s">
        <v>36</v>
      </c>
      <c r="D1410" s="10" t="s">
        <v>57</v>
      </c>
      <c r="E1410" s="10" t="s">
        <v>58</v>
      </c>
      <c r="F1410" s="10" t="s">
        <v>6341</v>
      </c>
      <c r="G1410" s="10" t="s">
        <v>6341</v>
      </c>
      <c r="H1410" s="10" t="s">
        <v>6270</v>
      </c>
      <c r="I1410" s="10" t="s">
        <v>6342</v>
      </c>
      <c r="J1410" s="10"/>
      <c r="K1410" s="10" t="s">
        <v>2623</v>
      </c>
      <c r="L1410" s="10" t="s">
        <v>34</v>
      </c>
      <c r="M1410" s="11">
        <v>0.02</v>
      </c>
      <c r="N1410" s="16" t="s">
        <v>6343</v>
      </c>
      <c r="O1410" s="10"/>
      <c r="P1410" s="13">
        <v>2924.9</v>
      </c>
      <c r="Q1410" s="13">
        <v>20400</v>
      </c>
      <c r="R1410" s="13">
        <v>0</v>
      </c>
      <c r="S1410" s="13">
        <f t="shared" si="72"/>
        <v>23324.9</v>
      </c>
      <c r="T1410" s="14">
        <f t="shared" si="73"/>
        <v>0</v>
      </c>
      <c r="U1410" s="13">
        <f t="shared" si="71"/>
        <v>154.91176470588289</v>
      </c>
      <c r="V1410" s="13">
        <v>0</v>
      </c>
      <c r="W1410" s="15"/>
      <c r="X1410" s="15"/>
      <c r="Y1410" s="13"/>
      <c r="Z1410" s="10"/>
      <c r="AA1410" s="11" t="s">
        <v>35</v>
      </c>
      <c r="AB1410" s="11">
        <v>0</v>
      </c>
    </row>
    <row r="1411" spans="1:28" ht="14.25" x14ac:dyDescent="0.15">
      <c r="A1411" s="9">
        <v>43709</v>
      </c>
      <c r="B1411" s="10" t="s">
        <v>27</v>
      </c>
      <c r="C1411" s="10" t="s">
        <v>36</v>
      </c>
      <c r="D1411" s="10" t="s">
        <v>57</v>
      </c>
      <c r="E1411" s="10" t="s">
        <v>58</v>
      </c>
      <c r="F1411" s="10" t="s">
        <v>5910</v>
      </c>
      <c r="G1411" s="10" t="s">
        <v>5910</v>
      </c>
      <c r="H1411" s="10" t="s">
        <v>6270</v>
      </c>
      <c r="I1411" s="10" t="s">
        <v>6344</v>
      </c>
      <c r="J1411" s="10"/>
      <c r="K1411" s="10" t="s">
        <v>2623</v>
      </c>
      <c r="L1411" s="10" t="s">
        <v>34</v>
      </c>
      <c r="M1411" s="11">
        <v>0.03</v>
      </c>
      <c r="N1411" s="16" t="s">
        <v>6345</v>
      </c>
      <c r="O1411" s="10"/>
      <c r="P1411" s="13">
        <v>134083.28</v>
      </c>
      <c r="Q1411" s="13">
        <v>154500</v>
      </c>
      <c r="R1411" s="13">
        <v>105062.7</v>
      </c>
      <c r="S1411" s="13">
        <f t="shared" si="72"/>
        <v>183520.58000000002</v>
      </c>
      <c r="T1411" s="14">
        <f t="shared" si="73"/>
        <v>102002.6213592233</v>
      </c>
      <c r="U1411" s="13">
        <f t="shared" ref="U1411:U1474" si="74">R1416-T1416</f>
        <v>565.95145631067862</v>
      </c>
      <c r="V1411" s="13">
        <v>105062.7</v>
      </c>
      <c r="W1411" s="15"/>
      <c r="X1411" s="15"/>
      <c r="Y1411" s="13"/>
      <c r="Z1411" s="10"/>
      <c r="AA1411" s="11" t="s">
        <v>45</v>
      </c>
      <c r="AB1411" s="11">
        <v>0</v>
      </c>
    </row>
    <row r="1412" spans="1:28" ht="14.25" x14ac:dyDescent="0.15">
      <c r="A1412" s="9">
        <v>43709</v>
      </c>
      <c r="B1412" s="10" t="s">
        <v>27</v>
      </c>
      <c r="C1412" s="10" t="s">
        <v>36</v>
      </c>
      <c r="D1412" s="10" t="s">
        <v>57</v>
      </c>
      <c r="E1412" s="10" t="s">
        <v>46</v>
      </c>
      <c r="F1412" s="10" t="s">
        <v>6346</v>
      </c>
      <c r="G1412" s="10" t="s">
        <v>6346</v>
      </c>
      <c r="H1412" s="10" t="s">
        <v>6270</v>
      </c>
      <c r="I1412" s="10" t="s">
        <v>6347</v>
      </c>
      <c r="J1412" s="10"/>
      <c r="K1412" s="10" t="s">
        <v>2623</v>
      </c>
      <c r="L1412" s="10" t="s">
        <v>34</v>
      </c>
      <c r="M1412" s="11">
        <v>0.01</v>
      </c>
      <c r="N1412" s="16" t="s">
        <v>6348</v>
      </c>
      <c r="O1412" s="10"/>
      <c r="P1412" s="13">
        <v>714.52</v>
      </c>
      <c r="Q1412" s="13">
        <v>20200</v>
      </c>
      <c r="R1412" s="13">
        <v>16263</v>
      </c>
      <c r="S1412" s="13">
        <f t="shared" si="72"/>
        <v>4651.5200000000004</v>
      </c>
      <c r="T1412" s="14">
        <f t="shared" si="73"/>
        <v>16101.980198019803</v>
      </c>
      <c r="U1412" s="13">
        <f t="shared" si="74"/>
        <v>0</v>
      </c>
      <c r="V1412" s="13">
        <v>16263</v>
      </c>
      <c r="W1412" s="15"/>
      <c r="X1412" s="15"/>
      <c r="Y1412" s="13"/>
      <c r="Z1412" s="10"/>
      <c r="AA1412" s="11" t="s">
        <v>45</v>
      </c>
      <c r="AB1412" s="11">
        <v>0</v>
      </c>
    </row>
    <row r="1413" spans="1:28" ht="14.25" x14ac:dyDescent="0.15">
      <c r="A1413" s="9">
        <v>43709</v>
      </c>
      <c r="B1413" s="10" t="s">
        <v>27</v>
      </c>
      <c r="C1413" s="10" t="s">
        <v>36</v>
      </c>
      <c r="D1413" s="10" t="s">
        <v>60</v>
      </c>
      <c r="E1413" s="10" t="s">
        <v>38</v>
      </c>
      <c r="F1413" s="10" t="s">
        <v>2699</v>
      </c>
      <c r="G1413" s="10" t="s">
        <v>2700</v>
      </c>
      <c r="H1413" s="10" t="s">
        <v>6270</v>
      </c>
      <c r="I1413" s="10" t="s">
        <v>2699</v>
      </c>
      <c r="J1413" s="10"/>
      <c r="K1413" s="10" t="s">
        <v>2623</v>
      </c>
      <c r="L1413" s="10" t="s">
        <v>34</v>
      </c>
      <c r="M1413" s="11">
        <v>0.02</v>
      </c>
      <c r="N1413" s="16" t="s">
        <v>6349</v>
      </c>
      <c r="O1413" s="10"/>
      <c r="P1413" s="13">
        <v>13782.5</v>
      </c>
      <c r="Q1413" s="13">
        <v>260100</v>
      </c>
      <c r="R1413" s="13">
        <v>167321.20000000001</v>
      </c>
      <c r="S1413" s="13">
        <f t="shared" si="72"/>
        <v>106561.29999999999</v>
      </c>
      <c r="T1413" s="14">
        <f t="shared" si="73"/>
        <v>164040.39215686274</v>
      </c>
      <c r="U1413" s="13">
        <f t="shared" si="74"/>
        <v>55259.136355140246</v>
      </c>
      <c r="V1413" s="13">
        <v>167321.20000000001</v>
      </c>
      <c r="W1413" s="15"/>
      <c r="X1413" s="15"/>
      <c r="Y1413" s="13"/>
      <c r="Z1413" s="10"/>
      <c r="AA1413" s="11" t="s">
        <v>35</v>
      </c>
      <c r="AB1413" s="11">
        <v>0</v>
      </c>
    </row>
    <row r="1414" spans="1:28" ht="14.25" x14ac:dyDescent="0.15">
      <c r="A1414" s="9">
        <v>43709</v>
      </c>
      <c r="B1414" s="10" t="s">
        <v>27</v>
      </c>
      <c r="C1414" s="10" t="s">
        <v>36</v>
      </c>
      <c r="D1414" s="10" t="s">
        <v>60</v>
      </c>
      <c r="E1414" s="10" t="s">
        <v>41</v>
      </c>
      <c r="F1414" s="10" t="s">
        <v>6350</v>
      </c>
      <c r="G1414" s="10" t="s">
        <v>6350</v>
      </c>
      <c r="H1414" s="10" t="s">
        <v>6270</v>
      </c>
      <c r="I1414" s="10" t="s">
        <v>6351</v>
      </c>
      <c r="J1414" s="10"/>
      <c r="K1414" s="10" t="s">
        <v>2623</v>
      </c>
      <c r="L1414" s="10" t="s">
        <v>34</v>
      </c>
      <c r="M1414" s="11">
        <v>0.02</v>
      </c>
      <c r="N1414" s="16" t="s">
        <v>6352</v>
      </c>
      <c r="O1414" s="10"/>
      <c r="P1414" s="13">
        <v>0</v>
      </c>
      <c r="Q1414" s="13">
        <v>30600</v>
      </c>
      <c r="R1414" s="13">
        <v>6278.6</v>
      </c>
      <c r="S1414" s="13">
        <f t="shared" si="72"/>
        <v>24321.4</v>
      </c>
      <c r="T1414" s="14">
        <f t="shared" si="73"/>
        <v>6155.4901960784318</v>
      </c>
      <c r="U1414" s="13">
        <f t="shared" si="74"/>
        <v>0</v>
      </c>
      <c r="V1414" s="13">
        <v>6278.6</v>
      </c>
      <c r="W1414" s="15"/>
      <c r="X1414" s="15"/>
      <c r="Y1414" s="13"/>
      <c r="Z1414" s="10"/>
      <c r="AA1414" s="11" t="s">
        <v>45</v>
      </c>
      <c r="AB1414" s="11">
        <v>0</v>
      </c>
    </row>
    <row r="1415" spans="1:28" ht="14.25" x14ac:dyDescent="0.15">
      <c r="A1415" s="9">
        <v>43709</v>
      </c>
      <c r="B1415" s="10" t="s">
        <v>27</v>
      </c>
      <c r="C1415" s="10" t="s">
        <v>36</v>
      </c>
      <c r="D1415" s="10" t="s">
        <v>60</v>
      </c>
      <c r="E1415" s="10" t="s">
        <v>41</v>
      </c>
      <c r="F1415" s="10" t="s">
        <v>4741</v>
      </c>
      <c r="G1415" s="10" t="s">
        <v>4741</v>
      </c>
      <c r="H1415" s="10" t="s">
        <v>6270</v>
      </c>
      <c r="I1415" s="10" t="s">
        <v>5912</v>
      </c>
      <c r="J1415" s="10"/>
      <c r="K1415" s="10" t="s">
        <v>2623</v>
      </c>
      <c r="L1415" s="10" t="s">
        <v>34</v>
      </c>
      <c r="M1415" s="11">
        <v>0.02</v>
      </c>
      <c r="N1415" s="16" t="s">
        <v>6353</v>
      </c>
      <c r="O1415" s="10"/>
      <c r="P1415" s="13">
        <v>4338.7</v>
      </c>
      <c r="Q1415" s="13">
        <v>3561.8</v>
      </c>
      <c r="R1415" s="13">
        <v>7900.5</v>
      </c>
      <c r="S1415" s="13">
        <f t="shared" si="72"/>
        <v>0</v>
      </c>
      <c r="T1415" s="14">
        <f t="shared" si="73"/>
        <v>7745.5882352941171</v>
      </c>
      <c r="U1415" s="13">
        <f t="shared" si="74"/>
        <v>0</v>
      </c>
      <c r="V1415" s="13">
        <v>7900.5</v>
      </c>
      <c r="W1415" s="15"/>
      <c r="X1415" s="15"/>
      <c r="Y1415" s="13"/>
      <c r="Z1415" s="10"/>
      <c r="AA1415" s="11" t="s">
        <v>35</v>
      </c>
      <c r="AB1415" s="11">
        <v>0</v>
      </c>
    </row>
    <row r="1416" spans="1:28" ht="14.25" x14ac:dyDescent="0.15">
      <c r="A1416" s="9">
        <v>43709</v>
      </c>
      <c r="B1416" s="10" t="s">
        <v>27</v>
      </c>
      <c r="C1416" s="10" t="s">
        <v>63</v>
      </c>
      <c r="D1416" s="10" t="s">
        <v>2712</v>
      </c>
      <c r="E1416" s="10" t="s">
        <v>2713</v>
      </c>
      <c r="F1416" s="10" t="s">
        <v>6354</v>
      </c>
      <c r="G1416" s="10" t="s">
        <v>6354</v>
      </c>
      <c r="H1416" s="10" t="s">
        <v>6270</v>
      </c>
      <c r="I1416" s="10" t="s">
        <v>5919</v>
      </c>
      <c r="J1416" s="10"/>
      <c r="K1416" s="10" t="s">
        <v>2623</v>
      </c>
      <c r="L1416" s="10" t="s">
        <v>34</v>
      </c>
      <c r="M1416" s="11">
        <v>0.03</v>
      </c>
      <c r="N1416" s="16" t="s">
        <v>6355</v>
      </c>
      <c r="O1416" s="10"/>
      <c r="P1416" s="13">
        <v>0</v>
      </c>
      <c r="Q1416" s="13">
        <v>51500</v>
      </c>
      <c r="R1416" s="13">
        <v>19431</v>
      </c>
      <c r="S1416" s="13">
        <f t="shared" si="72"/>
        <v>32069</v>
      </c>
      <c r="T1416" s="14">
        <f t="shared" si="73"/>
        <v>18865.048543689321</v>
      </c>
      <c r="U1416" s="13">
        <f t="shared" si="74"/>
        <v>0</v>
      </c>
      <c r="V1416" s="13">
        <v>19431</v>
      </c>
      <c r="W1416" s="15"/>
      <c r="X1416" s="15"/>
      <c r="Y1416" s="13"/>
      <c r="Z1416" s="10"/>
      <c r="AA1416" s="11" t="s">
        <v>45</v>
      </c>
      <c r="AB1416" s="11">
        <v>0</v>
      </c>
    </row>
    <row r="1417" spans="1:28" ht="14.25" x14ac:dyDescent="0.15">
      <c r="A1417" s="9">
        <v>43709</v>
      </c>
      <c r="B1417" s="10" t="s">
        <v>27</v>
      </c>
      <c r="C1417" s="10" t="s">
        <v>63</v>
      </c>
      <c r="D1417" s="10" t="s">
        <v>2712</v>
      </c>
      <c r="E1417" s="10" t="s">
        <v>2713</v>
      </c>
      <c r="F1417" s="10" t="s">
        <v>4387</v>
      </c>
      <c r="G1417" s="10" t="s">
        <v>4387</v>
      </c>
      <c r="H1417" s="10" t="s">
        <v>6270</v>
      </c>
      <c r="I1417" s="10" t="s">
        <v>4387</v>
      </c>
      <c r="J1417" s="10"/>
      <c r="K1417" s="10" t="s">
        <v>2623</v>
      </c>
      <c r="L1417" s="10" t="s">
        <v>44</v>
      </c>
      <c r="M1417" s="11">
        <v>0</v>
      </c>
      <c r="N1417" s="16" t="s">
        <v>6356</v>
      </c>
      <c r="O1417" s="10"/>
      <c r="P1417" s="13">
        <v>89050.1</v>
      </c>
      <c r="Q1417" s="13">
        <v>150000</v>
      </c>
      <c r="R1417" s="13">
        <v>198607.8</v>
      </c>
      <c r="S1417" s="13">
        <f t="shared" si="72"/>
        <v>40442.300000000017</v>
      </c>
      <c r="T1417" s="14">
        <f t="shared" si="73"/>
        <v>198607.8</v>
      </c>
      <c r="U1417" s="13">
        <f t="shared" si="74"/>
        <v>0</v>
      </c>
      <c r="V1417" s="13">
        <v>198607.8</v>
      </c>
      <c r="W1417" s="15"/>
      <c r="X1417" s="15"/>
      <c r="Y1417" s="13"/>
      <c r="Z1417" s="10"/>
      <c r="AA1417" s="11" t="s">
        <v>35</v>
      </c>
      <c r="AB1417" s="11">
        <v>0</v>
      </c>
    </row>
    <row r="1418" spans="1:28" ht="14.25" x14ac:dyDescent="0.15">
      <c r="A1418" s="9">
        <v>43709</v>
      </c>
      <c r="B1418" s="10" t="s">
        <v>27</v>
      </c>
      <c r="C1418" s="10" t="s">
        <v>63</v>
      </c>
      <c r="D1418" s="10" t="s">
        <v>2712</v>
      </c>
      <c r="E1418" s="10" t="s">
        <v>2713</v>
      </c>
      <c r="F1418" s="10" t="s">
        <v>2714</v>
      </c>
      <c r="G1418" s="10" t="s">
        <v>2714</v>
      </c>
      <c r="H1418" s="10" t="s">
        <v>6270</v>
      </c>
      <c r="I1418" s="10" t="s">
        <v>6357</v>
      </c>
      <c r="J1418" s="10"/>
      <c r="K1418" s="10" t="s">
        <v>33</v>
      </c>
      <c r="L1418" s="10" t="s">
        <v>34</v>
      </c>
      <c r="M1418" s="11">
        <v>7.0000000000000007E-2</v>
      </c>
      <c r="N1418" s="16" t="s">
        <v>6358</v>
      </c>
      <c r="O1418" s="10"/>
      <c r="P1418" s="13">
        <v>0</v>
      </c>
      <c r="Q1418" s="13">
        <v>53500</v>
      </c>
      <c r="R1418" s="13">
        <v>844675.37</v>
      </c>
      <c r="S1418" s="13">
        <f t="shared" si="72"/>
        <v>-791175.37</v>
      </c>
      <c r="T1418" s="14">
        <f t="shared" si="73"/>
        <v>789416.23364485975</v>
      </c>
      <c r="U1418" s="13">
        <f t="shared" si="74"/>
        <v>0</v>
      </c>
      <c r="V1418" s="13">
        <v>844675.37</v>
      </c>
      <c r="W1418" s="15"/>
      <c r="X1418" s="15"/>
      <c r="Y1418" s="13"/>
      <c r="Z1418" s="10"/>
      <c r="AA1418" s="11" t="s">
        <v>45</v>
      </c>
      <c r="AB1418" s="11">
        <v>0</v>
      </c>
    </row>
    <row r="1419" spans="1:28" ht="14.25" x14ac:dyDescent="0.15">
      <c r="A1419" s="9">
        <v>43709</v>
      </c>
      <c r="B1419" s="10" t="s">
        <v>27</v>
      </c>
      <c r="C1419" s="10" t="s">
        <v>63</v>
      </c>
      <c r="D1419" s="10" t="s">
        <v>2712</v>
      </c>
      <c r="E1419" s="10" t="s">
        <v>2713</v>
      </c>
      <c r="F1419" s="10" t="s">
        <v>2717</v>
      </c>
      <c r="G1419" s="10" t="s">
        <v>2717</v>
      </c>
      <c r="H1419" s="10" t="s">
        <v>6270</v>
      </c>
      <c r="I1419" s="10" t="s">
        <v>6357</v>
      </c>
      <c r="J1419" s="10"/>
      <c r="K1419" s="10" t="s">
        <v>33</v>
      </c>
      <c r="L1419" s="10" t="s">
        <v>34</v>
      </c>
      <c r="M1419" s="11">
        <v>7.0000000000000007E-2</v>
      </c>
      <c r="N1419" s="16" t="s">
        <v>6358</v>
      </c>
      <c r="O1419" s="10"/>
      <c r="P1419" s="13">
        <v>2686.88</v>
      </c>
      <c r="Q1419" s="13">
        <v>321000</v>
      </c>
      <c r="R1419" s="13">
        <v>0</v>
      </c>
      <c r="S1419" s="13">
        <f t="shared" si="72"/>
        <v>323686.88</v>
      </c>
      <c r="T1419" s="14">
        <f t="shared" si="73"/>
        <v>0</v>
      </c>
      <c r="U1419" s="13">
        <f t="shared" si="74"/>
        <v>604.79999999999927</v>
      </c>
      <c r="V1419" s="13">
        <v>0</v>
      </c>
      <c r="W1419" s="15"/>
      <c r="X1419" s="15"/>
      <c r="Y1419" s="13"/>
      <c r="Z1419" s="10"/>
      <c r="AA1419" s="11" t="s">
        <v>45</v>
      </c>
      <c r="AB1419" s="11">
        <v>0</v>
      </c>
    </row>
    <row r="1420" spans="1:28" ht="14.25" x14ac:dyDescent="0.15">
      <c r="A1420" s="9">
        <v>43709</v>
      </c>
      <c r="B1420" s="10" t="s">
        <v>27</v>
      </c>
      <c r="C1420" s="10" t="s">
        <v>63</v>
      </c>
      <c r="D1420" s="10" t="s">
        <v>2712</v>
      </c>
      <c r="E1420" s="10" t="s">
        <v>2713</v>
      </c>
      <c r="F1420" s="10" t="s">
        <v>2720</v>
      </c>
      <c r="G1420" s="10" t="s">
        <v>2720</v>
      </c>
      <c r="H1420" s="10" t="s">
        <v>6270</v>
      </c>
      <c r="I1420" s="10" t="s">
        <v>6357</v>
      </c>
      <c r="J1420" s="10"/>
      <c r="K1420" s="10" t="s">
        <v>33</v>
      </c>
      <c r="L1420" s="10" t="s">
        <v>34</v>
      </c>
      <c r="M1420" s="11">
        <v>7.0000000000000007E-2</v>
      </c>
      <c r="N1420" s="16" t="s">
        <v>6358</v>
      </c>
      <c r="O1420" s="10"/>
      <c r="P1420" s="13">
        <v>0</v>
      </c>
      <c r="Q1420" s="13">
        <v>214000</v>
      </c>
      <c r="R1420" s="13">
        <v>0</v>
      </c>
      <c r="S1420" s="13">
        <f t="shared" si="72"/>
        <v>214000</v>
      </c>
      <c r="T1420" s="14">
        <f t="shared" si="73"/>
        <v>0</v>
      </c>
      <c r="U1420" s="13">
        <f t="shared" si="74"/>
        <v>5678.680392156879</v>
      </c>
      <c r="V1420" s="13">
        <v>0</v>
      </c>
      <c r="W1420" s="15"/>
      <c r="X1420" s="15"/>
      <c r="Y1420" s="13"/>
      <c r="Z1420" s="10"/>
      <c r="AA1420" s="11" t="s">
        <v>45</v>
      </c>
      <c r="AB1420" s="11">
        <v>0</v>
      </c>
    </row>
    <row r="1421" spans="1:28" ht="14.25" x14ac:dyDescent="0.15">
      <c r="A1421" s="9">
        <v>43709</v>
      </c>
      <c r="B1421" s="10" t="s">
        <v>27</v>
      </c>
      <c r="C1421" s="10" t="s">
        <v>63</v>
      </c>
      <c r="D1421" s="10" t="s">
        <v>2712</v>
      </c>
      <c r="E1421" s="10" t="s">
        <v>2713</v>
      </c>
      <c r="F1421" s="10" t="s">
        <v>6357</v>
      </c>
      <c r="G1421" s="10" t="s">
        <v>6357</v>
      </c>
      <c r="H1421" s="10" t="s">
        <v>6270</v>
      </c>
      <c r="I1421" s="10" t="s">
        <v>6357</v>
      </c>
      <c r="J1421" s="10"/>
      <c r="K1421" s="10" t="s">
        <v>33</v>
      </c>
      <c r="L1421" s="10" t="s">
        <v>34</v>
      </c>
      <c r="M1421" s="11">
        <v>7.0000000000000007E-2</v>
      </c>
      <c r="N1421" s="16" t="s">
        <v>6358</v>
      </c>
      <c r="O1421" s="10"/>
      <c r="P1421" s="13">
        <v>0</v>
      </c>
      <c r="Q1421" s="13">
        <v>597737.48</v>
      </c>
      <c r="R1421" s="13">
        <v>0</v>
      </c>
      <c r="S1421" s="13">
        <f t="shared" si="72"/>
        <v>597737.48</v>
      </c>
      <c r="T1421" s="14">
        <f t="shared" si="73"/>
        <v>0</v>
      </c>
      <c r="U1421" s="13">
        <f t="shared" si="74"/>
        <v>2786.2666666666628</v>
      </c>
      <c r="V1421" s="13">
        <v>0</v>
      </c>
      <c r="W1421" s="15"/>
      <c r="X1421" s="15"/>
      <c r="Y1421" s="13"/>
      <c r="Z1421" s="10"/>
      <c r="AA1421" s="11" t="s">
        <v>45</v>
      </c>
      <c r="AB1421" s="11">
        <v>0</v>
      </c>
    </row>
    <row r="1422" spans="1:28" ht="14.25" x14ac:dyDescent="0.15">
      <c r="A1422" s="9">
        <v>43709</v>
      </c>
      <c r="B1422" s="10" t="s">
        <v>27</v>
      </c>
      <c r="C1422" s="10" t="s">
        <v>63</v>
      </c>
      <c r="D1422" s="10" t="s">
        <v>64</v>
      </c>
      <c r="E1422" s="10" t="s">
        <v>75</v>
      </c>
      <c r="F1422" s="10" t="s">
        <v>4751</v>
      </c>
      <c r="G1422" s="10" t="s">
        <v>4751</v>
      </c>
      <c r="H1422" s="10" t="s">
        <v>6270</v>
      </c>
      <c r="I1422" s="10" t="s">
        <v>4752</v>
      </c>
      <c r="J1422" s="10"/>
      <c r="K1422" s="10" t="s">
        <v>2623</v>
      </c>
      <c r="L1422" s="10" t="s">
        <v>44</v>
      </c>
      <c r="M1422" s="11">
        <v>0</v>
      </c>
      <c r="N1422" s="16" t="s">
        <v>6359</v>
      </c>
      <c r="O1422" s="10"/>
      <c r="P1422" s="13">
        <v>165507.70000000001</v>
      </c>
      <c r="Q1422" s="13">
        <v>940000</v>
      </c>
      <c r="R1422" s="13">
        <v>782597.5</v>
      </c>
      <c r="S1422" s="13">
        <f t="shared" si="72"/>
        <v>322910.19999999995</v>
      </c>
      <c r="T1422" s="14">
        <f t="shared" si="73"/>
        <v>782597.5</v>
      </c>
      <c r="U1422" s="13">
        <f t="shared" si="74"/>
        <v>611.71176470588398</v>
      </c>
      <c r="V1422" s="13">
        <v>782597.5</v>
      </c>
      <c r="W1422" s="15"/>
      <c r="X1422" s="15"/>
      <c r="Y1422" s="13"/>
      <c r="Z1422" s="10"/>
      <c r="AA1422" s="11" t="s">
        <v>45</v>
      </c>
      <c r="AB1422" s="11">
        <v>0</v>
      </c>
    </row>
    <row r="1423" spans="1:28" ht="14.25" x14ac:dyDescent="0.15">
      <c r="A1423" s="9">
        <v>43709</v>
      </c>
      <c r="B1423" s="10" t="s">
        <v>27</v>
      </c>
      <c r="C1423" s="10" t="s">
        <v>63</v>
      </c>
      <c r="D1423" s="10" t="s">
        <v>64</v>
      </c>
      <c r="E1423" s="10" t="s">
        <v>65</v>
      </c>
      <c r="F1423" s="10" t="s">
        <v>6360</v>
      </c>
      <c r="G1423" s="10" t="s">
        <v>6360</v>
      </c>
      <c r="H1423" s="10" t="s">
        <v>6270</v>
      </c>
      <c r="I1423" s="10" t="s">
        <v>6361</v>
      </c>
      <c r="J1423" s="10"/>
      <c r="K1423" s="10" t="s">
        <v>2623</v>
      </c>
      <c r="L1423" s="10" t="s">
        <v>44</v>
      </c>
      <c r="M1423" s="11">
        <v>0</v>
      </c>
      <c r="N1423" s="16" t="s">
        <v>6362</v>
      </c>
      <c r="O1423" s="10"/>
      <c r="P1423" s="13">
        <v>0</v>
      </c>
      <c r="Q1423" s="13">
        <v>10000</v>
      </c>
      <c r="R1423" s="13">
        <v>129</v>
      </c>
      <c r="S1423" s="13">
        <f t="shared" si="72"/>
        <v>9871</v>
      </c>
      <c r="T1423" s="14">
        <f t="shared" si="73"/>
        <v>129</v>
      </c>
      <c r="U1423" s="13">
        <f t="shared" si="74"/>
        <v>401.16470588235461</v>
      </c>
      <c r="V1423" s="13">
        <v>129</v>
      </c>
      <c r="W1423" s="15"/>
      <c r="X1423" s="15"/>
      <c r="Y1423" s="13"/>
      <c r="Z1423" s="10"/>
      <c r="AA1423" s="11" t="s">
        <v>45</v>
      </c>
      <c r="AB1423" s="11">
        <v>0</v>
      </c>
    </row>
    <row r="1424" spans="1:28" ht="14.25" x14ac:dyDescent="0.15">
      <c r="A1424" s="9">
        <v>43709</v>
      </c>
      <c r="B1424" s="10" t="s">
        <v>27</v>
      </c>
      <c r="C1424" s="10" t="s">
        <v>63</v>
      </c>
      <c r="D1424" s="10" t="s">
        <v>64</v>
      </c>
      <c r="E1424" s="10" t="s">
        <v>65</v>
      </c>
      <c r="F1424" s="10" t="s">
        <v>6363</v>
      </c>
      <c r="G1424" s="10" t="s">
        <v>6363</v>
      </c>
      <c r="H1424" s="10" t="s">
        <v>6270</v>
      </c>
      <c r="I1424" s="10" t="s">
        <v>6363</v>
      </c>
      <c r="J1424" s="10"/>
      <c r="K1424" s="10" t="s">
        <v>2623</v>
      </c>
      <c r="L1424" s="10" t="s">
        <v>34</v>
      </c>
      <c r="M1424" s="11">
        <v>0.02</v>
      </c>
      <c r="N1424" s="16" t="s">
        <v>6364</v>
      </c>
      <c r="O1424" s="10"/>
      <c r="P1424" s="13">
        <v>0</v>
      </c>
      <c r="Q1424" s="13">
        <v>56100</v>
      </c>
      <c r="R1424" s="13">
        <v>30844.799999999999</v>
      </c>
      <c r="S1424" s="13">
        <f t="shared" si="72"/>
        <v>25255.200000000001</v>
      </c>
      <c r="T1424" s="14">
        <f t="shared" si="73"/>
        <v>30240</v>
      </c>
      <c r="U1424" s="13">
        <f t="shared" si="74"/>
        <v>10304.323529411748</v>
      </c>
      <c r="V1424" s="13">
        <v>30844.799999999999</v>
      </c>
      <c r="W1424" s="15"/>
      <c r="X1424" s="15"/>
      <c r="Y1424" s="13"/>
      <c r="Z1424" s="10"/>
      <c r="AA1424" s="11" t="s">
        <v>45</v>
      </c>
      <c r="AB1424" s="11">
        <v>0</v>
      </c>
    </row>
    <row r="1425" spans="1:28" ht="14.25" x14ac:dyDescent="0.15">
      <c r="A1425" s="9">
        <v>43709</v>
      </c>
      <c r="B1425" s="10" t="s">
        <v>27</v>
      </c>
      <c r="C1425" s="10" t="s">
        <v>63</v>
      </c>
      <c r="D1425" s="10" t="s">
        <v>64</v>
      </c>
      <c r="E1425" s="10" t="s">
        <v>2713</v>
      </c>
      <c r="F1425" s="10" t="s">
        <v>66</v>
      </c>
      <c r="G1425" s="10" t="s">
        <v>6365</v>
      </c>
      <c r="H1425" s="10" t="s">
        <v>6270</v>
      </c>
      <c r="I1425" s="10" t="s">
        <v>66</v>
      </c>
      <c r="J1425" s="10"/>
      <c r="K1425" s="10" t="s">
        <v>2623</v>
      </c>
      <c r="L1425" s="10" t="s">
        <v>34</v>
      </c>
      <c r="M1425" s="11">
        <v>0.02</v>
      </c>
      <c r="N1425" s="16" t="s">
        <v>6366</v>
      </c>
      <c r="O1425" s="10"/>
      <c r="P1425" s="13">
        <v>455854.6</v>
      </c>
      <c r="Q1425" s="13">
        <v>816000</v>
      </c>
      <c r="R1425" s="13">
        <v>289612.7</v>
      </c>
      <c r="S1425" s="13">
        <f t="shared" si="72"/>
        <v>982241.90000000014</v>
      </c>
      <c r="T1425" s="14">
        <f t="shared" si="73"/>
        <v>283934.01960784313</v>
      </c>
      <c r="U1425" s="13">
        <f t="shared" si="74"/>
        <v>12704.166666666628</v>
      </c>
      <c r="V1425" s="13">
        <v>289612.7</v>
      </c>
      <c r="W1425" s="15"/>
      <c r="X1425" s="15"/>
      <c r="Y1425" s="13"/>
      <c r="Z1425" s="10"/>
      <c r="AA1425" s="11" t="s">
        <v>35</v>
      </c>
      <c r="AB1425" s="11">
        <v>0</v>
      </c>
    </row>
    <row r="1426" spans="1:28" ht="14.25" x14ac:dyDescent="0.15">
      <c r="A1426" s="9">
        <v>43709</v>
      </c>
      <c r="B1426" s="10" t="s">
        <v>27</v>
      </c>
      <c r="C1426" s="10" t="s">
        <v>63</v>
      </c>
      <c r="D1426" s="10" t="s">
        <v>64</v>
      </c>
      <c r="E1426" s="10" t="s">
        <v>2713</v>
      </c>
      <c r="F1426" s="10" t="s">
        <v>6367</v>
      </c>
      <c r="G1426" s="10" t="s">
        <v>6367</v>
      </c>
      <c r="H1426" s="10" t="s">
        <v>6270</v>
      </c>
      <c r="I1426" s="10" t="s">
        <v>6368</v>
      </c>
      <c r="J1426" s="10"/>
      <c r="K1426" s="10" t="s">
        <v>2623</v>
      </c>
      <c r="L1426" s="10" t="s">
        <v>34</v>
      </c>
      <c r="M1426" s="11">
        <v>0.02</v>
      </c>
      <c r="N1426" s="16" t="s">
        <v>6369</v>
      </c>
      <c r="O1426" s="10"/>
      <c r="P1426" s="13">
        <v>24156.959999999999</v>
      </c>
      <c r="Q1426" s="13">
        <v>168300</v>
      </c>
      <c r="R1426" s="13">
        <v>142099.6</v>
      </c>
      <c r="S1426" s="13">
        <f t="shared" si="72"/>
        <v>50357.359999999986</v>
      </c>
      <c r="T1426" s="14">
        <f t="shared" si="73"/>
        <v>139313.33333333334</v>
      </c>
      <c r="U1426" s="13">
        <f t="shared" si="74"/>
        <v>267.201960784314</v>
      </c>
      <c r="V1426" s="13">
        <v>142099.6</v>
      </c>
      <c r="W1426" s="15"/>
      <c r="X1426" s="15"/>
      <c r="Y1426" s="13"/>
      <c r="Z1426" s="10"/>
      <c r="AA1426" s="11" t="s">
        <v>45</v>
      </c>
      <c r="AB1426" s="11">
        <v>0</v>
      </c>
    </row>
    <row r="1427" spans="1:28" ht="14.25" x14ac:dyDescent="0.15">
      <c r="A1427" s="9">
        <v>43709</v>
      </c>
      <c r="B1427" s="10" t="s">
        <v>27</v>
      </c>
      <c r="C1427" s="10" t="s">
        <v>63</v>
      </c>
      <c r="D1427" s="10" t="s">
        <v>64</v>
      </c>
      <c r="E1427" s="10" t="s">
        <v>2713</v>
      </c>
      <c r="F1427" s="10" t="s">
        <v>6367</v>
      </c>
      <c r="G1427" s="10" t="s">
        <v>6367</v>
      </c>
      <c r="H1427" s="10" t="s">
        <v>6270</v>
      </c>
      <c r="I1427" s="10" t="s">
        <v>5830</v>
      </c>
      <c r="J1427" s="10"/>
      <c r="K1427" s="10" t="s">
        <v>2623</v>
      </c>
      <c r="L1427" s="10" t="s">
        <v>34</v>
      </c>
      <c r="M1427" s="11">
        <v>0.02</v>
      </c>
      <c r="N1427" s="16" t="s">
        <v>6370</v>
      </c>
      <c r="O1427" s="10"/>
      <c r="P1427" s="13">
        <v>13642.8</v>
      </c>
      <c r="Q1427" s="13">
        <v>30600</v>
      </c>
      <c r="R1427" s="13">
        <v>31197.3</v>
      </c>
      <c r="S1427" s="13">
        <f t="shared" si="72"/>
        <v>13045.500000000004</v>
      </c>
      <c r="T1427" s="14">
        <f t="shared" si="73"/>
        <v>30585.588235294115</v>
      </c>
      <c r="U1427" s="13">
        <f t="shared" si="74"/>
        <v>4752.9568627451081</v>
      </c>
      <c r="V1427" s="13">
        <v>31197.3</v>
      </c>
      <c r="W1427" s="15"/>
      <c r="X1427" s="15"/>
      <c r="Y1427" s="13"/>
      <c r="Z1427" s="10"/>
      <c r="AA1427" s="11" t="s">
        <v>45</v>
      </c>
      <c r="AB1427" s="11">
        <v>0</v>
      </c>
    </row>
    <row r="1428" spans="1:28" ht="14.25" x14ac:dyDescent="0.15">
      <c r="A1428" s="9">
        <v>43709</v>
      </c>
      <c r="B1428" s="10" t="s">
        <v>27</v>
      </c>
      <c r="C1428" s="10" t="s">
        <v>63</v>
      </c>
      <c r="D1428" s="10" t="s">
        <v>64</v>
      </c>
      <c r="E1428" s="10" t="s">
        <v>2713</v>
      </c>
      <c r="F1428" s="10" t="s">
        <v>4758</v>
      </c>
      <c r="G1428" s="10" t="s">
        <v>4758</v>
      </c>
      <c r="H1428" s="10" t="s">
        <v>6270</v>
      </c>
      <c r="I1428" s="10" t="s">
        <v>6371</v>
      </c>
      <c r="J1428" s="10"/>
      <c r="K1428" s="10" t="s">
        <v>2623</v>
      </c>
      <c r="L1428" s="10" t="s">
        <v>34</v>
      </c>
      <c r="M1428" s="11">
        <v>0.02</v>
      </c>
      <c r="N1428" s="16" t="s">
        <v>6372</v>
      </c>
      <c r="O1428" s="10"/>
      <c r="P1428" s="13">
        <v>0</v>
      </c>
      <c r="Q1428" s="13">
        <v>37740</v>
      </c>
      <c r="R1428" s="13">
        <v>20459.400000000001</v>
      </c>
      <c r="S1428" s="13">
        <f t="shared" si="72"/>
        <v>17280.599999999999</v>
      </c>
      <c r="T1428" s="14">
        <f t="shared" si="73"/>
        <v>20058.235294117647</v>
      </c>
      <c r="U1428" s="13">
        <f t="shared" si="74"/>
        <v>462.14705882353155</v>
      </c>
      <c r="V1428" s="13">
        <v>20459.400000000001</v>
      </c>
      <c r="W1428" s="15"/>
      <c r="X1428" s="15"/>
      <c r="Y1428" s="13"/>
      <c r="Z1428" s="10"/>
      <c r="AA1428" s="11" t="s">
        <v>45</v>
      </c>
      <c r="AB1428" s="11">
        <v>0</v>
      </c>
    </row>
    <row r="1429" spans="1:28" ht="14.25" x14ac:dyDescent="0.15">
      <c r="A1429" s="9">
        <v>43709</v>
      </c>
      <c r="B1429" s="10" t="s">
        <v>27</v>
      </c>
      <c r="C1429" s="10" t="s">
        <v>63</v>
      </c>
      <c r="D1429" s="10" t="s">
        <v>64</v>
      </c>
      <c r="E1429" s="10" t="s">
        <v>2713</v>
      </c>
      <c r="F1429" s="10" t="s">
        <v>4758</v>
      </c>
      <c r="G1429" s="10" t="s">
        <v>4758</v>
      </c>
      <c r="H1429" s="10" t="s">
        <v>6270</v>
      </c>
      <c r="I1429" s="10" t="s">
        <v>6373</v>
      </c>
      <c r="J1429" s="10"/>
      <c r="K1429" s="10" t="s">
        <v>2623</v>
      </c>
      <c r="L1429" s="10" t="s">
        <v>34</v>
      </c>
      <c r="M1429" s="11">
        <v>0.02</v>
      </c>
      <c r="N1429" s="16" t="s">
        <v>6374</v>
      </c>
      <c r="O1429" s="10"/>
      <c r="P1429" s="13">
        <v>41084</v>
      </c>
      <c r="Q1429" s="13">
        <v>612000</v>
      </c>
      <c r="R1429" s="13">
        <v>525520.5</v>
      </c>
      <c r="S1429" s="13">
        <f t="shared" si="72"/>
        <v>127563.5</v>
      </c>
      <c r="T1429" s="14">
        <f t="shared" si="73"/>
        <v>515216.17647058825</v>
      </c>
      <c r="U1429" s="13">
        <f t="shared" si="74"/>
        <v>297.31372549019579</v>
      </c>
      <c r="V1429" s="13">
        <v>525520.5</v>
      </c>
      <c r="W1429" s="15"/>
      <c r="X1429" s="15"/>
      <c r="Y1429" s="13"/>
      <c r="Z1429" s="10"/>
      <c r="AA1429" s="11" t="s">
        <v>45</v>
      </c>
      <c r="AB1429" s="11">
        <v>0</v>
      </c>
    </row>
    <row r="1430" spans="1:28" ht="14.25" x14ac:dyDescent="0.15">
      <c r="A1430" s="9">
        <v>43709</v>
      </c>
      <c r="B1430" s="10" t="s">
        <v>27</v>
      </c>
      <c r="C1430" s="10" t="s">
        <v>63</v>
      </c>
      <c r="D1430" s="10" t="s">
        <v>64</v>
      </c>
      <c r="E1430" s="10" t="s">
        <v>2713</v>
      </c>
      <c r="F1430" s="10" t="s">
        <v>4758</v>
      </c>
      <c r="G1430" s="10" t="s">
        <v>4758</v>
      </c>
      <c r="H1430" s="10" t="s">
        <v>6270</v>
      </c>
      <c r="I1430" s="10" t="s">
        <v>4759</v>
      </c>
      <c r="J1430" s="10"/>
      <c r="K1430" s="10" t="s">
        <v>2623</v>
      </c>
      <c r="L1430" s="10" t="s">
        <v>34</v>
      </c>
      <c r="M1430" s="11">
        <v>0.02</v>
      </c>
      <c r="N1430" s="16" t="s">
        <v>6375</v>
      </c>
      <c r="O1430" s="10"/>
      <c r="P1430" s="13">
        <v>76020.5</v>
      </c>
      <c r="Q1430" s="13">
        <v>744600</v>
      </c>
      <c r="R1430" s="13">
        <v>647912.5</v>
      </c>
      <c r="S1430" s="13">
        <f t="shared" si="72"/>
        <v>172708</v>
      </c>
      <c r="T1430" s="14">
        <f t="shared" si="73"/>
        <v>635208.33333333337</v>
      </c>
      <c r="U1430" s="13">
        <f t="shared" si="74"/>
        <v>0</v>
      </c>
      <c r="V1430" s="13">
        <v>647912.5</v>
      </c>
      <c r="W1430" s="15"/>
      <c r="X1430" s="15"/>
      <c r="Y1430" s="13"/>
      <c r="Z1430" s="10"/>
      <c r="AA1430" s="11" t="s">
        <v>45</v>
      </c>
      <c r="AB1430" s="11">
        <v>0</v>
      </c>
    </row>
    <row r="1431" spans="1:28" ht="14.25" x14ac:dyDescent="0.15">
      <c r="A1431" s="9">
        <v>43709</v>
      </c>
      <c r="B1431" s="10" t="s">
        <v>27</v>
      </c>
      <c r="C1431" s="10" t="s">
        <v>63</v>
      </c>
      <c r="D1431" s="10" t="s">
        <v>64</v>
      </c>
      <c r="E1431" s="10" t="s">
        <v>72</v>
      </c>
      <c r="F1431" s="10" t="s">
        <v>4473</v>
      </c>
      <c r="G1431" s="10" t="s">
        <v>6376</v>
      </c>
      <c r="H1431" s="10" t="s">
        <v>6270</v>
      </c>
      <c r="I1431" s="10" t="s">
        <v>4473</v>
      </c>
      <c r="J1431" s="10"/>
      <c r="K1431" s="10" t="s">
        <v>2623</v>
      </c>
      <c r="L1431" s="10" t="s">
        <v>34</v>
      </c>
      <c r="M1431" s="11">
        <v>0.02</v>
      </c>
      <c r="N1431" s="16" t="s">
        <v>6377</v>
      </c>
      <c r="O1431" s="10"/>
      <c r="P1431" s="13">
        <v>0</v>
      </c>
      <c r="Q1431" s="13">
        <v>20400</v>
      </c>
      <c r="R1431" s="13">
        <v>13627.3</v>
      </c>
      <c r="S1431" s="13">
        <f t="shared" ref="S1431:S1494" si="75">P1431+Q1431-R1431</f>
        <v>6772.7000000000007</v>
      </c>
      <c r="T1431" s="14">
        <f t="shared" ref="T1431:T1494" si="76">IF(L1431="返货",R1431/(1+M1431),IF(L1431="返现",R1431,IF(L1431="折扣",R1431*M1431,IF(L1431="无",R1431))))</f>
        <v>13360.098039215685</v>
      </c>
      <c r="U1431" s="13">
        <f t="shared" si="74"/>
        <v>0</v>
      </c>
      <c r="V1431" s="13">
        <v>13627.3</v>
      </c>
      <c r="W1431" s="15"/>
      <c r="X1431" s="15"/>
      <c r="Y1431" s="13"/>
      <c r="Z1431" s="10"/>
      <c r="AA1431" s="11" t="s">
        <v>45</v>
      </c>
      <c r="AB1431" s="11">
        <v>0</v>
      </c>
    </row>
    <row r="1432" spans="1:28" ht="14.25" x14ac:dyDescent="0.15">
      <c r="A1432" s="9">
        <v>43709</v>
      </c>
      <c r="B1432" s="10" t="s">
        <v>27</v>
      </c>
      <c r="C1432" s="10" t="s">
        <v>63</v>
      </c>
      <c r="D1432" s="10" t="s">
        <v>64</v>
      </c>
      <c r="E1432" s="10" t="s">
        <v>72</v>
      </c>
      <c r="F1432" s="10" t="s">
        <v>4751</v>
      </c>
      <c r="G1432" s="10" t="s">
        <v>4754</v>
      </c>
      <c r="H1432" s="10" t="s">
        <v>6270</v>
      </c>
      <c r="I1432" s="10" t="s">
        <v>4761</v>
      </c>
      <c r="J1432" s="10"/>
      <c r="K1432" s="10" t="s">
        <v>2623</v>
      </c>
      <c r="L1432" s="10" t="s">
        <v>34</v>
      </c>
      <c r="M1432" s="11">
        <v>0.02</v>
      </c>
      <c r="N1432" s="16" t="s">
        <v>6378</v>
      </c>
      <c r="O1432" s="10"/>
      <c r="P1432" s="13">
        <v>32800.200000000099</v>
      </c>
      <c r="Q1432" s="13">
        <v>375360</v>
      </c>
      <c r="R1432" s="13">
        <v>242400.8</v>
      </c>
      <c r="S1432" s="13">
        <f t="shared" si="75"/>
        <v>165759.40000000008</v>
      </c>
      <c r="T1432" s="14">
        <f t="shared" si="76"/>
        <v>237647.84313725488</v>
      </c>
      <c r="U1432" s="13">
        <f t="shared" si="74"/>
        <v>5134.4127450980304</v>
      </c>
      <c r="V1432" s="13">
        <v>242400.8</v>
      </c>
      <c r="W1432" s="15"/>
      <c r="X1432" s="15"/>
      <c r="Y1432" s="13"/>
      <c r="Z1432" s="10"/>
      <c r="AA1432" s="11" t="s">
        <v>45</v>
      </c>
      <c r="AB1432" s="11">
        <v>0</v>
      </c>
    </row>
    <row r="1433" spans="1:28" ht="14.25" x14ac:dyDescent="0.15">
      <c r="A1433" s="9">
        <v>43709</v>
      </c>
      <c r="B1433" s="10" t="s">
        <v>27</v>
      </c>
      <c r="C1433" s="10" t="s">
        <v>63</v>
      </c>
      <c r="D1433" s="10" t="s">
        <v>64</v>
      </c>
      <c r="E1433" s="10" t="s">
        <v>72</v>
      </c>
      <c r="F1433" s="10" t="s">
        <v>4763</v>
      </c>
      <c r="G1433" s="10" t="s">
        <v>4764</v>
      </c>
      <c r="H1433" s="10" t="s">
        <v>6270</v>
      </c>
      <c r="I1433" s="10" t="s">
        <v>4763</v>
      </c>
      <c r="J1433" s="10"/>
      <c r="K1433" s="10" t="s">
        <v>2623</v>
      </c>
      <c r="L1433" s="10" t="s">
        <v>34</v>
      </c>
      <c r="M1433" s="11">
        <v>0.02</v>
      </c>
      <c r="N1433" s="16" t="s">
        <v>6379</v>
      </c>
      <c r="O1433" s="10"/>
      <c r="P1433" s="13">
        <v>39276</v>
      </c>
      <c r="Q1433" s="13">
        <v>0</v>
      </c>
      <c r="R1433" s="13">
        <v>23569.5</v>
      </c>
      <c r="S1433" s="13">
        <f t="shared" si="75"/>
        <v>15706.5</v>
      </c>
      <c r="T1433" s="14">
        <f t="shared" si="76"/>
        <v>23107.352941176468</v>
      </c>
      <c r="U1433" s="13">
        <f t="shared" si="74"/>
        <v>13449.462962962978</v>
      </c>
      <c r="V1433" s="13">
        <v>23569.5</v>
      </c>
      <c r="W1433" s="15"/>
      <c r="X1433" s="15"/>
      <c r="Y1433" s="13"/>
      <c r="Z1433" s="10"/>
      <c r="AA1433" s="11" t="s">
        <v>45</v>
      </c>
      <c r="AB1433" s="11">
        <v>0</v>
      </c>
    </row>
    <row r="1434" spans="1:28" ht="14.25" x14ac:dyDescent="0.15">
      <c r="A1434" s="9">
        <v>43709</v>
      </c>
      <c r="B1434" s="10" t="s">
        <v>27</v>
      </c>
      <c r="C1434" s="10" t="s">
        <v>63</v>
      </c>
      <c r="D1434" s="10" t="s">
        <v>64</v>
      </c>
      <c r="E1434" s="10" t="s">
        <v>72</v>
      </c>
      <c r="F1434" s="10" t="s">
        <v>6380</v>
      </c>
      <c r="G1434" s="10" t="s">
        <v>6381</v>
      </c>
      <c r="H1434" s="10" t="s">
        <v>6270</v>
      </c>
      <c r="I1434" s="10" t="s">
        <v>6382</v>
      </c>
      <c r="J1434" s="10"/>
      <c r="K1434" s="10" t="s">
        <v>2623</v>
      </c>
      <c r="L1434" s="10" t="s">
        <v>34</v>
      </c>
      <c r="M1434" s="11">
        <v>0.02</v>
      </c>
      <c r="N1434" s="16" t="s">
        <v>6383</v>
      </c>
      <c r="O1434" s="10"/>
      <c r="P1434" s="13">
        <v>9449.9</v>
      </c>
      <c r="Q1434" s="13">
        <v>40800</v>
      </c>
      <c r="R1434" s="13">
        <v>15163</v>
      </c>
      <c r="S1434" s="13">
        <f t="shared" si="75"/>
        <v>35086.9</v>
      </c>
      <c r="T1434" s="14">
        <f t="shared" si="76"/>
        <v>14865.686274509804</v>
      </c>
      <c r="U1434" s="13">
        <f t="shared" si="74"/>
        <v>2488.8570370370398</v>
      </c>
      <c r="V1434" s="13">
        <v>15163</v>
      </c>
      <c r="W1434" s="15"/>
      <c r="X1434" s="15"/>
      <c r="Y1434" s="13"/>
      <c r="Z1434" s="10"/>
      <c r="AA1434" s="11" t="s">
        <v>45</v>
      </c>
      <c r="AB1434" s="11">
        <v>0</v>
      </c>
    </row>
    <row r="1435" spans="1:28" ht="14.25" x14ac:dyDescent="0.15">
      <c r="A1435" s="9">
        <v>43709</v>
      </c>
      <c r="B1435" s="10" t="s">
        <v>27</v>
      </c>
      <c r="C1435" s="10" t="s">
        <v>63</v>
      </c>
      <c r="D1435" s="10" t="s">
        <v>68</v>
      </c>
      <c r="E1435" s="10" t="s">
        <v>72</v>
      </c>
      <c r="F1435" s="10" t="s">
        <v>4094</v>
      </c>
      <c r="G1435" s="10" t="s">
        <v>4094</v>
      </c>
      <c r="H1435" s="10" t="s">
        <v>6270</v>
      </c>
      <c r="I1435" s="10" t="s">
        <v>4096</v>
      </c>
      <c r="J1435" s="10"/>
      <c r="K1435" s="10" t="s">
        <v>33</v>
      </c>
      <c r="L1435" s="10" t="s">
        <v>34</v>
      </c>
      <c r="M1435" s="11">
        <v>0.12</v>
      </c>
      <c r="N1435" s="16" t="s">
        <v>6384</v>
      </c>
      <c r="O1435" s="10"/>
      <c r="P1435" s="13">
        <v>9740.7999999999993</v>
      </c>
      <c r="Q1435" s="13">
        <v>-9740.7999999999993</v>
      </c>
      <c r="R1435" s="13">
        <v>0</v>
      </c>
      <c r="S1435" s="13">
        <f t="shared" si="75"/>
        <v>0</v>
      </c>
      <c r="T1435" s="14">
        <f t="shared" si="76"/>
        <v>0</v>
      </c>
      <c r="U1435" s="13">
        <f t="shared" si="74"/>
        <v>9982.2488888888911</v>
      </c>
      <c r="V1435" s="13">
        <v>0</v>
      </c>
      <c r="W1435" s="15"/>
      <c r="X1435" s="15"/>
      <c r="Y1435" s="13"/>
      <c r="Z1435" s="10"/>
      <c r="AA1435" s="11" t="s">
        <v>45</v>
      </c>
      <c r="AB1435" s="11">
        <v>0</v>
      </c>
    </row>
    <row r="1436" spans="1:28" ht="14.25" x14ac:dyDescent="0.15">
      <c r="A1436" s="9">
        <v>43709</v>
      </c>
      <c r="B1436" s="10" t="s">
        <v>27</v>
      </c>
      <c r="C1436" s="10" t="s">
        <v>63</v>
      </c>
      <c r="D1436" s="10" t="s">
        <v>68</v>
      </c>
      <c r="E1436" s="10" t="s">
        <v>72</v>
      </c>
      <c r="F1436" s="10" t="s">
        <v>6385</v>
      </c>
      <c r="G1436" s="10" t="s">
        <v>6386</v>
      </c>
      <c r="H1436" s="10" t="s">
        <v>6270</v>
      </c>
      <c r="I1436" s="10" t="s">
        <v>6387</v>
      </c>
      <c r="J1436" s="10"/>
      <c r="K1436" s="10" t="s">
        <v>33</v>
      </c>
      <c r="L1436" s="10" t="s">
        <v>34</v>
      </c>
      <c r="M1436" s="11">
        <v>0.1</v>
      </c>
      <c r="N1436" s="16" t="s">
        <v>6388</v>
      </c>
      <c r="O1436" s="10"/>
      <c r="P1436" s="13">
        <v>15174.42</v>
      </c>
      <c r="Q1436" s="13">
        <v>-15174.43</v>
      </c>
      <c r="R1436" s="13">
        <v>0</v>
      </c>
      <c r="S1436" s="13">
        <f t="shared" si="75"/>
        <v>-1.0000000000218279E-2</v>
      </c>
      <c r="T1436" s="14">
        <f t="shared" si="76"/>
        <v>0</v>
      </c>
      <c r="U1436" s="13">
        <f t="shared" si="74"/>
        <v>0</v>
      </c>
      <c r="V1436" s="13">
        <v>0</v>
      </c>
      <c r="W1436" s="15"/>
      <c r="X1436" s="15"/>
      <c r="Y1436" s="13"/>
      <c r="Z1436" s="10"/>
      <c r="AA1436" s="11" t="s">
        <v>45</v>
      </c>
      <c r="AB1436" s="11">
        <v>0</v>
      </c>
    </row>
    <row r="1437" spans="1:28" ht="14.25" x14ac:dyDescent="0.15">
      <c r="A1437" s="9">
        <v>43709</v>
      </c>
      <c r="B1437" s="10" t="s">
        <v>27</v>
      </c>
      <c r="C1437" s="10" t="s">
        <v>63</v>
      </c>
      <c r="D1437" s="10" t="s">
        <v>68</v>
      </c>
      <c r="E1437" s="10" t="s">
        <v>72</v>
      </c>
      <c r="F1437" s="10" t="s">
        <v>6389</v>
      </c>
      <c r="G1437" s="10" t="s">
        <v>6389</v>
      </c>
      <c r="H1437" s="10" t="s">
        <v>6270</v>
      </c>
      <c r="I1437" s="10" t="s">
        <v>6390</v>
      </c>
      <c r="J1437" s="10"/>
      <c r="K1437" s="10" t="s">
        <v>33</v>
      </c>
      <c r="L1437" s="10" t="s">
        <v>34</v>
      </c>
      <c r="M1437" s="11">
        <v>0.02</v>
      </c>
      <c r="N1437" s="16" t="s">
        <v>6391</v>
      </c>
      <c r="O1437" s="10"/>
      <c r="P1437" s="13">
        <v>35627.199999999997</v>
      </c>
      <c r="Q1437" s="13">
        <v>255000</v>
      </c>
      <c r="R1437" s="13">
        <v>261855.05</v>
      </c>
      <c r="S1437" s="13">
        <f t="shared" si="75"/>
        <v>28772.150000000023</v>
      </c>
      <c r="T1437" s="14">
        <f t="shared" si="76"/>
        <v>256720.63725490196</v>
      </c>
      <c r="U1437" s="13">
        <f t="shared" si="74"/>
        <v>4853.260784313723</v>
      </c>
      <c r="V1437" s="13">
        <v>261855.05</v>
      </c>
      <c r="W1437" s="15"/>
      <c r="X1437" s="15"/>
      <c r="Y1437" s="13"/>
      <c r="Z1437" s="10"/>
      <c r="AA1437" s="11" t="s">
        <v>45</v>
      </c>
      <c r="AB1437" s="11">
        <v>0</v>
      </c>
    </row>
    <row r="1438" spans="1:28" ht="14.25" x14ac:dyDescent="0.15">
      <c r="A1438" s="9">
        <v>43709</v>
      </c>
      <c r="B1438" s="10" t="s">
        <v>27</v>
      </c>
      <c r="C1438" s="10" t="s">
        <v>63</v>
      </c>
      <c r="D1438" s="10" t="s">
        <v>68</v>
      </c>
      <c r="E1438" s="10" t="s">
        <v>72</v>
      </c>
      <c r="F1438" s="10" t="s">
        <v>2749</v>
      </c>
      <c r="G1438" s="10" t="s">
        <v>2749</v>
      </c>
      <c r="H1438" s="10" t="s">
        <v>6270</v>
      </c>
      <c r="I1438" s="10" t="s">
        <v>2749</v>
      </c>
      <c r="J1438" s="10"/>
      <c r="K1438" s="10" t="s">
        <v>33</v>
      </c>
      <c r="L1438" s="10" t="s">
        <v>34</v>
      </c>
      <c r="M1438" s="11">
        <v>0.08</v>
      </c>
      <c r="N1438" s="16" t="s">
        <v>6392</v>
      </c>
      <c r="O1438" s="10"/>
      <c r="P1438" s="13">
        <v>56767.32</v>
      </c>
      <c r="Q1438" s="13">
        <v>280688.59999999998</v>
      </c>
      <c r="R1438" s="13">
        <v>181567.75</v>
      </c>
      <c r="S1438" s="13">
        <f t="shared" si="75"/>
        <v>155888.16999999998</v>
      </c>
      <c r="T1438" s="14">
        <f t="shared" si="76"/>
        <v>168118.28703703702</v>
      </c>
      <c r="U1438" s="13">
        <f t="shared" si="74"/>
        <v>49364.644660194172</v>
      </c>
      <c r="V1438" s="13">
        <v>181567.75</v>
      </c>
      <c r="W1438" s="15"/>
      <c r="X1438" s="15"/>
      <c r="Y1438" s="13"/>
      <c r="Z1438" s="10"/>
      <c r="AA1438" s="11" t="s">
        <v>45</v>
      </c>
      <c r="AB1438" s="11">
        <v>0</v>
      </c>
    </row>
    <row r="1439" spans="1:28" ht="14.25" x14ac:dyDescent="0.15">
      <c r="A1439" s="9">
        <v>43709</v>
      </c>
      <c r="B1439" s="10" t="s">
        <v>27</v>
      </c>
      <c r="C1439" s="10" t="s">
        <v>63</v>
      </c>
      <c r="D1439" s="10" t="s">
        <v>68</v>
      </c>
      <c r="E1439" s="10" t="s">
        <v>72</v>
      </c>
      <c r="F1439" s="10" t="s">
        <v>2749</v>
      </c>
      <c r="G1439" s="10" t="s">
        <v>2749</v>
      </c>
      <c r="H1439" s="10" t="s">
        <v>6270</v>
      </c>
      <c r="I1439" s="10" t="s">
        <v>2749</v>
      </c>
      <c r="J1439" s="10"/>
      <c r="K1439" s="10" t="s">
        <v>33</v>
      </c>
      <c r="L1439" s="10" t="s">
        <v>34</v>
      </c>
      <c r="M1439" s="11">
        <v>0.08</v>
      </c>
      <c r="N1439" s="16" t="s">
        <v>6393</v>
      </c>
      <c r="O1439" s="10"/>
      <c r="P1439" s="13">
        <v>44288.17</v>
      </c>
      <c r="Q1439" s="13">
        <v>-10688.6</v>
      </c>
      <c r="R1439" s="13">
        <v>33599.57</v>
      </c>
      <c r="S1439" s="13">
        <f t="shared" si="75"/>
        <v>0</v>
      </c>
      <c r="T1439" s="14">
        <f t="shared" si="76"/>
        <v>31110.71296296296</v>
      </c>
      <c r="U1439" s="13">
        <f t="shared" si="74"/>
        <v>0</v>
      </c>
      <c r="V1439" s="13">
        <v>33599.57</v>
      </c>
      <c r="W1439" s="15"/>
      <c r="X1439" s="15"/>
      <c r="Y1439" s="13"/>
      <c r="Z1439" s="10"/>
      <c r="AA1439" s="11" t="s">
        <v>45</v>
      </c>
      <c r="AB1439" s="11">
        <v>0</v>
      </c>
    </row>
    <row r="1440" spans="1:28" ht="14.25" x14ac:dyDescent="0.15">
      <c r="A1440" s="9">
        <v>43709</v>
      </c>
      <c r="B1440" s="10" t="s">
        <v>27</v>
      </c>
      <c r="C1440" s="10" t="s">
        <v>63</v>
      </c>
      <c r="D1440" s="10" t="s">
        <v>68</v>
      </c>
      <c r="E1440" s="10" t="s">
        <v>72</v>
      </c>
      <c r="F1440" s="10" t="s">
        <v>2749</v>
      </c>
      <c r="G1440" s="10" t="s">
        <v>2749</v>
      </c>
      <c r="H1440" s="10" t="s">
        <v>6270</v>
      </c>
      <c r="I1440" s="10" t="s">
        <v>2749</v>
      </c>
      <c r="J1440" s="10"/>
      <c r="K1440" s="10" t="s">
        <v>33</v>
      </c>
      <c r="L1440" s="10" t="s">
        <v>34</v>
      </c>
      <c r="M1440" s="11">
        <v>0.08</v>
      </c>
      <c r="N1440" s="16" t="s">
        <v>6394</v>
      </c>
      <c r="O1440" s="10"/>
      <c r="P1440" s="13">
        <v>95243.76</v>
      </c>
      <c r="Q1440" s="13">
        <v>216000</v>
      </c>
      <c r="R1440" s="13">
        <v>134760.35999999999</v>
      </c>
      <c r="S1440" s="13">
        <f t="shared" si="75"/>
        <v>176483.40000000002</v>
      </c>
      <c r="T1440" s="14">
        <f t="shared" si="76"/>
        <v>124778.11111111109</v>
      </c>
      <c r="U1440" s="13">
        <f t="shared" si="74"/>
        <v>0</v>
      </c>
      <c r="V1440" s="13">
        <v>134760.35999999999</v>
      </c>
      <c r="W1440" s="15"/>
      <c r="X1440" s="15"/>
      <c r="Y1440" s="13"/>
      <c r="Z1440" s="10"/>
      <c r="AA1440" s="11" t="s">
        <v>45</v>
      </c>
      <c r="AB1440" s="11">
        <v>0</v>
      </c>
    </row>
    <row r="1441" spans="1:28" ht="14.25" x14ac:dyDescent="0.15">
      <c r="A1441" s="9">
        <v>43709</v>
      </c>
      <c r="B1441" s="10" t="s">
        <v>27</v>
      </c>
      <c r="C1441" s="10" t="s">
        <v>63</v>
      </c>
      <c r="D1441" s="10" t="s">
        <v>74</v>
      </c>
      <c r="E1441" s="10" t="s">
        <v>75</v>
      </c>
      <c r="F1441" s="10" t="s">
        <v>6395</v>
      </c>
      <c r="G1441" s="10" t="s">
        <v>6395</v>
      </c>
      <c r="H1441" s="10" t="s">
        <v>6270</v>
      </c>
      <c r="I1441" s="10" t="s">
        <v>6395</v>
      </c>
      <c r="J1441" s="10"/>
      <c r="K1441" s="10" t="s">
        <v>2623</v>
      </c>
      <c r="L1441" s="10" t="s">
        <v>44</v>
      </c>
      <c r="M1441" s="11">
        <v>0</v>
      </c>
      <c r="N1441" s="16" t="s">
        <v>6396</v>
      </c>
      <c r="O1441" s="10"/>
      <c r="P1441" s="13">
        <v>0</v>
      </c>
      <c r="Q1441" s="13">
        <v>40000</v>
      </c>
      <c r="R1441" s="13">
        <v>46388.800000000003</v>
      </c>
      <c r="S1441" s="13">
        <f t="shared" si="75"/>
        <v>-6388.8000000000029</v>
      </c>
      <c r="T1441" s="14">
        <f t="shared" si="76"/>
        <v>46388.800000000003</v>
      </c>
      <c r="U1441" s="13">
        <f t="shared" si="74"/>
        <v>0</v>
      </c>
      <c r="V1441" s="13">
        <v>46388.800000000003</v>
      </c>
      <c r="W1441" s="15"/>
      <c r="X1441" s="15"/>
      <c r="Y1441" s="13"/>
      <c r="Z1441" s="10"/>
      <c r="AA1441" s="11" t="s">
        <v>45</v>
      </c>
      <c r="AB1441" s="11">
        <v>0</v>
      </c>
    </row>
    <row r="1442" spans="1:28" ht="14.25" x14ac:dyDescent="0.15">
      <c r="A1442" s="9">
        <v>43709</v>
      </c>
      <c r="B1442" s="10" t="s">
        <v>27</v>
      </c>
      <c r="C1442" s="10" t="s">
        <v>63</v>
      </c>
      <c r="D1442" s="10" t="s">
        <v>74</v>
      </c>
      <c r="E1442" s="10" t="s">
        <v>75</v>
      </c>
      <c r="F1442" s="10" t="s">
        <v>6397</v>
      </c>
      <c r="G1442" s="10" t="s">
        <v>6397</v>
      </c>
      <c r="H1442" s="10" t="s">
        <v>6270</v>
      </c>
      <c r="I1442" s="10" t="s">
        <v>6397</v>
      </c>
      <c r="J1442" s="10"/>
      <c r="K1442" s="10" t="s">
        <v>2623</v>
      </c>
      <c r="L1442" s="10" t="s">
        <v>34</v>
      </c>
      <c r="M1442" s="11">
        <v>0.02</v>
      </c>
      <c r="N1442" s="16" t="s">
        <v>6398</v>
      </c>
      <c r="O1442" s="10"/>
      <c r="P1442" s="13">
        <v>21394.1</v>
      </c>
      <c r="Q1442" s="13">
        <v>244800</v>
      </c>
      <c r="R1442" s="13">
        <v>247516.3</v>
      </c>
      <c r="S1442" s="13">
        <f t="shared" si="75"/>
        <v>18677.799999999988</v>
      </c>
      <c r="T1442" s="14">
        <f t="shared" si="76"/>
        <v>242663.03921568627</v>
      </c>
      <c r="U1442" s="13">
        <f t="shared" si="74"/>
        <v>187.09818181818196</v>
      </c>
      <c r="V1442" s="13">
        <v>247516.3</v>
      </c>
      <c r="W1442" s="15"/>
      <c r="X1442" s="15"/>
      <c r="Y1442" s="13"/>
      <c r="Z1442" s="10"/>
      <c r="AA1442" s="11" t="s">
        <v>45</v>
      </c>
      <c r="AB1442" s="11">
        <v>0</v>
      </c>
    </row>
    <row r="1443" spans="1:28" ht="14.25" x14ac:dyDescent="0.15">
      <c r="A1443" s="9">
        <v>43709</v>
      </c>
      <c r="B1443" s="10" t="s">
        <v>27</v>
      </c>
      <c r="C1443" s="10" t="s">
        <v>63</v>
      </c>
      <c r="D1443" s="10" t="s">
        <v>74</v>
      </c>
      <c r="E1443" s="10" t="s">
        <v>75</v>
      </c>
      <c r="F1443" s="10" t="s">
        <v>76</v>
      </c>
      <c r="G1443" s="10" t="s">
        <v>77</v>
      </c>
      <c r="H1443" s="10" t="s">
        <v>6270</v>
      </c>
      <c r="I1443" s="10" t="s">
        <v>76</v>
      </c>
      <c r="J1443" s="10"/>
      <c r="K1443" s="10" t="s">
        <v>2623</v>
      </c>
      <c r="L1443" s="10" t="s">
        <v>34</v>
      </c>
      <c r="M1443" s="11">
        <v>0.03</v>
      </c>
      <c r="N1443" s="16" t="s">
        <v>6399</v>
      </c>
      <c r="O1443" s="10"/>
      <c r="P1443" s="13">
        <v>0</v>
      </c>
      <c r="Q1443" s="13">
        <v>412000</v>
      </c>
      <c r="R1443" s="13">
        <v>1694852.8</v>
      </c>
      <c r="S1443" s="13">
        <f t="shared" si="75"/>
        <v>-1282852.8</v>
      </c>
      <c r="T1443" s="14">
        <f t="shared" si="76"/>
        <v>1645488.1553398059</v>
      </c>
      <c r="U1443" s="13">
        <f t="shared" si="74"/>
        <v>1587.4339805825221</v>
      </c>
      <c r="V1443" s="13">
        <v>1694852.8</v>
      </c>
      <c r="W1443" s="15"/>
      <c r="X1443" s="15"/>
      <c r="Y1443" s="13"/>
      <c r="Z1443" s="10"/>
      <c r="AA1443" s="11" t="s">
        <v>35</v>
      </c>
      <c r="AB1443" s="11">
        <v>0</v>
      </c>
    </row>
    <row r="1444" spans="1:28" ht="14.25" x14ac:dyDescent="0.15">
      <c r="A1444" s="9">
        <v>43709</v>
      </c>
      <c r="B1444" s="10" t="s">
        <v>27</v>
      </c>
      <c r="C1444" s="10" t="s">
        <v>63</v>
      </c>
      <c r="D1444" s="10" t="s">
        <v>74</v>
      </c>
      <c r="E1444" s="10" t="s">
        <v>65</v>
      </c>
      <c r="F1444" s="10" t="s">
        <v>4772</v>
      </c>
      <c r="G1444" s="10" t="s">
        <v>4772</v>
      </c>
      <c r="H1444" s="10" t="s">
        <v>6270</v>
      </c>
      <c r="I1444" s="10" t="s">
        <v>4772</v>
      </c>
      <c r="J1444" s="10"/>
      <c r="K1444" s="10" t="s">
        <v>2623</v>
      </c>
      <c r="L1444" s="10" t="s">
        <v>34</v>
      </c>
      <c r="M1444" s="11">
        <v>0.02</v>
      </c>
      <c r="N1444" s="16" t="s">
        <v>6400</v>
      </c>
      <c r="O1444" s="10"/>
      <c r="P1444" s="13">
        <v>0</v>
      </c>
      <c r="Q1444" s="13">
        <v>6699.7</v>
      </c>
      <c r="R1444" s="13">
        <v>0</v>
      </c>
      <c r="S1444" s="13">
        <f t="shared" si="75"/>
        <v>6699.7</v>
      </c>
      <c r="T1444" s="14">
        <f t="shared" si="76"/>
        <v>0</v>
      </c>
      <c r="U1444" s="13">
        <f t="shared" si="74"/>
        <v>521.38769230769321</v>
      </c>
      <c r="V1444" s="13">
        <v>0</v>
      </c>
      <c r="W1444" s="15"/>
      <c r="X1444" s="15"/>
      <c r="Y1444" s="13"/>
      <c r="Z1444" s="10"/>
      <c r="AA1444" s="11" t="s">
        <v>45</v>
      </c>
      <c r="AB1444" s="11">
        <v>0</v>
      </c>
    </row>
    <row r="1445" spans="1:28" ht="14.25" x14ac:dyDescent="0.15">
      <c r="A1445" s="9">
        <v>43709</v>
      </c>
      <c r="B1445" s="10" t="s">
        <v>27</v>
      </c>
      <c r="C1445" s="10" t="s">
        <v>63</v>
      </c>
      <c r="D1445" s="10" t="s">
        <v>74</v>
      </c>
      <c r="E1445" s="10" t="s">
        <v>65</v>
      </c>
      <c r="F1445" s="10" t="s">
        <v>76</v>
      </c>
      <c r="G1445" s="10" t="s">
        <v>77</v>
      </c>
      <c r="H1445" s="10" t="s">
        <v>6270</v>
      </c>
      <c r="I1445" s="10" t="s">
        <v>76</v>
      </c>
      <c r="J1445" s="10"/>
      <c r="K1445" s="10" t="s">
        <v>2623</v>
      </c>
      <c r="L1445" s="10" t="s">
        <v>34</v>
      </c>
      <c r="M1445" s="11">
        <v>0.03</v>
      </c>
      <c r="N1445" s="16" t="s">
        <v>6399</v>
      </c>
      <c r="O1445" s="10"/>
      <c r="P1445" s="13">
        <v>625546.71</v>
      </c>
      <c r="Q1445" s="13">
        <v>515000</v>
      </c>
      <c r="R1445" s="13">
        <v>0</v>
      </c>
      <c r="S1445" s="13">
        <f t="shared" si="75"/>
        <v>1140546.71</v>
      </c>
      <c r="T1445" s="14">
        <f t="shared" si="76"/>
        <v>0</v>
      </c>
      <c r="U1445" s="13">
        <f t="shared" si="74"/>
        <v>0</v>
      </c>
      <c r="V1445" s="13">
        <v>0</v>
      </c>
      <c r="W1445" s="15"/>
      <c r="X1445" s="15"/>
      <c r="Y1445" s="13"/>
      <c r="Z1445" s="10"/>
      <c r="AA1445" s="11" t="s">
        <v>35</v>
      </c>
      <c r="AB1445" s="11">
        <v>0</v>
      </c>
    </row>
    <row r="1446" spans="1:28" ht="14.25" x14ac:dyDescent="0.15">
      <c r="A1446" s="9">
        <v>43709</v>
      </c>
      <c r="B1446" s="10" t="s">
        <v>27</v>
      </c>
      <c r="C1446" s="10" t="s">
        <v>63</v>
      </c>
      <c r="D1446" s="10" t="s">
        <v>74</v>
      </c>
      <c r="E1446" s="10" t="s">
        <v>65</v>
      </c>
      <c r="F1446" s="10" t="s">
        <v>76</v>
      </c>
      <c r="G1446" s="10" t="s">
        <v>80</v>
      </c>
      <c r="H1446" s="10" t="s">
        <v>6270</v>
      </c>
      <c r="I1446" s="10" t="s">
        <v>76</v>
      </c>
      <c r="J1446" s="10"/>
      <c r="K1446" s="10" t="s">
        <v>2623</v>
      </c>
      <c r="L1446" s="10" t="s">
        <v>34</v>
      </c>
      <c r="M1446" s="11">
        <v>0.03</v>
      </c>
      <c r="N1446" s="16" t="s">
        <v>6399</v>
      </c>
      <c r="O1446" s="10"/>
      <c r="P1446" s="13">
        <v>0</v>
      </c>
      <c r="Q1446" s="13">
        <v>824000</v>
      </c>
      <c r="R1446" s="13">
        <v>0</v>
      </c>
      <c r="S1446" s="13">
        <f t="shared" si="75"/>
        <v>824000</v>
      </c>
      <c r="T1446" s="14">
        <f t="shared" si="76"/>
        <v>0</v>
      </c>
      <c r="U1446" s="13">
        <f t="shared" si="74"/>
        <v>6785.2117647058913</v>
      </c>
      <c r="V1446" s="13">
        <v>0</v>
      </c>
      <c r="W1446" s="15"/>
      <c r="X1446" s="15"/>
      <c r="Y1446" s="13"/>
      <c r="Z1446" s="10"/>
      <c r="AA1446" s="11" t="s">
        <v>35</v>
      </c>
      <c r="AB1446" s="11">
        <v>0</v>
      </c>
    </row>
    <row r="1447" spans="1:28" ht="14.25" x14ac:dyDescent="0.15">
      <c r="A1447" s="9">
        <v>43709</v>
      </c>
      <c r="B1447" s="10" t="s">
        <v>27</v>
      </c>
      <c r="C1447" s="10" t="s">
        <v>63</v>
      </c>
      <c r="D1447" s="10" t="s">
        <v>74</v>
      </c>
      <c r="E1447" s="10" t="s">
        <v>65</v>
      </c>
      <c r="F1447" s="10" t="s">
        <v>81</v>
      </c>
      <c r="G1447" s="10" t="s">
        <v>81</v>
      </c>
      <c r="H1447" s="10" t="s">
        <v>6270</v>
      </c>
      <c r="I1447" s="10" t="s">
        <v>81</v>
      </c>
      <c r="J1447" s="10"/>
      <c r="K1447" s="10" t="s">
        <v>33</v>
      </c>
      <c r="L1447" s="10" t="s">
        <v>34</v>
      </c>
      <c r="M1447" s="11">
        <v>0.1</v>
      </c>
      <c r="N1447" s="16" t="s">
        <v>6401</v>
      </c>
      <c r="O1447" s="10"/>
      <c r="P1447" s="13">
        <v>52611.47</v>
      </c>
      <c r="Q1447" s="13">
        <v>0</v>
      </c>
      <c r="R1447" s="13">
        <v>2058.08</v>
      </c>
      <c r="S1447" s="13">
        <f t="shared" si="75"/>
        <v>50553.39</v>
      </c>
      <c r="T1447" s="14">
        <f t="shared" si="76"/>
        <v>1870.981818181818</v>
      </c>
      <c r="U1447" s="13">
        <f t="shared" si="74"/>
        <v>20253.598039215663</v>
      </c>
      <c r="V1447" s="13">
        <v>2058.08</v>
      </c>
      <c r="W1447" s="15"/>
      <c r="X1447" s="15"/>
      <c r="Y1447" s="13"/>
      <c r="Z1447" s="10"/>
      <c r="AA1447" s="11" t="s">
        <v>35</v>
      </c>
      <c r="AB1447" s="11">
        <v>0</v>
      </c>
    </row>
    <row r="1448" spans="1:28" ht="14.25" x14ac:dyDescent="0.15">
      <c r="A1448" s="9">
        <v>43709</v>
      </c>
      <c r="B1448" s="10" t="s">
        <v>27</v>
      </c>
      <c r="C1448" s="10" t="s">
        <v>63</v>
      </c>
      <c r="D1448" s="10" t="s">
        <v>74</v>
      </c>
      <c r="E1448" s="10" t="s">
        <v>65</v>
      </c>
      <c r="F1448" s="10" t="s">
        <v>4777</v>
      </c>
      <c r="G1448" s="10" t="s">
        <v>4778</v>
      </c>
      <c r="H1448" s="10" t="s">
        <v>6270</v>
      </c>
      <c r="I1448" s="10" t="s">
        <v>4779</v>
      </c>
      <c r="J1448" s="10"/>
      <c r="K1448" s="10" t="s">
        <v>2623</v>
      </c>
      <c r="L1448" s="10" t="s">
        <v>34</v>
      </c>
      <c r="M1448" s="11">
        <v>0.03</v>
      </c>
      <c r="N1448" s="16" t="s">
        <v>6402</v>
      </c>
      <c r="O1448" s="10"/>
      <c r="P1448" s="13">
        <v>0</v>
      </c>
      <c r="Q1448" s="13">
        <v>412000</v>
      </c>
      <c r="R1448" s="13">
        <v>54501.9</v>
      </c>
      <c r="S1448" s="13">
        <f t="shared" si="75"/>
        <v>357498.1</v>
      </c>
      <c r="T1448" s="14">
        <f t="shared" si="76"/>
        <v>52914.466019417479</v>
      </c>
      <c r="U1448" s="13">
        <f t="shared" si="74"/>
        <v>0</v>
      </c>
      <c r="V1448" s="13">
        <v>54501.9</v>
      </c>
      <c r="W1448" s="15"/>
      <c r="X1448" s="15"/>
      <c r="Y1448" s="13"/>
      <c r="Z1448" s="10"/>
      <c r="AA1448" s="11" t="s">
        <v>35</v>
      </c>
      <c r="AB1448" s="11">
        <v>0</v>
      </c>
    </row>
    <row r="1449" spans="1:28" ht="14.25" x14ac:dyDescent="0.15">
      <c r="A1449" s="9">
        <v>43709</v>
      </c>
      <c r="B1449" s="10" t="s">
        <v>27</v>
      </c>
      <c r="C1449" s="10" t="s">
        <v>63</v>
      </c>
      <c r="D1449" s="10" t="s">
        <v>74</v>
      </c>
      <c r="E1449" s="10" t="s">
        <v>65</v>
      </c>
      <c r="F1449" s="10" t="s">
        <v>6403</v>
      </c>
      <c r="G1449" s="10" t="s">
        <v>6403</v>
      </c>
      <c r="H1449" s="10" t="s">
        <v>6270</v>
      </c>
      <c r="I1449" s="10" t="s">
        <v>6403</v>
      </c>
      <c r="J1449" s="10"/>
      <c r="K1449" s="10" t="s">
        <v>33</v>
      </c>
      <c r="L1449" s="10" t="s">
        <v>34</v>
      </c>
      <c r="M1449" s="11">
        <v>0.04</v>
      </c>
      <c r="N1449" s="16" t="s">
        <v>6404</v>
      </c>
      <c r="O1449" s="10"/>
      <c r="P1449" s="13">
        <v>72028.009999999995</v>
      </c>
      <c r="Q1449" s="13">
        <v>0</v>
      </c>
      <c r="R1449" s="13">
        <v>13556.08</v>
      </c>
      <c r="S1449" s="13">
        <f t="shared" si="75"/>
        <v>58471.929999999993</v>
      </c>
      <c r="T1449" s="14">
        <f t="shared" si="76"/>
        <v>13034.692307692307</v>
      </c>
      <c r="U1449" s="13">
        <f t="shared" si="74"/>
        <v>0</v>
      </c>
      <c r="V1449" s="13">
        <v>13556.08</v>
      </c>
      <c r="W1449" s="15"/>
      <c r="X1449" s="15"/>
      <c r="Y1449" s="13"/>
      <c r="Z1449" s="10"/>
      <c r="AA1449" s="11" t="s">
        <v>45</v>
      </c>
      <c r="AB1449" s="11">
        <v>0</v>
      </c>
    </row>
    <row r="1450" spans="1:28" ht="14.25" x14ac:dyDescent="0.15">
      <c r="A1450" s="9">
        <v>43709</v>
      </c>
      <c r="B1450" s="10" t="s">
        <v>27</v>
      </c>
      <c r="C1450" s="10" t="s">
        <v>63</v>
      </c>
      <c r="D1450" s="10" t="s">
        <v>74</v>
      </c>
      <c r="E1450" s="10" t="s">
        <v>84</v>
      </c>
      <c r="F1450" s="10" t="s">
        <v>6395</v>
      </c>
      <c r="G1450" s="10" t="s">
        <v>6395</v>
      </c>
      <c r="H1450" s="10" t="s">
        <v>6270</v>
      </c>
      <c r="I1450" s="10" t="s">
        <v>6395</v>
      </c>
      <c r="J1450" s="10"/>
      <c r="K1450" s="10" t="s">
        <v>2623</v>
      </c>
      <c r="L1450" s="10" t="s">
        <v>44</v>
      </c>
      <c r="M1450" s="11">
        <v>0</v>
      </c>
      <c r="N1450" s="16" t="s">
        <v>6396</v>
      </c>
      <c r="O1450" s="10"/>
      <c r="P1450" s="13">
        <v>20310.900000000001</v>
      </c>
      <c r="Q1450" s="13">
        <v>10000</v>
      </c>
      <c r="R1450" s="13">
        <v>0</v>
      </c>
      <c r="S1450" s="13">
        <f t="shared" si="75"/>
        <v>30310.9</v>
      </c>
      <c r="T1450" s="14">
        <f t="shared" si="76"/>
        <v>0</v>
      </c>
      <c r="U1450" s="13">
        <f t="shared" si="74"/>
        <v>0</v>
      </c>
      <c r="V1450" s="13">
        <v>0</v>
      </c>
      <c r="W1450" s="15"/>
      <c r="X1450" s="15"/>
      <c r="Y1450" s="13"/>
      <c r="Z1450" s="10"/>
      <c r="AA1450" s="11" t="s">
        <v>45</v>
      </c>
      <c r="AB1450" s="11">
        <v>0</v>
      </c>
    </row>
    <row r="1451" spans="1:28" ht="14.25" x14ac:dyDescent="0.15">
      <c r="A1451" s="9">
        <v>43709</v>
      </c>
      <c r="B1451" s="10" t="s">
        <v>27</v>
      </c>
      <c r="C1451" s="10" t="s">
        <v>63</v>
      </c>
      <c r="D1451" s="10" t="s">
        <v>74</v>
      </c>
      <c r="E1451" s="10" t="s">
        <v>84</v>
      </c>
      <c r="F1451" s="10" t="s">
        <v>4090</v>
      </c>
      <c r="G1451" s="10" t="s">
        <v>5928</v>
      </c>
      <c r="H1451" s="10" t="s">
        <v>6270</v>
      </c>
      <c r="I1451" s="10" t="s">
        <v>4092</v>
      </c>
      <c r="J1451" s="10"/>
      <c r="K1451" s="10" t="s">
        <v>2623</v>
      </c>
      <c r="L1451" s="10" t="s">
        <v>34</v>
      </c>
      <c r="M1451" s="11">
        <v>0.02</v>
      </c>
      <c r="N1451" s="16" t="s">
        <v>6405</v>
      </c>
      <c r="O1451" s="10"/>
      <c r="P1451" s="13">
        <v>40978.199999999997</v>
      </c>
      <c r="Q1451" s="13">
        <v>612000</v>
      </c>
      <c r="R1451" s="13">
        <v>346045.8</v>
      </c>
      <c r="S1451" s="13">
        <f t="shared" si="75"/>
        <v>306932.39999999997</v>
      </c>
      <c r="T1451" s="14">
        <f t="shared" si="76"/>
        <v>339260.5882352941</v>
      </c>
      <c r="U1451" s="13">
        <f t="shared" si="74"/>
        <v>0</v>
      </c>
      <c r="V1451" s="13">
        <v>346045.8</v>
      </c>
      <c r="W1451" s="15"/>
      <c r="X1451" s="15"/>
      <c r="Y1451" s="13"/>
      <c r="Z1451" s="10"/>
      <c r="AA1451" s="11" t="s">
        <v>35</v>
      </c>
      <c r="AB1451" s="11">
        <v>0</v>
      </c>
    </row>
    <row r="1452" spans="1:28" ht="14.25" x14ac:dyDescent="0.15">
      <c r="A1452" s="9">
        <v>43709</v>
      </c>
      <c r="B1452" s="10" t="s">
        <v>27</v>
      </c>
      <c r="C1452" s="10" t="s">
        <v>63</v>
      </c>
      <c r="D1452" s="10" t="s">
        <v>74</v>
      </c>
      <c r="E1452" s="10" t="s">
        <v>84</v>
      </c>
      <c r="F1452" s="10" t="s">
        <v>4090</v>
      </c>
      <c r="G1452" s="10" t="s">
        <v>5928</v>
      </c>
      <c r="H1452" s="10" t="s">
        <v>6270</v>
      </c>
      <c r="I1452" s="10" t="s">
        <v>4093</v>
      </c>
      <c r="J1452" s="10"/>
      <c r="K1452" s="10" t="s">
        <v>2623</v>
      </c>
      <c r="L1452" s="10" t="s">
        <v>34</v>
      </c>
      <c r="M1452" s="11">
        <v>0.02</v>
      </c>
      <c r="N1452" s="16" t="s">
        <v>6406</v>
      </c>
      <c r="O1452" s="10"/>
      <c r="P1452" s="13">
        <v>119276.1</v>
      </c>
      <c r="Q1452" s="13">
        <v>1734000</v>
      </c>
      <c r="R1452" s="13">
        <v>1032933.5</v>
      </c>
      <c r="S1452" s="13">
        <f t="shared" si="75"/>
        <v>820342.60000000009</v>
      </c>
      <c r="T1452" s="14">
        <f t="shared" si="76"/>
        <v>1012679.9019607843</v>
      </c>
      <c r="U1452" s="13">
        <f t="shared" si="74"/>
        <v>0</v>
      </c>
      <c r="V1452" s="13">
        <v>1032933.5</v>
      </c>
      <c r="W1452" s="15"/>
      <c r="X1452" s="15"/>
      <c r="Y1452" s="13"/>
      <c r="Z1452" s="10"/>
      <c r="AA1452" s="11" t="s">
        <v>35</v>
      </c>
      <c r="AB1452" s="11">
        <v>0</v>
      </c>
    </row>
    <row r="1453" spans="1:28" ht="14.25" x14ac:dyDescent="0.15">
      <c r="A1453" s="9">
        <v>43709</v>
      </c>
      <c r="B1453" s="10" t="s">
        <v>27</v>
      </c>
      <c r="C1453" s="10" t="s">
        <v>63</v>
      </c>
      <c r="D1453" s="10" t="s">
        <v>74</v>
      </c>
      <c r="E1453" s="10" t="s">
        <v>2713</v>
      </c>
      <c r="F1453" s="10" t="s">
        <v>4167</v>
      </c>
      <c r="G1453" s="10" t="s">
        <v>4398</v>
      </c>
      <c r="H1453" s="10" t="s">
        <v>6270</v>
      </c>
      <c r="I1453" s="10" t="s">
        <v>4167</v>
      </c>
      <c r="J1453" s="10"/>
      <c r="K1453" s="10" t="s">
        <v>2623</v>
      </c>
      <c r="L1453" s="10" t="s">
        <v>44</v>
      </c>
      <c r="M1453" s="11">
        <v>0</v>
      </c>
      <c r="N1453" s="16" t="s">
        <v>6407</v>
      </c>
      <c r="O1453" s="10"/>
      <c r="P1453" s="13">
        <v>0</v>
      </c>
      <c r="Q1453" s="13">
        <v>27590.39</v>
      </c>
      <c r="R1453" s="13">
        <v>5178.6000000000004</v>
      </c>
      <c r="S1453" s="13">
        <f t="shared" si="75"/>
        <v>22411.79</v>
      </c>
      <c r="T1453" s="14">
        <f t="shared" si="76"/>
        <v>5178.6000000000004</v>
      </c>
      <c r="U1453" s="13">
        <f t="shared" si="74"/>
        <v>402.62156862745178</v>
      </c>
      <c r="V1453" s="13">
        <v>5178.6000000000004</v>
      </c>
      <c r="W1453" s="15"/>
      <c r="X1453" s="15"/>
      <c r="Y1453" s="13"/>
      <c r="Z1453" s="10"/>
      <c r="AA1453" s="11" t="s">
        <v>45</v>
      </c>
      <c r="AB1453" s="11">
        <v>0</v>
      </c>
    </row>
    <row r="1454" spans="1:28" ht="14.25" x14ac:dyDescent="0.15">
      <c r="A1454" s="9">
        <v>43709</v>
      </c>
      <c r="B1454" s="10" t="s">
        <v>27</v>
      </c>
      <c r="C1454" s="10" t="s">
        <v>63</v>
      </c>
      <c r="D1454" s="10" t="s">
        <v>74</v>
      </c>
      <c r="E1454" s="10" t="s">
        <v>2713</v>
      </c>
      <c r="F1454" s="10" t="s">
        <v>4167</v>
      </c>
      <c r="G1454" s="10" t="s">
        <v>4398</v>
      </c>
      <c r="H1454" s="10" t="s">
        <v>6270</v>
      </c>
      <c r="I1454" s="10" t="s">
        <v>6408</v>
      </c>
      <c r="J1454" s="10"/>
      <c r="K1454" s="10" t="s">
        <v>2623</v>
      </c>
      <c r="L1454" s="10" t="s">
        <v>44</v>
      </c>
      <c r="M1454" s="11">
        <v>0</v>
      </c>
      <c r="N1454" s="16" t="s">
        <v>6409</v>
      </c>
      <c r="O1454" s="10"/>
      <c r="P1454" s="13">
        <v>8918.75</v>
      </c>
      <c r="Q1454" s="13">
        <v>100000</v>
      </c>
      <c r="R1454" s="13">
        <v>80087.199999999997</v>
      </c>
      <c r="S1454" s="13">
        <f t="shared" si="75"/>
        <v>28831.550000000003</v>
      </c>
      <c r="T1454" s="14">
        <f t="shared" si="76"/>
        <v>80087.199999999997</v>
      </c>
      <c r="U1454" s="13">
        <f t="shared" si="74"/>
        <v>235.68190476190466</v>
      </c>
      <c r="V1454" s="13">
        <v>80087.199999999997</v>
      </c>
      <c r="W1454" s="15"/>
      <c r="X1454" s="15"/>
      <c r="Y1454" s="13"/>
      <c r="Z1454" s="10"/>
      <c r="AA1454" s="11" t="s">
        <v>45</v>
      </c>
      <c r="AB1454" s="11">
        <v>0</v>
      </c>
    </row>
    <row r="1455" spans="1:28" ht="14.25" x14ac:dyDescent="0.15">
      <c r="A1455" s="9">
        <v>43709</v>
      </c>
      <c r="B1455" s="10" t="s">
        <v>27</v>
      </c>
      <c r="C1455" s="10" t="s">
        <v>63</v>
      </c>
      <c r="D1455" s="10" t="s">
        <v>74</v>
      </c>
      <c r="E1455" s="10" t="s">
        <v>2713</v>
      </c>
      <c r="F1455" s="10" t="s">
        <v>4167</v>
      </c>
      <c r="G1455" s="10" t="s">
        <v>4398</v>
      </c>
      <c r="H1455" s="10" t="s">
        <v>6270</v>
      </c>
      <c r="I1455" s="10" t="s">
        <v>6410</v>
      </c>
      <c r="J1455" s="10"/>
      <c r="K1455" s="10" t="s">
        <v>2623</v>
      </c>
      <c r="L1455" s="10" t="s">
        <v>34</v>
      </c>
      <c r="M1455" s="11">
        <v>0.03</v>
      </c>
      <c r="N1455" s="16" t="s">
        <v>6411</v>
      </c>
      <c r="O1455" s="10"/>
      <c r="P1455" s="13">
        <v>7818.1</v>
      </c>
      <c r="Q1455" s="13">
        <v>-7818.1</v>
      </c>
      <c r="R1455" s="13">
        <v>0</v>
      </c>
      <c r="S1455" s="13">
        <f t="shared" si="75"/>
        <v>0</v>
      </c>
      <c r="T1455" s="14">
        <f t="shared" si="76"/>
        <v>0</v>
      </c>
      <c r="U1455" s="13">
        <f t="shared" si="74"/>
        <v>191.75952380952413</v>
      </c>
      <c r="V1455" s="13">
        <v>0</v>
      </c>
      <c r="W1455" s="15"/>
      <c r="X1455" s="15"/>
      <c r="Y1455" s="13"/>
      <c r="Z1455" s="10"/>
      <c r="AA1455" s="11" t="s">
        <v>45</v>
      </c>
      <c r="AB1455" s="11">
        <v>0</v>
      </c>
    </row>
    <row r="1456" spans="1:28" ht="14.25" x14ac:dyDescent="0.15">
      <c r="A1456" s="9">
        <v>43709</v>
      </c>
      <c r="B1456" s="10" t="s">
        <v>27</v>
      </c>
      <c r="C1456" s="10" t="s">
        <v>63</v>
      </c>
      <c r="D1456" s="10" t="s">
        <v>74</v>
      </c>
      <c r="E1456" s="10" t="s">
        <v>2713</v>
      </c>
      <c r="F1456" s="10" t="s">
        <v>4167</v>
      </c>
      <c r="G1456" s="10" t="s">
        <v>4398</v>
      </c>
      <c r="H1456" s="10" t="s">
        <v>6270</v>
      </c>
      <c r="I1456" s="10" t="s">
        <v>6410</v>
      </c>
      <c r="J1456" s="10"/>
      <c r="K1456" s="10" t="s">
        <v>2623</v>
      </c>
      <c r="L1456" s="10" t="s">
        <v>44</v>
      </c>
      <c r="M1456" s="11">
        <v>0</v>
      </c>
      <c r="N1456" s="16" t="s">
        <v>6411</v>
      </c>
      <c r="O1456" s="10"/>
      <c r="P1456" s="13">
        <v>0</v>
      </c>
      <c r="Q1456" s="13">
        <v>20000</v>
      </c>
      <c r="R1456" s="13">
        <v>0</v>
      </c>
      <c r="S1456" s="13">
        <f t="shared" si="75"/>
        <v>20000</v>
      </c>
      <c r="T1456" s="14">
        <f t="shared" si="76"/>
        <v>0</v>
      </c>
      <c r="U1456" s="13">
        <f t="shared" si="74"/>
        <v>0</v>
      </c>
      <c r="V1456" s="13">
        <v>0</v>
      </c>
      <c r="W1456" s="15"/>
      <c r="X1456" s="15"/>
      <c r="Y1456" s="13"/>
      <c r="Z1456" s="10"/>
      <c r="AA1456" s="11" t="s">
        <v>45</v>
      </c>
      <c r="AB1456" s="11">
        <v>0</v>
      </c>
    </row>
    <row r="1457" spans="1:28" ht="14.25" x14ac:dyDescent="0.15">
      <c r="A1457" s="9">
        <v>43709</v>
      </c>
      <c r="B1457" s="10" t="s">
        <v>27</v>
      </c>
      <c r="C1457" s="10" t="s">
        <v>63</v>
      </c>
      <c r="D1457" s="10" t="s">
        <v>74</v>
      </c>
      <c r="E1457" s="10" t="s">
        <v>2713</v>
      </c>
      <c r="F1457" s="10" t="s">
        <v>4167</v>
      </c>
      <c r="G1457" s="10" t="s">
        <v>4398</v>
      </c>
      <c r="H1457" s="10" t="s">
        <v>6270</v>
      </c>
      <c r="I1457" s="10" t="s">
        <v>4399</v>
      </c>
      <c r="J1457" s="10"/>
      <c r="K1457" s="10" t="s">
        <v>2623</v>
      </c>
      <c r="L1457" s="10" t="s">
        <v>44</v>
      </c>
      <c r="M1457" s="11">
        <v>0</v>
      </c>
      <c r="N1457" s="16" t="s">
        <v>6412</v>
      </c>
      <c r="O1457" s="10"/>
      <c r="P1457" s="13">
        <v>0</v>
      </c>
      <c r="Q1457" s="13">
        <v>30000</v>
      </c>
      <c r="R1457" s="13">
        <v>3354</v>
      </c>
      <c r="S1457" s="13">
        <f t="shared" si="75"/>
        <v>26646</v>
      </c>
      <c r="T1457" s="14">
        <f t="shared" si="76"/>
        <v>3354</v>
      </c>
      <c r="U1457" s="13">
        <f t="shared" si="74"/>
        <v>54.274509803921774</v>
      </c>
      <c r="V1457" s="13">
        <v>3354</v>
      </c>
      <c r="W1457" s="15"/>
      <c r="X1457" s="15"/>
      <c r="Y1457" s="13"/>
      <c r="Z1457" s="10"/>
      <c r="AA1457" s="11" t="s">
        <v>45</v>
      </c>
      <c r="AB1457" s="11">
        <v>0</v>
      </c>
    </row>
    <row r="1458" spans="1:28" ht="14.25" x14ac:dyDescent="0.15">
      <c r="A1458" s="9">
        <v>43709</v>
      </c>
      <c r="B1458" s="10" t="s">
        <v>27</v>
      </c>
      <c r="C1458" s="10" t="s">
        <v>63</v>
      </c>
      <c r="D1458" s="10" t="s">
        <v>74</v>
      </c>
      <c r="E1458" s="10" t="s">
        <v>2713</v>
      </c>
      <c r="F1458" s="10" t="s">
        <v>6413</v>
      </c>
      <c r="G1458" s="10" t="s">
        <v>6413</v>
      </c>
      <c r="H1458" s="10" t="s">
        <v>6414</v>
      </c>
      <c r="I1458" s="10" t="s">
        <v>6415</v>
      </c>
      <c r="J1458" s="10"/>
      <c r="K1458" s="10" t="s">
        <v>2623</v>
      </c>
      <c r="L1458" s="10" t="s">
        <v>34</v>
      </c>
      <c r="M1458" s="11">
        <v>0.02</v>
      </c>
      <c r="N1458" s="16" t="s">
        <v>6416</v>
      </c>
      <c r="O1458" s="10"/>
      <c r="P1458" s="13">
        <v>10200</v>
      </c>
      <c r="Q1458" s="13">
        <v>25500</v>
      </c>
      <c r="R1458" s="13">
        <v>20533.7</v>
      </c>
      <c r="S1458" s="13">
        <f t="shared" si="75"/>
        <v>15166.3</v>
      </c>
      <c r="T1458" s="14">
        <f t="shared" si="76"/>
        <v>20131.078431372549</v>
      </c>
      <c r="U1458" s="13">
        <f t="shared" si="74"/>
        <v>1515.923529411768</v>
      </c>
      <c r="V1458" s="13">
        <v>18547.461049727455</v>
      </c>
      <c r="W1458" s="15"/>
      <c r="X1458" s="15"/>
      <c r="Y1458" s="13"/>
      <c r="Z1458" s="10"/>
      <c r="AA1458" s="11" t="s">
        <v>45</v>
      </c>
      <c r="AB1458" s="11">
        <v>0</v>
      </c>
    </row>
    <row r="1459" spans="1:28" ht="14.25" x14ac:dyDescent="0.15">
      <c r="A1459" s="9">
        <v>43709</v>
      </c>
      <c r="B1459" s="10" t="s">
        <v>27</v>
      </c>
      <c r="C1459" s="10" t="s">
        <v>63</v>
      </c>
      <c r="D1459" s="10" t="s">
        <v>74</v>
      </c>
      <c r="E1459" s="10" t="s">
        <v>2713</v>
      </c>
      <c r="F1459" s="10" t="s">
        <v>6413</v>
      </c>
      <c r="G1459" s="10" t="s">
        <v>6413</v>
      </c>
      <c r="H1459" s="10" t="s">
        <v>6270</v>
      </c>
      <c r="I1459" s="10" t="s">
        <v>6415</v>
      </c>
      <c r="J1459" s="10"/>
      <c r="K1459" s="10" t="s">
        <v>33</v>
      </c>
      <c r="L1459" s="10" t="s">
        <v>34</v>
      </c>
      <c r="M1459" s="11">
        <v>0.05</v>
      </c>
      <c r="N1459" s="16" t="s">
        <v>6417</v>
      </c>
      <c r="O1459" s="10"/>
      <c r="P1459" s="13">
        <v>1868.19</v>
      </c>
      <c r="Q1459" s="13">
        <v>17850</v>
      </c>
      <c r="R1459" s="13">
        <v>4949.32</v>
      </c>
      <c r="S1459" s="13">
        <f t="shared" si="75"/>
        <v>14768.869999999999</v>
      </c>
      <c r="T1459" s="14">
        <f t="shared" si="76"/>
        <v>4713.638095238095</v>
      </c>
      <c r="U1459" s="13">
        <f t="shared" si="74"/>
        <v>515.20588235294053</v>
      </c>
      <c r="V1459" s="13">
        <v>4949.32</v>
      </c>
      <c r="W1459" s="15"/>
      <c r="X1459" s="15"/>
      <c r="Y1459" s="13"/>
      <c r="Z1459" s="10"/>
      <c r="AA1459" s="11" t="s">
        <v>45</v>
      </c>
      <c r="AB1459" s="11">
        <v>0</v>
      </c>
    </row>
    <row r="1460" spans="1:28" ht="14.25" x14ac:dyDescent="0.15">
      <c r="A1460" s="9">
        <v>43709</v>
      </c>
      <c r="B1460" s="10" t="s">
        <v>27</v>
      </c>
      <c r="C1460" s="10" t="s">
        <v>63</v>
      </c>
      <c r="D1460" s="10" t="s">
        <v>74</v>
      </c>
      <c r="E1460" s="10" t="s">
        <v>2713</v>
      </c>
      <c r="F1460" s="10" t="s">
        <v>6413</v>
      </c>
      <c r="G1460" s="10" t="s">
        <v>6413</v>
      </c>
      <c r="H1460" s="10" t="s">
        <v>6270</v>
      </c>
      <c r="I1460" s="10" t="s">
        <v>6415</v>
      </c>
      <c r="J1460" s="10"/>
      <c r="K1460" s="10" t="s">
        <v>33</v>
      </c>
      <c r="L1460" s="10" t="s">
        <v>34</v>
      </c>
      <c r="M1460" s="11">
        <v>0.05</v>
      </c>
      <c r="N1460" s="16" t="s">
        <v>6418</v>
      </c>
      <c r="O1460" s="10"/>
      <c r="P1460" s="13">
        <v>-22.02</v>
      </c>
      <c r="Q1460" s="13">
        <v>21000</v>
      </c>
      <c r="R1460" s="13">
        <v>4026.95</v>
      </c>
      <c r="S1460" s="13">
        <f t="shared" si="75"/>
        <v>16951.03</v>
      </c>
      <c r="T1460" s="14">
        <f t="shared" si="76"/>
        <v>3835.1904761904757</v>
      </c>
      <c r="U1460" s="13">
        <f t="shared" si="74"/>
        <v>0</v>
      </c>
      <c r="V1460" s="13">
        <v>4026.95</v>
      </c>
      <c r="W1460" s="15"/>
      <c r="X1460" s="15"/>
      <c r="Y1460" s="13"/>
      <c r="Z1460" s="10"/>
      <c r="AA1460" s="11" t="s">
        <v>45</v>
      </c>
      <c r="AB1460" s="11">
        <v>0</v>
      </c>
    </row>
    <row r="1461" spans="1:28" ht="14.25" x14ac:dyDescent="0.15">
      <c r="A1461" s="9">
        <v>43709</v>
      </c>
      <c r="B1461" s="10" t="s">
        <v>27</v>
      </c>
      <c r="C1461" s="10" t="s">
        <v>63</v>
      </c>
      <c r="D1461" s="10" t="s">
        <v>74</v>
      </c>
      <c r="E1461" s="10" t="s">
        <v>72</v>
      </c>
      <c r="F1461" s="10" t="s">
        <v>6397</v>
      </c>
      <c r="G1461" s="10" t="s">
        <v>6397</v>
      </c>
      <c r="H1461" s="10" t="s">
        <v>6270</v>
      </c>
      <c r="I1461" s="10" t="s">
        <v>6397</v>
      </c>
      <c r="J1461" s="10"/>
      <c r="K1461" s="10" t="s">
        <v>2623</v>
      </c>
      <c r="L1461" s="10" t="s">
        <v>34</v>
      </c>
      <c r="M1461" s="11">
        <v>0.02</v>
      </c>
      <c r="N1461" s="16" t="s">
        <v>6398</v>
      </c>
      <c r="O1461" s="10"/>
      <c r="P1461" s="13">
        <v>0</v>
      </c>
      <c r="Q1461" s="13">
        <v>81600</v>
      </c>
      <c r="R1461" s="13">
        <v>0</v>
      </c>
      <c r="S1461" s="13">
        <f t="shared" si="75"/>
        <v>81600</v>
      </c>
      <c r="T1461" s="14">
        <f t="shared" si="76"/>
        <v>0</v>
      </c>
      <c r="U1461" s="13">
        <f t="shared" si="74"/>
        <v>0</v>
      </c>
      <c r="V1461" s="13">
        <v>0</v>
      </c>
      <c r="W1461" s="15"/>
      <c r="X1461" s="15"/>
      <c r="Y1461" s="13"/>
      <c r="Z1461" s="10"/>
      <c r="AA1461" s="11" t="s">
        <v>45</v>
      </c>
      <c r="AB1461" s="11">
        <v>0</v>
      </c>
    </row>
    <row r="1462" spans="1:28" ht="14.25" x14ac:dyDescent="0.15">
      <c r="A1462" s="9">
        <v>43709</v>
      </c>
      <c r="B1462" s="10" t="s">
        <v>27</v>
      </c>
      <c r="C1462" s="10" t="s">
        <v>63</v>
      </c>
      <c r="D1462" s="10" t="s">
        <v>74</v>
      </c>
      <c r="E1462" s="10" t="s">
        <v>72</v>
      </c>
      <c r="F1462" s="10" t="s">
        <v>4280</v>
      </c>
      <c r="G1462" s="10" t="s">
        <v>4797</v>
      </c>
      <c r="H1462" s="10" t="s">
        <v>6270</v>
      </c>
      <c r="I1462" s="10" t="s">
        <v>5024</v>
      </c>
      <c r="J1462" s="10"/>
      <c r="K1462" s="10" t="s">
        <v>2623</v>
      </c>
      <c r="L1462" s="10" t="s">
        <v>34</v>
      </c>
      <c r="M1462" s="11">
        <v>0.02</v>
      </c>
      <c r="N1462" s="16" t="s">
        <v>6419</v>
      </c>
      <c r="O1462" s="10"/>
      <c r="P1462" s="13">
        <v>1.1999999999998201</v>
      </c>
      <c r="Q1462" s="13">
        <v>10200</v>
      </c>
      <c r="R1462" s="13">
        <v>2768</v>
      </c>
      <c r="S1462" s="13">
        <f t="shared" si="75"/>
        <v>7433.2000000000007</v>
      </c>
      <c r="T1462" s="14">
        <f t="shared" si="76"/>
        <v>2713.7254901960782</v>
      </c>
      <c r="U1462" s="13">
        <f t="shared" si="74"/>
        <v>0</v>
      </c>
      <c r="V1462" s="13">
        <v>2768</v>
      </c>
      <c r="W1462" s="15"/>
      <c r="X1462" s="15"/>
      <c r="Y1462" s="13"/>
      <c r="Z1462" s="10"/>
      <c r="AA1462" s="11" t="s">
        <v>45</v>
      </c>
      <c r="AB1462" s="11">
        <v>0</v>
      </c>
    </row>
    <row r="1463" spans="1:28" ht="14.25" x14ac:dyDescent="0.15">
      <c r="A1463" s="9">
        <v>43709</v>
      </c>
      <c r="B1463" s="10" t="s">
        <v>27</v>
      </c>
      <c r="C1463" s="10" t="s">
        <v>63</v>
      </c>
      <c r="D1463" s="10" t="s">
        <v>74</v>
      </c>
      <c r="E1463" s="10" t="s">
        <v>72</v>
      </c>
      <c r="F1463" s="10" t="s">
        <v>4280</v>
      </c>
      <c r="G1463" s="10" t="s">
        <v>4797</v>
      </c>
      <c r="H1463" s="10" t="s">
        <v>6270</v>
      </c>
      <c r="I1463" s="10" t="s">
        <v>4280</v>
      </c>
      <c r="J1463" s="10"/>
      <c r="K1463" s="10" t="s">
        <v>2623</v>
      </c>
      <c r="L1463" s="10" t="s">
        <v>34</v>
      </c>
      <c r="M1463" s="11">
        <v>0.02</v>
      </c>
      <c r="N1463" s="16" t="s">
        <v>6420</v>
      </c>
      <c r="O1463" s="10"/>
      <c r="P1463" s="13">
        <v>29123.25</v>
      </c>
      <c r="Q1463" s="13">
        <v>91800</v>
      </c>
      <c r="R1463" s="13">
        <v>77312.100000000006</v>
      </c>
      <c r="S1463" s="13">
        <f t="shared" si="75"/>
        <v>43611.149999999994</v>
      </c>
      <c r="T1463" s="14">
        <f t="shared" si="76"/>
        <v>75796.176470588238</v>
      </c>
      <c r="U1463" s="13">
        <f t="shared" si="74"/>
        <v>190.33269230769201</v>
      </c>
      <c r="V1463" s="13">
        <v>77312.100000000006</v>
      </c>
      <c r="W1463" s="15"/>
      <c r="X1463" s="15"/>
      <c r="Y1463" s="13"/>
      <c r="Z1463" s="10"/>
      <c r="AA1463" s="11" t="s">
        <v>45</v>
      </c>
      <c r="AB1463" s="11">
        <v>0</v>
      </c>
    </row>
    <row r="1464" spans="1:28" ht="14.25" x14ac:dyDescent="0.15">
      <c r="A1464" s="9">
        <v>43709</v>
      </c>
      <c r="B1464" s="10" t="s">
        <v>27</v>
      </c>
      <c r="C1464" s="10" t="s">
        <v>63</v>
      </c>
      <c r="D1464" s="10" t="s">
        <v>74</v>
      </c>
      <c r="E1464" s="10" t="s">
        <v>72</v>
      </c>
      <c r="F1464" s="10" t="s">
        <v>4174</v>
      </c>
      <c r="G1464" s="10" t="s">
        <v>4174</v>
      </c>
      <c r="H1464" s="10" t="s">
        <v>6270</v>
      </c>
      <c r="I1464" s="10" t="s">
        <v>4174</v>
      </c>
      <c r="J1464" s="10"/>
      <c r="K1464" s="10" t="s">
        <v>2623</v>
      </c>
      <c r="L1464" s="10" t="s">
        <v>34</v>
      </c>
      <c r="M1464" s="11">
        <v>0.02</v>
      </c>
      <c r="N1464" s="16" t="s">
        <v>6421</v>
      </c>
      <c r="O1464" s="10"/>
      <c r="P1464" s="13">
        <v>26276.3</v>
      </c>
      <c r="Q1464" s="13">
        <v>40800</v>
      </c>
      <c r="R1464" s="13">
        <v>26275.5</v>
      </c>
      <c r="S1464" s="13">
        <f t="shared" si="75"/>
        <v>40800.800000000003</v>
      </c>
      <c r="T1464" s="14">
        <f t="shared" si="76"/>
        <v>25760.294117647059</v>
      </c>
      <c r="U1464" s="13">
        <f t="shared" si="74"/>
        <v>437.62427184466105</v>
      </c>
      <c r="V1464" s="13">
        <v>26275.5</v>
      </c>
      <c r="W1464" s="15"/>
      <c r="X1464" s="15"/>
      <c r="Y1464" s="13"/>
      <c r="Z1464" s="10"/>
      <c r="AA1464" s="11" t="s">
        <v>35</v>
      </c>
      <c r="AB1464" s="11">
        <v>0</v>
      </c>
    </row>
    <row r="1465" spans="1:28" ht="14.25" x14ac:dyDescent="0.15">
      <c r="A1465" s="9">
        <v>43709</v>
      </c>
      <c r="B1465" s="10" t="s">
        <v>27</v>
      </c>
      <c r="C1465" s="10" t="s">
        <v>93</v>
      </c>
      <c r="D1465" s="10" t="s">
        <v>94</v>
      </c>
      <c r="E1465" s="10" t="s">
        <v>2777</v>
      </c>
      <c r="F1465" s="10" t="s">
        <v>4285</v>
      </c>
      <c r="G1465" s="10" t="s">
        <v>4285</v>
      </c>
      <c r="H1465" s="10" t="s">
        <v>6270</v>
      </c>
      <c r="I1465" s="10" t="s">
        <v>6422</v>
      </c>
      <c r="J1465" s="10"/>
      <c r="K1465" s="10" t="s">
        <v>2623</v>
      </c>
      <c r="L1465" s="10" t="s">
        <v>44</v>
      </c>
      <c r="M1465" s="11">
        <v>0</v>
      </c>
      <c r="N1465" s="16" t="s">
        <v>6423</v>
      </c>
      <c r="O1465" s="10"/>
      <c r="P1465" s="13">
        <v>0</v>
      </c>
      <c r="Q1465" s="13">
        <v>150000</v>
      </c>
      <c r="R1465" s="13">
        <v>37491.9</v>
      </c>
      <c r="S1465" s="13">
        <f t="shared" si="75"/>
        <v>112508.1</v>
      </c>
      <c r="T1465" s="14">
        <f t="shared" si="76"/>
        <v>37491.9</v>
      </c>
      <c r="U1465" s="13">
        <f t="shared" si="74"/>
        <v>31962.80588235287</v>
      </c>
      <c r="V1465" s="13">
        <v>37491.9</v>
      </c>
      <c r="W1465" s="15"/>
      <c r="X1465" s="15"/>
      <c r="Y1465" s="13"/>
      <c r="Z1465" s="10"/>
      <c r="AA1465" s="11" t="s">
        <v>45</v>
      </c>
      <c r="AB1465" s="11">
        <v>0</v>
      </c>
    </row>
    <row r="1466" spans="1:28" ht="14.25" x14ac:dyDescent="0.15">
      <c r="A1466" s="9">
        <v>43709</v>
      </c>
      <c r="B1466" s="10" t="s">
        <v>27</v>
      </c>
      <c r="C1466" s="10" t="s">
        <v>93</v>
      </c>
      <c r="D1466" s="10" t="s">
        <v>94</v>
      </c>
      <c r="E1466" s="10" t="s">
        <v>2777</v>
      </c>
      <c r="F1466" s="10" t="s">
        <v>2778</v>
      </c>
      <c r="G1466" s="10" t="s">
        <v>2778</v>
      </c>
      <c r="H1466" s="10" t="s">
        <v>6270</v>
      </c>
      <c r="I1466" s="10" t="s">
        <v>6424</v>
      </c>
      <c r="J1466" s="10"/>
      <c r="K1466" s="10" t="s">
        <v>33</v>
      </c>
      <c r="L1466" s="10" t="s">
        <v>34</v>
      </c>
      <c r="M1466" s="11">
        <v>0.08</v>
      </c>
      <c r="N1466" s="16" t="s">
        <v>6425</v>
      </c>
      <c r="O1466" s="10"/>
      <c r="P1466" s="13">
        <v>0</v>
      </c>
      <c r="Q1466" s="13">
        <v>60333.99</v>
      </c>
      <c r="R1466" s="13">
        <v>0</v>
      </c>
      <c r="S1466" s="13">
        <f t="shared" si="75"/>
        <v>60333.99</v>
      </c>
      <c r="T1466" s="14">
        <f t="shared" si="76"/>
        <v>0</v>
      </c>
      <c r="U1466" s="13">
        <f t="shared" si="74"/>
        <v>0</v>
      </c>
      <c r="V1466" s="13">
        <v>0</v>
      </c>
      <c r="W1466" s="15"/>
      <c r="X1466" s="15"/>
      <c r="Y1466" s="13"/>
      <c r="Z1466" s="10"/>
      <c r="AA1466" s="11" t="s">
        <v>45</v>
      </c>
      <c r="AB1466" s="11">
        <v>0</v>
      </c>
    </row>
    <row r="1467" spans="1:28" ht="14.25" x14ac:dyDescent="0.15">
      <c r="A1467" s="9">
        <v>43709</v>
      </c>
      <c r="B1467" s="10" t="s">
        <v>27</v>
      </c>
      <c r="C1467" s="10" t="s">
        <v>93</v>
      </c>
      <c r="D1467" s="10" t="s">
        <v>94</v>
      </c>
      <c r="E1467" s="10" t="s">
        <v>2777</v>
      </c>
      <c r="F1467" s="10" t="s">
        <v>2781</v>
      </c>
      <c r="G1467" s="10" t="s">
        <v>2781</v>
      </c>
      <c r="H1467" s="10" t="s">
        <v>6270</v>
      </c>
      <c r="I1467" s="10" t="s">
        <v>2781</v>
      </c>
      <c r="J1467" s="10"/>
      <c r="K1467" s="10" t="s">
        <v>2623</v>
      </c>
      <c r="L1467" s="10" t="s">
        <v>44</v>
      </c>
      <c r="M1467" s="11">
        <v>0</v>
      </c>
      <c r="N1467" s="16" t="s">
        <v>6426</v>
      </c>
      <c r="O1467" s="10"/>
      <c r="P1467" s="13">
        <v>180440.1</v>
      </c>
      <c r="Q1467" s="13">
        <v>900000</v>
      </c>
      <c r="R1467" s="13">
        <v>715855.5</v>
      </c>
      <c r="S1467" s="13">
        <f t="shared" si="75"/>
        <v>364584.60000000009</v>
      </c>
      <c r="T1467" s="14">
        <f t="shared" si="76"/>
        <v>715855.5</v>
      </c>
      <c r="U1467" s="13">
        <f t="shared" si="74"/>
        <v>0</v>
      </c>
      <c r="V1467" s="13">
        <v>715855.5</v>
      </c>
      <c r="W1467" s="15"/>
      <c r="X1467" s="15"/>
      <c r="Y1467" s="13"/>
      <c r="Z1467" s="10"/>
      <c r="AA1467" s="11" t="s">
        <v>45</v>
      </c>
      <c r="AB1467" s="11">
        <v>0</v>
      </c>
    </row>
    <row r="1468" spans="1:28" ht="14.25" x14ac:dyDescent="0.15">
      <c r="A1468" s="9">
        <v>43709</v>
      </c>
      <c r="B1468" s="10" t="s">
        <v>27</v>
      </c>
      <c r="C1468" s="10" t="s">
        <v>93</v>
      </c>
      <c r="D1468" s="10" t="s">
        <v>94</v>
      </c>
      <c r="E1468" s="10" t="s">
        <v>95</v>
      </c>
      <c r="F1468" s="10" t="s">
        <v>6427</v>
      </c>
      <c r="G1468" s="10" t="s">
        <v>6427</v>
      </c>
      <c r="H1468" s="10" t="s">
        <v>6270</v>
      </c>
      <c r="I1468" s="10" t="s">
        <v>6427</v>
      </c>
      <c r="J1468" s="10"/>
      <c r="K1468" s="10" t="s">
        <v>33</v>
      </c>
      <c r="L1468" s="10" t="s">
        <v>34</v>
      </c>
      <c r="M1468" s="11">
        <v>0.04</v>
      </c>
      <c r="N1468" s="16" t="s">
        <v>6428</v>
      </c>
      <c r="O1468" s="10"/>
      <c r="P1468" s="13">
        <v>0</v>
      </c>
      <c r="Q1468" s="13">
        <v>5200</v>
      </c>
      <c r="R1468" s="13">
        <v>4948.6499999999996</v>
      </c>
      <c r="S1468" s="13">
        <f t="shared" si="75"/>
        <v>251.35000000000036</v>
      </c>
      <c r="T1468" s="14">
        <f t="shared" si="76"/>
        <v>4758.3173076923076</v>
      </c>
      <c r="U1468" s="13">
        <f t="shared" si="74"/>
        <v>263.00097087378708</v>
      </c>
      <c r="V1468" s="13">
        <v>4948.6499999999996</v>
      </c>
      <c r="W1468" s="15"/>
      <c r="X1468" s="15"/>
      <c r="Y1468" s="13"/>
      <c r="Z1468" s="10"/>
      <c r="AA1468" s="11" t="s">
        <v>45</v>
      </c>
      <c r="AB1468" s="11">
        <v>0</v>
      </c>
    </row>
    <row r="1469" spans="1:28" ht="14.25" x14ac:dyDescent="0.15">
      <c r="A1469" s="9">
        <v>43709</v>
      </c>
      <c r="B1469" s="10" t="s">
        <v>27</v>
      </c>
      <c r="C1469" s="10" t="s">
        <v>93</v>
      </c>
      <c r="D1469" s="10" t="s">
        <v>94</v>
      </c>
      <c r="E1469" s="10" t="s">
        <v>110</v>
      </c>
      <c r="F1469" s="10" t="s">
        <v>5804</v>
      </c>
      <c r="G1469" s="10" t="s">
        <v>5804</v>
      </c>
      <c r="H1469" s="10" t="s">
        <v>6270</v>
      </c>
      <c r="I1469" s="10" t="s">
        <v>5804</v>
      </c>
      <c r="J1469" s="10"/>
      <c r="K1469" s="10" t="s">
        <v>2623</v>
      </c>
      <c r="L1469" s="10" t="s">
        <v>34</v>
      </c>
      <c r="M1469" s="11">
        <v>0.03</v>
      </c>
      <c r="N1469" s="16" t="s">
        <v>6429</v>
      </c>
      <c r="O1469" s="10"/>
      <c r="P1469" s="13">
        <v>6239.5</v>
      </c>
      <c r="Q1469" s="13">
        <v>20600</v>
      </c>
      <c r="R1469" s="13">
        <v>15025.1</v>
      </c>
      <c r="S1469" s="13">
        <f t="shared" si="75"/>
        <v>11814.4</v>
      </c>
      <c r="T1469" s="14">
        <f t="shared" si="76"/>
        <v>14587.475728155339</v>
      </c>
      <c r="U1469" s="13">
        <f t="shared" si="74"/>
        <v>0</v>
      </c>
      <c r="V1469" s="13">
        <v>15025.1</v>
      </c>
      <c r="W1469" s="15"/>
      <c r="X1469" s="15"/>
      <c r="Y1469" s="13"/>
      <c r="Z1469" s="10"/>
      <c r="AA1469" s="11" t="s">
        <v>45</v>
      </c>
      <c r="AB1469" s="11">
        <v>0</v>
      </c>
    </row>
    <row r="1470" spans="1:28" ht="14.25" x14ac:dyDescent="0.15">
      <c r="A1470" s="9">
        <v>43709</v>
      </c>
      <c r="B1470" s="10" t="s">
        <v>27</v>
      </c>
      <c r="C1470" s="10" t="s">
        <v>93</v>
      </c>
      <c r="D1470" s="10" t="s">
        <v>94</v>
      </c>
      <c r="E1470" s="10" t="s">
        <v>2833</v>
      </c>
      <c r="F1470" s="10" t="s">
        <v>4184</v>
      </c>
      <c r="G1470" s="10" t="s">
        <v>4184</v>
      </c>
      <c r="H1470" s="10" t="s">
        <v>6270</v>
      </c>
      <c r="I1470" s="10" t="s">
        <v>4184</v>
      </c>
      <c r="J1470" s="10"/>
      <c r="K1470" s="10" t="s">
        <v>2623</v>
      </c>
      <c r="L1470" s="10" t="s">
        <v>34</v>
      </c>
      <c r="M1470" s="11">
        <v>0.02</v>
      </c>
      <c r="N1470" s="16" t="s">
        <v>6430</v>
      </c>
      <c r="O1470" s="10"/>
      <c r="P1470" s="13">
        <v>236095.05</v>
      </c>
      <c r="Q1470" s="13">
        <v>2260000</v>
      </c>
      <c r="R1470" s="13">
        <v>1630103.1</v>
      </c>
      <c r="S1470" s="13">
        <f t="shared" si="75"/>
        <v>865991.94999999972</v>
      </c>
      <c r="T1470" s="14">
        <f t="shared" si="76"/>
        <v>1598140.2941176472</v>
      </c>
      <c r="U1470" s="13">
        <f t="shared" si="74"/>
        <v>271.07333333333372</v>
      </c>
      <c r="V1470" s="13">
        <v>1630103.1</v>
      </c>
      <c r="W1470" s="15"/>
      <c r="X1470" s="15"/>
      <c r="Y1470" s="13"/>
      <c r="Z1470" s="10"/>
      <c r="AA1470" s="11" t="s">
        <v>35</v>
      </c>
      <c r="AB1470" s="11">
        <v>0</v>
      </c>
    </row>
    <row r="1471" spans="1:28" ht="14.25" x14ac:dyDescent="0.15">
      <c r="A1471" s="9">
        <v>43709</v>
      </c>
      <c r="B1471" s="10" t="s">
        <v>27</v>
      </c>
      <c r="C1471" s="10" t="s">
        <v>93</v>
      </c>
      <c r="D1471" s="10" t="s">
        <v>101</v>
      </c>
      <c r="E1471" s="10" t="s">
        <v>95</v>
      </c>
      <c r="F1471" s="10" t="s">
        <v>6431</v>
      </c>
      <c r="G1471" s="10" t="s">
        <v>6431</v>
      </c>
      <c r="H1471" s="10" t="s">
        <v>6270</v>
      </c>
      <c r="I1471" s="10" t="s">
        <v>6432</v>
      </c>
      <c r="J1471" s="10"/>
      <c r="K1471" s="10" t="s">
        <v>33</v>
      </c>
      <c r="L1471" s="10" t="s">
        <v>3436</v>
      </c>
      <c r="M1471" s="11">
        <v>6.54E-2</v>
      </c>
      <c r="N1471" s="16" t="s">
        <v>6433</v>
      </c>
      <c r="O1471" s="10"/>
      <c r="P1471" s="13">
        <v>0</v>
      </c>
      <c r="Q1471" s="13">
        <v>30000</v>
      </c>
      <c r="R1471" s="13">
        <v>0</v>
      </c>
      <c r="S1471" s="13">
        <f t="shared" si="75"/>
        <v>30000</v>
      </c>
      <c r="T1471" s="14">
        <f t="shared" si="76"/>
        <v>0</v>
      </c>
      <c r="U1471" s="13">
        <f t="shared" si="74"/>
        <v>10980.940776699048</v>
      </c>
      <c r="V1471" s="13">
        <v>0</v>
      </c>
      <c r="W1471" s="15"/>
      <c r="X1471" s="15"/>
      <c r="Y1471" s="13"/>
      <c r="Z1471" s="10"/>
      <c r="AA1471" s="11" t="s">
        <v>45</v>
      </c>
      <c r="AB1471" s="11">
        <v>0</v>
      </c>
    </row>
    <row r="1472" spans="1:28" ht="14.25" x14ac:dyDescent="0.15">
      <c r="A1472" s="9">
        <v>43709</v>
      </c>
      <c r="B1472" s="10" t="s">
        <v>27</v>
      </c>
      <c r="C1472" s="10" t="s">
        <v>93</v>
      </c>
      <c r="D1472" s="10" t="s">
        <v>101</v>
      </c>
      <c r="E1472" s="10" t="s">
        <v>95</v>
      </c>
      <c r="F1472" s="10" t="s">
        <v>6431</v>
      </c>
      <c r="G1472" s="10" t="s">
        <v>6431</v>
      </c>
      <c r="H1472" s="10" t="s">
        <v>6270</v>
      </c>
      <c r="I1472" s="10" t="s">
        <v>6432</v>
      </c>
      <c r="J1472" s="10"/>
      <c r="K1472" s="10" t="s">
        <v>33</v>
      </c>
      <c r="L1472" s="10" t="s">
        <v>3436</v>
      </c>
      <c r="M1472" s="11">
        <v>9.0899999999999995E-2</v>
      </c>
      <c r="N1472" s="16" t="s">
        <v>6433</v>
      </c>
      <c r="O1472" s="10"/>
      <c r="P1472" s="13">
        <v>-348.66999999999803</v>
      </c>
      <c r="Q1472" s="13">
        <v>-30000</v>
      </c>
      <c r="R1472" s="13">
        <v>0</v>
      </c>
      <c r="S1472" s="13">
        <f t="shared" si="75"/>
        <v>-30348.67</v>
      </c>
      <c r="T1472" s="14">
        <f t="shared" si="76"/>
        <v>0</v>
      </c>
      <c r="U1472" s="13">
        <f t="shared" si="74"/>
        <v>5971.0439999999944</v>
      </c>
      <c r="V1472" s="13">
        <v>0</v>
      </c>
      <c r="W1472" s="15"/>
      <c r="X1472" s="15"/>
      <c r="Y1472" s="13"/>
      <c r="Z1472" s="10"/>
      <c r="AA1472" s="11" t="s">
        <v>45</v>
      </c>
      <c r="AB1472" s="11">
        <v>0</v>
      </c>
    </row>
    <row r="1473" spans="1:28" ht="14.25" x14ac:dyDescent="0.15">
      <c r="A1473" s="9">
        <v>43709</v>
      </c>
      <c r="B1473" s="10" t="s">
        <v>27</v>
      </c>
      <c r="C1473" s="10" t="s">
        <v>93</v>
      </c>
      <c r="D1473" s="10" t="s">
        <v>101</v>
      </c>
      <c r="E1473" s="10" t="s">
        <v>97</v>
      </c>
      <c r="F1473" s="10" t="s">
        <v>6089</v>
      </c>
      <c r="G1473" s="10" t="s">
        <v>6089</v>
      </c>
      <c r="H1473" s="10" t="s">
        <v>6270</v>
      </c>
      <c r="I1473" s="10" t="s">
        <v>6089</v>
      </c>
      <c r="J1473" s="10"/>
      <c r="K1473" s="10" t="s">
        <v>2623</v>
      </c>
      <c r="L1473" s="10" t="s">
        <v>34</v>
      </c>
      <c r="M1473" s="11">
        <v>0.03</v>
      </c>
      <c r="N1473" s="16" t="s">
        <v>6434</v>
      </c>
      <c r="O1473" s="10"/>
      <c r="P1473" s="13">
        <v>21581</v>
      </c>
      <c r="Q1473" s="13">
        <v>20600</v>
      </c>
      <c r="R1473" s="13">
        <v>9029.7000000000007</v>
      </c>
      <c r="S1473" s="13">
        <f t="shared" si="75"/>
        <v>33151.300000000003</v>
      </c>
      <c r="T1473" s="14">
        <f t="shared" si="76"/>
        <v>8766.6990291262136</v>
      </c>
      <c r="U1473" s="13">
        <f t="shared" si="74"/>
        <v>409.61764705882524</v>
      </c>
      <c r="V1473" s="13">
        <v>9029.7000000000007</v>
      </c>
      <c r="W1473" s="15"/>
      <c r="X1473" s="15"/>
      <c r="Y1473" s="13"/>
      <c r="Z1473" s="10"/>
      <c r="AA1473" s="11" t="s">
        <v>45</v>
      </c>
      <c r="AB1473" s="11">
        <v>0</v>
      </c>
    </row>
    <row r="1474" spans="1:28" ht="14.25" x14ac:dyDescent="0.15">
      <c r="A1474" s="9">
        <v>43709</v>
      </c>
      <c r="B1474" s="10" t="s">
        <v>27</v>
      </c>
      <c r="C1474" s="10" t="s">
        <v>93</v>
      </c>
      <c r="D1474" s="10" t="s">
        <v>101</v>
      </c>
      <c r="E1474" s="10" t="s">
        <v>110</v>
      </c>
      <c r="F1474" s="10" t="s">
        <v>4185</v>
      </c>
      <c r="G1474" s="10" t="s">
        <v>4185</v>
      </c>
      <c r="H1474" s="10" t="s">
        <v>6270</v>
      </c>
      <c r="I1474" s="10" t="s">
        <v>4185</v>
      </c>
      <c r="J1474" s="10"/>
      <c r="K1474" s="10" t="s">
        <v>2623</v>
      </c>
      <c r="L1474" s="10" t="s">
        <v>44</v>
      </c>
      <c r="M1474" s="11">
        <v>0</v>
      </c>
      <c r="N1474" s="16" t="s">
        <v>6435</v>
      </c>
      <c r="O1474" s="10"/>
      <c r="P1474" s="13">
        <v>135099.70000000001</v>
      </c>
      <c r="Q1474" s="13">
        <v>630000</v>
      </c>
      <c r="R1474" s="13">
        <v>449945.9</v>
      </c>
      <c r="S1474" s="13">
        <f t="shared" si="75"/>
        <v>315153.79999999993</v>
      </c>
      <c r="T1474" s="14">
        <f t="shared" si="76"/>
        <v>449945.9</v>
      </c>
      <c r="U1474" s="13">
        <f t="shared" si="74"/>
        <v>587.08039215686222</v>
      </c>
      <c r="V1474" s="13">
        <v>449945.9</v>
      </c>
      <c r="W1474" s="15"/>
      <c r="X1474" s="15"/>
      <c r="Y1474" s="13"/>
      <c r="Z1474" s="10"/>
      <c r="AA1474" s="11" t="s">
        <v>35</v>
      </c>
      <c r="AB1474" s="11">
        <v>0</v>
      </c>
    </row>
    <row r="1475" spans="1:28" ht="14.25" x14ac:dyDescent="0.15">
      <c r="A1475" s="9">
        <v>43709</v>
      </c>
      <c r="B1475" s="10" t="s">
        <v>27</v>
      </c>
      <c r="C1475" s="10" t="s">
        <v>93</v>
      </c>
      <c r="D1475" s="10" t="s">
        <v>101</v>
      </c>
      <c r="E1475" s="10" t="s">
        <v>102</v>
      </c>
      <c r="F1475" s="10" t="s">
        <v>103</v>
      </c>
      <c r="G1475" s="10" t="s">
        <v>103</v>
      </c>
      <c r="H1475" s="10" t="s">
        <v>6270</v>
      </c>
      <c r="I1475" s="10" t="s">
        <v>3999</v>
      </c>
      <c r="J1475" s="10"/>
      <c r="K1475" s="10" t="s">
        <v>33</v>
      </c>
      <c r="L1475" s="10" t="s">
        <v>34</v>
      </c>
      <c r="M1475" s="11">
        <v>0.05</v>
      </c>
      <c r="N1475" s="16" t="s">
        <v>6436</v>
      </c>
      <c r="O1475" s="10"/>
      <c r="P1475" s="13">
        <v>6625.2</v>
      </c>
      <c r="Q1475" s="13">
        <v>21000</v>
      </c>
      <c r="R1475" s="13">
        <v>5692.54</v>
      </c>
      <c r="S1475" s="13">
        <f t="shared" si="75"/>
        <v>21932.66</v>
      </c>
      <c r="T1475" s="14">
        <f t="shared" si="76"/>
        <v>5421.4666666666662</v>
      </c>
      <c r="U1475" s="13">
        <f t="shared" ref="U1475:U1538" si="77">R1480-T1480</f>
        <v>4010.2769230769336</v>
      </c>
      <c r="V1475" s="13">
        <v>5692.54</v>
      </c>
      <c r="W1475" s="15"/>
      <c r="X1475" s="15"/>
      <c r="Y1475" s="13"/>
      <c r="Z1475" s="10"/>
      <c r="AA1475" s="11" t="s">
        <v>35</v>
      </c>
      <c r="AB1475" s="11">
        <v>0</v>
      </c>
    </row>
    <row r="1476" spans="1:28" ht="14.25" x14ac:dyDescent="0.15">
      <c r="A1476" s="9">
        <v>43709</v>
      </c>
      <c r="B1476" s="10" t="s">
        <v>27</v>
      </c>
      <c r="C1476" s="10" t="s">
        <v>93</v>
      </c>
      <c r="D1476" s="10" t="s">
        <v>101</v>
      </c>
      <c r="E1476" s="10" t="s">
        <v>102</v>
      </c>
      <c r="F1476" s="10" t="s">
        <v>103</v>
      </c>
      <c r="G1476" s="10" t="s">
        <v>103</v>
      </c>
      <c r="H1476" s="10" t="s">
        <v>6270</v>
      </c>
      <c r="I1476" s="10" t="s">
        <v>3999</v>
      </c>
      <c r="J1476" s="10"/>
      <c r="K1476" s="10" t="s">
        <v>2623</v>
      </c>
      <c r="L1476" s="10" t="s">
        <v>34</v>
      </c>
      <c r="M1476" s="11">
        <v>0.03</v>
      </c>
      <c r="N1476" s="16" t="s">
        <v>6437</v>
      </c>
      <c r="O1476" s="10"/>
      <c r="P1476" s="13">
        <v>51762.1</v>
      </c>
      <c r="Q1476" s="13">
        <v>618000</v>
      </c>
      <c r="R1476" s="13">
        <v>377012.3</v>
      </c>
      <c r="S1476" s="13">
        <f t="shared" si="75"/>
        <v>292749.8</v>
      </c>
      <c r="T1476" s="14">
        <f t="shared" si="76"/>
        <v>366031.35922330094</v>
      </c>
      <c r="U1476" s="13">
        <f t="shared" si="77"/>
        <v>0</v>
      </c>
      <c r="V1476" s="13">
        <v>377012.3</v>
      </c>
      <c r="W1476" s="15"/>
      <c r="X1476" s="15"/>
      <c r="Y1476" s="13"/>
      <c r="Z1476" s="10"/>
      <c r="AA1476" s="11" t="s">
        <v>35</v>
      </c>
      <c r="AB1476" s="11">
        <v>0</v>
      </c>
    </row>
    <row r="1477" spans="1:28" ht="14.25" x14ac:dyDescent="0.15">
      <c r="A1477" s="9">
        <v>43709</v>
      </c>
      <c r="B1477" s="10" t="s">
        <v>27</v>
      </c>
      <c r="C1477" s="10" t="s">
        <v>93</v>
      </c>
      <c r="D1477" s="10" t="s">
        <v>104</v>
      </c>
      <c r="E1477" s="10" t="s">
        <v>105</v>
      </c>
      <c r="F1477" s="10" t="s">
        <v>6438</v>
      </c>
      <c r="G1477" s="10" t="s">
        <v>6439</v>
      </c>
      <c r="H1477" s="10" t="s">
        <v>6270</v>
      </c>
      <c r="I1477" s="10" t="s">
        <v>6438</v>
      </c>
      <c r="J1477" s="10"/>
      <c r="K1477" s="10" t="s">
        <v>2623</v>
      </c>
      <c r="L1477" s="10" t="s">
        <v>114</v>
      </c>
      <c r="M1477" s="11">
        <v>0.96</v>
      </c>
      <c r="N1477" s="16" t="s">
        <v>6440</v>
      </c>
      <c r="O1477" s="10"/>
      <c r="P1477" s="13">
        <v>0</v>
      </c>
      <c r="Q1477" s="13">
        <v>76736.429999999993</v>
      </c>
      <c r="R1477" s="13">
        <v>149276.1</v>
      </c>
      <c r="S1477" s="13">
        <f t="shared" si="75"/>
        <v>-72539.670000000013</v>
      </c>
      <c r="T1477" s="14">
        <f t="shared" si="76"/>
        <v>143305.05600000001</v>
      </c>
      <c r="U1477" s="13">
        <f t="shared" si="77"/>
        <v>5706.0800000000163</v>
      </c>
      <c r="V1477" s="13">
        <v>149276.1</v>
      </c>
      <c r="W1477" s="15"/>
      <c r="X1477" s="15"/>
      <c r="Y1477" s="13"/>
      <c r="Z1477" s="10"/>
      <c r="AA1477" s="11" t="s">
        <v>45</v>
      </c>
      <c r="AB1477" s="11">
        <v>0</v>
      </c>
    </row>
    <row r="1478" spans="1:28" ht="14.25" x14ac:dyDescent="0.15">
      <c r="A1478" s="9">
        <v>43709</v>
      </c>
      <c r="B1478" s="10" t="s">
        <v>27</v>
      </c>
      <c r="C1478" s="10" t="s">
        <v>93</v>
      </c>
      <c r="D1478" s="10" t="s">
        <v>104</v>
      </c>
      <c r="E1478" s="10" t="s">
        <v>107</v>
      </c>
      <c r="F1478" s="10" t="s">
        <v>4819</v>
      </c>
      <c r="G1478" s="10" t="s">
        <v>4819</v>
      </c>
      <c r="H1478" s="10" t="s">
        <v>6270</v>
      </c>
      <c r="I1478" s="10" t="s">
        <v>4820</v>
      </c>
      <c r="J1478" s="10"/>
      <c r="K1478" s="10" t="s">
        <v>2623</v>
      </c>
      <c r="L1478" s="10" t="s">
        <v>34</v>
      </c>
      <c r="M1478" s="11">
        <v>0.02</v>
      </c>
      <c r="N1478" s="16" t="s">
        <v>6441</v>
      </c>
      <c r="O1478" s="10"/>
      <c r="P1478" s="13">
        <v>22444.1</v>
      </c>
      <c r="Q1478" s="13">
        <v>20400</v>
      </c>
      <c r="R1478" s="13">
        <v>20890.5</v>
      </c>
      <c r="S1478" s="13">
        <f t="shared" si="75"/>
        <v>21953.599999999999</v>
      </c>
      <c r="T1478" s="14">
        <f t="shared" si="76"/>
        <v>20480.882352941175</v>
      </c>
      <c r="U1478" s="13">
        <f t="shared" si="77"/>
        <v>41659.017647058936</v>
      </c>
      <c r="V1478" s="13">
        <v>20890.5</v>
      </c>
      <c r="W1478" s="15"/>
      <c r="X1478" s="15"/>
      <c r="Y1478" s="13"/>
      <c r="Z1478" s="10"/>
      <c r="AA1478" s="11" t="s">
        <v>35</v>
      </c>
      <c r="AB1478" s="11">
        <v>0</v>
      </c>
    </row>
    <row r="1479" spans="1:28" ht="14.25" x14ac:dyDescent="0.15">
      <c r="A1479" s="9">
        <v>43709</v>
      </c>
      <c r="B1479" s="10" t="s">
        <v>27</v>
      </c>
      <c r="C1479" s="10" t="s">
        <v>93</v>
      </c>
      <c r="D1479" s="10" t="s">
        <v>104</v>
      </c>
      <c r="E1479" s="10" t="s">
        <v>95</v>
      </c>
      <c r="F1479" s="10" t="s">
        <v>6442</v>
      </c>
      <c r="G1479" s="10" t="s">
        <v>6442</v>
      </c>
      <c r="H1479" s="10" t="s">
        <v>6270</v>
      </c>
      <c r="I1479" s="10" t="s">
        <v>6442</v>
      </c>
      <c r="J1479" s="10"/>
      <c r="K1479" s="10" t="s">
        <v>2623</v>
      </c>
      <c r="L1479" s="10" t="s">
        <v>34</v>
      </c>
      <c r="M1479" s="11">
        <v>0.02</v>
      </c>
      <c r="N1479" s="16" t="s">
        <v>6443</v>
      </c>
      <c r="O1479" s="10"/>
      <c r="P1479" s="13">
        <v>16064.83</v>
      </c>
      <c r="Q1479" s="13">
        <v>40400</v>
      </c>
      <c r="R1479" s="13">
        <v>29941.1</v>
      </c>
      <c r="S1479" s="13">
        <f t="shared" si="75"/>
        <v>26523.730000000003</v>
      </c>
      <c r="T1479" s="14">
        <f t="shared" si="76"/>
        <v>29354.019607843136</v>
      </c>
      <c r="U1479" s="13">
        <f t="shared" si="77"/>
        <v>50635.125490196049</v>
      </c>
      <c r="V1479" s="13">
        <v>29941.1</v>
      </c>
      <c r="W1479" s="15"/>
      <c r="X1479" s="15"/>
      <c r="Y1479" s="13"/>
      <c r="Z1479" s="10"/>
      <c r="AA1479" s="11" t="s">
        <v>45</v>
      </c>
      <c r="AB1479" s="11">
        <v>0</v>
      </c>
    </row>
    <row r="1480" spans="1:28" ht="14.25" x14ac:dyDescent="0.15">
      <c r="A1480" s="9">
        <v>43709</v>
      </c>
      <c r="B1480" s="10" t="s">
        <v>27</v>
      </c>
      <c r="C1480" s="10" t="s">
        <v>93</v>
      </c>
      <c r="D1480" s="10" t="s">
        <v>104</v>
      </c>
      <c r="E1480" s="10" t="s">
        <v>95</v>
      </c>
      <c r="F1480" s="10" t="s">
        <v>6444</v>
      </c>
      <c r="G1480" s="10" t="s">
        <v>6444</v>
      </c>
      <c r="H1480" s="10" t="s">
        <v>6270</v>
      </c>
      <c r="I1480" s="10" t="s">
        <v>6444</v>
      </c>
      <c r="J1480" s="10"/>
      <c r="K1480" s="10" t="s">
        <v>2623</v>
      </c>
      <c r="L1480" s="10" t="s">
        <v>34</v>
      </c>
      <c r="M1480" s="11">
        <v>0.04</v>
      </c>
      <c r="N1480" s="16" t="s">
        <v>6445</v>
      </c>
      <c r="O1480" s="10"/>
      <c r="P1480" s="13">
        <v>17293.599999999999</v>
      </c>
      <c r="Q1480" s="13">
        <v>20000</v>
      </c>
      <c r="R1480" s="13">
        <v>104267.2</v>
      </c>
      <c r="S1480" s="13">
        <f t="shared" si="75"/>
        <v>-66973.600000000006</v>
      </c>
      <c r="T1480" s="14">
        <f t="shared" si="76"/>
        <v>100256.92307692306</v>
      </c>
      <c r="U1480" s="13">
        <f t="shared" si="77"/>
        <v>4381.4588235294214</v>
      </c>
      <c r="V1480" s="13">
        <v>104267.2</v>
      </c>
      <c r="W1480" s="15"/>
      <c r="X1480" s="15"/>
      <c r="Y1480" s="13"/>
      <c r="Z1480" s="10"/>
      <c r="AA1480" s="11" t="s">
        <v>45</v>
      </c>
      <c r="AB1480" s="11">
        <v>0</v>
      </c>
    </row>
    <row r="1481" spans="1:28" ht="14.25" x14ac:dyDescent="0.15">
      <c r="A1481" s="9">
        <v>43709</v>
      </c>
      <c r="B1481" s="10" t="s">
        <v>27</v>
      </c>
      <c r="C1481" s="10" t="s">
        <v>93</v>
      </c>
      <c r="D1481" s="10" t="s">
        <v>104</v>
      </c>
      <c r="E1481" s="10" t="s">
        <v>95</v>
      </c>
      <c r="F1481" s="10" t="s">
        <v>6444</v>
      </c>
      <c r="G1481" s="10" t="s">
        <v>6446</v>
      </c>
      <c r="H1481" s="10" t="s">
        <v>6270</v>
      </c>
      <c r="I1481" s="10" t="s">
        <v>6444</v>
      </c>
      <c r="J1481" s="10"/>
      <c r="K1481" s="10" t="s">
        <v>2623</v>
      </c>
      <c r="L1481" s="10" t="s">
        <v>34</v>
      </c>
      <c r="M1481" s="11">
        <v>0.04</v>
      </c>
      <c r="N1481" s="16" t="s">
        <v>6445</v>
      </c>
      <c r="O1481" s="10"/>
      <c r="P1481" s="13">
        <v>0</v>
      </c>
      <c r="Q1481" s="13">
        <v>100000</v>
      </c>
      <c r="R1481" s="13">
        <v>0</v>
      </c>
      <c r="S1481" s="13">
        <f t="shared" si="75"/>
        <v>100000</v>
      </c>
      <c r="T1481" s="14">
        <f t="shared" si="76"/>
        <v>0</v>
      </c>
      <c r="U1481" s="13">
        <f t="shared" si="77"/>
        <v>3233.7882352941087</v>
      </c>
      <c r="V1481" s="13">
        <v>0</v>
      </c>
      <c r="W1481" s="15"/>
      <c r="X1481" s="15"/>
      <c r="Y1481" s="13"/>
      <c r="Z1481" s="10"/>
      <c r="AA1481" s="11" t="s">
        <v>45</v>
      </c>
      <c r="AB1481" s="11">
        <v>0</v>
      </c>
    </row>
    <row r="1482" spans="1:28" ht="14.25" x14ac:dyDescent="0.15">
      <c r="A1482" s="9">
        <v>43709</v>
      </c>
      <c r="B1482" s="10" t="s">
        <v>27</v>
      </c>
      <c r="C1482" s="10" t="s">
        <v>93</v>
      </c>
      <c r="D1482" s="10" t="s">
        <v>104</v>
      </c>
      <c r="E1482" s="10" t="s">
        <v>2892</v>
      </c>
      <c r="F1482" s="10" t="s">
        <v>4823</v>
      </c>
      <c r="G1482" s="10" t="s">
        <v>4823</v>
      </c>
      <c r="H1482" s="10" t="s">
        <v>6270</v>
      </c>
      <c r="I1482" s="10" t="s">
        <v>4824</v>
      </c>
      <c r="J1482" s="10"/>
      <c r="K1482" s="10" t="s">
        <v>33</v>
      </c>
      <c r="L1482" s="10" t="s">
        <v>34</v>
      </c>
      <c r="M1482" s="11">
        <v>0.04</v>
      </c>
      <c r="N1482" s="16" t="s">
        <v>6447</v>
      </c>
      <c r="O1482" s="10"/>
      <c r="P1482" s="13">
        <v>65231.839999999997</v>
      </c>
      <c r="Q1482" s="13">
        <v>260000</v>
      </c>
      <c r="R1482" s="13">
        <v>148358.07999999999</v>
      </c>
      <c r="S1482" s="13">
        <f t="shared" si="75"/>
        <v>176873.75999999998</v>
      </c>
      <c r="T1482" s="14">
        <f t="shared" si="76"/>
        <v>142651.99999999997</v>
      </c>
      <c r="U1482" s="13">
        <f t="shared" si="77"/>
        <v>0</v>
      </c>
      <c r="V1482" s="13">
        <v>148358.07999999999</v>
      </c>
      <c r="W1482" s="15"/>
      <c r="X1482" s="15"/>
      <c r="Y1482" s="13"/>
      <c r="Z1482" s="10"/>
      <c r="AA1482" s="11" t="s">
        <v>35</v>
      </c>
      <c r="AB1482" s="11">
        <v>0</v>
      </c>
    </row>
    <row r="1483" spans="1:28" ht="14.25" x14ac:dyDescent="0.15">
      <c r="A1483" s="9">
        <v>43709</v>
      </c>
      <c r="B1483" s="10" t="s">
        <v>27</v>
      </c>
      <c r="C1483" s="10" t="s">
        <v>93</v>
      </c>
      <c r="D1483" s="10" t="s">
        <v>104</v>
      </c>
      <c r="E1483" s="10" t="s">
        <v>2892</v>
      </c>
      <c r="F1483" s="10" t="s">
        <v>4823</v>
      </c>
      <c r="G1483" s="10" t="s">
        <v>4823</v>
      </c>
      <c r="H1483" s="10" t="s">
        <v>6270</v>
      </c>
      <c r="I1483" s="10" t="s">
        <v>4824</v>
      </c>
      <c r="J1483" s="10"/>
      <c r="K1483" s="10" t="s">
        <v>2623</v>
      </c>
      <c r="L1483" s="10" t="s">
        <v>34</v>
      </c>
      <c r="M1483" s="11">
        <v>0.02</v>
      </c>
      <c r="N1483" s="16" t="s">
        <v>6448</v>
      </c>
      <c r="O1483" s="10"/>
      <c r="P1483" s="13">
        <v>313386.84999999998</v>
      </c>
      <c r="Q1483" s="13">
        <v>2865731.4</v>
      </c>
      <c r="R1483" s="13">
        <v>2124609.9</v>
      </c>
      <c r="S1483" s="13">
        <f t="shared" si="75"/>
        <v>1054508.3500000001</v>
      </c>
      <c r="T1483" s="14">
        <f t="shared" si="76"/>
        <v>2082950.882352941</v>
      </c>
      <c r="U1483" s="13">
        <f t="shared" si="77"/>
        <v>0</v>
      </c>
      <c r="V1483" s="13">
        <v>2124609.9</v>
      </c>
      <c r="W1483" s="15"/>
      <c r="X1483" s="15"/>
      <c r="Y1483" s="13"/>
      <c r="Z1483" s="10"/>
      <c r="AA1483" s="11" t="s">
        <v>35</v>
      </c>
      <c r="AB1483" s="11">
        <v>0</v>
      </c>
    </row>
    <row r="1484" spans="1:28" ht="14.25" x14ac:dyDescent="0.15">
      <c r="A1484" s="9">
        <v>43709</v>
      </c>
      <c r="B1484" s="10" t="s">
        <v>27</v>
      </c>
      <c r="C1484" s="10" t="s">
        <v>93</v>
      </c>
      <c r="D1484" s="10" t="s">
        <v>104</v>
      </c>
      <c r="E1484" s="10" t="s">
        <v>2892</v>
      </c>
      <c r="F1484" s="10" t="s">
        <v>4823</v>
      </c>
      <c r="G1484" s="10" t="s">
        <v>4823</v>
      </c>
      <c r="H1484" s="10" t="s">
        <v>6270</v>
      </c>
      <c r="I1484" s="10" t="s">
        <v>4824</v>
      </c>
      <c r="J1484" s="10"/>
      <c r="K1484" s="10" t="s">
        <v>2623</v>
      </c>
      <c r="L1484" s="10" t="s">
        <v>34</v>
      </c>
      <c r="M1484" s="11">
        <v>0.02</v>
      </c>
      <c r="N1484" s="16" t="s">
        <v>6449</v>
      </c>
      <c r="O1484" s="10"/>
      <c r="P1484" s="13">
        <v>327598.05</v>
      </c>
      <c r="Q1484" s="13">
        <v>3366000</v>
      </c>
      <c r="R1484" s="13">
        <v>2582391.4</v>
      </c>
      <c r="S1484" s="13">
        <f t="shared" si="75"/>
        <v>1111206.6499999999</v>
      </c>
      <c r="T1484" s="14">
        <f t="shared" si="76"/>
        <v>2531756.2745098039</v>
      </c>
      <c r="U1484" s="13">
        <f t="shared" si="77"/>
        <v>0</v>
      </c>
      <c r="V1484" s="13">
        <v>2582391.4</v>
      </c>
      <c r="W1484" s="15"/>
      <c r="X1484" s="15"/>
      <c r="Y1484" s="13"/>
      <c r="Z1484" s="10"/>
      <c r="AA1484" s="11" t="s">
        <v>35</v>
      </c>
      <c r="AB1484" s="11">
        <v>0</v>
      </c>
    </row>
    <row r="1485" spans="1:28" ht="14.25" x14ac:dyDescent="0.15">
      <c r="A1485" s="9">
        <v>43709</v>
      </c>
      <c r="B1485" s="10" t="s">
        <v>27</v>
      </c>
      <c r="C1485" s="10" t="s">
        <v>93</v>
      </c>
      <c r="D1485" s="10" t="s">
        <v>104</v>
      </c>
      <c r="E1485" s="10" t="s">
        <v>2892</v>
      </c>
      <c r="F1485" s="10" t="s">
        <v>5212</v>
      </c>
      <c r="G1485" s="10" t="s">
        <v>5212</v>
      </c>
      <c r="H1485" s="10" t="s">
        <v>6270</v>
      </c>
      <c r="I1485" s="10" t="s">
        <v>5212</v>
      </c>
      <c r="J1485" s="10"/>
      <c r="K1485" s="10" t="s">
        <v>2623</v>
      </c>
      <c r="L1485" s="10" t="s">
        <v>34</v>
      </c>
      <c r="M1485" s="11">
        <v>0.02</v>
      </c>
      <c r="N1485" s="16" t="s">
        <v>6450</v>
      </c>
      <c r="O1485" s="10"/>
      <c r="P1485" s="13">
        <v>124236.3</v>
      </c>
      <c r="Q1485" s="13">
        <v>510000</v>
      </c>
      <c r="R1485" s="13">
        <v>223454.4</v>
      </c>
      <c r="S1485" s="13">
        <f t="shared" si="75"/>
        <v>410781.9</v>
      </c>
      <c r="T1485" s="14">
        <f t="shared" si="76"/>
        <v>219072.94117647057</v>
      </c>
      <c r="U1485" s="13">
        <f t="shared" si="77"/>
        <v>0</v>
      </c>
      <c r="V1485" s="13">
        <v>223454.4</v>
      </c>
      <c r="W1485" s="15"/>
      <c r="X1485" s="15"/>
      <c r="Y1485" s="13"/>
      <c r="Z1485" s="10"/>
      <c r="AA1485" s="11" t="s">
        <v>35</v>
      </c>
      <c r="AB1485" s="11">
        <v>0</v>
      </c>
    </row>
    <row r="1486" spans="1:28" ht="14.25" x14ac:dyDescent="0.15">
      <c r="A1486" s="9">
        <v>43709</v>
      </c>
      <c r="B1486" s="10" t="s">
        <v>27</v>
      </c>
      <c r="C1486" s="10" t="s">
        <v>93</v>
      </c>
      <c r="D1486" s="10" t="s">
        <v>104</v>
      </c>
      <c r="E1486" s="10" t="s">
        <v>2799</v>
      </c>
      <c r="F1486" s="10" t="s">
        <v>4194</v>
      </c>
      <c r="G1486" s="10" t="s">
        <v>4194</v>
      </c>
      <c r="H1486" s="10" t="s">
        <v>6270</v>
      </c>
      <c r="I1486" s="10" t="s">
        <v>4195</v>
      </c>
      <c r="J1486" s="10"/>
      <c r="K1486" s="10" t="s">
        <v>2623</v>
      </c>
      <c r="L1486" s="10" t="s">
        <v>34</v>
      </c>
      <c r="M1486" s="11">
        <v>0.02</v>
      </c>
      <c r="N1486" s="16" t="s">
        <v>6451</v>
      </c>
      <c r="O1486" s="10"/>
      <c r="P1486" s="13">
        <v>9410.66</v>
      </c>
      <c r="Q1486" s="13">
        <v>66300</v>
      </c>
      <c r="R1486" s="13">
        <v>164923.20000000001</v>
      </c>
      <c r="S1486" s="13">
        <f t="shared" si="75"/>
        <v>-89212.540000000008</v>
      </c>
      <c r="T1486" s="14">
        <f t="shared" si="76"/>
        <v>161689.4117647059</v>
      </c>
      <c r="U1486" s="13">
        <f t="shared" si="77"/>
        <v>6067.4078431372764</v>
      </c>
      <c r="V1486" s="13">
        <v>164923.20000000001</v>
      </c>
      <c r="W1486" s="15"/>
      <c r="X1486" s="15"/>
      <c r="Y1486" s="13"/>
      <c r="Z1486" s="10"/>
      <c r="AA1486" s="11" t="s">
        <v>45</v>
      </c>
      <c r="AB1486" s="11">
        <v>0</v>
      </c>
    </row>
    <row r="1487" spans="1:28" ht="14.25" x14ac:dyDescent="0.15">
      <c r="A1487" s="9">
        <v>43709</v>
      </c>
      <c r="B1487" s="10" t="s">
        <v>27</v>
      </c>
      <c r="C1487" s="10" t="s">
        <v>93</v>
      </c>
      <c r="D1487" s="10" t="s">
        <v>104</v>
      </c>
      <c r="E1487" s="10" t="s">
        <v>2799</v>
      </c>
      <c r="F1487" s="10" t="s">
        <v>4194</v>
      </c>
      <c r="G1487" s="10" t="s">
        <v>4194</v>
      </c>
      <c r="H1487" s="10" t="s">
        <v>6270</v>
      </c>
      <c r="I1487" s="10" t="s">
        <v>4195</v>
      </c>
      <c r="J1487" s="10"/>
      <c r="K1487" s="10" t="s">
        <v>2623</v>
      </c>
      <c r="L1487" s="10" t="s">
        <v>34</v>
      </c>
      <c r="M1487" s="11">
        <v>0.04</v>
      </c>
      <c r="N1487" s="16" t="s">
        <v>6451</v>
      </c>
      <c r="O1487" s="10"/>
      <c r="P1487" s="13">
        <v>0</v>
      </c>
      <c r="Q1487" s="13">
        <v>212160</v>
      </c>
      <c r="R1487" s="13">
        <v>0</v>
      </c>
      <c r="S1487" s="13">
        <f t="shared" si="75"/>
        <v>212160</v>
      </c>
      <c r="T1487" s="14">
        <f t="shared" si="76"/>
        <v>0</v>
      </c>
      <c r="U1487" s="13">
        <f t="shared" si="77"/>
        <v>58201.741176470648</v>
      </c>
      <c r="V1487" s="13">
        <v>0</v>
      </c>
      <c r="W1487" s="15"/>
      <c r="X1487" s="15"/>
      <c r="Y1487" s="13"/>
      <c r="Z1487" s="10"/>
      <c r="AA1487" s="11" t="s">
        <v>45</v>
      </c>
      <c r="AB1487" s="11">
        <v>0</v>
      </c>
    </row>
    <row r="1488" spans="1:28" ht="14.25" x14ac:dyDescent="0.15">
      <c r="A1488" s="9">
        <v>43709</v>
      </c>
      <c r="B1488" s="10" t="s">
        <v>27</v>
      </c>
      <c r="C1488" s="10" t="s">
        <v>93</v>
      </c>
      <c r="D1488" s="10" t="s">
        <v>104</v>
      </c>
      <c r="E1488" s="10" t="s">
        <v>110</v>
      </c>
      <c r="F1488" s="10" t="s">
        <v>111</v>
      </c>
      <c r="G1488" s="10" t="s">
        <v>111</v>
      </c>
      <c r="H1488" s="10" t="s">
        <v>6270</v>
      </c>
      <c r="I1488" s="10" t="s">
        <v>111</v>
      </c>
      <c r="J1488" s="10"/>
      <c r="K1488" s="10" t="s">
        <v>33</v>
      </c>
      <c r="L1488" s="10" t="s">
        <v>44</v>
      </c>
      <c r="M1488" s="11">
        <v>0</v>
      </c>
      <c r="N1488" s="16" t="s">
        <v>6452</v>
      </c>
      <c r="O1488" s="10"/>
      <c r="P1488" s="13">
        <v>0</v>
      </c>
      <c r="Q1488" s="13">
        <v>10000</v>
      </c>
      <c r="R1488" s="13">
        <v>1190.01</v>
      </c>
      <c r="S1488" s="13">
        <f t="shared" si="75"/>
        <v>8809.99</v>
      </c>
      <c r="T1488" s="14">
        <f t="shared" si="76"/>
        <v>1190.01</v>
      </c>
      <c r="U1488" s="13">
        <f t="shared" si="77"/>
        <v>0</v>
      </c>
      <c r="V1488" s="13">
        <v>1190.01</v>
      </c>
      <c r="W1488" s="15"/>
      <c r="X1488" s="15"/>
      <c r="Y1488" s="13"/>
      <c r="Z1488" s="10"/>
      <c r="AA1488" s="11" t="s">
        <v>35</v>
      </c>
      <c r="AB1488" s="11">
        <v>0</v>
      </c>
    </row>
    <row r="1489" spans="1:28" ht="14.25" x14ac:dyDescent="0.15">
      <c r="A1489" s="9">
        <v>43709</v>
      </c>
      <c r="B1489" s="10" t="s">
        <v>27</v>
      </c>
      <c r="C1489" s="10" t="s">
        <v>93</v>
      </c>
      <c r="D1489" s="10" t="s">
        <v>104</v>
      </c>
      <c r="E1489" s="10" t="s">
        <v>110</v>
      </c>
      <c r="F1489" s="10" t="s">
        <v>111</v>
      </c>
      <c r="G1489" s="10" t="s">
        <v>111</v>
      </c>
      <c r="H1489" s="10" t="s">
        <v>6270</v>
      </c>
      <c r="I1489" s="10" t="s">
        <v>111</v>
      </c>
      <c r="J1489" s="10"/>
      <c r="K1489" s="10" t="s">
        <v>2623</v>
      </c>
      <c r="L1489" s="10" t="s">
        <v>44</v>
      </c>
      <c r="M1489" s="11">
        <v>0</v>
      </c>
      <c r="N1489" s="16" t="s">
        <v>6453</v>
      </c>
      <c r="O1489" s="10"/>
      <c r="P1489" s="13">
        <v>379624.3</v>
      </c>
      <c r="Q1489" s="13">
        <v>0</v>
      </c>
      <c r="R1489" s="13">
        <v>270961.7</v>
      </c>
      <c r="S1489" s="13">
        <f t="shared" si="75"/>
        <v>108662.59999999998</v>
      </c>
      <c r="T1489" s="14">
        <f t="shared" si="76"/>
        <v>270961.7</v>
      </c>
      <c r="U1489" s="13">
        <f t="shared" si="77"/>
        <v>52.834615384615518</v>
      </c>
      <c r="V1489" s="13">
        <v>270961.7</v>
      </c>
      <c r="W1489" s="15"/>
      <c r="X1489" s="15"/>
      <c r="Y1489" s="13"/>
      <c r="Z1489" s="10"/>
      <c r="AA1489" s="11" t="s">
        <v>35</v>
      </c>
      <c r="AB1489" s="11">
        <v>0</v>
      </c>
    </row>
    <row r="1490" spans="1:28" ht="14.25" x14ac:dyDescent="0.15">
      <c r="A1490" s="9">
        <v>43709</v>
      </c>
      <c r="B1490" s="10" t="s">
        <v>27</v>
      </c>
      <c r="C1490" s="10" t="s">
        <v>93</v>
      </c>
      <c r="D1490" s="10" t="s">
        <v>104</v>
      </c>
      <c r="E1490" s="10" t="s">
        <v>112</v>
      </c>
      <c r="F1490" s="10" t="s">
        <v>6454</v>
      </c>
      <c r="G1490" s="10" t="s">
        <v>6454</v>
      </c>
      <c r="H1490" s="10" t="s">
        <v>6270</v>
      </c>
      <c r="I1490" s="10" t="s">
        <v>6454</v>
      </c>
      <c r="J1490" s="10"/>
      <c r="K1490" s="10" t="s">
        <v>33</v>
      </c>
      <c r="L1490" s="10" t="s">
        <v>34</v>
      </c>
      <c r="M1490" s="11">
        <v>0.08</v>
      </c>
      <c r="N1490" s="16" t="s">
        <v>6455</v>
      </c>
      <c r="O1490" s="10"/>
      <c r="P1490" s="13">
        <v>32400</v>
      </c>
      <c r="Q1490" s="13">
        <v>-30000</v>
      </c>
      <c r="R1490" s="13">
        <v>0</v>
      </c>
      <c r="S1490" s="13">
        <f t="shared" si="75"/>
        <v>2400</v>
      </c>
      <c r="T1490" s="14">
        <f t="shared" si="76"/>
        <v>0</v>
      </c>
      <c r="U1490" s="13">
        <f t="shared" si="77"/>
        <v>864.61568627451197</v>
      </c>
      <c r="V1490" s="13">
        <v>0</v>
      </c>
      <c r="W1490" s="15"/>
      <c r="X1490" s="15"/>
      <c r="Y1490" s="13"/>
      <c r="Z1490" s="10"/>
      <c r="AA1490" s="11" t="s">
        <v>35</v>
      </c>
      <c r="AB1490" s="11">
        <v>0</v>
      </c>
    </row>
    <row r="1491" spans="1:28" ht="14.25" x14ac:dyDescent="0.15">
      <c r="A1491" s="9">
        <v>43709</v>
      </c>
      <c r="B1491" s="10" t="s">
        <v>27</v>
      </c>
      <c r="C1491" s="10" t="s">
        <v>93</v>
      </c>
      <c r="D1491" s="10" t="s">
        <v>104</v>
      </c>
      <c r="E1491" s="10" t="s">
        <v>112</v>
      </c>
      <c r="F1491" s="10" t="s">
        <v>6454</v>
      </c>
      <c r="G1491" s="10" t="s">
        <v>6454</v>
      </c>
      <c r="H1491" s="10" t="s">
        <v>6270</v>
      </c>
      <c r="I1491" s="10" t="s">
        <v>6454</v>
      </c>
      <c r="J1491" s="10"/>
      <c r="K1491" s="10" t="s">
        <v>2623</v>
      </c>
      <c r="L1491" s="10" t="s">
        <v>34</v>
      </c>
      <c r="M1491" s="11">
        <v>0.02</v>
      </c>
      <c r="N1491" s="16" t="s">
        <v>6456</v>
      </c>
      <c r="O1491" s="10"/>
      <c r="P1491" s="13">
        <v>119165.9</v>
      </c>
      <c r="Q1491" s="13">
        <v>408000</v>
      </c>
      <c r="R1491" s="13">
        <v>309437.8</v>
      </c>
      <c r="S1491" s="13">
        <f t="shared" si="75"/>
        <v>217728.10000000003</v>
      </c>
      <c r="T1491" s="14">
        <f t="shared" si="76"/>
        <v>303370.39215686271</v>
      </c>
      <c r="U1491" s="13">
        <f t="shared" si="77"/>
        <v>0</v>
      </c>
      <c r="V1491" s="13">
        <v>309437.8</v>
      </c>
      <c r="W1491" s="15"/>
      <c r="X1491" s="15"/>
      <c r="Y1491" s="13"/>
      <c r="Z1491" s="10"/>
      <c r="AA1491" s="11" t="s">
        <v>35</v>
      </c>
      <c r="AB1491" s="11">
        <v>0</v>
      </c>
    </row>
    <row r="1492" spans="1:28" ht="14.25" x14ac:dyDescent="0.15">
      <c r="A1492" s="9">
        <v>43709</v>
      </c>
      <c r="B1492" s="10" t="s">
        <v>27</v>
      </c>
      <c r="C1492" s="10" t="s">
        <v>93</v>
      </c>
      <c r="D1492" s="10" t="s">
        <v>104</v>
      </c>
      <c r="E1492" s="10" t="s">
        <v>112</v>
      </c>
      <c r="F1492" s="10" t="s">
        <v>4192</v>
      </c>
      <c r="G1492" s="10" t="s">
        <v>4192</v>
      </c>
      <c r="H1492" s="10" t="s">
        <v>6270</v>
      </c>
      <c r="I1492" s="10" t="s">
        <v>4192</v>
      </c>
      <c r="J1492" s="10"/>
      <c r="K1492" s="10" t="s">
        <v>2623</v>
      </c>
      <c r="L1492" s="10" t="s">
        <v>34</v>
      </c>
      <c r="M1492" s="11">
        <v>0.02</v>
      </c>
      <c r="N1492" s="16" t="s">
        <v>6457</v>
      </c>
      <c r="O1492" s="10"/>
      <c r="P1492" s="13">
        <v>466118.2</v>
      </c>
      <c r="Q1492" s="13">
        <v>4052000</v>
      </c>
      <c r="R1492" s="13">
        <v>2968288.8</v>
      </c>
      <c r="S1492" s="13">
        <f t="shared" si="75"/>
        <v>1549829.4000000004</v>
      </c>
      <c r="T1492" s="14">
        <f t="shared" si="76"/>
        <v>2910087.0588235292</v>
      </c>
      <c r="U1492" s="13">
        <f t="shared" si="77"/>
        <v>860.97450980392023</v>
      </c>
      <c r="V1492" s="13">
        <v>2968288.8</v>
      </c>
      <c r="W1492" s="15"/>
      <c r="X1492" s="15"/>
      <c r="Y1492" s="13"/>
      <c r="Z1492" s="10"/>
      <c r="AA1492" s="11" t="s">
        <v>35</v>
      </c>
      <c r="AB1492" s="11">
        <v>0</v>
      </c>
    </row>
    <row r="1493" spans="1:28" ht="14.25" x14ac:dyDescent="0.15">
      <c r="A1493" s="9">
        <v>43709</v>
      </c>
      <c r="B1493" s="10" t="s">
        <v>27</v>
      </c>
      <c r="C1493" s="10" t="s">
        <v>93</v>
      </c>
      <c r="D1493" s="10" t="s">
        <v>115</v>
      </c>
      <c r="E1493" s="10" t="s">
        <v>4186</v>
      </c>
      <c r="F1493" s="10" t="s">
        <v>4836</v>
      </c>
      <c r="G1493" s="10" t="s">
        <v>4836</v>
      </c>
      <c r="H1493" s="10" t="s">
        <v>6270</v>
      </c>
      <c r="I1493" s="10" t="s">
        <v>4836</v>
      </c>
      <c r="J1493" s="10"/>
      <c r="K1493" s="10" t="s">
        <v>2623</v>
      </c>
      <c r="L1493" s="10" t="s">
        <v>44</v>
      </c>
      <c r="M1493" s="11">
        <v>0</v>
      </c>
      <c r="N1493" s="16" t="s">
        <v>6458</v>
      </c>
      <c r="O1493" s="10"/>
      <c r="P1493" s="13">
        <v>166476.01</v>
      </c>
      <c r="Q1493" s="13">
        <v>300000</v>
      </c>
      <c r="R1493" s="13">
        <v>250704.7</v>
      </c>
      <c r="S1493" s="13">
        <f t="shared" si="75"/>
        <v>215771.31</v>
      </c>
      <c r="T1493" s="14">
        <f t="shared" si="76"/>
        <v>250704.7</v>
      </c>
      <c r="U1493" s="13">
        <f t="shared" si="77"/>
        <v>320.80384615384628</v>
      </c>
      <c r="V1493" s="13">
        <v>250704.7</v>
      </c>
      <c r="W1493" s="15"/>
      <c r="X1493" s="15"/>
      <c r="Y1493" s="13"/>
      <c r="Z1493" s="10"/>
      <c r="AA1493" s="11" t="s">
        <v>45</v>
      </c>
      <c r="AB1493" s="11">
        <v>0</v>
      </c>
    </row>
    <row r="1494" spans="1:28" ht="14.25" x14ac:dyDescent="0.15">
      <c r="A1494" s="9">
        <v>43709</v>
      </c>
      <c r="B1494" s="10" t="s">
        <v>27</v>
      </c>
      <c r="C1494" s="10" t="s">
        <v>93</v>
      </c>
      <c r="D1494" s="10" t="s">
        <v>115</v>
      </c>
      <c r="E1494" s="10" t="s">
        <v>107</v>
      </c>
      <c r="F1494" s="10" t="s">
        <v>4430</v>
      </c>
      <c r="G1494" s="10" t="s">
        <v>4431</v>
      </c>
      <c r="H1494" s="10" t="s">
        <v>6270</v>
      </c>
      <c r="I1494" s="10" t="s">
        <v>6459</v>
      </c>
      <c r="J1494" s="10"/>
      <c r="K1494" s="10" t="s">
        <v>33</v>
      </c>
      <c r="L1494" s="10" t="s">
        <v>34</v>
      </c>
      <c r="M1494" s="11">
        <v>0.04</v>
      </c>
      <c r="N1494" s="16" t="s">
        <v>6460</v>
      </c>
      <c r="O1494" s="10"/>
      <c r="P1494" s="13">
        <v>0</v>
      </c>
      <c r="Q1494" s="13">
        <v>5200</v>
      </c>
      <c r="R1494" s="13">
        <v>1373.7</v>
      </c>
      <c r="S1494" s="13">
        <f t="shared" si="75"/>
        <v>3826.3</v>
      </c>
      <c r="T1494" s="14">
        <f t="shared" si="76"/>
        <v>1320.8653846153845</v>
      </c>
      <c r="U1494" s="13">
        <f t="shared" si="77"/>
        <v>0</v>
      </c>
      <c r="V1494" s="13">
        <v>1373.7</v>
      </c>
      <c r="W1494" s="15"/>
      <c r="X1494" s="15"/>
      <c r="Y1494" s="13"/>
      <c r="Z1494" s="10"/>
      <c r="AA1494" s="11" t="s">
        <v>35</v>
      </c>
      <c r="AB1494" s="11">
        <v>0</v>
      </c>
    </row>
    <row r="1495" spans="1:28" ht="14.25" x14ac:dyDescent="0.15">
      <c r="A1495" s="9">
        <v>43709</v>
      </c>
      <c r="B1495" s="10" t="s">
        <v>27</v>
      </c>
      <c r="C1495" s="10" t="s">
        <v>93</v>
      </c>
      <c r="D1495" s="10" t="s">
        <v>115</v>
      </c>
      <c r="E1495" s="10" t="s">
        <v>107</v>
      </c>
      <c r="F1495" s="10" t="s">
        <v>4430</v>
      </c>
      <c r="G1495" s="10" t="s">
        <v>4431</v>
      </c>
      <c r="H1495" s="10" t="s">
        <v>6270</v>
      </c>
      <c r="I1495" s="10" t="s">
        <v>6459</v>
      </c>
      <c r="J1495" s="10"/>
      <c r="K1495" s="10" t="s">
        <v>2623</v>
      </c>
      <c r="L1495" s="10" t="s">
        <v>34</v>
      </c>
      <c r="M1495" s="11">
        <v>0.02</v>
      </c>
      <c r="N1495" s="16" t="s">
        <v>6461</v>
      </c>
      <c r="O1495" s="10"/>
      <c r="P1495" s="13">
        <v>13556.75</v>
      </c>
      <c r="Q1495" s="13">
        <v>35700</v>
      </c>
      <c r="R1495" s="13">
        <v>44095.4</v>
      </c>
      <c r="S1495" s="13">
        <f t="shared" ref="S1495:S1558" si="78">P1495+Q1495-R1495</f>
        <v>5161.3499999999985</v>
      </c>
      <c r="T1495" s="14">
        <f t="shared" ref="T1495:T1558" si="79">IF(L1495="返货",R1495/(1+M1495),IF(L1495="返现",R1495,IF(L1495="折扣",R1495*M1495,IF(L1495="无",R1495))))</f>
        <v>43230.784313725489</v>
      </c>
      <c r="U1495" s="13">
        <f t="shared" si="77"/>
        <v>5587.7423076923005</v>
      </c>
      <c r="V1495" s="13">
        <v>44095.4</v>
      </c>
      <c r="W1495" s="15"/>
      <c r="X1495" s="15"/>
      <c r="Y1495" s="13"/>
      <c r="Z1495" s="10"/>
      <c r="AA1495" s="11" t="s">
        <v>35</v>
      </c>
      <c r="AB1495" s="11">
        <v>0</v>
      </c>
    </row>
    <row r="1496" spans="1:28" ht="14.25" x14ac:dyDescent="0.15">
      <c r="A1496" s="9">
        <v>43709</v>
      </c>
      <c r="B1496" s="10" t="s">
        <v>27</v>
      </c>
      <c r="C1496" s="10" t="s">
        <v>93</v>
      </c>
      <c r="D1496" s="10" t="s">
        <v>115</v>
      </c>
      <c r="E1496" s="10" t="s">
        <v>97</v>
      </c>
      <c r="F1496" s="10" t="s">
        <v>4838</v>
      </c>
      <c r="G1496" s="10" t="s">
        <v>4838</v>
      </c>
      <c r="H1496" s="10" t="s">
        <v>6462</v>
      </c>
      <c r="I1496" s="10" t="s">
        <v>4838</v>
      </c>
      <c r="J1496" s="10"/>
      <c r="K1496" s="10" t="s">
        <v>2623</v>
      </c>
      <c r="L1496" s="10" t="s">
        <v>44</v>
      </c>
      <c r="M1496" s="11">
        <v>0</v>
      </c>
      <c r="N1496" s="16" t="s">
        <v>6463</v>
      </c>
      <c r="O1496" s="10"/>
      <c r="P1496" s="13">
        <v>8369.2999999999993</v>
      </c>
      <c r="Q1496" s="13">
        <v>80000</v>
      </c>
      <c r="R1496" s="13">
        <v>43407.6</v>
      </c>
      <c r="S1496" s="13">
        <f t="shared" si="78"/>
        <v>44961.700000000004</v>
      </c>
      <c r="T1496" s="14">
        <f t="shared" si="79"/>
        <v>43407.6</v>
      </c>
      <c r="U1496" s="13">
        <f t="shared" si="77"/>
        <v>0</v>
      </c>
      <c r="V1496" s="13">
        <v>43407.6</v>
      </c>
      <c r="W1496" s="15"/>
      <c r="X1496" s="15"/>
      <c r="Y1496" s="13"/>
      <c r="Z1496" s="10"/>
      <c r="AA1496" s="11" t="s">
        <v>45</v>
      </c>
      <c r="AB1496" s="11">
        <v>0</v>
      </c>
    </row>
    <row r="1497" spans="1:28" ht="14.25" x14ac:dyDescent="0.15">
      <c r="A1497" s="9">
        <v>43709</v>
      </c>
      <c r="B1497" s="10" t="s">
        <v>27</v>
      </c>
      <c r="C1497" s="10" t="s">
        <v>93</v>
      </c>
      <c r="D1497" s="10" t="s">
        <v>115</v>
      </c>
      <c r="E1497" s="10" t="s">
        <v>97</v>
      </c>
      <c r="F1497" s="10" t="s">
        <v>5952</v>
      </c>
      <c r="G1497" s="10" t="s">
        <v>5952</v>
      </c>
      <c r="H1497" s="10" t="s">
        <v>6270</v>
      </c>
      <c r="I1497" s="10" t="s">
        <v>5953</v>
      </c>
      <c r="J1497" s="10"/>
      <c r="K1497" s="10" t="s">
        <v>2623</v>
      </c>
      <c r="L1497" s="10" t="s">
        <v>34</v>
      </c>
      <c r="M1497" s="11">
        <v>0.02</v>
      </c>
      <c r="N1497" s="16" t="s">
        <v>6464</v>
      </c>
      <c r="O1497" s="10"/>
      <c r="P1497" s="13">
        <v>31699.5</v>
      </c>
      <c r="Q1497" s="13">
        <v>91800</v>
      </c>
      <c r="R1497" s="13">
        <v>43909.7</v>
      </c>
      <c r="S1497" s="13">
        <f t="shared" si="78"/>
        <v>79589.8</v>
      </c>
      <c r="T1497" s="14">
        <f t="shared" si="79"/>
        <v>43048.725490196077</v>
      </c>
      <c r="U1497" s="13">
        <f t="shared" si="77"/>
        <v>215.19607843137237</v>
      </c>
      <c r="V1497" s="13">
        <v>43909.7</v>
      </c>
      <c r="W1497" s="15"/>
      <c r="X1497" s="15"/>
      <c r="Y1497" s="13"/>
      <c r="Z1497" s="10"/>
      <c r="AA1497" s="11" t="s">
        <v>45</v>
      </c>
      <c r="AB1497" s="11">
        <v>0</v>
      </c>
    </row>
    <row r="1498" spans="1:28" ht="14.25" x14ac:dyDescent="0.15">
      <c r="A1498" s="9">
        <v>43709</v>
      </c>
      <c r="B1498" s="10" t="s">
        <v>27</v>
      </c>
      <c r="C1498" s="10" t="s">
        <v>93</v>
      </c>
      <c r="D1498" s="10" t="s">
        <v>115</v>
      </c>
      <c r="E1498" s="10" t="s">
        <v>2799</v>
      </c>
      <c r="F1498" s="10" t="s">
        <v>6465</v>
      </c>
      <c r="G1498" s="10" t="s">
        <v>6465</v>
      </c>
      <c r="H1498" s="10" t="s">
        <v>6270</v>
      </c>
      <c r="I1498" s="10" t="s">
        <v>6465</v>
      </c>
      <c r="J1498" s="10"/>
      <c r="K1498" s="10" t="s">
        <v>2623</v>
      </c>
      <c r="L1498" s="10" t="s">
        <v>34</v>
      </c>
      <c r="M1498" s="11">
        <v>0.04</v>
      </c>
      <c r="N1498" s="16" t="s">
        <v>6466</v>
      </c>
      <c r="O1498" s="10"/>
      <c r="P1498" s="13">
        <v>0</v>
      </c>
      <c r="Q1498" s="13">
        <v>15600</v>
      </c>
      <c r="R1498" s="13">
        <v>8340.9</v>
      </c>
      <c r="S1498" s="13">
        <f t="shared" si="78"/>
        <v>7259.1</v>
      </c>
      <c r="T1498" s="14">
        <f t="shared" si="79"/>
        <v>8020.0961538461534</v>
      </c>
      <c r="U1498" s="13">
        <f t="shared" si="77"/>
        <v>5422.4843137254938</v>
      </c>
      <c r="V1498" s="13">
        <v>8340.9</v>
      </c>
      <c r="W1498" s="15"/>
      <c r="X1498" s="15"/>
      <c r="Y1498" s="13"/>
      <c r="Z1498" s="10"/>
      <c r="AA1498" s="11" t="s">
        <v>45</v>
      </c>
      <c r="AB1498" s="11">
        <v>0</v>
      </c>
    </row>
    <row r="1499" spans="1:28" ht="14.25" x14ac:dyDescent="0.15">
      <c r="A1499" s="9">
        <v>43709</v>
      </c>
      <c r="B1499" s="10" t="s">
        <v>27</v>
      </c>
      <c r="C1499" s="10" t="s">
        <v>93</v>
      </c>
      <c r="D1499" s="10" t="s">
        <v>115</v>
      </c>
      <c r="E1499" s="10" t="s">
        <v>102</v>
      </c>
      <c r="F1499" s="10" t="s">
        <v>5732</v>
      </c>
      <c r="G1499" s="10" t="s">
        <v>5960</v>
      </c>
      <c r="H1499" s="10" t="s">
        <v>6270</v>
      </c>
      <c r="I1499" s="10" t="s">
        <v>5732</v>
      </c>
      <c r="J1499" s="10"/>
      <c r="K1499" s="10" t="s">
        <v>33</v>
      </c>
      <c r="L1499" s="10" t="s">
        <v>34</v>
      </c>
      <c r="M1499" s="11">
        <v>0.08</v>
      </c>
      <c r="N1499" s="16" t="s">
        <v>6467</v>
      </c>
      <c r="O1499" s="10"/>
      <c r="P1499" s="13">
        <v>38179.800000000003</v>
      </c>
      <c r="Q1499" s="13">
        <v>-38179.800000000003</v>
      </c>
      <c r="R1499" s="13">
        <v>0</v>
      </c>
      <c r="S1499" s="13">
        <f t="shared" si="78"/>
        <v>0</v>
      </c>
      <c r="T1499" s="14">
        <f t="shared" si="79"/>
        <v>0</v>
      </c>
      <c r="U1499" s="13">
        <f t="shared" si="77"/>
        <v>10.941176470588289</v>
      </c>
      <c r="V1499" s="13">
        <v>0</v>
      </c>
      <c r="W1499" s="15"/>
      <c r="X1499" s="15"/>
      <c r="Y1499" s="13"/>
      <c r="Z1499" s="10"/>
      <c r="AA1499" s="11" t="s">
        <v>35</v>
      </c>
      <c r="AB1499" s="11">
        <v>0</v>
      </c>
    </row>
    <row r="1500" spans="1:28" ht="14.25" x14ac:dyDescent="0.15">
      <c r="A1500" s="9">
        <v>43709</v>
      </c>
      <c r="B1500" s="10" t="s">
        <v>27</v>
      </c>
      <c r="C1500" s="10" t="s">
        <v>93</v>
      </c>
      <c r="D1500" s="10" t="s">
        <v>115</v>
      </c>
      <c r="E1500" s="10" t="s">
        <v>102</v>
      </c>
      <c r="F1500" s="10" t="s">
        <v>5732</v>
      </c>
      <c r="G1500" s="10" t="s">
        <v>5960</v>
      </c>
      <c r="H1500" s="10" t="s">
        <v>6270</v>
      </c>
      <c r="I1500" s="10" t="s">
        <v>5732</v>
      </c>
      <c r="J1500" s="10"/>
      <c r="K1500" s="10" t="s">
        <v>2623</v>
      </c>
      <c r="L1500" s="10" t="s">
        <v>34</v>
      </c>
      <c r="M1500" s="11">
        <v>0.04</v>
      </c>
      <c r="N1500" s="16" t="s">
        <v>6468</v>
      </c>
      <c r="O1500" s="10"/>
      <c r="P1500" s="13">
        <v>296253.5</v>
      </c>
      <c r="Q1500" s="13">
        <v>327746.5</v>
      </c>
      <c r="R1500" s="13">
        <v>145281.29999999999</v>
      </c>
      <c r="S1500" s="13">
        <f t="shared" si="78"/>
        <v>478718.7</v>
      </c>
      <c r="T1500" s="14">
        <f t="shared" si="79"/>
        <v>139693.55769230769</v>
      </c>
      <c r="U1500" s="13">
        <f t="shared" si="77"/>
        <v>987.64313725490501</v>
      </c>
      <c r="V1500" s="13">
        <v>145281.29999999999</v>
      </c>
      <c r="W1500" s="15"/>
      <c r="X1500" s="15"/>
      <c r="Y1500" s="13"/>
      <c r="Z1500" s="10"/>
      <c r="AA1500" s="11" t="s">
        <v>35</v>
      </c>
      <c r="AB1500" s="11">
        <v>0</v>
      </c>
    </row>
    <row r="1501" spans="1:28" ht="14.25" x14ac:dyDescent="0.15">
      <c r="A1501" s="9">
        <v>43709</v>
      </c>
      <c r="B1501" s="10" t="s">
        <v>27</v>
      </c>
      <c r="C1501" s="10" t="s">
        <v>119</v>
      </c>
      <c r="D1501" s="10" t="s">
        <v>120</v>
      </c>
      <c r="E1501" s="10" t="s">
        <v>121</v>
      </c>
      <c r="F1501" s="10" t="s">
        <v>5060</v>
      </c>
      <c r="G1501" s="10" t="s">
        <v>5060</v>
      </c>
      <c r="H1501" s="10" t="s">
        <v>6270</v>
      </c>
      <c r="I1501" s="10" t="s">
        <v>5060</v>
      </c>
      <c r="J1501" s="10"/>
      <c r="K1501" s="10" t="s">
        <v>2623</v>
      </c>
      <c r="L1501" s="10" t="s">
        <v>44</v>
      </c>
      <c r="M1501" s="11">
        <v>0</v>
      </c>
      <c r="N1501" s="16" t="s">
        <v>6469</v>
      </c>
      <c r="O1501" s="10"/>
      <c r="P1501" s="13">
        <v>111616.7</v>
      </c>
      <c r="Q1501" s="13">
        <v>760000</v>
      </c>
      <c r="R1501" s="13">
        <v>583438.30000000005</v>
      </c>
      <c r="S1501" s="13">
        <f t="shared" si="78"/>
        <v>288178.39999999991</v>
      </c>
      <c r="T1501" s="14">
        <f t="shared" si="79"/>
        <v>583438.30000000005</v>
      </c>
      <c r="U1501" s="13">
        <f t="shared" si="77"/>
        <v>0</v>
      </c>
      <c r="V1501" s="13">
        <v>583438.30000000005</v>
      </c>
      <c r="W1501" s="15"/>
      <c r="X1501" s="15"/>
      <c r="Y1501" s="13"/>
      <c r="Z1501" s="10"/>
      <c r="AA1501" s="11" t="s">
        <v>35</v>
      </c>
      <c r="AB1501" s="11">
        <v>0</v>
      </c>
    </row>
    <row r="1502" spans="1:28" ht="14.25" x14ac:dyDescent="0.15">
      <c r="A1502" s="9">
        <v>43709</v>
      </c>
      <c r="B1502" s="10" t="s">
        <v>27</v>
      </c>
      <c r="C1502" s="10" t="s">
        <v>119</v>
      </c>
      <c r="D1502" s="10" t="s">
        <v>120</v>
      </c>
      <c r="E1502" s="10" t="s">
        <v>123</v>
      </c>
      <c r="F1502" s="10" t="s">
        <v>5827</v>
      </c>
      <c r="G1502" s="10" t="s">
        <v>6470</v>
      </c>
      <c r="H1502" s="10" t="s">
        <v>6270</v>
      </c>
      <c r="I1502" s="10" t="s">
        <v>5827</v>
      </c>
      <c r="J1502" s="10"/>
      <c r="K1502" s="10" t="s">
        <v>2623</v>
      </c>
      <c r="L1502" s="10" t="s">
        <v>34</v>
      </c>
      <c r="M1502" s="11">
        <v>0.02</v>
      </c>
      <c r="N1502" s="16" t="s">
        <v>6471</v>
      </c>
      <c r="O1502" s="10"/>
      <c r="P1502" s="13">
        <v>8683.1</v>
      </c>
      <c r="Q1502" s="13">
        <v>10200</v>
      </c>
      <c r="R1502" s="13">
        <v>10975</v>
      </c>
      <c r="S1502" s="13">
        <f t="shared" si="78"/>
        <v>7908.0999999999985</v>
      </c>
      <c r="T1502" s="14">
        <f t="shared" si="79"/>
        <v>10759.803921568628</v>
      </c>
      <c r="U1502" s="13">
        <f t="shared" si="77"/>
        <v>0</v>
      </c>
      <c r="V1502" s="13">
        <v>10975</v>
      </c>
      <c r="W1502" s="15"/>
      <c r="X1502" s="15"/>
      <c r="Y1502" s="13"/>
      <c r="Z1502" s="10"/>
      <c r="AA1502" s="11" t="s">
        <v>45</v>
      </c>
      <c r="AB1502" s="11">
        <v>0</v>
      </c>
    </row>
    <row r="1503" spans="1:28" ht="14.25" x14ac:dyDescent="0.15">
      <c r="A1503" s="9">
        <v>43709</v>
      </c>
      <c r="B1503" s="10" t="s">
        <v>27</v>
      </c>
      <c r="C1503" s="10" t="s">
        <v>119</v>
      </c>
      <c r="D1503" s="10" t="s">
        <v>120</v>
      </c>
      <c r="E1503" s="10" t="s">
        <v>129</v>
      </c>
      <c r="F1503" s="10" t="s">
        <v>2915</v>
      </c>
      <c r="G1503" s="10" t="s">
        <v>2915</v>
      </c>
      <c r="H1503" s="10" t="s">
        <v>6270</v>
      </c>
      <c r="I1503" s="10" t="s">
        <v>6472</v>
      </c>
      <c r="J1503" s="10"/>
      <c r="K1503" s="10" t="s">
        <v>2623</v>
      </c>
      <c r="L1503" s="10" t="s">
        <v>34</v>
      </c>
      <c r="M1503" s="11">
        <v>0.02</v>
      </c>
      <c r="N1503" s="16" t="s">
        <v>6473</v>
      </c>
      <c r="O1503" s="10"/>
      <c r="P1503" s="13">
        <v>68841.77</v>
      </c>
      <c r="Q1503" s="13">
        <v>400000</v>
      </c>
      <c r="R1503" s="13">
        <v>276546.7</v>
      </c>
      <c r="S1503" s="13">
        <f t="shared" si="78"/>
        <v>192295.07</v>
      </c>
      <c r="T1503" s="14">
        <f t="shared" si="79"/>
        <v>271124.21568627452</v>
      </c>
      <c r="U1503" s="13">
        <f t="shared" si="77"/>
        <v>648.59215686274547</v>
      </c>
      <c r="V1503" s="13">
        <v>276546.7</v>
      </c>
      <c r="W1503" s="15"/>
      <c r="X1503" s="15"/>
      <c r="Y1503" s="13"/>
      <c r="Z1503" s="10"/>
      <c r="AA1503" s="11" t="s">
        <v>45</v>
      </c>
      <c r="AB1503" s="11">
        <v>0</v>
      </c>
    </row>
    <row r="1504" spans="1:28" ht="14.25" x14ac:dyDescent="0.15">
      <c r="A1504" s="9">
        <v>43709</v>
      </c>
      <c r="B1504" s="10" t="s">
        <v>27</v>
      </c>
      <c r="C1504" s="10" t="s">
        <v>119</v>
      </c>
      <c r="D1504" s="10" t="s">
        <v>120</v>
      </c>
      <c r="E1504" s="10" t="s">
        <v>129</v>
      </c>
      <c r="F1504" s="10" t="s">
        <v>5064</v>
      </c>
      <c r="G1504" s="10" t="s">
        <v>5065</v>
      </c>
      <c r="H1504" s="10" t="s">
        <v>6270</v>
      </c>
      <c r="I1504" s="10" t="s">
        <v>5064</v>
      </c>
      <c r="J1504" s="10"/>
      <c r="K1504" s="10" t="s">
        <v>2623</v>
      </c>
      <c r="L1504" s="10" t="s">
        <v>34</v>
      </c>
      <c r="M1504" s="11">
        <v>0.02</v>
      </c>
      <c r="N1504" s="16" t="s">
        <v>6474</v>
      </c>
      <c r="O1504" s="10"/>
      <c r="P1504" s="13">
        <v>0</v>
      </c>
      <c r="Q1504" s="13">
        <v>10200</v>
      </c>
      <c r="R1504" s="13">
        <v>558</v>
      </c>
      <c r="S1504" s="13">
        <f t="shared" si="78"/>
        <v>9642</v>
      </c>
      <c r="T1504" s="14">
        <f t="shared" si="79"/>
        <v>547.05882352941171</v>
      </c>
      <c r="U1504" s="13">
        <f t="shared" si="77"/>
        <v>104.58823529411802</v>
      </c>
      <c r="V1504" s="13">
        <v>558</v>
      </c>
      <c r="W1504" s="15"/>
      <c r="X1504" s="15"/>
      <c r="Y1504" s="13"/>
      <c r="Z1504" s="10"/>
      <c r="AA1504" s="11" t="s">
        <v>45</v>
      </c>
      <c r="AB1504" s="11">
        <v>0</v>
      </c>
    </row>
    <row r="1505" spans="1:28" ht="14.25" x14ac:dyDescent="0.15">
      <c r="A1505" s="9">
        <v>43709</v>
      </c>
      <c r="B1505" s="10" t="s">
        <v>27</v>
      </c>
      <c r="C1505" s="10" t="s">
        <v>119</v>
      </c>
      <c r="D1505" s="10" t="s">
        <v>120</v>
      </c>
      <c r="E1505" s="10" t="s">
        <v>129</v>
      </c>
      <c r="F1505" s="10" t="s">
        <v>6475</v>
      </c>
      <c r="G1505" s="10" t="s">
        <v>6475</v>
      </c>
      <c r="H1505" s="10" t="s">
        <v>6270</v>
      </c>
      <c r="I1505" s="10" t="s">
        <v>6476</v>
      </c>
      <c r="J1505" s="10"/>
      <c r="K1505" s="10" t="s">
        <v>2623</v>
      </c>
      <c r="L1505" s="10" t="s">
        <v>34</v>
      </c>
      <c r="M1505" s="11">
        <v>0.02</v>
      </c>
      <c r="N1505" s="16" t="s">
        <v>6477</v>
      </c>
      <c r="O1505" s="10"/>
      <c r="P1505" s="13">
        <v>2431.6</v>
      </c>
      <c r="Q1505" s="13">
        <v>61200</v>
      </c>
      <c r="R1505" s="13">
        <v>50369.8</v>
      </c>
      <c r="S1505" s="13">
        <f t="shared" si="78"/>
        <v>13261.799999999996</v>
      </c>
      <c r="T1505" s="14">
        <f t="shared" si="79"/>
        <v>49382.156862745098</v>
      </c>
      <c r="U1505" s="13">
        <f t="shared" si="77"/>
        <v>3046.8196078431502</v>
      </c>
      <c r="V1505" s="13">
        <v>50369.8</v>
      </c>
      <c r="W1505" s="15"/>
      <c r="X1505" s="15"/>
      <c r="Y1505" s="13"/>
      <c r="Z1505" s="10"/>
      <c r="AA1505" s="11" t="s">
        <v>45</v>
      </c>
      <c r="AB1505" s="11">
        <v>0</v>
      </c>
    </row>
    <row r="1506" spans="1:28" ht="14.25" x14ac:dyDescent="0.15">
      <c r="A1506" s="9">
        <v>43709</v>
      </c>
      <c r="B1506" s="10" t="s">
        <v>27</v>
      </c>
      <c r="C1506" s="10" t="s">
        <v>119</v>
      </c>
      <c r="D1506" s="10" t="s">
        <v>120</v>
      </c>
      <c r="E1506" s="10" t="s">
        <v>144</v>
      </c>
      <c r="F1506" s="10" t="s">
        <v>6478</v>
      </c>
      <c r="G1506" s="10" t="s">
        <v>6478</v>
      </c>
      <c r="H1506" s="10" t="s">
        <v>6270</v>
      </c>
      <c r="I1506" s="10" t="s">
        <v>6225</v>
      </c>
      <c r="J1506" s="10"/>
      <c r="K1506" s="10" t="s">
        <v>2623</v>
      </c>
      <c r="L1506" s="10" t="s">
        <v>44</v>
      </c>
      <c r="M1506" s="11">
        <v>0</v>
      </c>
      <c r="N1506" s="16" t="s">
        <v>6479</v>
      </c>
      <c r="O1506" s="10"/>
      <c r="P1506" s="13">
        <v>27134.9</v>
      </c>
      <c r="Q1506" s="13">
        <v>80000</v>
      </c>
      <c r="R1506" s="13">
        <v>70540.100000000006</v>
      </c>
      <c r="S1506" s="13">
        <f t="shared" si="78"/>
        <v>36594.799999999988</v>
      </c>
      <c r="T1506" s="14">
        <f t="shared" si="79"/>
        <v>70540.100000000006</v>
      </c>
      <c r="U1506" s="13">
        <f t="shared" si="77"/>
        <v>0</v>
      </c>
      <c r="V1506" s="13">
        <v>70540.100000000006</v>
      </c>
      <c r="W1506" s="15"/>
      <c r="X1506" s="15"/>
      <c r="Y1506" s="13"/>
      <c r="Z1506" s="10"/>
      <c r="AA1506" s="11" t="s">
        <v>35</v>
      </c>
      <c r="AB1506" s="11">
        <v>0</v>
      </c>
    </row>
    <row r="1507" spans="1:28" ht="14.25" x14ac:dyDescent="0.15">
      <c r="A1507" s="9">
        <v>43709</v>
      </c>
      <c r="B1507" s="10" t="s">
        <v>27</v>
      </c>
      <c r="C1507" s="10" t="s">
        <v>119</v>
      </c>
      <c r="D1507" s="10" t="s">
        <v>120</v>
      </c>
      <c r="E1507" s="10" t="s">
        <v>144</v>
      </c>
      <c r="F1507" s="10" t="s">
        <v>6480</v>
      </c>
      <c r="G1507" s="10" t="s">
        <v>6480</v>
      </c>
      <c r="H1507" s="10" t="s">
        <v>6270</v>
      </c>
      <c r="I1507" s="10" t="s">
        <v>6480</v>
      </c>
      <c r="J1507" s="10"/>
      <c r="K1507" s="10" t="s">
        <v>33</v>
      </c>
      <c r="L1507" s="10" t="s">
        <v>44</v>
      </c>
      <c r="M1507" s="11">
        <v>0</v>
      </c>
      <c r="N1507" s="16" t="s">
        <v>6481</v>
      </c>
      <c r="O1507" s="10"/>
      <c r="P1507" s="13">
        <v>4226.3999999999996</v>
      </c>
      <c r="Q1507" s="13">
        <v>-4210.7</v>
      </c>
      <c r="R1507" s="13">
        <v>0</v>
      </c>
      <c r="S1507" s="13">
        <f t="shared" si="78"/>
        <v>15.699999999999818</v>
      </c>
      <c r="T1507" s="14">
        <f t="shared" si="79"/>
        <v>0</v>
      </c>
      <c r="U1507" s="13">
        <f t="shared" si="77"/>
        <v>2145.8215686274489</v>
      </c>
      <c r="V1507" s="13">
        <v>0</v>
      </c>
      <c r="W1507" s="15"/>
      <c r="X1507" s="15"/>
      <c r="Y1507" s="13"/>
      <c r="Z1507" s="10"/>
      <c r="AA1507" s="11" t="s">
        <v>45</v>
      </c>
      <c r="AB1507" s="11">
        <v>0</v>
      </c>
    </row>
    <row r="1508" spans="1:28" ht="14.25" x14ac:dyDescent="0.15">
      <c r="A1508" s="9">
        <v>43709</v>
      </c>
      <c r="B1508" s="10" t="s">
        <v>27</v>
      </c>
      <c r="C1508" s="10" t="s">
        <v>119</v>
      </c>
      <c r="D1508" s="10" t="s">
        <v>136</v>
      </c>
      <c r="E1508" s="10" t="s">
        <v>121</v>
      </c>
      <c r="F1508" s="10" t="s">
        <v>138</v>
      </c>
      <c r="G1508" s="10" t="s">
        <v>138</v>
      </c>
      <c r="H1508" s="10" t="s">
        <v>6270</v>
      </c>
      <c r="I1508" s="10" t="s">
        <v>138</v>
      </c>
      <c r="J1508" s="10"/>
      <c r="K1508" s="10" t="s">
        <v>2623</v>
      </c>
      <c r="L1508" s="10" t="s">
        <v>34</v>
      </c>
      <c r="M1508" s="11">
        <v>0.02</v>
      </c>
      <c r="N1508" s="16" t="s">
        <v>6482</v>
      </c>
      <c r="O1508" s="10"/>
      <c r="P1508" s="13">
        <v>0</v>
      </c>
      <c r="Q1508" s="13">
        <v>81600</v>
      </c>
      <c r="R1508" s="13">
        <v>33078.199999999997</v>
      </c>
      <c r="S1508" s="13">
        <f t="shared" si="78"/>
        <v>48521.8</v>
      </c>
      <c r="T1508" s="14">
        <f t="shared" si="79"/>
        <v>32429.607843137252</v>
      </c>
      <c r="U1508" s="13">
        <f t="shared" si="77"/>
        <v>2064.3058823529427</v>
      </c>
      <c r="V1508" s="13">
        <v>33078.199999999997</v>
      </c>
      <c r="W1508" s="15"/>
      <c r="X1508" s="15"/>
      <c r="Y1508" s="13"/>
      <c r="Z1508" s="10"/>
      <c r="AA1508" s="11" t="s">
        <v>35</v>
      </c>
      <c r="AB1508" s="11">
        <v>0</v>
      </c>
    </row>
    <row r="1509" spans="1:28" ht="14.25" x14ac:dyDescent="0.15">
      <c r="A1509" s="9">
        <v>43709</v>
      </c>
      <c r="B1509" s="10" t="s">
        <v>27</v>
      </c>
      <c r="C1509" s="10" t="s">
        <v>119</v>
      </c>
      <c r="D1509" s="10" t="s">
        <v>136</v>
      </c>
      <c r="E1509" s="10" t="s">
        <v>129</v>
      </c>
      <c r="F1509" s="10" t="s">
        <v>2941</v>
      </c>
      <c r="G1509" s="10" t="s">
        <v>2941</v>
      </c>
      <c r="H1509" s="10" t="s">
        <v>6414</v>
      </c>
      <c r="I1509" s="10" t="s">
        <v>2941</v>
      </c>
      <c r="J1509" s="10"/>
      <c r="K1509" s="10" t="s">
        <v>2623</v>
      </c>
      <c r="L1509" s="10" t="s">
        <v>34</v>
      </c>
      <c r="M1509" s="11">
        <v>0.02</v>
      </c>
      <c r="N1509" s="16" t="s">
        <v>6483</v>
      </c>
      <c r="O1509" s="10"/>
      <c r="P1509" s="13">
        <v>5812.53</v>
      </c>
      <c r="Q1509" s="13">
        <v>-478.53</v>
      </c>
      <c r="R1509" s="13">
        <v>5334</v>
      </c>
      <c r="S1509" s="13">
        <f t="shared" si="78"/>
        <v>0</v>
      </c>
      <c r="T1509" s="14">
        <f t="shared" si="79"/>
        <v>5229.411764705882</v>
      </c>
      <c r="U1509" s="13">
        <f t="shared" si="77"/>
        <v>2347.5313725490269</v>
      </c>
      <c r="V1509" s="13">
        <v>4818.0385044705163</v>
      </c>
      <c r="W1509" s="15"/>
      <c r="X1509" s="15"/>
      <c r="Y1509" s="13"/>
      <c r="Z1509" s="10"/>
      <c r="AA1509" s="11" t="s">
        <v>35</v>
      </c>
      <c r="AB1509" s="11">
        <v>0</v>
      </c>
    </row>
    <row r="1510" spans="1:28" ht="14.25" x14ac:dyDescent="0.15">
      <c r="A1510" s="9">
        <v>43709</v>
      </c>
      <c r="B1510" s="10" t="s">
        <v>27</v>
      </c>
      <c r="C1510" s="10" t="s">
        <v>119</v>
      </c>
      <c r="D1510" s="10" t="s">
        <v>136</v>
      </c>
      <c r="E1510" s="10" t="s">
        <v>129</v>
      </c>
      <c r="F1510" s="10" t="s">
        <v>4097</v>
      </c>
      <c r="G1510" s="10" t="s">
        <v>6484</v>
      </c>
      <c r="H1510" s="10" t="s">
        <v>6270</v>
      </c>
      <c r="I1510" s="10" t="s">
        <v>4097</v>
      </c>
      <c r="J1510" s="10"/>
      <c r="K1510" s="10" t="s">
        <v>2623</v>
      </c>
      <c r="L1510" s="10" t="s">
        <v>34</v>
      </c>
      <c r="M1510" s="11">
        <v>0.02</v>
      </c>
      <c r="N1510" s="16" t="s">
        <v>6485</v>
      </c>
      <c r="O1510" s="10"/>
      <c r="P1510" s="13">
        <v>0</v>
      </c>
      <c r="Q1510" s="13">
        <v>207053.5</v>
      </c>
      <c r="R1510" s="13">
        <v>155387.79999999999</v>
      </c>
      <c r="S1510" s="13">
        <f t="shared" si="78"/>
        <v>51665.700000000012</v>
      </c>
      <c r="T1510" s="14">
        <f t="shared" si="79"/>
        <v>152340.98039215684</v>
      </c>
      <c r="U1510" s="13">
        <f t="shared" si="77"/>
        <v>69.586274509803843</v>
      </c>
      <c r="V1510" s="13">
        <v>155387.79999999999</v>
      </c>
      <c r="W1510" s="15"/>
      <c r="X1510" s="15"/>
      <c r="Y1510" s="13"/>
      <c r="Z1510" s="10"/>
      <c r="AA1510" s="11" t="s">
        <v>35</v>
      </c>
      <c r="AB1510" s="11">
        <v>0</v>
      </c>
    </row>
    <row r="1511" spans="1:28" ht="14.25" x14ac:dyDescent="0.15">
      <c r="A1511" s="9">
        <v>43709</v>
      </c>
      <c r="B1511" s="10" t="s">
        <v>27</v>
      </c>
      <c r="C1511" s="10" t="s">
        <v>119</v>
      </c>
      <c r="D1511" s="10" t="s">
        <v>136</v>
      </c>
      <c r="E1511" s="10" t="s">
        <v>129</v>
      </c>
      <c r="F1511" s="10" t="s">
        <v>140</v>
      </c>
      <c r="G1511" s="10" t="s">
        <v>6486</v>
      </c>
      <c r="H1511" s="10" t="s">
        <v>6270</v>
      </c>
      <c r="I1511" s="10" t="s">
        <v>4097</v>
      </c>
      <c r="J1511" s="10"/>
      <c r="K1511" s="10" t="s">
        <v>2623</v>
      </c>
      <c r="L1511" s="10" t="s">
        <v>34</v>
      </c>
      <c r="M1511" s="11">
        <v>0.02</v>
      </c>
      <c r="N1511" s="16" t="s">
        <v>6485</v>
      </c>
      <c r="O1511" s="10"/>
      <c r="P1511" s="13">
        <v>64253.500000000102</v>
      </c>
      <c r="Q1511" s="13">
        <v>-64253.5</v>
      </c>
      <c r="R1511" s="13">
        <v>0</v>
      </c>
      <c r="S1511" s="13">
        <f t="shared" si="78"/>
        <v>1.0186340659856796E-10</v>
      </c>
      <c r="T1511" s="14">
        <f t="shared" si="79"/>
        <v>0</v>
      </c>
      <c r="U1511" s="13">
        <f t="shared" si="77"/>
        <v>89.641176470588107</v>
      </c>
      <c r="V1511" s="13">
        <v>0</v>
      </c>
      <c r="W1511" s="15"/>
      <c r="X1511" s="15"/>
      <c r="Y1511" s="13"/>
      <c r="Z1511" s="10"/>
      <c r="AA1511" s="11" t="s">
        <v>45</v>
      </c>
      <c r="AB1511" s="11">
        <v>0</v>
      </c>
    </row>
    <row r="1512" spans="1:28" ht="14.25" x14ac:dyDescent="0.15">
      <c r="A1512" s="9">
        <v>43709</v>
      </c>
      <c r="B1512" s="10" t="s">
        <v>27</v>
      </c>
      <c r="C1512" s="10" t="s">
        <v>119</v>
      </c>
      <c r="D1512" s="10" t="s">
        <v>136</v>
      </c>
      <c r="E1512" s="10" t="s">
        <v>129</v>
      </c>
      <c r="F1512" s="10" t="s">
        <v>4515</v>
      </c>
      <c r="G1512" s="10" t="s">
        <v>6487</v>
      </c>
      <c r="H1512" s="10" t="s">
        <v>6270</v>
      </c>
      <c r="I1512" s="10" t="s">
        <v>4517</v>
      </c>
      <c r="J1512" s="10"/>
      <c r="K1512" s="10" t="s">
        <v>2623</v>
      </c>
      <c r="L1512" s="10" t="s">
        <v>34</v>
      </c>
      <c r="M1512" s="11">
        <v>0.02</v>
      </c>
      <c r="N1512" s="16" t="s">
        <v>6488</v>
      </c>
      <c r="O1512" s="10"/>
      <c r="P1512" s="13">
        <v>17564.53</v>
      </c>
      <c r="Q1512" s="13">
        <v>129000</v>
      </c>
      <c r="R1512" s="13">
        <v>109436.9</v>
      </c>
      <c r="S1512" s="13">
        <f t="shared" si="78"/>
        <v>37127.630000000005</v>
      </c>
      <c r="T1512" s="14">
        <f t="shared" si="79"/>
        <v>107291.07843137255</v>
      </c>
      <c r="U1512" s="13">
        <f t="shared" si="77"/>
        <v>1522.8588235294155</v>
      </c>
      <c r="V1512" s="13">
        <v>109436.9</v>
      </c>
      <c r="W1512" s="15"/>
      <c r="X1512" s="15"/>
      <c r="Y1512" s="13"/>
      <c r="Z1512" s="10"/>
      <c r="AA1512" s="11" t="s">
        <v>45</v>
      </c>
      <c r="AB1512" s="11">
        <v>0</v>
      </c>
    </row>
    <row r="1513" spans="1:28" ht="14.25" x14ac:dyDescent="0.15">
      <c r="A1513" s="9">
        <v>43709</v>
      </c>
      <c r="B1513" s="10" t="s">
        <v>27</v>
      </c>
      <c r="C1513" s="10" t="s">
        <v>119</v>
      </c>
      <c r="D1513" s="10" t="s">
        <v>136</v>
      </c>
      <c r="E1513" s="10" t="s">
        <v>129</v>
      </c>
      <c r="F1513" s="10" t="s">
        <v>4515</v>
      </c>
      <c r="G1513" s="10" t="s">
        <v>6487</v>
      </c>
      <c r="H1513" s="10" t="s">
        <v>6270</v>
      </c>
      <c r="I1513" s="10" t="s">
        <v>6489</v>
      </c>
      <c r="J1513" s="10"/>
      <c r="K1513" s="10" t="s">
        <v>2623</v>
      </c>
      <c r="L1513" s="10" t="s">
        <v>34</v>
      </c>
      <c r="M1513" s="11">
        <v>0.02</v>
      </c>
      <c r="N1513" s="16" t="s">
        <v>6490</v>
      </c>
      <c r="O1513" s="10"/>
      <c r="P1513" s="13">
        <v>456.89999999999401</v>
      </c>
      <c r="Q1513" s="13">
        <v>136367.4</v>
      </c>
      <c r="R1513" s="13">
        <v>105279.6</v>
      </c>
      <c r="S1513" s="13">
        <f t="shared" si="78"/>
        <v>31544.699999999983</v>
      </c>
      <c r="T1513" s="14">
        <f t="shared" si="79"/>
        <v>103215.29411764706</v>
      </c>
      <c r="U1513" s="13">
        <f t="shared" si="77"/>
        <v>8659.9176470588427</v>
      </c>
      <c r="V1513" s="13">
        <v>105279.6</v>
      </c>
      <c r="W1513" s="15"/>
      <c r="X1513" s="15"/>
      <c r="Y1513" s="13"/>
      <c r="Z1513" s="10"/>
      <c r="AA1513" s="11" t="s">
        <v>45</v>
      </c>
      <c r="AB1513" s="11">
        <v>0</v>
      </c>
    </row>
    <row r="1514" spans="1:28" ht="14.25" x14ac:dyDescent="0.15">
      <c r="A1514" s="9">
        <v>43709</v>
      </c>
      <c r="B1514" s="10" t="s">
        <v>27</v>
      </c>
      <c r="C1514" s="10" t="s">
        <v>119</v>
      </c>
      <c r="D1514" s="10" t="s">
        <v>136</v>
      </c>
      <c r="E1514" s="10" t="s">
        <v>129</v>
      </c>
      <c r="F1514" s="10" t="s">
        <v>4515</v>
      </c>
      <c r="G1514" s="10" t="s">
        <v>6487</v>
      </c>
      <c r="H1514" s="10" t="s">
        <v>6270</v>
      </c>
      <c r="I1514" s="10" t="s">
        <v>4515</v>
      </c>
      <c r="J1514" s="10"/>
      <c r="K1514" s="10" t="s">
        <v>2623</v>
      </c>
      <c r="L1514" s="10" t="s">
        <v>34</v>
      </c>
      <c r="M1514" s="11">
        <v>0.02</v>
      </c>
      <c r="N1514" s="16" t="s">
        <v>6491</v>
      </c>
      <c r="O1514" s="10"/>
      <c r="P1514" s="13">
        <v>17198.939999999999</v>
      </c>
      <c r="Q1514" s="13">
        <v>141500</v>
      </c>
      <c r="R1514" s="13">
        <v>119724.1</v>
      </c>
      <c r="S1514" s="13">
        <f t="shared" si="78"/>
        <v>38974.839999999997</v>
      </c>
      <c r="T1514" s="14">
        <f t="shared" si="79"/>
        <v>117376.56862745098</v>
      </c>
      <c r="U1514" s="13">
        <f t="shared" si="77"/>
        <v>4498.4313725490356</v>
      </c>
      <c r="V1514" s="13">
        <v>119724.1</v>
      </c>
      <c r="W1514" s="15"/>
      <c r="X1514" s="15"/>
      <c r="Y1514" s="13"/>
      <c r="Z1514" s="10"/>
      <c r="AA1514" s="11" t="s">
        <v>45</v>
      </c>
      <c r="AB1514" s="11">
        <v>0</v>
      </c>
    </row>
    <row r="1515" spans="1:28" ht="14.25" x14ac:dyDescent="0.15">
      <c r="A1515" s="9">
        <v>43709</v>
      </c>
      <c r="B1515" s="10" t="s">
        <v>27</v>
      </c>
      <c r="C1515" s="10" t="s">
        <v>119</v>
      </c>
      <c r="D1515" s="10" t="s">
        <v>136</v>
      </c>
      <c r="E1515" s="10" t="s">
        <v>129</v>
      </c>
      <c r="F1515" s="10" t="s">
        <v>4515</v>
      </c>
      <c r="G1515" s="10" t="s">
        <v>6487</v>
      </c>
      <c r="H1515" s="10" t="s">
        <v>6270</v>
      </c>
      <c r="I1515" s="10" t="s">
        <v>6492</v>
      </c>
      <c r="J1515" s="10"/>
      <c r="K1515" s="10" t="s">
        <v>2623</v>
      </c>
      <c r="L1515" s="10" t="s">
        <v>34</v>
      </c>
      <c r="M1515" s="11">
        <v>0.02</v>
      </c>
      <c r="N1515" s="16" t="s">
        <v>6493</v>
      </c>
      <c r="O1515" s="10"/>
      <c r="P1515" s="13">
        <v>0</v>
      </c>
      <c r="Q1515" s="13">
        <v>20000</v>
      </c>
      <c r="R1515" s="13">
        <v>3548.9</v>
      </c>
      <c r="S1515" s="13">
        <f t="shared" si="78"/>
        <v>16451.099999999999</v>
      </c>
      <c r="T1515" s="14">
        <f t="shared" si="79"/>
        <v>3479.3137254901962</v>
      </c>
      <c r="U1515" s="13">
        <f t="shared" si="77"/>
        <v>0</v>
      </c>
      <c r="V1515" s="13">
        <v>3548.9</v>
      </c>
      <c r="W1515" s="15"/>
      <c r="X1515" s="15"/>
      <c r="Y1515" s="13"/>
      <c r="Z1515" s="10"/>
      <c r="AA1515" s="11" t="s">
        <v>45</v>
      </c>
      <c r="AB1515" s="11">
        <v>0</v>
      </c>
    </row>
    <row r="1516" spans="1:28" ht="14.25" x14ac:dyDescent="0.15">
      <c r="A1516" s="9">
        <v>43709</v>
      </c>
      <c r="B1516" s="10" t="s">
        <v>27</v>
      </c>
      <c r="C1516" s="10" t="s">
        <v>119</v>
      </c>
      <c r="D1516" s="10" t="s">
        <v>136</v>
      </c>
      <c r="E1516" s="10" t="s">
        <v>129</v>
      </c>
      <c r="F1516" s="10" t="s">
        <v>4515</v>
      </c>
      <c r="G1516" s="10" t="s">
        <v>6487</v>
      </c>
      <c r="H1516" s="10" t="s">
        <v>6270</v>
      </c>
      <c r="I1516" s="10" t="s">
        <v>6494</v>
      </c>
      <c r="J1516" s="10"/>
      <c r="K1516" s="10" t="s">
        <v>2623</v>
      </c>
      <c r="L1516" s="10" t="s">
        <v>34</v>
      </c>
      <c r="M1516" s="11">
        <v>0.02</v>
      </c>
      <c r="N1516" s="16" t="s">
        <v>6495</v>
      </c>
      <c r="O1516" s="10"/>
      <c r="P1516" s="13">
        <v>0</v>
      </c>
      <c r="Q1516" s="13">
        <v>11326.5</v>
      </c>
      <c r="R1516" s="13">
        <v>4571.7</v>
      </c>
      <c r="S1516" s="13">
        <f t="shared" si="78"/>
        <v>6754.8</v>
      </c>
      <c r="T1516" s="14">
        <f t="shared" si="79"/>
        <v>4482.0588235294117</v>
      </c>
      <c r="U1516" s="13">
        <f t="shared" si="77"/>
        <v>67070.970588235185</v>
      </c>
      <c r="V1516" s="13">
        <v>4571.7</v>
      </c>
      <c r="W1516" s="15"/>
      <c r="X1516" s="15"/>
      <c r="Y1516" s="13"/>
      <c r="Z1516" s="10"/>
      <c r="AA1516" s="11" t="s">
        <v>45</v>
      </c>
      <c r="AB1516" s="11">
        <v>0</v>
      </c>
    </row>
    <row r="1517" spans="1:28" ht="14.25" x14ac:dyDescent="0.15">
      <c r="A1517" s="9">
        <v>43709</v>
      </c>
      <c r="B1517" s="10" t="s">
        <v>27</v>
      </c>
      <c r="C1517" s="10" t="s">
        <v>119</v>
      </c>
      <c r="D1517" s="10" t="s">
        <v>136</v>
      </c>
      <c r="E1517" s="10" t="s">
        <v>129</v>
      </c>
      <c r="F1517" s="10" t="s">
        <v>4515</v>
      </c>
      <c r="G1517" s="10" t="s">
        <v>6487</v>
      </c>
      <c r="H1517" s="10" t="s">
        <v>6270</v>
      </c>
      <c r="I1517" s="10" t="s">
        <v>5863</v>
      </c>
      <c r="J1517" s="10"/>
      <c r="K1517" s="10" t="s">
        <v>2623</v>
      </c>
      <c r="L1517" s="10" t="s">
        <v>34</v>
      </c>
      <c r="M1517" s="11">
        <v>0.02</v>
      </c>
      <c r="N1517" s="16" t="s">
        <v>6496</v>
      </c>
      <c r="O1517" s="10"/>
      <c r="P1517" s="13">
        <v>13572.5</v>
      </c>
      <c r="Q1517" s="13">
        <v>95132.6</v>
      </c>
      <c r="R1517" s="13">
        <v>77665.8</v>
      </c>
      <c r="S1517" s="13">
        <f t="shared" si="78"/>
        <v>31039.300000000003</v>
      </c>
      <c r="T1517" s="14">
        <f t="shared" si="79"/>
        <v>76142.941176470587</v>
      </c>
      <c r="U1517" s="13">
        <f t="shared" si="77"/>
        <v>2748.5529411764874</v>
      </c>
      <c r="V1517" s="13">
        <v>77665.8</v>
      </c>
      <c r="W1517" s="15"/>
      <c r="X1517" s="15"/>
      <c r="Y1517" s="13"/>
      <c r="Z1517" s="10"/>
      <c r="AA1517" s="11" t="s">
        <v>45</v>
      </c>
      <c r="AB1517" s="11">
        <v>0</v>
      </c>
    </row>
    <row r="1518" spans="1:28" ht="14.25" x14ac:dyDescent="0.15">
      <c r="A1518" s="9">
        <v>43709</v>
      </c>
      <c r="B1518" s="10" t="s">
        <v>27</v>
      </c>
      <c r="C1518" s="10" t="s">
        <v>119</v>
      </c>
      <c r="D1518" s="10" t="s">
        <v>136</v>
      </c>
      <c r="E1518" s="10" t="s">
        <v>129</v>
      </c>
      <c r="F1518" s="10" t="s">
        <v>4515</v>
      </c>
      <c r="G1518" s="10" t="s">
        <v>6487</v>
      </c>
      <c r="H1518" s="10" t="s">
        <v>6270</v>
      </c>
      <c r="I1518" s="10" t="s">
        <v>6497</v>
      </c>
      <c r="J1518" s="10"/>
      <c r="K1518" s="10" t="s">
        <v>2623</v>
      </c>
      <c r="L1518" s="10" t="s">
        <v>34</v>
      </c>
      <c r="M1518" s="11">
        <v>0.02</v>
      </c>
      <c r="N1518" s="16" t="s">
        <v>6498</v>
      </c>
      <c r="O1518" s="10"/>
      <c r="P1518" s="13">
        <v>32649.01</v>
      </c>
      <c r="Q1518" s="13">
        <v>546673.5</v>
      </c>
      <c r="R1518" s="13">
        <v>441655.8</v>
      </c>
      <c r="S1518" s="13">
        <f t="shared" si="78"/>
        <v>137666.71000000002</v>
      </c>
      <c r="T1518" s="14">
        <f t="shared" si="79"/>
        <v>432995.88235294115</v>
      </c>
      <c r="U1518" s="13">
        <f t="shared" si="77"/>
        <v>1299.9137254901943</v>
      </c>
      <c r="V1518" s="13">
        <v>441655.8</v>
      </c>
      <c r="W1518" s="15"/>
      <c r="X1518" s="15"/>
      <c r="Y1518" s="13"/>
      <c r="Z1518" s="10"/>
      <c r="AA1518" s="11" t="s">
        <v>45</v>
      </c>
      <c r="AB1518" s="11">
        <v>0</v>
      </c>
    </row>
    <row r="1519" spans="1:28" ht="14.25" x14ac:dyDescent="0.15">
      <c r="A1519" s="9">
        <v>43709</v>
      </c>
      <c r="B1519" s="10" t="s">
        <v>27</v>
      </c>
      <c r="C1519" s="10" t="s">
        <v>119</v>
      </c>
      <c r="D1519" s="10" t="s">
        <v>136</v>
      </c>
      <c r="E1519" s="10" t="s">
        <v>129</v>
      </c>
      <c r="F1519" s="10" t="s">
        <v>4515</v>
      </c>
      <c r="G1519" s="10" t="s">
        <v>6487</v>
      </c>
      <c r="H1519" s="10" t="s">
        <v>6270</v>
      </c>
      <c r="I1519" s="10" t="s">
        <v>6499</v>
      </c>
      <c r="J1519" s="10"/>
      <c r="K1519" s="10" t="s">
        <v>2623</v>
      </c>
      <c r="L1519" s="10" t="s">
        <v>34</v>
      </c>
      <c r="M1519" s="11">
        <v>0.02</v>
      </c>
      <c r="N1519" s="16" t="s">
        <v>6500</v>
      </c>
      <c r="O1519" s="10"/>
      <c r="P1519" s="13">
        <v>28128.27</v>
      </c>
      <c r="Q1519" s="13">
        <v>255000</v>
      </c>
      <c r="R1519" s="13">
        <v>229420</v>
      </c>
      <c r="S1519" s="13">
        <f t="shared" si="78"/>
        <v>53708.270000000019</v>
      </c>
      <c r="T1519" s="14">
        <f t="shared" si="79"/>
        <v>224921.56862745096</v>
      </c>
      <c r="U1519" s="13">
        <f t="shared" si="77"/>
        <v>2555.7529411764699</v>
      </c>
      <c r="V1519" s="13">
        <v>229420</v>
      </c>
      <c r="W1519" s="15"/>
      <c r="X1519" s="15"/>
      <c r="Y1519" s="13"/>
      <c r="Z1519" s="10"/>
      <c r="AA1519" s="11" t="s">
        <v>45</v>
      </c>
      <c r="AB1519" s="11">
        <v>0</v>
      </c>
    </row>
    <row r="1520" spans="1:28" ht="14.25" x14ac:dyDescent="0.15">
      <c r="A1520" s="9">
        <v>43709</v>
      </c>
      <c r="B1520" s="10" t="s">
        <v>27</v>
      </c>
      <c r="C1520" s="10" t="s">
        <v>119</v>
      </c>
      <c r="D1520" s="10" t="s">
        <v>136</v>
      </c>
      <c r="E1520" s="10" t="s">
        <v>131</v>
      </c>
      <c r="F1520" s="10" t="s">
        <v>143</v>
      </c>
      <c r="G1520" s="10" t="s">
        <v>143</v>
      </c>
      <c r="H1520" s="10" t="s">
        <v>6270</v>
      </c>
      <c r="I1520" s="10" t="s">
        <v>143</v>
      </c>
      <c r="J1520" s="10"/>
      <c r="K1520" s="10" t="s">
        <v>2623</v>
      </c>
      <c r="L1520" s="10" t="s">
        <v>44</v>
      </c>
      <c r="M1520" s="11">
        <v>0</v>
      </c>
      <c r="N1520" s="16" t="s">
        <v>6501</v>
      </c>
      <c r="O1520" s="10"/>
      <c r="P1520" s="13">
        <v>140069.41</v>
      </c>
      <c r="Q1520" s="13">
        <v>1450000</v>
      </c>
      <c r="R1520" s="13">
        <v>1253152.6000000001</v>
      </c>
      <c r="S1520" s="13">
        <f t="shared" si="78"/>
        <v>336916.80999999982</v>
      </c>
      <c r="T1520" s="14">
        <f t="shared" si="79"/>
        <v>1253152.6000000001</v>
      </c>
      <c r="U1520" s="13">
        <f t="shared" si="77"/>
        <v>423.05882352941262</v>
      </c>
      <c r="V1520" s="13">
        <v>1253152.6000000001</v>
      </c>
      <c r="W1520" s="15"/>
      <c r="X1520" s="15"/>
      <c r="Y1520" s="13"/>
      <c r="Z1520" s="10"/>
      <c r="AA1520" s="11" t="s">
        <v>35</v>
      </c>
      <c r="AB1520" s="11">
        <v>0</v>
      </c>
    </row>
    <row r="1521" spans="1:28" ht="14.25" x14ac:dyDescent="0.15">
      <c r="A1521" s="9">
        <v>43709</v>
      </c>
      <c r="B1521" s="10" t="s">
        <v>27</v>
      </c>
      <c r="C1521" s="10" t="s">
        <v>119</v>
      </c>
      <c r="D1521" s="10" t="s">
        <v>136</v>
      </c>
      <c r="E1521" s="10" t="s">
        <v>144</v>
      </c>
      <c r="F1521" s="10" t="s">
        <v>146</v>
      </c>
      <c r="G1521" s="10" t="s">
        <v>146</v>
      </c>
      <c r="H1521" s="10" t="s">
        <v>6270</v>
      </c>
      <c r="I1521" s="10" t="s">
        <v>146</v>
      </c>
      <c r="J1521" s="10"/>
      <c r="K1521" s="10" t="s">
        <v>2623</v>
      </c>
      <c r="L1521" s="10" t="s">
        <v>34</v>
      </c>
      <c r="M1521" s="11">
        <v>0.02</v>
      </c>
      <c r="N1521" s="16" t="s">
        <v>6502</v>
      </c>
      <c r="O1521" s="10"/>
      <c r="P1521" s="13">
        <v>1400292.3</v>
      </c>
      <c r="Q1521" s="13">
        <v>3672000</v>
      </c>
      <c r="R1521" s="13">
        <v>3420619.5</v>
      </c>
      <c r="S1521" s="13">
        <f t="shared" si="78"/>
        <v>1651672.7999999998</v>
      </c>
      <c r="T1521" s="14">
        <f t="shared" si="79"/>
        <v>3353548.5294117648</v>
      </c>
      <c r="U1521" s="13">
        <f t="shared" si="77"/>
        <v>0</v>
      </c>
      <c r="V1521" s="13">
        <v>3420619.5</v>
      </c>
      <c r="W1521" s="15"/>
      <c r="X1521" s="15"/>
      <c r="Y1521" s="13"/>
      <c r="Z1521" s="10"/>
      <c r="AA1521" s="11" t="s">
        <v>35</v>
      </c>
      <c r="AB1521" s="11">
        <v>0</v>
      </c>
    </row>
    <row r="1522" spans="1:28" ht="14.25" x14ac:dyDescent="0.15">
      <c r="A1522" s="9">
        <v>43709</v>
      </c>
      <c r="B1522" s="10" t="s">
        <v>27</v>
      </c>
      <c r="C1522" s="10" t="s">
        <v>119</v>
      </c>
      <c r="D1522" s="10" t="s">
        <v>136</v>
      </c>
      <c r="E1522" s="10" t="s">
        <v>144</v>
      </c>
      <c r="F1522" s="10" t="s">
        <v>147</v>
      </c>
      <c r="G1522" s="10" t="s">
        <v>148</v>
      </c>
      <c r="H1522" s="10" t="s">
        <v>6270</v>
      </c>
      <c r="I1522" s="10" t="s">
        <v>147</v>
      </c>
      <c r="J1522" s="10"/>
      <c r="K1522" s="10" t="s">
        <v>2623</v>
      </c>
      <c r="L1522" s="10" t="s">
        <v>34</v>
      </c>
      <c r="M1522" s="11">
        <v>0.02</v>
      </c>
      <c r="N1522" s="16" t="s">
        <v>6503</v>
      </c>
      <c r="O1522" s="10"/>
      <c r="P1522" s="13">
        <v>318.80000000000302</v>
      </c>
      <c r="Q1522" s="13">
        <v>306000</v>
      </c>
      <c r="R1522" s="13">
        <v>140176.20000000001</v>
      </c>
      <c r="S1522" s="13">
        <f t="shared" si="78"/>
        <v>166142.59999999998</v>
      </c>
      <c r="T1522" s="14">
        <f t="shared" si="79"/>
        <v>137427.64705882352</v>
      </c>
      <c r="U1522" s="13">
        <f t="shared" si="77"/>
        <v>3711.6960784313851</v>
      </c>
      <c r="V1522" s="13">
        <v>140176.20000000001</v>
      </c>
      <c r="W1522" s="15"/>
      <c r="X1522" s="15"/>
      <c r="Y1522" s="13"/>
      <c r="Z1522" s="10"/>
      <c r="AA1522" s="11" t="s">
        <v>35</v>
      </c>
      <c r="AB1522" s="11">
        <v>0</v>
      </c>
    </row>
    <row r="1523" spans="1:28" ht="14.25" x14ac:dyDescent="0.15">
      <c r="A1523" s="9">
        <v>43709</v>
      </c>
      <c r="B1523" s="10" t="s">
        <v>27</v>
      </c>
      <c r="C1523" s="10" t="s">
        <v>119</v>
      </c>
      <c r="D1523" s="10" t="s">
        <v>136</v>
      </c>
      <c r="E1523" s="10" t="s">
        <v>144</v>
      </c>
      <c r="F1523" s="10" t="s">
        <v>147</v>
      </c>
      <c r="G1523" s="10" t="s">
        <v>148</v>
      </c>
      <c r="H1523" s="10" t="s">
        <v>6270</v>
      </c>
      <c r="I1523" s="10" t="s">
        <v>6504</v>
      </c>
      <c r="J1523" s="10"/>
      <c r="K1523" s="10" t="s">
        <v>2623</v>
      </c>
      <c r="L1523" s="10" t="s">
        <v>34</v>
      </c>
      <c r="M1523" s="11">
        <v>0.02</v>
      </c>
      <c r="N1523" s="16" t="s">
        <v>6505</v>
      </c>
      <c r="O1523" s="10"/>
      <c r="P1523" s="13">
        <v>17115.2</v>
      </c>
      <c r="Q1523" s="13">
        <v>102000</v>
      </c>
      <c r="R1523" s="13">
        <v>66295.600000000006</v>
      </c>
      <c r="S1523" s="13">
        <f t="shared" si="78"/>
        <v>52819.599999999991</v>
      </c>
      <c r="T1523" s="14">
        <f t="shared" si="79"/>
        <v>64995.686274509811</v>
      </c>
      <c r="U1523" s="13">
        <f t="shared" si="77"/>
        <v>3100.8088888888888</v>
      </c>
      <c r="V1523" s="13">
        <v>66295.600000000006</v>
      </c>
      <c r="W1523" s="15"/>
      <c r="X1523" s="15"/>
      <c r="Y1523" s="13"/>
      <c r="Z1523" s="10"/>
      <c r="AA1523" s="11" t="s">
        <v>35</v>
      </c>
      <c r="AB1523" s="11">
        <v>0</v>
      </c>
    </row>
    <row r="1524" spans="1:28" ht="14.25" x14ac:dyDescent="0.15">
      <c r="A1524" s="9">
        <v>43709</v>
      </c>
      <c r="B1524" s="10" t="s">
        <v>27</v>
      </c>
      <c r="C1524" s="10" t="s">
        <v>119</v>
      </c>
      <c r="D1524" s="10" t="s">
        <v>136</v>
      </c>
      <c r="E1524" s="10" t="s">
        <v>144</v>
      </c>
      <c r="F1524" s="10" t="s">
        <v>6506</v>
      </c>
      <c r="G1524" s="10" t="s">
        <v>6506</v>
      </c>
      <c r="H1524" s="10" t="s">
        <v>6270</v>
      </c>
      <c r="I1524" s="10" t="s">
        <v>4441</v>
      </c>
      <c r="J1524" s="10"/>
      <c r="K1524" s="10" t="s">
        <v>2623</v>
      </c>
      <c r="L1524" s="10" t="s">
        <v>34</v>
      </c>
      <c r="M1524" s="11">
        <v>0.02</v>
      </c>
      <c r="N1524" s="16" t="s">
        <v>6507</v>
      </c>
      <c r="O1524" s="10"/>
      <c r="P1524" s="13">
        <v>136549.51999999999</v>
      </c>
      <c r="Q1524" s="13">
        <v>153000</v>
      </c>
      <c r="R1524" s="13">
        <v>130343.4</v>
      </c>
      <c r="S1524" s="13">
        <f t="shared" si="78"/>
        <v>159206.12000000002</v>
      </c>
      <c r="T1524" s="14">
        <f t="shared" si="79"/>
        <v>127787.64705882352</v>
      </c>
      <c r="U1524" s="13">
        <f t="shared" si="77"/>
        <v>0</v>
      </c>
      <c r="V1524" s="13">
        <v>130343.4</v>
      </c>
      <c r="W1524" s="15"/>
      <c r="X1524" s="15"/>
      <c r="Y1524" s="13"/>
      <c r="Z1524" s="10"/>
      <c r="AA1524" s="11" t="s">
        <v>35</v>
      </c>
      <c r="AB1524" s="11">
        <v>0</v>
      </c>
    </row>
    <row r="1525" spans="1:28" ht="14.25" x14ac:dyDescent="0.15">
      <c r="A1525" s="9">
        <v>43709</v>
      </c>
      <c r="B1525" s="10" t="s">
        <v>27</v>
      </c>
      <c r="C1525" s="10" t="s">
        <v>119</v>
      </c>
      <c r="D1525" s="10" t="s">
        <v>149</v>
      </c>
      <c r="E1525" s="10" t="s">
        <v>121</v>
      </c>
      <c r="F1525" s="10" t="s">
        <v>6508</v>
      </c>
      <c r="G1525" s="10" t="s">
        <v>6508</v>
      </c>
      <c r="H1525" s="10" t="s">
        <v>6270</v>
      </c>
      <c r="I1525" s="10" t="s">
        <v>6508</v>
      </c>
      <c r="J1525" s="10"/>
      <c r="K1525" s="10" t="s">
        <v>2623</v>
      </c>
      <c r="L1525" s="10" t="s">
        <v>34</v>
      </c>
      <c r="M1525" s="11">
        <v>0.02</v>
      </c>
      <c r="N1525" s="16" t="s">
        <v>6509</v>
      </c>
      <c r="O1525" s="10"/>
      <c r="P1525" s="13">
        <v>5772</v>
      </c>
      <c r="Q1525" s="13">
        <v>20400</v>
      </c>
      <c r="R1525" s="13">
        <v>21576</v>
      </c>
      <c r="S1525" s="13">
        <f t="shared" si="78"/>
        <v>4596</v>
      </c>
      <c r="T1525" s="14">
        <f t="shared" si="79"/>
        <v>21152.941176470587</v>
      </c>
      <c r="U1525" s="13">
        <f t="shared" si="77"/>
        <v>1707.4456310679598</v>
      </c>
      <c r="V1525" s="13">
        <v>21576</v>
      </c>
      <c r="W1525" s="15"/>
      <c r="X1525" s="15"/>
      <c r="Y1525" s="13"/>
      <c r="Z1525" s="10"/>
      <c r="AA1525" s="11" t="s">
        <v>35</v>
      </c>
      <c r="AB1525" s="11">
        <v>0</v>
      </c>
    </row>
    <row r="1526" spans="1:28" ht="14.25" x14ac:dyDescent="0.15">
      <c r="A1526" s="9">
        <v>43709</v>
      </c>
      <c r="B1526" s="10" t="s">
        <v>27</v>
      </c>
      <c r="C1526" s="10" t="s">
        <v>119</v>
      </c>
      <c r="D1526" s="10" t="s">
        <v>149</v>
      </c>
      <c r="E1526" s="10" t="s">
        <v>123</v>
      </c>
      <c r="F1526" s="10" t="s">
        <v>6510</v>
      </c>
      <c r="G1526" s="10" t="s">
        <v>6510</v>
      </c>
      <c r="H1526" s="10" t="s">
        <v>6414</v>
      </c>
      <c r="I1526" s="10" t="s">
        <v>6510</v>
      </c>
      <c r="J1526" s="10"/>
      <c r="K1526" s="10" t="s">
        <v>2623</v>
      </c>
      <c r="L1526" s="10" t="s">
        <v>34</v>
      </c>
      <c r="M1526" s="11">
        <v>0.02</v>
      </c>
      <c r="N1526" s="16" t="s">
        <v>6511</v>
      </c>
      <c r="O1526" s="10"/>
      <c r="P1526" s="13">
        <v>4026.7</v>
      </c>
      <c r="Q1526" s="13">
        <v>-8591.39</v>
      </c>
      <c r="R1526" s="13">
        <v>0</v>
      </c>
      <c r="S1526" s="13">
        <f t="shared" si="78"/>
        <v>-4564.6899999999996</v>
      </c>
      <c r="T1526" s="14">
        <f t="shared" si="79"/>
        <v>0</v>
      </c>
      <c r="U1526" s="13">
        <f t="shared" si="77"/>
        <v>140.22815533980611</v>
      </c>
      <c r="V1526" s="13">
        <v>0</v>
      </c>
      <c r="W1526" s="15"/>
      <c r="X1526" s="15"/>
      <c r="Y1526" s="13"/>
      <c r="Z1526" s="10"/>
      <c r="AA1526" s="11" t="s">
        <v>35</v>
      </c>
      <c r="AB1526" s="11">
        <v>0</v>
      </c>
    </row>
    <row r="1527" spans="1:28" ht="14.25" x14ac:dyDescent="0.15">
      <c r="A1527" s="9">
        <v>43709</v>
      </c>
      <c r="B1527" s="10" t="s">
        <v>27</v>
      </c>
      <c r="C1527" s="10" t="s">
        <v>119</v>
      </c>
      <c r="D1527" s="10" t="s">
        <v>149</v>
      </c>
      <c r="E1527" s="10" t="s">
        <v>129</v>
      </c>
      <c r="F1527" s="10" t="s">
        <v>4864</v>
      </c>
      <c r="G1527" s="10" t="s">
        <v>4864</v>
      </c>
      <c r="H1527" s="10" t="s">
        <v>6270</v>
      </c>
      <c r="I1527" s="10" t="s">
        <v>4864</v>
      </c>
      <c r="J1527" s="10"/>
      <c r="K1527" s="10" t="s">
        <v>2623</v>
      </c>
      <c r="L1527" s="10" t="s">
        <v>34</v>
      </c>
      <c r="M1527" s="11">
        <v>0.02</v>
      </c>
      <c r="N1527" s="16" t="s">
        <v>6512</v>
      </c>
      <c r="O1527" s="10"/>
      <c r="P1527" s="13">
        <v>68342.600000000006</v>
      </c>
      <c r="Q1527" s="13">
        <v>234600</v>
      </c>
      <c r="R1527" s="13">
        <v>189296.5</v>
      </c>
      <c r="S1527" s="13">
        <f t="shared" si="78"/>
        <v>113646.09999999998</v>
      </c>
      <c r="T1527" s="14">
        <f t="shared" si="79"/>
        <v>185584.80392156861</v>
      </c>
      <c r="U1527" s="13">
        <f t="shared" si="77"/>
        <v>387.80000000000018</v>
      </c>
      <c r="V1527" s="13">
        <v>189296.5</v>
      </c>
      <c r="W1527" s="15"/>
      <c r="X1527" s="15"/>
      <c r="Y1527" s="13"/>
      <c r="Z1527" s="10"/>
      <c r="AA1527" s="11" t="s">
        <v>35</v>
      </c>
      <c r="AB1527" s="11">
        <v>0</v>
      </c>
    </row>
    <row r="1528" spans="1:28" ht="14.25" x14ac:dyDescent="0.15">
      <c r="A1528" s="9">
        <v>43709</v>
      </c>
      <c r="B1528" s="10" t="s">
        <v>27</v>
      </c>
      <c r="C1528" s="10" t="s">
        <v>119</v>
      </c>
      <c r="D1528" s="10" t="s">
        <v>149</v>
      </c>
      <c r="E1528" s="10" t="s">
        <v>151</v>
      </c>
      <c r="F1528" s="10" t="s">
        <v>6513</v>
      </c>
      <c r="G1528" s="10" t="s">
        <v>6513</v>
      </c>
      <c r="H1528" s="10" t="s">
        <v>6270</v>
      </c>
      <c r="I1528" s="10" t="s">
        <v>6513</v>
      </c>
      <c r="J1528" s="10"/>
      <c r="K1528" s="10" t="s">
        <v>33</v>
      </c>
      <c r="L1528" s="10" t="s">
        <v>34</v>
      </c>
      <c r="M1528" s="11">
        <v>0.08</v>
      </c>
      <c r="N1528" s="16" t="s">
        <v>6514</v>
      </c>
      <c r="O1528" s="10"/>
      <c r="P1528" s="13">
        <v>0</v>
      </c>
      <c r="Q1528" s="13">
        <v>108000</v>
      </c>
      <c r="R1528" s="13">
        <v>41860.92</v>
      </c>
      <c r="S1528" s="13">
        <f t="shared" si="78"/>
        <v>66139.08</v>
      </c>
      <c r="T1528" s="14">
        <f t="shared" si="79"/>
        <v>38760.111111111109</v>
      </c>
      <c r="U1528" s="13">
        <f t="shared" si="77"/>
        <v>1195.1529411764714</v>
      </c>
      <c r="V1528" s="13">
        <v>41860.92</v>
      </c>
      <c r="W1528" s="15"/>
      <c r="X1528" s="15"/>
      <c r="Y1528" s="13"/>
      <c r="Z1528" s="10"/>
      <c r="AA1528" s="11" t="s">
        <v>45</v>
      </c>
      <c r="AB1528" s="11">
        <v>0</v>
      </c>
    </row>
    <row r="1529" spans="1:28" ht="14.25" x14ac:dyDescent="0.15">
      <c r="A1529" s="9">
        <v>43709</v>
      </c>
      <c r="B1529" s="10" t="s">
        <v>27</v>
      </c>
      <c r="C1529" s="10" t="s">
        <v>119</v>
      </c>
      <c r="D1529" s="10" t="s">
        <v>149</v>
      </c>
      <c r="E1529" s="10" t="s">
        <v>131</v>
      </c>
      <c r="F1529" s="10" t="s">
        <v>2964</v>
      </c>
      <c r="G1529" s="10" t="s">
        <v>2964</v>
      </c>
      <c r="H1529" s="10" t="s">
        <v>6414</v>
      </c>
      <c r="I1529" s="10" t="s">
        <v>2964</v>
      </c>
      <c r="J1529" s="10"/>
      <c r="K1529" s="10" t="s">
        <v>2623</v>
      </c>
      <c r="L1529" s="10" t="s">
        <v>44</v>
      </c>
      <c r="M1529" s="11">
        <v>0</v>
      </c>
      <c r="N1529" s="16" t="s">
        <v>6515</v>
      </c>
      <c r="O1529" s="10"/>
      <c r="P1529" s="13">
        <v>149694.6</v>
      </c>
      <c r="Q1529" s="13">
        <v>150000</v>
      </c>
      <c r="R1529" s="13">
        <v>228232.7</v>
      </c>
      <c r="S1529" s="13">
        <f t="shared" si="78"/>
        <v>71461.899999999965</v>
      </c>
      <c r="T1529" s="14">
        <f t="shared" si="79"/>
        <v>228232.7</v>
      </c>
      <c r="U1529" s="13">
        <f t="shared" si="77"/>
        <v>0</v>
      </c>
      <c r="V1529" s="13">
        <v>206155.59365940533</v>
      </c>
      <c r="W1529" s="15"/>
      <c r="X1529" s="15"/>
      <c r="Y1529" s="13"/>
      <c r="Z1529" s="10"/>
      <c r="AA1529" s="11" t="s">
        <v>35</v>
      </c>
      <c r="AB1529" s="11">
        <v>0</v>
      </c>
    </row>
    <row r="1530" spans="1:28" ht="14.25" x14ac:dyDescent="0.15">
      <c r="A1530" s="9">
        <v>43709</v>
      </c>
      <c r="B1530" s="10" t="s">
        <v>27</v>
      </c>
      <c r="C1530" s="10" t="s">
        <v>119</v>
      </c>
      <c r="D1530" s="10" t="s">
        <v>153</v>
      </c>
      <c r="E1530" s="10" t="s">
        <v>121</v>
      </c>
      <c r="F1530" s="10" t="s">
        <v>154</v>
      </c>
      <c r="G1530" s="10" t="s">
        <v>154</v>
      </c>
      <c r="H1530" s="10" t="s">
        <v>6270</v>
      </c>
      <c r="I1530" s="10" t="s">
        <v>154</v>
      </c>
      <c r="J1530" s="10"/>
      <c r="K1530" s="10" t="s">
        <v>2623</v>
      </c>
      <c r="L1530" s="10" t="s">
        <v>34</v>
      </c>
      <c r="M1530" s="11">
        <v>0.03</v>
      </c>
      <c r="N1530" s="16" t="s">
        <v>6516</v>
      </c>
      <c r="O1530" s="10"/>
      <c r="P1530" s="13">
        <v>482.29999999999899</v>
      </c>
      <c r="Q1530" s="13">
        <v>77242.320000000007</v>
      </c>
      <c r="R1530" s="13">
        <v>58622.3</v>
      </c>
      <c r="S1530" s="13">
        <f t="shared" si="78"/>
        <v>19102.320000000007</v>
      </c>
      <c r="T1530" s="14">
        <f t="shared" si="79"/>
        <v>56914.854368932043</v>
      </c>
      <c r="U1530" s="13">
        <f t="shared" si="77"/>
        <v>0</v>
      </c>
      <c r="V1530" s="13">
        <v>58622.3</v>
      </c>
      <c r="W1530" s="15"/>
      <c r="X1530" s="15"/>
      <c r="Y1530" s="13"/>
      <c r="Z1530" s="10"/>
      <c r="AA1530" s="11" t="s">
        <v>45</v>
      </c>
      <c r="AB1530" s="11">
        <v>0</v>
      </c>
    </row>
    <row r="1531" spans="1:28" ht="14.25" x14ac:dyDescent="0.15">
      <c r="A1531" s="9">
        <v>43709</v>
      </c>
      <c r="B1531" s="10" t="s">
        <v>27</v>
      </c>
      <c r="C1531" s="10" t="s">
        <v>119</v>
      </c>
      <c r="D1531" s="10" t="s">
        <v>153</v>
      </c>
      <c r="E1531" s="10" t="s">
        <v>121</v>
      </c>
      <c r="F1531" s="10" t="s">
        <v>154</v>
      </c>
      <c r="G1531" s="10" t="s">
        <v>154</v>
      </c>
      <c r="H1531" s="10" t="s">
        <v>6270</v>
      </c>
      <c r="I1531" s="10" t="s">
        <v>5869</v>
      </c>
      <c r="J1531" s="10"/>
      <c r="K1531" s="10" t="s">
        <v>2623</v>
      </c>
      <c r="L1531" s="10" t="s">
        <v>34</v>
      </c>
      <c r="M1531" s="11">
        <v>0.03</v>
      </c>
      <c r="N1531" s="16" t="s">
        <v>6517</v>
      </c>
      <c r="O1531" s="10"/>
      <c r="P1531" s="13">
        <v>10300</v>
      </c>
      <c r="Q1531" s="13">
        <v>-5292.32</v>
      </c>
      <c r="R1531" s="13">
        <v>4814.5</v>
      </c>
      <c r="S1531" s="13">
        <f t="shared" si="78"/>
        <v>193.18000000000029</v>
      </c>
      <c r="T1531" s="14">
        <f t="shared" si="79"/>
        <v>4674.2718446601939</v>
      </c>
      <c r="U1531" s="13">
        <f t="shared" si="77"/>
        <v>7166.5823529411573</v>
      </c>
      <c r="V1531" s="13">
        <v>4814.5</v>
      </c>
      <c r="W1531" s="15"/>
      <c r="X1531" s="15"/>
      <c r="Y1531" s="13"/>
      <c r="Z1531" s="10"/>
      <c r="AA1531" s="11" t="s">
        <v>45</v>
      </c>
      <c r="AB1531" s="11">
        <v>0</v>
      </c>
    </row>
    <row r="1532" spans="1:28" ht="14.25" x14ac:dyDescent="0.15">
      <c r="A1532" s="9">
        <v>43709</v>
      </c>
      <c r="B1532" s="10" t="s">
        <v>27</v>
      </c>
      <c r="C1532" s="10" t="s">
        <v>119</v>
      </c>
      <c r="D1532" s="10" t="s">
        <v>153</v>
      </c>
      <c r="E1532" s="10" t="s">
        <v>123</v>
      </c>
      <c r="F1532" s="10" t="s">
        <v>4866</v>
      </c>
      <c r="G1532" s="10" t="s">
        <v>4866</v>
      </c>
      <c r="H1532" s="10" t="s">
        <v>6270</v>
      </c>
      <c r="I1532" s="10" t="s">
        <v>4866</v>
      </c>
      <c r="J1532" s="10"/>
      <c r="K1532" s="10" t="s">
        <v>2623</v>
      </c>
      <c r="L1532" s="10" t="s">
        <v>34</v>
      </c>
      <c r="M1532" s="11">
        <v>0.02</v>
      </c>
      <c r="N1532" s="16" t="s">
        <v>6518</v>
      </c>
      <c r="O1532" s="10"/>
      <c r="P1532" s="13">
        <v>387.8</v>
      </c>
      <c r="Q1532" s="13">
        <v>30600</v>
      </c>
      <c r="R1532" s="13">
        <v>4777</v>
      </c>
      <c r="S1532" s="13">
        <f t="shared" si="78"/>
        <v>26210.799999999999</v>
      </c>
      <c r="T1532" s="14">
        <v>4389.2</v>
      </c>
      <c r="U1532" s="13">
        <f t="shared" si="77"/>
        <v>0</v>
      </c>
      <c r="V1532" s="13">
        <v>4389.2</v>
      </c>
      <c r="W1532" s="15"/>
      <c r="X1532" s="15"/>
      <c r="Y1532" s="13"/>
      <c r="Z1532" s="10" t="s">
        <v>6519</v>
      </c>
      <c r="AA1532" s="11" t="s">
        <v>35</v>
      </c>
      <c r="AB1532" s="11">
        <v>0</v>
      </c>
    </row>
    <row r="1533" spans="1:28" ht="14.25" x14ac:dyDescent="0.15">
      <c r="A1533" s="9">
        <v>43709</v>
      </c>
      <c r="B1533" s="10" t="s">
        <v>27</v>
      </c>
      <c r="C1533" s="10" t="s">
        <v>119</v>
      </c>
      <c r="D1533" s="10" t="s">
        <v>153</v>
      </c>
      <c r="E1533" s="10" t="s">
        <v>151</v>
      </c>
      <c r="F1533" s="10" t="s">
        <v>6520</v>
      </c>
      <c r="G1533" s="10" t="s">
        <v>6520</v>
      </c>
      <c r="H1533" s="10" t="s">
        <v>6270</v>
      </c>
      <c r="I1533" s="10" t="s">
        <v>6520</v>
      </c>
      <c r="J1533" s="10"/>
      <c r="K1533" s="10" t="s">
        <v>2623</v>
      </c>
      <c r="L1533" s="10" t="s">
        <v>34</v>
      </c>
      <c r="M1533" s="11">
        <v>0.02</v>
      </c>
      <c r="N1533" s="16" t="s">
        <v>6521</v>
      </c>
      <c r="O1533" s="10"/>
      <c r="P1533" s="13">
        <v>16121.59</v>
      </c>
      <c r="Q1533" s="13">
        <v>71400</v>
      </c>
      <c r="R1533" s="13">
        <v>60952.800000000003</v>
      </c>
      <c r="S1533" s="13">
        <f t="shared" si="78"/>
        <v>26568.789999999994</v>
      </c>
      <c r="T1533" s="14">
        <f t="shared" si="79"/>
        <v>59757.647058823532</v>
      </c>
      <c r="U1533" s="13">
        <f t="shared" si="77"/>
        <v>5831.75</v>
      </c>
      <c r="V1533" s="13">
        <v>60952.800000000003</v>
      </c>
      <c r="W1533" s="15"/>
      <c r="X1533" s="15"/>
      <c r="Y1533" s="13"/>
      <c r="Z1533" s="10"/>
      <c r="AA1533" s="11" t="s">
        <v>35</v>
      </c>
      <c r="AB1533" s="11">
        <v>0</v>
      </c>
    </row>
    <row r="1534" spans="1:28" ht="14.25" x14ac:dyDescent="0.15">
      <c r="A1534" s="9">
        <v>43709</v>
      </c>
      <c r="B1534" s="10" t="s">
        <v>27</v>
      </c>
      <c r="C1534" s="10" t="s">
        <v>119</v>
      </c>
      <c r="D1534" s="10" t="s">
        <v>153</v>
      </c>
      <c r="E1534" s="10" t="s">
        <v>151</v>
      </c>
      <c r="F1534" s="10" t="s">
        <v>4868</v>
      </c>
      <c r="G1534" s="10" t="s">
        <v>4868</v>
      </c>
      <c r="H1534" s="10" t="s">
        <v>6414</v>
      </c>
      <c r="I1534" s="10" t="s">
        <v>4868</v>
      </c>
      <c r="J1534" s="10"/>
      <c r="K1534" s="10" t="s">
        <v>2623</v>
      </c>
      <c r="L1534" s="10" t="s">
        <v>44</v>
      </c>
      <c r="M1534" s="11">
        <v>0</v>
      </c>
      <c r="N1534" s="16" t="s">
        <v>6522</v>
      </c>
      <c r="O1534" s="10"/>
      <c r="P1534" s="13">
        <v>15853.1</v>
      </c>
      <c r="Q1534" s="13">
        <v>200000</v>
      </c>
      <c r="R1534" s="13">
        <v>156550</v>
      </c>
      <c r="S1534" s="13">
        <f t="shared" si="78"/>
        <v>59303.100000000006</v>
      </c>
      <c r="T1534" s="14">
        <f t="shared" si="79"/>
        <v>156550</v>
      </c>
      <c r="U1534" s="13">
        <f t="shared" si="77"/>
        <v>0</v>
      </c>
      <c r="V1534" s="13">
        <v>141406.81062520796</v>
      </c>
      <c r="W1534" s="15"/>
      <c r="X1534" s="15"/>
      <c r="Y1534" s="13"/>
      <c r="Z1534" s="10"/>
      <c r="AA1534" s="11" t="s">
        <v>35</v>
      </c>
      <c r="AB1534" s="11">
        <v>0</v>
      </c>
    </row>
    <row r="1535" spans="1:28" ht="14.25" x14ac:dyDescent="0.15">
      <c r="A1535" s="9">
        <v>43709</v>
      </c>
      <c r="B1535" s="10" t="s">
        <v>27</v>
      </c>
      <c r="C1535" s="10" t="s">
        <v>119</v>
      </c>
      <c r="D1535" s="10" t="s">
        <v>153</v>
      </c>
      <c r="E1535" s="10" t="s">
        <v>151</v>
      </c>
      <c r="F1535" s="10" t="s">
        <v>4445</v>
      </c>
      <c r="G1535" s="10" t="s">
        <v>4445</v>
      </c>
      <c r="H1535" s="10" t="s">
        <v>6270</v>
      </c>
      <c r="I1535" s="10" t="s">
        <v>4446</v>
      </c>
      <c r="J1535" s="10"/>
      <c r="K1535" s="10" t="s">
        <v>2623</v>
      </c>
      <c r="L1535" s="10" t="s">
        <v>44</v>
      </c>
      <c r="M1535" s="11">
        <v>0</v>
      </c>
      <c r="N1535" s="16" t="s">
        <v>6523</v>
      </c>
      <c r="O1535" s="10"/>
      <c r="P1535" s="13">
        <v>511998.1</v>
      </c>
      <c r="Q1535" s="13">
        <v>1000000</v>
      </c>
      <c r="R1535" s="13">
        <v>203757.2</v>
      </c>
      <c r="S1535" s="13">
        <f t="shared" si="78"/>
        <v>1308240.9000000001</v>
      </c>
      <c r="T1535" s="14">
        <f t="shared" si="79"/>
        <v>203757.2</v>
      </c>
      <c r="U1535" s="13">
        <f t="shared" si="77"/>
        <v>0</v>
      </c>
      <c r="V1535" s="13">
        <v>203757.2</v>
      </c>
      <c r="W1535" s="15"/>
      <c r="X1535" s="15"/>
      <c r="Y1535" s="13"/>
      <c r="Z1535" s="10"/>
      <c r="AA1535" s="11" t="s">
        <v>35</v>
      </c>
      <c r="AB1535" s="11">
        <v>0</v>
      </c>
    </row>
    <row r="1536" spans="1:28" ht="14.25" x14ac:dyDescent="0.15">
      <c r="A1536" s="9">
        <v>43709</v>
      </c>
      <c r="B1536" s="10" t="s">
        <v>27</v>
      </c>
      <c r="C1536" s="10" t="s">
        <v>158</v>
      </c>
      <c r="D1536" s="10" t="s">
        <v>159</v>
      </c>
      <c r="E1536" s="10" t="s">
        <v>187</v>
      </c>
      <c r="F1536" s="10" t="s">
        <v>5972</v>
      </c>
      <c r="G1536" s="10" t="s">
        <v>5973</v>
      </c>
      <c r="H1536" s="10" t="s">
        <v>6270</v>
      </c>
      <c r="I1536" s="10" t="s">
        <v>5972</v>
      </c>
      <c r="J1536" s="10"/>
      <c r="K1536" s="10" t="s">
        <v>2623</v>
      </c>
      <c r="L1536" s="10" t="s">
        <v>34</v>
      </c>
      <c r="M1536" s="11">
        <v>0.02</v>
      </c>
      <c r="N1536" s="16" t="s">
        <v>6524</v>
      </c>
      <c r="O1536" s="10"/>
      <c r="P1536" s="13">
        <v>70833.5</v>
      </c>
      <c r="Q1536" s="13">
        <v>438600</v>
      </c>
      <c r="R1536" s="13">
        <v>365495.7</v>
      </c>
      <c r="S1536" s="13">
        <f t="shared" si="78"/>
        <v>143937.79999999999</v>
      </c>
      <c r="T1536" s="14">
        <f t="shared" si="79"/>
        <v>358329.11764705885</v>
      </c>
      <c r="U1536" s="13">
        <f t="shared" si="77"/>
        <v>397.41636363636417</v>
      </c>
      <c r="V1536" s="13">
        <v>365495.7</v>
      </c>
      <c r="W1536" s="15"/>
      <c r="X1536" s="15"/>
      <c r="Y1536" s="13"/>
      <c r="Z1536" s="10"/>
      <c r="AA1536" s="11" t="s">
        <v>45</v>
      </c>
      <c r="AB1536" s="11">
        <v>0</v>
      </c>
    </row>
    <row r="1537" spans="1:28" ht="14.25" x14ac:dyDescent="0.15">
      <c r="A1537" s="9">
        <v>43709</v>
      </c>
      <c r="B1537" s="10" t="s">
        <v>27</v>
      </c>
      <c r="C1537" s="10" t="s">
        <v>158</v>
      </c>
      <c r="D1537" s="10" t="s">
        <v>159</v>
      </c>
      <c r="E1537" s="10" t="s">
        <v>160</v>
      </c>
      <c r="F1537" s="10" t="s">
        <v>4214</v>
      </c>
      <c r="G1537" s="10" t="s">
        <v>4214</v>
      </c>
      <c r="H1537" s="10" t="s">
        <v>6270</v>
      </c>
      <c r="I1537" s="10" t="s">
        <v>4214</v>
      </c>
      <c r="J1537" s="10"/>
      <c r="K1537" s="10" t="s">
        <v>2623</v>
      </c>
      <c r="L1537" s="10" t="s">
        <v>44</v>
      </c>
      <c r="M1537" s="11">
        <v>0</v>
      </c>
      <c r="N1537" s="16" t="s">
        <v>6525</v>
      </c>
      <c r="O1537" s="10"/>
      <c r="P1537" s="13">
        <v>10164.9</v>
      </c>
      <c r="Q1537" s="13">
        <v>70000</v>
      </c>
      <c r="R1537" s="13">
        <v>43511.1</v>
      </c>
      <c r="S1537" s="13">
        <f t="shared" si="78"/>
        <v>36653.799999999996</v>
      </c>
      <c r="T1537" s="14">
        <f t="shared" si="79"/>
        <v>43511.1</v>
      </c>
      <c r="U1537" s="13">
        <f t="shared" si="77"/>
        <v>232.91359223300969</v>
      </c>
      <c r="V1537" s="13">
        <v>43511.1</v>
      </c>
      <c r="W1537" s="15"/>
      <c r="X1537" s="15"/>
      <c r="Y1537" s="13"/>
      <c r="Z1537" s="10"/>
      <c r="AA1537" s="11" t="s">
        <v>45</v>
      </c>
      <c r="AB1537" s="11">
        <v>0</v>
      </c>
    </row>
    <row r="1538" spans="1:28" ht="14.25" x14ac:dyDescent="0.15">
      <c r="A1538" s="9">
        <v>43709</v>
      </c>
      <c r="B1538" s="10" t="s">
        <v>27</v>
      </c>
      <c r="C1538" s="10" t="s">
        <v>158</v>
      </c>
      <c r="D1538" s="10" t="s">
        <v>159</v>
      </c>
      <c r="E1538" s="10" t="s">
        <v>190</v>
      </c>
      <c r="F1538" s="10" t="s">
        <v>2987</v>
      </c>
      <c r="G1538" s="10" t="s">
        <v>2987</v>
      </c>
      <c r="H1538" s="10" t="s">
        <v>6270</v>
      </c>
      <c r="I1538" s="10" t="s">
        <v>2987</v>
      </c>
      <c r="J1538" s="10"/>
      <c r="K1538" s="10" t="s">
        <v>2623</v>
      </c>
      <c r="L1538" s="10" t="s">
        <v>34</v>
      </c>
      <c r="M1538" s="11">
        <v>0.04</v>
      </c>
      <c r="N1538" s="16" t="s">
        <v>6526</v>
      </c>
      <c r="O1538" s="10"/>
      <c r="P1538" s="13">
        <v>0</v>
      </c>
      <c r="Q1538" s="13">
        <v>270400</v>
      </c>
      <c r="R1538" s="13">
        <v>151625.5</v>
      </c>
      <c r="S1538" s="13">
        <f t="shared" si="78"/>
        <v>118774.5</v>
      </c>
      <c r="T1538" s="14">
        <f t="shared" si="79"/>
        <v>145793.75</v>
      </c>
      <c r="U1538" s="13">
        <f t="shared" si="77"/>
        <v>0</v>
      </c>
      <c r="V1538" s="13">
        <v>151625.5</v>
      </c>
      <c r="W1538" s="15"/>
      <c r="X1538" s="15"/>
      <c r="Y1538" s="13"/>
      <c r="Z1538" s="10"/>
      <c r="AA1538" s="11" t="s">
        <v>45</v>
      </c>
      <c r="AB1538" s="11">
        <v>0</v>
      </c>
    </row>
    <row r="1539" spans="1:28" ht="14.25" x14ac:dyDescent="0.15">
      <c r="A1539" s="9">
        <v>43709</v>
      </c>
      <c r="B1539" s="10" t="s">
        <v>27</v>
      </c>
      <c r="C1539" s="10" t="s">
        <v>158</v>
      </c>
      <c r="D1539" s="10" t="s">
        <v>159</v>
      </c>
      <c r="E1539" s="10" t="s">
        <v>162</v>
      </c>
      <c r="F1539" s="10" t="s">
        <v>5435</v>
      </c>
      <c r="G1539" s="10" t="s">
        <v>5435</v>
      </c>
      <c r="H1539" s="10" t="s">
        <v>6270</v>
      </c>
      <c r="I1539" s="10" t="s">
        <v>5435</v>
      </c>
      <c r="J1539" s="10"/>
      <c r="K1539" s="10" t="s">
        <v>33</v>
      </c>
      <c r="L1539" s="10" t="s">
        <v>34</v>
      </c>
      <c r="M1539" s="11">
        <v>0.05</v>
      </c>
      <c r="N1539" s="16" t="s">
        <v>6527</v>
      </c>
      <c r="O1539" s="10"/>
      <c r="P1539" s="13">
        <v>42000</v>
      </c>
      <c r="Q1539" s="13">
        <v>-42000</v>
      </c>
      <c r="R1539" s="13">
        <v>0</v>
      </c>
      <c r="S1539" s="13">
        <f t="shared" si="78"/>
        <v>0</v>
      </c>
      <c r="T1539" s="14">
        <f t="shared" si="79"/>
        <v>0</v>
      </c>
      <c r="U1539" s="13">
        <f t="shared" ref="U1539:U1602" si="80">R1544-T1544</f>
        <v>327.39611650485494</v>
      </c>
      <c r="V1539" s="13">
        <v>0</v>
      </c>
      <c r="W1539" s="15"/>
      <c r="X1539" s="15"/>
      <c r="Y1539" s="13"/>
      <c r="Z1539" s="10"/>
      <c r="AA1539" s="11" t="s">
        <v>35</v>
      </c>
      <c r="AB1539" s="11">
        <v>0</v>
      </c>
    </row>
    <row r="1540" spans="1:28" ht="14.25" x14ac:dyDescent="0.15">
      <c r="A1540" s="9">
        <v>43709</v>
      </c>
      <c r="B1540" s="10" t="s">
        <v>27</v>
      </c>
      <c r="C1540" s="10" t="s">
        <v>158</v>
      </c>
      <c r="D1540" s="10" t="s">
        <v>159</v>
      </c>
      <c r="E1540" s="10" t="s">
        <v>162</v>
      </c>
      <c r="F1540" s="10" t="s">
        <v>5435</v>
      </c>
      <c r="G1540" s="10" t="s">
        <v>5435</v>
      </c>
      <c r="H1540" s="10" t="s">
        <v>6270</v>
      </c>
      <c r="I1540" s="10" t="s">
        <v>5435</v>
      </c>
      <c r="J1540" s="10"/>
      <c r="K1540" s="10" t="s">
        <v>2623</v>
      </c>
      <c r="L1540" s="10" t="s">
        <v>34</v>
      </c>
      <c r="M1540" s="11">
        <v>0.02</v>
      </c>
      <c r="N1540" s="16" t="s">
        <v>6528</v>
      </c>
      <c r="O1540" s="10"/>
      <c r="P1540" s="13">
        <v>49800.2</v>
      </c>
      <c r="Q1540" s="13">
        <v>-49800.2</v>
      </c>
      <c r="R1540" s="13">
        <v>0</v>
      </c>
      <c r="S1540" s="13">
        <f t="shared" si="78"/>
        <v>0</v>
      </c>
      <c r="T1540" s="14">
        <f t="shared" si="79"/>
        <v>0</v>
      </c>
      <c r="U1540" s="13">
        <f t="shared" si="80"/>
        <v>1661.5077669902894</v>
      </c>
      <c r="V1540" s="13">
        <v>0</v>
      </c>
      <c r="W1540" s="15"/>
      <c r="X1540" s="15"/>
      <c r="Y1540" s="13"/>
      <c r="Z1540" s="10"/>
      <c r="AA1540" s="11" t="s">
        <v>35</v>
      </c>
      <c r="AB1540" s="11">
        <v>0</v>
      </c>
    </row>
    <row r="1541" spans="1:28" ht="14.25" x14ac:dyDescent="0.15">
      <c r="A1541" s="9">
        <v>43709</v>
      </c>
      <c r="B1541" s="10" t="s">
        <v>27</v>
      </c>
      <c r="C1541" s="10" t="s">
        <v>158</v>
      </c>
      <c r="D1541" s="10" t="s">
        <v>159</v>
      </c>
      <c r="E1541" s="10" t="s">
        <v>162</v>
      </c>
      <c r="F1541" s="10" t="s">
        <v>6529</v>
      </c>
      <c r="G1541" s="10" t="s">
        <v>6529</v>
      </c>
      <c r="H1541" s="10" t="s">
        <v>6270</v>
      </c>
      <c r="I1541" s="10" t="s">
        <v>6530</v>
      </c>
      <c r="J1541" s="10"/>
      <c r="K1541" s="10" t="s">
        <v>33</v>
      </c>
      <c r="L1541" s="10" t="s">
        <v>34</v>
      </c>
      <c r="M1541" s="11">
        <v>0.1</v>
      </c>
      <c r="N1541" s="16" t="s">
        <v>6531</v>
      </c>
      <c r="O1541" s="10"/>
      <c r="P1541" s="13">
        <v>292.30999999999898</v>
      </c>
      <c r="Q1541" s="13">
        <v>5000</v>
      </c>
      <c r="R1541" s="13">
        <v>4371.58</v>
      </c>
      <c r="S1541" s="13">
        <f t="shared" si="78"/>
        <v>920.72999999999865</v>
      </c>
      <c r="T1541" s="14">
        <f t="shared" si="79"/>
        <v>3974.1636363636358</v>
      </c>
      <c r="U1541" s="13">
        <f t="shared" si="80"/>
        <v>190.28155339805835</v>
      </c>
      <c r="V1541" s="13">
        <v>4371.58</v>
      </c>
      <c r="W1541" s="15"/>
      <c r="X1541" s="15"/>
      <c r="Y1541" s="13"/>
      <c r="Z1541" s="10"/>
      <c r="AA1541" s="11" t="s">
        <v>45</v>
      </c>
      <c r="AB1541" s="11">
        <v>0</v>
      </c>
    </row>
    <row r="1542" spans="1:28" ht="14.25" x14ac:dyDescent="0.15">
      <c r="A1542" s="9">
        <v>43709</v>
      </c>
      <c r="B1542" s="10" t="s">
        <v>27</v>
      </c>
      <c r="C1542" s="10" t="s">
        <v>158</v>
      </c>
      <c r="D1542" s="10" t="s">
        <v>159</v>
      </c>
      <c r="E1542" s="10" t="s">
        <v>162</v>
      </c>
      <c r="F1542" s="10" t="s">
        <v>6532</v>
      </c>
      <c r="G1542" s="10" t="s">
        <v>6532</v>
      </c>
      <c r="H1542" s="10" t="s">
        <v>6270</v>
      </c>
      <c r="I1542" s="10" t="s">
        <v>6532</v>
      </c>
      <c r="J1542" s="10"/>
      <c r="K1542" s="10" t="s">
        <v>2623</v>
      </c>
      <c r="L1542" s="10" t="s">
        <v>34</v>
      </c>
      <c r="M1542" s="11">
        <v>0.03</v>
      </c>
      <c r="N1542" s="16" t="s">
        <v>6533</v>
      </c>
      <c r="O1542" s="10"/>
      <c r="P1542" s="13">
        <v>10007.6</v>
      </c>
      <c r="Q1542" s="13">
        <v>0</v>
      </c>
      <c r="R1542" s="13">
        <v>7996.7</v>
      </c>
      <c r="S1542" s="13">
        <f t="shared" si="78"/>
        <v>2010.9000000000005</v>
      </c>
      <c r="T1542" s="14">
        <f t="shared" si="79"/>
        <v>7763.7864077669901</v>
      </c>
      <c r="U1542" s="13">
        <f t="shared" si="80"/>
        <v>0</v>
      </c>
      <c r="V1542" s="13">
        <v>7996.7</v>
      </c>
      <c r="W1542" s="15"/>
      <c r="X1542" s="15"/>
      <c r="Y1542" s="13"/>
      <c r="Z1542" s="10"/>
      <c r="AA1542" s="11" t="s">
        <v>45</v>
      </c>
      <c r="AB1542" s="11">
        <v>0</v>
      </c>
    </row>
    <row r="1543" spans="1:28" ht="14.25" x14ac:dyDescent="0.15">
      <c r="A1543" s="9">
        <v>43709</v>
      </c>
      <c r="B1543" s="10" t="s">
        <v>27</v>
      </c>
      <c r="C1543" s="10" t="s">
        <v>158</v>
      </c>
      <c r="D1543" s="10" t="s">
        <v>159</v>
      </c>
      <c r="E1543" s="10" t="s">
        <v>162</v>
      </c>
      <c r="F1543" s="10" t="s">
        <v>2990</v>
      </c>
      <c r="G1543" s="10" t="s">
        <v>2990</v>
      </c>
      <c r="H1543" s="10" t="s">
        <v>6270</v>
      </c>
      <c r="I1543" s="10" t="s">
        <v>4218</v>
      </c>
      <c r="J1543" s="10"/>
      <c r="K1543" s="10" t="s">
        <v>2623</v>
      </c>
      <c r="L1543" s="10" t="s">
        <v>34</v>
      </c>
      <c r="M1543" s="11">
        <v>0.03</v>
      </c>
      <c r="N1543" s="16" t="s">
        <v>6534</v>
      </c>
      <c r="O1543" s="10"/>
      <c r="P1543" s="13">
        <v>1682</v>
      </c>
      <c r="Q1543" s="13">
        <v>-1682</v>
      </c>
      <c r="R1543" s="13">
        <v>0</v>
      </c>
      <c r="S1543" s="13">
        <f t="shared" si="78"/>
        <v>0</v>
      </c>
      <c r="T1543" s="14">
        <f t="shared" si="79"/>
        <v>0</v>
      </c>
      <c r="U1543" s="13">
        <f t="shared" si="80"/>
        <v>0</v>
      </c>
      <c r="V1543" s="13">
        <v>0</v>
      </c>
      <c r="W1543" s="15"/>
      <c r="X1543" s="15"/>
      <c r="Y1543" s="13"/>
      <c r="Z1543" s="10"/>
      <c r="AA1543" s="11" t="s">
        <v>45</v>
      </c>
      <c r="AB1543" s="11">
        <v>0</v>
      </c>
    </row>
    <row r="1544" spans="1:28" ht="14.25" x14ac:dyDescent="0.15">
      <c r="A1544" s="9">
        <v>43709</v>
      </c>
      <c r="B1544" s="10" t="s">
        <v>27</v>
      </c>
      <c r="C1544" s="10" t="s">
        <v>158</v>
      </c>
      <c r="D1544" s="10" t="s">
        <v>159</v>
      </c>
      <c r="E1544" s="10" t="s">
        <v>162</v>
      </c>
      <c r="F1544" s="10" t="s">
        <v>2990</v>
      </c>
      <c r="G1544" s="10" t="s">
        <v>2990</v>
      </c>
      <c r="H1544" s="10" t="s">
        <v>6270</v>
      </c>
      <c r="I1544" s="10" t="s">
        <v>2990</v>
      </c>
      <c r="J1544" s="10"/>
      <c r="K1544" s="10" t="s">
        <v>2623</v>
      </c>
      <c r="L1544" s="10" t="s">
        <v>34</v>
      </c>
      <c r="M1544" s="11">
        <v>0.03</v>
      </c>
      <c r="N1544" s="16" t="s">
        <v>6535</v>
      </c>
      <c r="O1544" s="10"/>
      <c r="P1544" s="13">
        <v>20446.77</v>
      </c>
      <c r="Q1544" s="13">
        <v>10300</v>
      </c>
      <c r="R1544" s="13">
        <v>11240.6</v>
      </c>
      <c r="S1544" s="13">
        <f t="shared" si="78"/>
        <v>19506.169999999998</v>
      </c>
      <c r="T1544" s="14">
        <f t="shared" si="79"/>
        <v>10913.203883495145</v>
      </c>
      <c r="U1544" s="13">
        <f t="shared" si="80"/>
        <v>0</v>
      </c>
      <c r="V1544" s="13">
        <v>11240.6</v>
      </c>
      <c r="W1544" s="15"/>
      <c r="X1544" s="15"/>
      <c r="Y1544" s="13"/>
      <c r="Z1544" s="10"/>
      <c r="AA1544" s="11" t="s">
        <v>45</v>
      </c>
      <c r="AB1544" s="11">
        <v>0</v>
      </c>
    </row>
    <row r="1545" spans="1:28" ht="14.25" x14ac:dyDescent="0.15">
      <c r="A1545" s="9">
        <v>43709</v>
      </c>
      <c r="B1545" s="10" t="s">
        <v>27</v>
      </c>
      <c r="C1545" s="10" t="s">
        <v>158</v>
      </c>
      <c r="D1545" s="10" t="s">
        <v>159</v>
      </c>
      <c r="E1545" s="10" t="s">
        <v>162</v>
      </c>
      <c r="F1545" s="10" t="s">
        <v>2990</v>
      </c>
      <c r="G1545" s="10" t="s">
        <v>2990</v>
      </c>
      <c r="H1545" s="10" t="s">
        <v>6270</v>
      </c>
      <c r="I1545" s="10" t="s">
        <v>2990</v>
      </c>
      <c r="J1545" s="10"/>
      <c r="K1545" s="10" t="s">
        <v>2623</v>
      </c>
      <c r="L1545" s="10" t="s">
        <v>34</v>
      </c>
      <c r="M1545" s="11">
        <v>0.03</v>
      </c>
      <c r="N1545" s="16" t="s">
        <v>6536</v>
      </c>
      <c r="O1545" s="10"/>
      <c r="P1545" s="13">
        <v>6769.99999999999</v>
      </c>
      <c r="Q1545" s="13">
        <v>73782</v>
      </c>
      <c r="R1545" s="13">
        <v>57045.1</v>
      </c>
      <c r="S1545" s="13">
        <f t="shared" si="78"/>
        <v>23506.899999999987</v>
      </c>
      <c r="T1545" s="14">
        <f t="shared" si="79"/>
        <v>55383.592233009709</v>
      </c>
      <c r="U1545" s="13">
        <f t="shared" si="80"/>
        <v>0</v>
      </c>
      <c r="V1545" s="13">
        <v>57045.1</v>
      </c>
      <c r="W1545" s="15"/>
      <c r="X1545" s="15"/>
      <c r="Y1545" s="13"/>
      <c r="Z1545" s="10"/>
      <c r="AA1545" s="11" t="s">
        <v>45</v>
      </c>
      <c r="AB1545" s="11">
        <v>0</v>
      </c>
    </row>
    <row r="1546" spans="1:28" ht="14.25" x14ac:dyDescent="0.15">
      <c r="A1546" s="9">
        <v>43709</v>
      </c>
      <c r="B1546" s="10" t="s">
        <v>27</v>
      </c>
      <c r="C1546" s="10" t="s">
        <v>158</v>
      </c>
      <c r="D1546" s="10" t="s">
        <v>159</v>
      </c>
      <c r="E1546" s="10" t="s">
        <v>169</v>
      </c>
      <c r="F1546" s="10" t="s">
        <v>6537</v>
      </c>
      <c r="G1546" s="10" t="s">
        <v>6537</v>
      </c>
      <c r="H1546" s="10" t="s">
        <v>6270</v>
      </c>
      <c r="I1546" s="10" t="s">
        <v>6537</v>
      </c>
      <c r="J1546" s="10"/>
      <c r="K1546" s="10" t="s">
        <v>2623</v>
      </c>
      <c r="L1546" s="10" t="s">
        <v>34</v>
      </c>
      <c r="M1546" s="11">
        <v>0.03</v>
      </c>
      <c r="N1546" s="16" t="s">
        <v>6538</v>
      </c>
      <c r="O1546" s="10"/>
      <c r="P1546" s="13">
        <v>0</v>
      </c>
      <c r="Q1546" s="13">
        <v>600</v>
      </c>
      <c r="R1546" s="13">
        <v>6533</v>
      </c>
      <c r="S1546" s="13">
        <f t="shared" si="78"/>
        <v>-5933</v>
      </c>
      <c r="T1546" s="14">
        <f t="shared" si="79"/>
        <v>6342.7184466019417</v>
      </c>
      <c r="U1546" s="13">
        <f t="shared" si="80"/>
        <v>0</v>
      </c>
      <c r="V1546" s="13">
        <v>6533</v>
      </c>
      <c r="W1546" s="15"/>
      <c r="X1546" s="15"/>
      <c r="Y1546" s="13"/>
      <c r="Z1546" s="10"/>
      <c r="AA1546" s="11" t="s">
        <v>45</v>
      </c>
      <c r="AB1546" s="11">
        <v>0</v>
      </c>
    </row>
    <row r="1547" spans="1:28" ht="14.25" x14ac:dyDescent="0.15">
      <c r="A1547" s="9">
        <v>43709</v>
      </c>
      <c r="B1547" s="10" t="s">
        <v>27</v>
      </c>
      <c r="C1547" s="10" t="s">
        <v>158</v>
      </c>
      <c r="D1547" s="10" t="s">
        <v>159</v>
      </c>
      <c r="E1547" s="10" t="s">
        <v>169</v>
      </c>
      <c r="F1547" s="10" t="s">
        <v>6537</v>
      </c>
      <c r="G1547" s="10" t="s">
        <v>6537</v>
      </c>
      <c r="H1547" s="10" t="s">
        <v>6270</v>
      </c>
      <c r="I1547" s="10" t="s">
        <v>6537</v>
      </c>
      <c r="J1547" s="10"/>
      <c r="K1547" s="10" t="s">
        <v>2623</v>
      </c>
      <c r="L1547" s="10" t="s">
        <v>44</v>
      </c>
      <c r="M1547" s="11">
        <v>0</v>
      </c>
      <c r="N1547" s="16" t="s">
        <v>6538</v>
      </c>
      <c r="O1547" s="10"/>
      <c r="P1547" s="13">
        <v>0</v>
      </c>
      <c r="Q1547" s="13">
        <v>20000</v>
      </c>
      <c r="R1547" s="13">
        <v>0</v>
      </c>
      <c r="S1547" s="13">
        <f t="shared" si="78"/>
        <v>20000</v>
      </c>
      <c r="T1547" s="14">
        <f t="shared" si="79"/>
        <v>0</v>
      </c>
      <c r="U1547" s="13">
        <f t="shared" si="80"/>
        <v>0</v>
      </c>
      <c r="V1547" s="13">
        <v>0</v>
      </c>
      <c r="W1547" s="15"/>
      <c r="X1547" s="15"/>
      <c r="Y1547" s="13"/>
      <c r="Z1547" s="10"/>
      <c r="AA1547" s="11" t="s">
        <v>45</v>
      </c>
      <c r="AB1547" s="11">
        <v>0</v>
      </c>
    </row>
    <row r="1548" spans="1:28" ht="14.25" x14ac:dyDescent="0.15">
      <c r="A1548" s="9">
        <v>43709</v>
      </c>
      <c r="B1548" s="10" t="s">
        <v>27</v>
      </c>
      <c r="C1548" s="10" t="s">
        <v>158</v>
      </c>
      <c r="D1548" s="10" t="s">
        <v>159</v>
      </c>
      <c r="E1548" s="10" t="s">
        <v>169</v>
      </c>
      <c r="F1548" s="10" t="s">
        <v>4458</v>
      </c>
      <c r="G1548" s="10" t="s">
        <v>6539</v>
      </c>
      <c r="H1548" s="10" t="s">
        <v>6270</v>
      </c>
      <c r="I1548" s="10" t="s">
        <v>4458</v>
      </c>
      <c r="J1548" s="10"/>
      <c r="K1548" s="10" t="s">
        <v>2623</v>
      </c>
      <c r="L1548" s="10" t="s">
        <v>44</v>
      </c>
      <c r="M1548" s="11">
        <v>0</v>
      </c>
      <c r="N1548" s="16" t="s">
        <v>6540</v>
      </c>
      <c r="O1548" s="10"/>
      <c r="P1548" s="13">
        <v>72697</v>
      </c>
      <c r="Q1548" s="13">
        <v>300000</v>
      </c>
      <c r="R1548" s="13">
        <v>207426.9</v>
      </c>
      <c r="S1548" s="13">
        <f t="shared" si="78"/>
        <v>165270.1</v>
      </c>
      <c r="T1548" s="14">
        <f t="shared" si="79"/>
        <v>207426.9</v>
      </c>
      <c r="U1548" s="13">
        <f t="shared" si="80"/>
        <v>0</v>
      </c>
      <c r="V1548" s="13">
        <v>207426.9</v>
      </c>
      <c r="W1548" s="15"/>
      <c r="X1548" s="15"/>
      <c r="Y1548" s="13"/>
      <c r="Z1548" s="10"/>
      <c r="AA1548" s="11" t="s">
        <v>35</v>
      </c>
      <c r="AB1548" s="11">
        <v>0</v>
      </c>
    </row>
    <row r="1549" spans="1:28" ht="14.25" x14ac:dyDescent="0.15">
      <c r="A1549" s="9">
        <v>43709</v>
      </c>
      <c r="B1549" s="10" t="s">
        <v>27</v>
      </c>
      <c r="C1549" s="10" t="s">
        <v>158</v>
      </c>
      <c r="D1549" s="10" t="s">
        <v>159</v>
      </c>
      <c r="E1549" s="10" t="s">
        <v>169</v>
      </c>
      <c r="F1549" s="10" t="s">
        <v>4880</v>
      </c>
      <c r="G1549" s="10" t="s">
        <v>4880</v>
      </c>
      <c r="H1549" s="10" t="s">
        <v>6270</v>
      </c>
      <c r="I1549" s="10" t="s">
        <v>4880</v>
      </c>
      <c r="J1549" s="10"/>
      <c r="K1549" s="10" t="s">
        <v>2623</v>
      </c>
      <c r="L1549" s="10" t="s">
        <v>44</v>
      </c>
      <c r="M1549" s="11">
        <v>0</v>
      </c>
      <c r="N1549" s="16" t="s">
        <v>6541</v>
      </c>
      <c r="O1549" s="10"/>
      <c r="P1549" s="13">
        <v>9431.2000000000007</v>
      </c>
      <c r="Q1549" s="13">
        <v>10000</v>
      </c>
      <c r="R1549" s="13">
        <v>9294</v>
      </c>
      <c r="S1549" s="13">
        <f t="shared" si="78"/>
        <v>10137.200000000001</v>
      </c>
      <c r="T1549" s="14">
        <f t="shared" si="79"/>
        <v>9294</v>
      </c>
      <c r="U1549" s="13">
        <f t="shared" si="80"/>
        <v>918.61960784313851</v>
      </c>
      <c r="V1549" s="13">
        <v>9294</v>
      </c>
      <c r="W1549" s="15"/>
      <c r="X1549" s="15"/>
      <c r="Y1549" s="13"/>
      <c r="Z1549" s="10"/>
      <c r="AA1549" s="11" t="s">
        <v>45</v>
      </c>
      <c r="AB1549" s="11">
        <v>0</v>
      </c>
    </row>
    <row r="1550" spans="1:28" ht="14.25" x14ac:dyDescent="0.15">
      <c r="A1550" s="9">
        <v>43709</v>
      </c>
      <c r="B1550" s="10" t="s">
        <v>27</v>
      </c>
      <c r="C1550" s="10" t="s">
        <v>158</v>
      </c>
      <c r="D1550" s="10" t="s">
        <v>159</v>
      </c>
      <c r="E1550" s="10" t="s">
        <v>169</v>
      </c>
      <c r="F1550" s="10" t="s">
        <v>2997</v>
      </c>
      <c r="G1550" s="10" t="s">
        <v>2997</v>
      </c>
      <c r="H1550" s="10" t="s">
        <v>6270</v>
      </c>
      <c r="I1550" s="10" t="s">
        <v>6542</v>
      </c>
      <c r="J1550" s="10"/>
      <c r="K1550" s="10" t="s">
        <v>2623</v>
      </c>
      <c r="L1550" s="10" t="s">
        <v>44</v>
      </c>
      <c r="M1550" s="11">
        <v>0</v>
      </c>
      <c r="N1550" s="16" t="s">
        <v>6543</v>
      </c>
      <c r="O1550" s="10"/>
      <c r="P1550" s="13">
        <v>66795.58</v>
      </c>
      <c r="Q1550" s="13">
        <v>-37031.5</v>
      </c>
      <c r="R1550" s="13">
        <v>5059.1000000000004</v>
      </c>
      <c r="S1550" s="13">
        <f t="shared" si="78"/>
        <v>24704.980000000003</v>
      </c>
      <c r="T1550" s="14">
        <f t="shared" si="79"/>
        <v>5059.1000000000004</v>
      </c>
      <c r="U1550" s="13">
        <f t="shared" si="80"/>
        <v>0</v>
      </c>
      <c r="V1550" s="13">
        <v>5059.1000000000004</v>
      </c>
      <c r="W1550" s="15"/>
      <c r="X1550" s="15"/>
      <c r="Y1550" s="13"/>
      <c r="Z1550" s="10"/>
      <c r="AA1550" s="11" t="s">
        <v>45</v>
      </c>
      <c r="AB1550" s="11">
        <v>0</v>
      </c>
    </row>
    <row r="1551" spans="1:28" ht="14.25" x14ac:dyDescent="0.15">
      <c r="A1551" s="9">
        <v>43709</v>
      </c>
      <c r="B1551" s="10" t="s">
        <v>27</v>
      </c>
      <c r="C1551" s="10" t="s">
        <v>158</v>
      </c>
      <c r="D1551" s="10" t="s">
        <v>159</v>
      </c>
      <c r="E1551" s="10" t="s">
        <v>169</v>
      </c>
      <c r="F1551" s="10" t="s">
        <v>2997</v>
      </c>
      <c r="G1551" s="10" t="s">
        <v>2997</v>
      </c>
      <c r="H1551" s="10" t="s">
        <v>6270</v>
      </c>
      <c r="I1551" s="10" t="s">
        <v>2997</v>
      </c>
      <c r="J1551" s="10"/>
      <c r="K1551" s="10" t="s">
        <v>2623</v>
      </c>
      <c r="L1551" s="10" t="s">
        <v>44</v>
      </c>
      <c r="M1551" s="11">
        <v>0</v>
      </c>
      <c r="N1551" s="16" t="s">
        <v>6544</v>
      </c>
      <c r="O1551" s="10"/>
      <c r="P1551" s="13">
        <v>0</v>
      </c>
      <c r="Q1551" s="13">
        <v>217031.5</v>
      </c>
      <c r="R1551" s="13">
        <v>111115.3</v>
      </c>
      <c r="S1551" s="13">
        <f t="shared" si="78"/>
        <v>105916.2</v>
      </c>
      <c r="T1551" s="14">
        <f t="shared" si="79"/>
        <v>111115.3</v>
      </c>
      <c r="U1551" s="13">
        <f t="shared" si="80"/>
        <v>1119.574509803926</v>
      </c>
      <c r="V1551" s="13">
        <v>111115.3</v>
      </c>
      <c r="W1551" s="15"/>
      <c r="X1551" s="15"/>
      <c r="Y1551" s="13"/>
      <c r="Z1551" s="10"/>
      <c r="AA1551" s="11" t="s">
        <v>45</v>
      </c>
      <c r="AB1551" s="11">
        <v>0</v>
      </c>
    </row>
    <row r="1552" spans="1:28" ht="14.25" x14ac:dyDescent="0.15">
      <c r="A1552" s="9">
        <v>43709</v>
      </c>
      <c r="B1552" s="10" t="s">
        <v>27</v>
      </c>
      <c r="C1552" s="10" t="s">
        <v>158</v>
      </c>
      <c r="D1552" s="10" t="s">
        <v>159</v>
      </c>
      <c r="E1552" s="10" t="s">
        <v>169</v>
      </c>
      <c r="F1552" s="10" t="s">
        <v>6545</v>
      </c>
      <c r="G1552" s="10" t="s">
        <v>6545</v>
      </c>
      <c r="H1552" s="10" t="s">
        <v>6270</v>
      </c>
      <c r="I1552" s="10" t="s">
        <v>6545</v>
      </c>
      <c r="J1552" s="10"/>
      <c r="K1552" s="10" t="s">
        <v>2623</v>
      </c>
      <c r="L1552" s="10" t="s">
        <v>44</v>
      </c>
      <c r="M1552" s="11">
        <v>0</v>
      </c>
      <c r="N1552" s="16" t="s">
        <v>6546</v>
      </c>
      <c r="O1552" s="10"/>
      <c r="P1552" s="13">
        <v>0</v>
      </c>
      <c r="Q1552" s="13">
        <v>10000</v>
      </c>
      <c r="R1552" s="13">
        <v>351.8</v>
      </c>
      <c r="S1552" s="13">
        <f t="shared" si="78"/>
        <v>9648.2000000000007</v>
      </c>
      <c r="T1552" s="14">
        <f t="shared" si="79"/>
        <v>351.8</v>
      </c>
      <c r="U1552" s="13">
        <f t="shared" si="80"/>
        <v>25.31372549019602</v>
      </c>
      <c r="V1552" s="13">
        <v>351.8</v>
      </c>
      <c r="W1552" s="15"/>
      <c r="X1552" s="15"/>
      <c r="Y1552" s="13"/>
      <c r="Z1552" s="10"/>
      <c r="AA1552" s="11" t="s">
        <v>45</v>
      </c>
      <c r="AB1552" s="11">
        <v>0</v>
      </c>
    </row>
    <row r="1553" spans="1:28" ht="14.25" x14ac:dyDescent="0.15">
      <c r="A1553" s="9">
        <v>43709</v>
      </c>
      <c r="B1553" s="10" t="s">
        <v>27</v>
      </c>
      <c r="C1553" s="10" t="s">
        <v>158</v>
      </c>
      <c r="D1553" s="10" t="s">
        <v>159</v>
      </c>
      <c r="E1553" s="10" t="s">
        <v>169</v>
      </c>
      <c r="F1553" s="10" t="s">
        <v>4882</v>
      </c>
      <c r="G1553" s="10" t="s">
        <v>4882</v>
      </c>
      <c r="H1553" s="10" t="s">
        <v>6270</v>
      </c>
      <c r="I1553" s="10" t="s">
        <v>4883</v>
      </c>
      <c r="J1553" s="10"/>
      <c r="K1553" s="10" t="s">
        <v>2623</v>
      </c>
      <c r="L1553" s="10" t="s">
        <v>44</v>
      </c>
      <c r="M1553" s="11">
        <v>0</v>
      </c>
      <c r="N1553" s="16" t="s">
        <v>6547</v>
      </c>
      <c r="O1553" s="10"/>
      <c r="P1553" s="13">
        <v>23539.8</v>
      </c>
      <c r="Q1553" s="13">
        <v>30000</v>
      </c>
      <c r="R1553" s="13">
        <v>11638</v>
      </c>
      <c r="S1553" s="13">
        <f t="shared" si="78"/>
        <v>41901.800000000003</v>
      </c>
      <c r="T1553" s="14">
        <f t="shared" si="79"/>
        <v>11638</v>
      </c>
      <c r="U1553" s="13">
        <f t="shared" si="80"/>
        <v>255.1941176470591</v>
      </c>
      <c r="V1553" s="13">
        <v>11638</v>
      </c>
      <c r="W1553" s="15"/>
      <c r="X1553" s="15"/>
      <c r="Y1553" s="13"/>
      <c r="Z1553" s="10"/>
      <c r="AA1553" s="11" t="s">
        <v>45</v>
      </c>
      <c r="AB1553" s="11">
        <v>0</v>
      </c>
    </row>
    <row r="1554" spans="1:28" ht="14.25" x14ac:dyDescent="0.15">
      <c r="A1554" s="9">
        <v>43709</v>
      </c>
      <c r="B1554" s="10" t="s">
        <v>27</v>
      </c>
      <c r="C1554" s="10" t="s">
        <v>158</v>
      </c>
      <c r="D1554" s="10" t="s">
        <v>159</v>
      </c>
      <c r="E1554" s="10" t="s">
        <v>169</v>
      </c>
      <c r="F1554" s="10" t="s">
        <v>185</v>
      </c>
      <c r="G1554" s="10" t="s">
        <v>185</v>
      </c>
      <c r="H1554" s="10" t="s">
        <v>6270</v>
      </c>
      <c r="I1554" s="10" t="s">
        <v>6548</v>
      </c>
      <c r="J1554" s="10"/>
      <c r="K1554" s="10" t="s">
        <v>2623</v>
      </c>
      <c r="L1554" s="10" t="s">
        <v>34</v>
      </c>
      <c r="M1554" s="11">
        <v>0.02</v>
      </c>
      <c r="N1554" s="16" t="s">
        <v>6549</v>
      </c>
      <c r="O1554" s="10"/>
      <c r="P1554" s="13">
        <v>-10.4000000000015</v>
      </c>
      <c r="Q1554" s="13">
        <v>112200</v>
      </c>
      <c r="R1554" s="13">
        <v>46849.599999999999</v>
      </c>
      <c r="S1554" s="13">
        <f t="shared" si="78"/>
        <v>65339.999999999993</v>
      </c>
      <c r="T1554" s="14">
        <f t="shared" si="79"/>
        <v>45930.98039215686</v>
      </c>
      <c r="U1554" s="13">
        <f t="shared" si="80"/>
        <v>812.59615384615608</v>
      </c>
      <c r="V1554" s="13">
        <v>46849.599999999999</v>
      </c>
      <c r="W1554" s="15"/>
      <c r="X1554" s="15"/>
      <c r="Y1554" s="13"/>
      <c r="Z1554" s="10"/>
      <c r="AA1554" s="11" t="s">
        <v>35</v>
      </c>
      <c r="AB1554" s="11">
        <v>0</v>
      </c>
    </row>
    <row r="1555" spans="1:28" ht="14.25" x14ac:dyDescent="0.15">
      <c r="A1555" s="9">
        <v>43709</v>
      </c>
      <c r="B1555" s="10" t="s">
        <v>27</v>
      </c>
      <c r="C1555" s="10" t="s">
        <v>158</v>
      </c>
      <c r="D1555" s="10" t="s">
        <v>159</v>
      </c>
      <c r="E1555" s="10" t="s">
        <v>172</v>
      </c>
      <c r="F1555" s="10" t="s">
        <v>5984</v>
      </c>
      <c r="G1555" s="10" t="s">
        <v>5984</v>
      </c>
      <c r="H1555" s="10" t="s">
        <v>6270</v>
      </c>
      <c r="I1555" s="10" t="s">
        <v>5984</v>
      </c>
      <c r="J1555" s="10"/>
      <c r="K1555" s="10" t="s">
        <v>2623</v>
      </c>
      <c r="L1555" s="10" t="s">
        <v>44</v>
      </c>
      <c r="M1555" s="11">
        <v>0</v>
      </c>
      <c r="N1555" s="16" t="s">
        <v>6550</v>
      </c>
      <c r="O1555" s="10"/>
      <c r="P1555" s="13">
        <v>5477.1</v>
      </c>
      <c r="Q1555" s="13">
        <v>60000</v>
      </c>
      <c r="R1555" s="13">
        <v>26545.9</v>
      </c>
      <c r="S1555" s="13">
        <f t="shared" si="78"/>
        <v>38931.199999999997</v>
      </c>
      <c r="T1555" s="14">
        <f t="shared" si="79"/>
        <v>26545.9</v>
      </c>
      <c r="U1555" s="13">
        <f t="shared" si="80"/>
        <v>586.06601941747795</v>
      </c>
      <c r="V1555" s="13">
        <v>26545.9</v>
      </c>
      <c r="W1555" s="15"/>
      <c r="X1555" s="15"/>
      <c r="Y1555" s="13"/>
      <c r="Z1555" s="10"/>
      <c r="AA1555" s="11" t="s">
        <v>45</v>
      </c>
      <c r="AB1555" s="11">
        <v>0</v>
      </c>
    </row>
    <row r="1556" spans="1:28" ht="14.25" x14ac:dyDescent="0.15">
      <c r="A1556" s="9">
        <v>43709</v>
      </c>
      <c r="B1556" s="10" t="s">
        <v>27</v>
      </c>
      <c r="C1556" s="10" t="s">
        <v>158</v>
      </c>
      <c r="D1556" s="10" t="s">
        <v>159</v>
      </c>
      <c r="E1556" s="10" t="s">
        <v>172</v>
      </c>
      <c r="F1556" s="10" t="s">
        <v>3000</v>
      </c>
      <c r="G1556" s="10" t="s">
        <v>3000</v>
      </c>
      <c r="H1556" s="10" t="s">
        <v>6270</v>
      </c>
      <c r="I1556" s="10" t="s">
        <v>3000</v>
      </c>
      <c r="J1556" s="10"/>
      <c r="K1556" s="10" t="s">
        <v>2623</v>
      </c>
      <c r="L1556" s="10" t="s">
        <v>34</v>
      </c>
      <c r="M1556" s="11">
        <v>0.02</v>
      </c>
      <c r="N1556" s="16" t="s">
        <v>6551</v>
      </c>
      <c r="O1556" s="10"/>
      <c r="P1556" s="13">
        <v>27820.2</v>
      </c>
      <c r="Q1556" s="13">
        <v>61200</v>
      </c>
      <c r="R1556" s="13">
        <v>57098.3</v>
      </c>
      <c r="S1556" s="13">
        <f t="shared" si="78"/>
        <v>31921.899999999994</v>
      </c>
      <c r="T1556" s="14">
        <f t="shared" si="79"/>
        <v>55978.725490196077</v>
      </c>
      <c r="U1556" s="13">
        <f t="shared" si="80"/>
        <v>8.496116504854399</v>
      </c>
      <c r="V1556" s="13">
        <v>57098.3</v>
      </c>
      <c r="W1556" s="15"/>
      <c r="X1556" s="15"/>
      <c r="Y1556" s="13"/>
      <c r="Z1556" s="10"/>
      <c r="AA1556" s="11" t="s">
        <v>45</v>
      </c>
      <c r="AB1556" s="11">
        <v>0</v>
      </c>
    </row>
    <row r="1557" spans="1:28" ht="14.25" x14ac:dyDescent="0.15">
      <c r="A1557" s="9">
        <v>43709</v>
      </c>
      <c r="B1557" s="10" t="s">
        <v>27</v>
      </c>
      <c r="C1557" s="10" t="s">
        <v>158</v>
      </c>
      <c r="D1557" s="10" t="s">
        <v>159</v>
      </c>
      <c r="E1557" s="10" t="s">
        <v>172</v>
      </c>
      <c r="F1557" s="10" t="s">
        <v>3000</v>
      </c>
      <c r="G1557" s="10" t="s">
        <v>3000</v>
      </c>
      <c r="H1557" s="10" t="s">
        <v>6270</v>
      </c>
      <c r="I1557" s="10" t="s">
        <v>6552</v>
      </c>
      <c r="J1557" s="10"/>
      <c r="K1557" s="10" t="s">
        <v>2623</v>
      </c>
      <c r="L1557" s="10" t="s">
        <v>34</v>
      </c>
      <c r="M1557" s="11">
        <v>0.02</v>
      </c>
      <c r="N1557" s="16" t="s">
        <v>6553</v>
      </c>
      <c r="O1557" s="10"/>
      <c r="P1557" s="13">
        <v>0</v>
      </c>
      <c r="Q1557" s="13">
        <v>10200</v>
      </c>
      <c r="R1557" s="13">
        <v>1291</v>
      </c>
      <c r="S1557" s="13">
        <f t="shared" si="78"/>
        <v>8909</v>
      </c>
      <c r="T1557" s="14">
        <f t="shared" si="79"/>
        <v>1265.686274509804</v>
      </c>
      <c r="U1557" s="13">
        <f t="shared" si="80"/>
        <v>292.22156862745032</v>
      </c>
      <c r="V1557" s="13">
        <v>1291</v>
      </c>
      <c r="W1557" s="15"/>
      <c r="X1557" s="15"/>
      <c r="Y1557" s="13"/>
      <c r="Z1557" s="10"/>
      <c r="AA1557" s="11" t="s">
        <v>45</v>
      </c>
      <c r="AB1557" s="11">
        <v>0</v>
      </c>
    </row>
    <row r="1558" spans="1:28" ht="14.25" x14ac:dyDescent="0.15">
      <c r="A1558" s="9">
        <v>43709</v>
      </c>
      <c r="B1558" s="10" t="s">
        <v>27</v>
      </c>
      <c r="C1558" s="10" t="s">
        <v>158</v>
      </c>
      <c r="D1558" s="10" t="s">
        <v>159</v>
      </c>
      <c r="E1558" s="10" t="s">
        <v>172</v>
      </c>
      <c r="F1558" s="10" t="s">
        <v>4888</v>
      </c>
      <c r="G1558" s="10" t="s">
        <v>4888</v>
      </c>
      <c r="H1558" s="10" t="s">
        <v>6270</v>
      </c>
      <c r="I1558" s="10" t="s">
        <v>4888</v>
      </c>
      <c r="J1558" s="10"/>
      <c r="K1558" s="10" t="s">
        <v>2623</v>
      </c>
      <c r="L1558" s="10" t="s">
        <v>34</v>
      </c>
      <c r="M1558" s="11">
        <v>0.02</v>
      </c>
      <c r="N1558" s="16" t="s">
        <v>6554</v>
      </c>
      <c r="O1558" s="10"/>
      <c r="P1558" s="13">
        <v>4334.7</v>
      </c>
      <c r="Q1558" s="13">
        <v>20400</v>
      </c>
      <c r="R1558" s="13">
        <v>13014.9</v>
      </c>
      <c r="S1558" s="13">
        <f t="shared" si="78"/>
        <v>11719.800000000001</v>
      </c>
      <c r="T1558" s="14">
        <f t="shared" si="79"/>
        <v>12759.705882352941</v>
      </c>
      <c r="U1558" s="13">
        <f t="shared" si="80"/>
        <v>507.79999999999927</v>
      </c>
      <c r="V1558" s="13">
        <v>13014.9</v>
      </c>
      <c r="W1558" s="15"/>
      <c r="X1558" s="15"/>
      <c r="Y1558" s="13"/>
      <c r="Z1558" s="10"/>
      <c r="AA1558" s="11" t="s">
        <v>45</v>
      </c>
      <c r="AB1558" s="11">
        <v>0</v>
      </c>
    </row>
    <row r="1559" spans="1:28" ht="14.25" x14ac:dyDescent="0.15">
      <c r="A1559" s="9">
        <v>43709</v>
      </c>
      <c r="B1559" s="10" t="s">
        <v>27</v>
      </c>
      <c r="C1559" s="10" t="s">
        <v>158</v>
      </c>
      <c r="D1559" s="10" t="s">
        <v>159</v>
      </c>
      <c r="E1559" s="10" t="s">
        <v>202</v>
      </c>
      <c r="F1559" s="10" t="s">
        <v>6253</v>
      </c>
      <c r="G1559" s="10" t="s">
        <v>6253</v>
      </c>
      <c r="H1559" s="10" t="s">
        <v>6270</v>
      </c>
      <c r="I1559" s="10" t="s">
        <v>6253</v>
      </c>
      <c r="J1559" s="10"/>
      <c r="K1559" s="10" t="s">
        <v>2623</v>
      </c>
      <c r="L1559" s="10" t="s">
        <v>34</v>
      </c>
      <c r="M1559" s="11">
        <v>0.04</v>
      </c>
      <c r="N1559" s="16" t="s">
        <v>6555</v>
      </c>
      <c r="O1559" s="10"/>
      <c r="P1559" s="13">
        <v>1886.2</v>
      </c>
      <c r="Q1559" s="13">
        <v>41600</v>
      </c>
      <c r="R1559" s="13">
        <v>21127.5</v>
      </c>
      <c r="S1559" s="13">
        <f t="shared" ref="S1559:S1622" si="81">P1559+Q1559-R1559</f>
        <v>22358.699999999997</v>
      </c>
      <c r="T1559" s="14">
        <f t="shared" ref="T1559:T1622" si="82">IF(L1559="返货",R1559/(1+M1559),IF(L1559="返现",R1559,IF(L1559="折扣",R1559*M1559,IF(L1559="无",R1559))))</f>
        <v>20314.903846153844</v>
      </c>
      <c r="U1559" s="13">
        <f t="shared" si="80"/>
        <v>859.19999999999709</v>
      </c>
      <c r="V1559" s="13">
        <v>21127.5</v>
      </c>
      <c r="W1559" s="15"/>
      <c r="X1559" s="15"/>
      <c r="Y1559" s="13"/>
      <c r="Z1559" s="10"/>
      <c r="AA1559" s="11" t="s">
        <v>45</v>
      </c>
      <c r="AB1559" s="11">
        <v>0</v>
      </c>
    </row>
    <row r="1560" spans="1:28" ht="14.25" x14ac:dyDescent="0.15">
      <c r="A1560" s="9">
        <v>43709</v>
      </c>
      <c r="B1560" s="10" t="s">
        <v>27</v>
      </c>
      <c r="C1560" s="10" t="s">
        <v>158</v>
      </c>
      <c r="D1560" s="10" t="s">
        <v>159</v>
      </c>
      <c r="E1560" s="10" t="s">
        <v>202</v>
      </c>
      <c r="F1560" s="10" t="s">
        <v>6556</v>
      </c>
      <c r="G1560" s="10" t="s">
        <v>6556</v>
      </c>
      <c r="H1560" s="10" t="s">
        <v>6270</v>
      </c>
      <c r="I1560" s="10" t="s">
        <v>6556</v>
      </c>
      <c r="J1560" s="10"/>
      <c r="K1560" s="10" t="s">
        <v>2623</v>
      </c>
      <c r="L1560" s="10" t="s">
        <v>34</v>
      </c>
      <c r="M1560" s="11">
        <v>0.03</v>
      </c>
      <c r="N1560" s="16" t="s">
        <v>6557</v>
      </c>
      <c r="O1560" s="10"/>
      <c r="P1560" s="13">
        <v>1185</v>
      </c>
      <c r="Q1560" s="13">
        <v>22000.91</v>
      </c>
      <c r="R1560" s="13">
        <v>20121.599999999999</v>
      </c>
      <c r="S1560" s="13">
        <f t="shared" si="81"/>
        <v>3064.3100000000013</v>
      </c>
      <c r="T1560" s="14">
        <f t="shared" si="82"/>
        <v>19535.533980582521</v>
      </c>
      <c r="U1560" s="13">
        <f t="shared" si="80"/>
        <v>335.90000000000146</v>
      </c>
      <c r="V1560" s="13">
        <v>20121.599999999999</v>
      </c>
      <c r="W1560" s="15"/>
      <c r="X1560" s="15"/>
      <c r="Y1560" s="13"/>
      <c r="Z1560" s="10"/>
      <c r="AA1560" s="11" t="s">
        <v>45</v>
      </c>
      <c r="AB1560" s="11">
        <v>0</v>
      </c>
    </row>
    <row r="1561" spans="1:28" ht="14.25" x14ac:dyDescent="0.15">
      <c r="A1561" s="9">
        <v>43709</v>
      </c>
      <c r="B1561" s="10" t="s">
        <v>27</v>
      </c>
      <c r="C1561" s="10" t="s">
        <v>158</v>
      </c>
      <c r="D1561" s="10" t="s">
        <v>159</v>
      </c>
      <c r="E1561" s="10" t="s">
        <v>202</v>
      </c>
      <c r="F1561" s="10" t="s">
        <v>5849</v>
      </c>
      <c r="G1561" s="10" t="s">
        <v>5849</v>
      </c>
      <c r="H1561" s="10" t="s">
        <v>6270</v>
      </c>
      <c r="I1561" s="10" t="s">
        <v>5849</v>
      </c>
      <c r="J1561" s="10"/>
      <c r="K1561" s="10" t="s">
        <v>2623</v>
      </c>
      <c r="L1561" s="10" t="s">
        <v>34</v>
      </c>
      <c r="M1561" s="11">
        <v>0.03</v>
      </c>
      <c r="N1561" s="16" t="s">
        <v>6558</v>
      </c>
      <c r="O1561" s="10"/>
      <c r="P1561" s="13">
        <v>0</v>
      </c>
      <c r="Q1561" s="13">
        <v>5150</v>
      </c>
      <c r="R1561" s="13">
        <v>291.7</v>
      </c>
      <c r="S1561" s="13">
        <f t="shared" si="81"/>
        <v>4858.3</v>
      </c>
      <c r="T1561" s="14">
        <f t="shared" si="82"/>
        <v>283.20388349514559</v>
      </c>
      <c r="U1561" s="13">
        <f t="shared" si="80"/>
        <v>9989.3792079207487</v>
      </c>
      <c r="V1561" s="13">
        <v>291.7</v>
      </c>
      <c r="W1561" s="15"/>
      <c r="X1561" s="15"/>
      <c r="Y1561" s="13"/>
      <c r="Z1561" s="10"/>
      <c r="AA1561" s="11" t="s">
        <v>45</v>
      </c>
      <c r="AB1561" s="11">
        <v>0</v>
      </c>
    </row>
    <row r="1562" spans="1:28" ht="14.25" x14ac:dyDescent="0.15">
      <c r="A1562" s="9">
        <v>43709</v>
      </c>
      <c r="B1562" s="10" t="s">
        <v>27</v>
      </c>
      <c r="C1562" s="10" t="s">
        <v>158</v>
      </c>
      <c r="D1562" s="10" t="s">
        <v>159</v>
      </c>
      <c r="E1562" s="10" t="s">
        <v>202</v>
      </c>
      <c r="F1562" s="10" t="s">
        <v>3005</v>
      </c>
      <c r="G1562" s="10" t="s">
        <v>3005</v>
      </c>
      <c r="H1562" s="10" t="s">
        <v>6270</v>
      </c>
      <c r="I1562" s="10" t="s">
        <v>6559</v>
      </c>
      <c r="J1562" s="10"/>
      <c r="K1562" s="10" t="s">
        <v>2623</v>
      </c>
      <c r="L1562" s="10" t="s">
        <v>34</v>
      </c>
      <c r="M1562" s="11">
        <v>0.02</v>
      </c>
      <c r="N1562" s="16" t="s">
        <v>6560</v>
      </c>
      <c r="O1562" s="10"/>
      <c r="P1562" s="13">
        <v>0</v>
      </c>
      <c r="Q1562" s="13">
        <v>30600</v>
      </c>
      <c r="R1562" s="13">
        <v>14903.3</v>
      </c>
      <c r="S1562" s="13">
        <f t="shared" si="81"/>
        <v>15696.7</v>
      </c>
      <c r="T1562" s="14">
        <f t="shared" si="82"/>
        <v>14611.078431372549</v>
      </c>
      <c r="U1562" s="13">
        <f t="shared" si="80"/>
        <v>0</v>
      </c>
      <c r="V1562" s="13">
        <v>14903.3</v>
      </c>
      <c r="W1562" s="15"/>
      <c r="X1562" s="15"/>
      <c r="Y1562" s="13"/>
      <c r="Z1562" s="10"/>
      <c r="AA1562" s="11" t="s">
        <v>45</v>
      </c>
      <c r="AB1562" s="11">
        <v>0</v>
      </c>
    </row>
    <row r="1563" spans="1:28" ht="14.25" x14ac:dyDescent="0.15">
      <c r="A1563" s="9">
        <v>43709</v>
      </c>
      <c r="B1563" s="10" t="s">
        <v>27</v>
      </c>
      <c r="C1563" s="10" t="s">
        <v>158</v>
      </c>
      <c r="D1563" s="10" t="s">
        <v>186</v>
      </c>
      <c r="E1563" s="10" t="s">
        <v>187</v>
      </c>
      <c r="F1563" s="10" t="s">
        <v>6561</v>
      </c>
      <c r="G1563" s="10" t="s">
        <v>6561</v>
      </c>
      <c r="H1563" s="10" t="s">
        <v>6270</v>
      </c>
      <c r="I1563" s="10" t="s">
        <v>6562</v>
      </c>
      <c r="J1563" s="10"/>
      <c r="K1563" s="10" t="s">
        <v>2623</v>
      </c>
      <c r="L1563" s="10" t="s">
        <v>34</v>
      </c>
      <c r="M1563" s="11">
        <v>0.02</v>
      </c>
      <c r="N1563" s="16" t="s">
        <v>6563</v>
      </c>
      <c r="O1563" s="10"/>
      <c r="P1563" s="13">
        <v>2913.7</v>
      </c>
      <c r="Q1563" s="13">
        <v>40800</v>
      </c>
      <c r="R1563" s="13">
        <v>25897.8</v>
      </c>
      <c r="S1563" s="13">
        <f t="shared" si="81"/>
        <v>17815.899999999998</v>
      </c>
      <c r="T1563" s="14">
        <f t="shared" si="82"/>
        <v>25390</v>
      </c>
      <c r="U1563" s="13">
        <f t="shared" si="80"/>
        <v>0</v>
      </c>
      <c r="V1563" s="13">
        <v>25897.8</v>
      </c>
      <c r="W1563" s="15"/>
      <c r="X1563" s="15"/>
      <c r="Y1563" s="13"/>
      <c r="Z1563" s="10"/>
      <c r="AA1563" s="11" t="s">
        <v>45</v>
      </c>
      <c r="AB1563" s="11">
        <v>0</v>
      </c>
    </row>
    <row r="1564" spans="1:28" ht="14.25" x14ac:dyDescent="0.15">
      <c r="A1564" s="9">
        <v>43709</v>
      </c>
      <c r="B1564" s="10" t="s">
        <v>27</v>
      </c>
      <c r="C1564" s="10" t="s">
        <v>158</v>
      </c>
      <c r="D1564" s="10" t="s">
        <v>186</v>
      </c>
      <c r="E1564" s="10" t="s">
        <v>187</v>
      </c>
      <c r="F1564" s="10" t="s">
        <v>6561</v>
      </c>
      <c r="G1564" s="10" t="s">
        <v>6561</v>
      </c>
      <c r="H1564" s="10" t="s">
        <v>6270</v>
      </c>
      <c r="I1564" s="10" t="s">
        <v>6561</v>
      </c>
      <c r="J1564" s="10"/>
      <c r="K1564" s="10" t="s">
        <v>2623</v>
      </c>
      <c r="L1564" s="10" t="s">
        <v>34</v>
      </c>
      <c r="M1564" s="11">
        <v>0.02</v>
      </c>
      <c r="N1564" s="16" t="s">
        <v>6564</v>
      </c>
      <c r="O1564" s="10"/>
      <c r="P1564" s="13">
        <v>22716.7</v>
      </c>
      <c r="Q1564" s="13">
        <v>91800</v>
      </c>
      <c r="R1564" s="13">
        <v>43819.199999999997</v>
      </c>
      <c r="S1564" s="13">
        <f t="shared" si="81"/>
        <v>70697.5</v>
      </c>
      <c r="T1564" s="14">
        <f t="shared" si="82"/>
        <v>42960</v>
      </c>
      <c r="U1564" s="13">
        <f t="shared" si="80"/>
        <v>655.89405940593861</v>
      </c>
      <c r="V1564" s="13">
        <v>43819.199999999997</v>
      </c>
      <c r="W1564" s="15"/>
      <c r="X1564" s="15"/>
      <c r="Y1564" s="13"/>
      <c r="Z1564" s="10"/>
      <c r="AA1564" s="11" t="s">
        <v>45</v>
      </c>
      <c r="AB1564" s="11">
        <v>0</v>
      </c>
    </row>
    <row r="1565" spans="1:28" ht="14.25" x14ac:dyDescent="0.15">
      <c r="A1565" s="9">
        <v>43709</v>
      </c>
      <c r="B1565" s="10" t="s">
        <v>27</v>
      </c>
      <c r="C1565" s="10" t="s">
        <v>158</v>
      </c>
      <c r="D1565" s="10" t="s">
        <v>186</v>
      </c>
      <c r="E1565" s="10" t="s">
        <v>187</v>
      </c>
      <c r="F1565" s="10" t="s">
        <v>6565</v>
      </c>
      <c r="G1565" s="10" t="s">
        <v>6565</v>
      </c>
      <c r="H1565" s="10" t="s">
        <v>6270</v>
      </c>
      <c r="I1565" s="10" t="s">
        <v>6566</v>
      </c>
      <c r="J1565" s="10"/>
      <c r="K1565" s="10" t="s">
        <v>2623</v>
      </c>
      <c r="L1565" s="10" t="s">
        <v>34</v>
      </c>
      <c r="M1565" s="11">
        <v>0.02</v>
      </c>
      <c r="N1565" s="16" t="s">
        <v>6567</v>
      </c>
      <c r="O1565" s="10"/>
      <c r="P1565" s="13">
        <v>11520.2</v>
      </c>
      <c r="Q1565" s="13">
        <v>71400</v>
      </c>
      <c r="R1565" s="13">
        <v>17130.900000000001</v>
      </c>
      <c r="S1565" s="13">
        <f t="shared" si="81"/>
        <v>65789.299999999988</v>
      </c>
      <c r="T1565" s="14">
        <f t="shared" si="82"/>
        <v>16795</v>
      </c>
      <c r="U1565" s="13">
        <f t="shared" si="80"/>
        <v>0</v>
      </c>
      <c r="V1565" s="13">
        <v>17130.900000000001</v>
      </c>
      <c r="W1565" s="15"/>
      <c r="X1565" s="15"/>
      <c r="Y1565" s="13"/>
      <c r="Z1565" s="10"/>
      <c r="AA1565" s="11" t="s">
        <v>45</v>
      </c>
      <c r="AB1565" s="11">
        <v>0</v>
      </c>
    </row>
    <row r="1566" spans="1:28" ht="14.25" x14ac:dyDescent="0.15">
      <c r="A1566" s="9">
        <v>43709</v>
      </c>
      <c r="B1566" s="10" t="s">
        <v>27</v>
      </c>
      <c r="C1566" s="10" t="s">
        <v>158</v>
      </c>
      <c r="D1566" s="10" t="s">
        <v>186</v>
      </c>
      <c r="E1566" s="10" t="s">
        <v>190</v>
      </c>
      <c r="F1566" s="10" t="s">
        <v>4892</v>
      </c>
      <c r="G1566" s="10" t="s">
        <v>4892</v>
      </c>
      <c r="H1566" s="10" t="s">
        <v>6270</v>
      </c>
      <c r="I1566" s="10" t="s">
        <v>4893</v>
      </c>
      <c r="J1566" s="10"/>
      <c r="K1566" s="10" t="s">
        <v>2623</v>
      </c>
      <c r="L1566" s="10" t="s">
        <v>34</v>
      </c>
      <c r="M1566" s="11">
        <v>0.01</v>
      </c>
      <c r="N1566" s="16" t="s">
        <v>6568</v>
      </c>
      <c r="O1566" s="10"/>
      <c r="P1566" s="13">
        <v>90238.95</v>
      </c>
      <c r="Q1566" s="13">
        <v>1466500</v>
      </c>
      <c r="R1566" s="13">
        <v>1008927.3</v>
      </c>
      <c r="S1566" s="13">
        <f t="shared" si="81"/>
        <v>547811.64999999991</v>
      </c>
      <c r="T1566" s="14">
        <f t="shared" si="82"/>
        <v>998937.9207920793</v>
      </c>
      <c r="U1566" s="13">
        <f t="shared" si="80"/>
        <v>1163.0372549019594</v>
      </c>
      <c r="V1566" s="13">
        <v>1008927.3</v>
      </c>
      <c r="W1566" s="15"/>
      <c r="X1566" s="15"/>
      <c r="Y1566" s="13"/>
      <c r="Z1566" s="10"/>
      <c r="AA1566" s="11" t="s">
        <v>35</v>
      </c>
      <c r="AB1566" s="11">
        <v>0</v>
      </c>
    </row>
    <row r="1567" spans="1:28" ht="14.25" x14ac:dyDescent="0.15">
      <c r="A1567" s="9">
        <v>43709</v>
      </c>
      <c r="B1567" s="10" t="s">
        <v>27</v>
      </c>
      <c r="C1567" s="10" t="s">
        <v>158</v>
      </c>
      <c r="D1567" s="10" t="s">
        <v>186</v>
      </c>
      <c r="E1567" s="10" t="s">
        <v>190</v>
      </c>
      <c r="F1567" s="10" t="s">
        <v>6569</v>
      </c>
      <c r="G1567" s="10" t="s">
        <v>6569</v>
      </c>
      <c r="H1567" s="10" t="s">
        <v>6270</v>
      </c>
      <c r="I1567" s="10" t="s">
        <v>6569</v>
      </c>
      <c r="J1567" s="10"/>
      <c r="K1567" s="10" t="s">
        <v>33</v>
      </c>
      <c r="L1567" s="10" t="s">
        <v>34</v>
      </c>
      <c r="M1567" s="11">
        <v>0.02</v>
      </c>
      <c r="N1567" s="16" t="s">
        <v>6570</v>
      </c>
      <c r="O1567" s="10"/>
      <c r="P1567" s="13">
        <v>0</v>
      </c>
      <c r="Q1567" s="13">
        <v>153000</v>
      </c>
      <c r="R1567" s="13">
        <v>0</v>
      </c>
      <c r="S1567" s="13">
        <f t="shared" si="81"/>
        <v>153000</v>
      </c>
      <c r="T1567" s="14">
        <f t="shared" si="82"/>
        <v>0</v>
      </c>
      <c r="U1567" s="13">
        <f t="shared" si="80"/>
        <v>0</v>
      </c>
      <c r="V1567" s="13">
        <v>0</v>
      </c>
      <c r="W1567" s="15"/>
      <c r="X1567" s="15"/>
      <c r="Y1567" s="13"/>
      <c r="Z1567" s="10"/>
      <c r="AA1567" s="11" t="s">
        <v>35</v>
      </c>
      <c r="AB1567" s="11">
        <v>0</v>
      </c>
    </row>
    <row r="1568" spans="1:28" ht="14.25" x14ac:dyDescent="0.15">
      <c r="A1568" s="9">
        <v>43709</v>
      </c>
      <c r="B1568" s="10" t="s">
        <v>27</v>
      </c>
      <c r="C1568" s="10" t="s">
        <v>158</v>
      </c>
      <c r="D1568" s="10" t="s">
        <v>186</v>
      </c>
      <c r="E1568" s="10" t="s">
        <v>190</v>
      </c>
      <c r="F1568" s="10" t="s">
        <v>6569</v>
      </c>
      <c r="G1568" s="10" t="s">
        <v>6569</v>
      </c>
      <c r="H1568" s="10" t="s">
        <v>6270</v>
      </c>
      <c r="I1568" s="10" t="s">
        <v>6569</v>
      </c>
      <c r="J1568" s="10"/>
      <c r="K1568" s="10" t="s">
        <v>33</v>
      </c>
      <c r="L1568" s="10" t="s">
        <v>34</v>
      </c>
      <c r="M1568" s="11">
        <v>0.02</v>
      </c>
      <c r="N1568" s="16" t="s">
        <v>6571</v>
      </c>
      <c r="O1568" s="10"/>
      <c r="P1568" s="13">
        <v>1404935.45</v>
      </c>
      <c r="Q1568" s="13">
        <v>0</v>
      </c>
      <c r="R1568" s="13">
        <v>0</v>
      </c>
      <c r="S1568" s="13">
        <f t="shared" si="81"/>
        <v>1404935.45</v>
      </c>
      <c r="T1568" s="14">
        <f t="shared" si="82"/>
        <v>0</v>
      </c>
      <c r="U1568" s="13">
        <f t="shared" si="80"/>
        <v>2951.4611650485458</v>
      </c>
      <c r="V1568" s="13">
        <v>0</v>
      </c>
      <c r="W1568" s="15"/>
      <c r="X1568" s="15"/>
      <c r="Y1568" s="13"/>
      <c r="Z1568" s="10"/>
      <c r="AA1568" s="11" t="s">
        <v>35</v>
      </c>
      <c r="AB1568" s="11">
        <v>0</v>
      </c>
    </row>
    <row r="1569" spans="1:28" ht="14.25" x14ac:dyDescent="0.15">
      <c r="A1569" s="9">
        <v>43709</v>
      </c>
      <c r="B1569" s="10" t="s">
        <v>27</v>
      </c>
      <c r="C1569" s="10" t="s">
        <v>158</v>
      </c>
      <c r="D1569" s="10" t="s">
        <v>186</v>
      </c>
      <c r="E1569" s="10" t="s">
        <v>190</v>
      </c>
      <c r="F1569" s="10" t="s">
        <v>6569</v>
      </c>
      <c r="G1569" s="10" t="s">
        <v>6569</v>
      </c>
      <c r="H1569" s="10" t="s">
        <v>6270</v>
      </c>
      <c r="I1569" s="10" t="s">
        <v>6569</v>
      </c>
      <c r="J1569" s="10"/>
      <c r="K1569" s="10" t="s">
        <v>2623</v>
      </c>
      <c r="L1569" s="10" t="s">
        <v>34</v>
      </c>
      <c r="M1569" s="11">
        <v>0.01</v>
      </c>
      <c r="N1569" s="16" t="s">
        <v>6571</v>
      </c>
      <c r="O1569" s="10"/>
      <c r="P1569" s="13">
        <v>50431.6</v>
      </c>
      <c r="Q1569" s="13">
        <v>50500</v>
      </c>
      <c r="R1569" s="13">
        <v>66245.3</v>
      </c>
      <c r="S1569" s="13">
        <f t="shared" si="81"/>
        <v>34686.300000000003</v>
      </c>
      <c r="T1569" s="14">
        <f t="shared" si="82"/>
        <v>65589.405940594064</v>
      </c>
      <c r="U1569" s="13">
        <f t="shared" si="80"/>
        <v>2892.0116504854377</v>
      </c>
      <c r="V1569" s="13">
        <v>66245.3</v>
      </c>
      <c r="W1569" s="15"/>
      <c r="X1569" s="15"/>
      <c r="Y1569" s="13"/>
      <c r="Z1569" s="10"/>
      <c r="AA1569" s="11" t="s">
        <v>35</v>
      </c>
      <c r="AB1569" s="11">
        <v>0</v>
      </c>
    </row>
    <row r="1570" spans="1:28" ht="14.25" x14ac:dyDescent="0.15">
      <c r="A1570" s="9">
        <v>43709</v>
      </c>
      <c r="B1570" s="10" t="s">
        <v>27</v>
      </c>
      <c r="C1570" s="10" t="s">
        <v>158</v>
      </c>
      <c r="D1570" s="10" t="s">
        <v>186</v>
      </c>
      <c r="E1570" s="10" t="s">
        <v>162</v>
      </c>
      <c r="F1570" s="10" t="s">
        <v>195</v>
      </c>
      <c r="G1570" s="10" t="s">
        <v>195</v>
      </c>
      <c r="H1570" s="10" t="s">
        <v>6270</v>
      </c>
      <c r="I1570" s="10" t="s">
        <v>5153</v>
      </c>
      <c r="J1570" s="10"/>
      <c r="K1570" s="10" t="s">
        <v>2623</v>
      </c>
      <c r="L1570" s="10" t="s">
        <v>44</v>
      </c>
      <c r="M1570" s="11">
        <v>0</v>
      </c>
      <c r="N1570" s="16" t="s">
        <v>6572</v>
      </c>
      <c r="O1570" s="10"/>
      <c r="P1570" s="13">
        <v>230472.3</v>
      </c>
      <c r="Q1570" s="13">
        <v>660000</v>
      </c>
      <c r="R1570" s="13">
        <v>535585.30000000005</v>
      </c>
      <c r="S1570" s="13">
        <f t="shared" si="81"/>
        <v>354887</v>
      </c>
      <c r="T1570" s="14">
        <f t="shared" si="82"/>
        <v>535585.30000000005</v>
      </c>
      <c r="U1570" s="13">
        <f t="shared" si="80"/>
        <v>5674.3368932039011</v>
      </c>
      <c r="V1570" s="13">
        <v>535585.30000000005</v>
      </c>
      <c r="W1570" s="15"/>
      <c r="X1570" s="15"/>
      <c r="Y1570" s="13"/>
      <c r="Z1570" s="10"/>
      <c r="AA1570" s="11" t="s">
        <v>45</v>
      </c>
      <c r="AB1570" s="11">
        <v>0</v>
      </c>
    </row>
    <row r="1571" spans="1:28" ht="14.25" x14ac:dyDescent="0.15">
      <c r="A1571" s="9">
        <v>43709</v>
      </c>
      <c r="B1571" s="10" t="s">
        <v>27</v>
      </c>
      <c r="C1571" s="10" t="s">
        <v>158</v>
      </c>
      <c r="D1571" s="10" t="s">
        <v>186</v>
      </c>
      <c r="E1571" s="10" t="s">
        <v>162</v>
      </c>
      <c r="F1571" s="10" t="s">
        <v>4895</v>
      </c>
      <c r="G1571" s="10" t="s">
        <v>4895</v>
      </c>
      <c r="H1571" s="10" t="s">
        <v>6270</v>
      </c>
      <c r="I1571" s="10" t="s">
        <v>4895</v>
      </c>
      <c r="J1571" s="10"/>
      <c r="K1571" s="10" t="s">
        <v>2623</v>
      </c>
      <c r="L1571" s="10" t="s">
        <v>34</v>
      </c>
      <c r="M1571" s="11">
        <v>0.02</v>
      </c>
      <c r="N1571" s="16" t="s">
        <v>6573</v>
      </c>
      <c r="O1571" s="10"/>
      <c r="P1571" s="13">
        <v>0</v>
      </c>
      <c r="Q1571" s="13">
        <v>163200</v>
      </c>
      <c r="R1571" s="13">
        <v>59314.9</v>
      </c>
      <c r="S1571" s="13">
        <f t="shared" si="81"/>
        <v>103885.1</v>
      </c>
      <c r="T1571" s="14">
        <f t="shared" si="82"/>
        <v>58151.862745098042</v>
      </c>
      <c r="U1571" s="13">
        <f t="shared" si="80"/>
        <v>2558.6708737864101</v>
      </c>
      <c r="V1571" s="13">
        <v>59314.9</v>
      </c>
      <c r="W1571" s="15"/>
      <c r="X1571" s="15"/>
      <c r="Y1571" s="13"/>
      <c r="Z1571" s="10"/>
      <c r="AA1571" s="11" t="s">
        <v>45</v>
      </c>
      <c r="AB1571" s="11">
        <v>0</v>
      </c>
    </row>
    <row r="1572" spans="1:28" ht="14.25" x14ac:dyDescent="0.15">
      <c r="A1572" s="9">
        <v>43709</v>
      </c>
      <c r="B1572" s="10" t="s">
        <v>27</v>
      </c>
      <c r="C1572" s="10" t="s">
        <v>158</v>
      </c>
      <c r="D1572" s="10" t="s">
        <v>186</v>
      </c>
      <c r="E1572" s="10" t="s">
        <v>162</v>
      </c>
      <c r="F1572" s="10" t="s">
        <v>197</v>
      </c>
      <c r="G1572" s="10" t="s">
        <v>197</v>
      </c>
      <c r="H1572" s="10" t="s">
        <v>6270</v>
      </c>
      <c r="I1572" s="10" t="s">
        <v>197</v>
      </c>
      <c r="J1572" s="10"/>
      <c r="K1572" s="10" t="s">
        <v>2623</v>
      </c>
      <c r="L1572" s="10" t="s">
        <v>44</v>
      </c>
      <c r="M1572" s="11">
        <v>0</v>
      </c>
      <c r="N1572" s="16" t="s">
        <v>6574</v>
      </c>
      <c r="O1572" s="10"/>
      <c r="P1572" s="13">
        <v>24988.7</v>
      </c>
      <c r="Q1572" s="13">
        <v>50000</v>
      </c>
      <c r="R1572" s="13">
        <v>13580.6</v>
      </c>
      <c r="S1572" s="13">
        <f t="shared" si="81"/>
        <v>61408.1</v>
      </c>
      <c r="T1572" s="14">
        <f t="shared" si="82"/>
        <v>13580.6</v>
      </c>
      <c r="U1572" s="13">
        <f t="shared" si="80"/>
        <v>0</v>
      </c>
      <c r="V1572" s="13">
        <v>13580.6</v>
      </c>
      <c r="W1572" s="15"/>
      <c r="X1572" s="15"/>
      <c r="Y1572" s="13"/>
      <c r="Z1572" s="10"/>
      <c r="AA1572" s="11" t="s">
        <v>45</v>
      </c>
      <c r="AB1572" s="11">
        <v>0</v>
      </c>
    </row>
    <row r="1573" spans="1:28" ht="14.25" x14ac:dyDescent="0.15">
      <c r="A1573" s="9">
        <v>43709</v>
      </c>
      <c r="B1573" s="10" t="s">
        <v>27</v>
      </c>
      <c r="C1573" s="10" t="s">
        <v>158</v>
      </c>
      <c r="D1573" s="10" t="s">
        <v>186</v>
      </c>
      <c r="E1573" s="10" t="s">
        <v>172</v>
      </c>
      <c r="F1573" s="10" t="s">
        <v>4222</v>
      </c>
      <c r="G1573" s="10" t="s">
        <v>4222</v>
      </c>
      <c r="H1573" s="10" t="s">
        <v>6270</v>
      </c>
      <c r="I1573" s="10" t="s">
        <v>4897</v>
      </c>
      <c r="J1573" s="10"/>
      <c r="K1573" s="10" t="s">
        <v>2623</v>
      </c>
      <c r="L1573" s="10" t="s">
        <v>34</v>
      </c>
      <c r="M1573" s="11">
        <v>0.03</v>
      </c>
      <c r="N1573" s="16" t="s">
        <v>6575</v>
      </c>
      <c r="O1573" s="10"/>
      <c r="P1573" s="13">
        <v>46273.5</v>
      </c>
      <c r="Q1573" s="13">
        <v>154500</v>
      </c>
      <c r="R1573" s="13">
        <v>101333.5</v>
      </c>
      <c r="S1573" s="13">
        <f t="shared" si="81"/>
        <v>99440</v>
      </c>
      <c r="T1573" s="14">
        <f t="shared" si="82"/>
        <v>98382.038834951454</v>
      </c>
      <c r="U1573" s="13">
        <f t="shared" si="80"/>
        <v>0</v>
      </c>
      <c r="V1573" s="13">
        <v>101333.5</v>
      </c>
      <c r="W1573" s="15"/>
      <c r="X1573" s="15"/>
      <c r="Y1573" s="13"/>
      <c r="Z1573" s="10"/>
      <c r="AA1573" s="11" t="s">
        <v>35</v>
      </c>
      <c r="AB1573" s="11">
        <v>0</v>
      </c>
    </row>
    <row r="1574" spans="1:28" ht="14.25" x14ac:dyDescent="0.15">
      <c r="A1574" s="9">
        <v>43709</v>
      </c>
      <c r="B1574" s="10" t="s">
        <v>27</v>
      </c>
      <c r="C1574" s="10" t="s">
        <v>158</v>
      </c>
      <c r="D1574" s="10" t="s">
        <v>186</v>
      </c>
      <c r="E1574" s="10" t="s">
        <v>172</v>
      </c>
      <c r="F1574" s="10" t="s">
        <v>3623</v>
      </c>
      <c r="G1574" s="10" t="s">
        <v>3623</v>
      </c>
      <c r="H1574" s="10" t="s">
        <v>6270</v>
      </c>
      <c r="I1574" s="10" t="s">
        <v>3623</v>
      </c>
      <c r="J1574" s="10"/>
      <c r="K1574" s="10" t="s">
        <v>2623</v>
      </c>
      <c r="L1574" s="10" t="s">
        <v>34</v>
      </c>
      <c r="M1574" s="11">
        <v>0.03</v>
      </c>
      <c r="N1574" s="16" t="s">
        <v>6576</v>
      </c>
      <c r="O1574" s="10"/>
      <c r="P1574" s="13">
        <v>79523.41</v>
      </c>
      <c r="Q1574" s="13">
        <v>103000</v>
      </c>
      <c r="R1574" s="13">
        <v>99292.4</v>
      </c>
      <c r="S1574" s="13">
        <f t="shared" si="81"/>
        <v>83231.010000000009</v>
      </c>
      <c r="T1574" s="14">
        <f t="shared" si="82"/>
        <v>96400.388349514556</v>
      </c>
      <c r="U1574" s="13">
        <f t="shared" si="80"/>
        <v>174.46601941747576</v>
      </c>
      <c r="V1574" s="13">
        <v>99292.4</v>
      </c>
      <c r="W1574" s="15"/>
      <c r="X1574" s="15"/>
      <c r="Y1574" s="13"/>
      <c r="Z1574" s="10"/>
      <c r="AA1574" s="11" t="s">
        <v>35</v>
      </c>
      <c r="AB1574" s="11">
        <v>0</v>
      </c>
    </row>
    <row r="1575" spans="1:28" ht="14.25" x14ac:dyDescent="0.15">
      <c r="A1575" s="9">
        <v>43709</v>
      </c>
      <c r="B1575" s="10" t="s">
        <v>27</v>
      </c>
      <c r="C1575" s="10" t="s">
        <v>158</v>
      </c>
      <c r="D1575" s="10" t="s">
        <v>186</v>
      </c>
      <c r="E1575" s="10" t="s">
        <v>172</v>
      </c>
      <c r="F1575" s="10" t="s">
        <v>3011</v>
      </c>
      <c r="G1575" s="10" t="s">
        <v>3011</v>
      </c>
      <c r="H1575" s="10" t="s">
        <v>6270</v>
      </c>
      <c r="I1575" s="10" t="s">
        <v>3011</v>
      </c>
      <c r="J1575" s="10"/>
      <c r="K1575" s="10" t="s">
        <v>2623</v>
      </c>
      <c r="L1575" s="10" t="s">
        <v>34</v>
      </c>
      <c r="M1575" s="11">
        <v>0.03</v>
      </c>
      <c r="N1575" s="16" t="s">
        <v>6577</v>
      </c>
      <c r="O1575" s="10"/>
      <c r="P1575" s="13">
        <v>69872.429999999993</v>
      </c>
      <c r="Q1575" s="13">
        <v>257500</v>
      </c>
      <c r="R1575" s="13">
        <v>194818.9</v>
      </c>
      <c r="S1575" s="13">
        <f t="shared" si="81"/>
        <v>132553.53</v>
      </c>
      <c r="T1575" s="14">
        <f t="shared" si="82"/>
        <v>189144.56310679609</v>
      </c>
      <c r="U1575" s="13">
        <f t="shared" si="80"/>
        <v>0</v>
      </c>
      <c r="V1575" s="13">
        <v>194818.9</v>
      </c>
      <c r="W1575" s="15"/>
      <c r="X1575" s="15"/>
      <c r="Y1575" s="13"/>
      <c r="Z1575" s="10"/>
      <c r="AA1575" s="11" t="s">
        <v>35</v>
      </c>
      <c r="AB1575" s="11">
        <v>0</v>
      </c>
    </row>
    <row r="1576" spans="1:28" ht="14.25" x14ac:dyDescent="0.15">
      <c r="A1576" s="9">
        <v>43709</v>
      </c>
      <c r="B1576" s="10" t="s">
        <v>27</v>
      </c>
      <c r="C1576" s="10" t="s">
        <v>158</v>
      </c>
      <c r="D1576" s="10" t="s">
        <v>186</v>
      </c>
      <c r="E1576" s="10" t="s">
        <v>172</v>
      </c>
      <c r="F1576" s="10" t="s">
        <v>4467</v>
      </c>
      <c r="G1576" s="10" t="s">
        <v>4467</v>
      </c>
      <c r="H1576" s="10" t="s">
        <v>6270</v>
      </c>
      <c r="I1576" s="10" t="s">
        <v>4468</v>
      </c>
      <c r="J1576" s="10"/>
      <c r="K1576" s="10" t="s">
        <v>2623</v>
      </c>
      <c r="L1576" s="10" t="s">
        <v>34</v>
      </c>
      <c r="M1576" s="11">
        <v>0.03</v>
      </c>
      <c r="N1576" s="16" t="s">
        <v>6578</v>
      </c>
      <c r="O1576" s="10"/>
      <c r="P1576" s="13">
        <v>29880.2</v>
      </c>
      <c r="Q1576" s="13">
        <v>113300</v>
      </c>
      <c r="R1576" s="13">
        <v>87847.7</v>
      </c>
      <c r="S1576" s="13">
        <f t="shared" si="81"/>
        <v>55332.500000000015</v>
      </c>
      <c r="T1576" s="14">
        <f t="shared" si="82"/>
        <v>85289.029126213587</v>
      </c>
      <c r="U1576" s="13">
        <f t="shared" si="80"/>
        <v>0</v>
      </c>
      <c r="V1576" s="13">
        <v>87847.7</v>
      </c>
      <c r="W1576" s="15"/>
      <c r="X1576" s="15"/>
      <c r="Y1576" s="13"/>
      <c r="Z1576" s="10"/>
      <c r="AA1576" s="11" t="s">
        <v>35</v>
      </c>
      <c r="AB1576" s="11">
        <v>0</v>
      </c>
    </row>
    <row r="1577" spans="1:28" ht="14.25" x14ac:dyDescent="0.15">
      <c r="A1577" s="9">
        <v>43709</v>
      </c>
      <c r="B1577" s="10" t="s">
        <v>27</v>
      </c>
      <c r="C1577" s="10" t="s">
        <v>158</v>
      </c>
      <c r="D1577" s="10" t="s">
        <v>186</v>
      </c>
      <c r="E1577" s="10" t="s">
        <v>175</v>
      </c>
      <c r="F1577" s="10" t="s">
        <v>6562</v>
      </c>
      <c r="G1577" s="10" t="s">
        <v>6562</v>
      </c>
      <c r="H1577" s="10" t="s">
        <v>6270</v>
      </c>
      <c r="I1577" s="10" t="s">
        <v>6579</v>
      </c>
      <c r="J1577" s="10"/>
      <c r="K1577" s="10" t="s">
        <v>2623</v>
      </c>
      <c r="L1577" s="10" t="s">
        <v>44</v>
      </c>
      <c r="M1577" s="11">
        <v>0</v>
      </c>
      <c r="N1577" s="16" t="s">
        <v>6580</v>
      </c>
      <c r="O1577" s="10"/>
      <c r="P1577" s="13">
        <v>5386.2</v>
      </c>
      <c r="Q1577" s="13">
        <v>0</v>
      </c>
      <c r="R1577" s="13">
        <v>0</v>
      </c>
      <c r="S1577" s="13">
        <f t="shared" si="81"/>
        <v>5386.2</v>
      </c>
      <c r="T1577" s="14">
        <f t="shared" si="82"/>
        <v>0</v>
      </c>
      <c r="U1577" s="13">
        <f t="shared" si="80"/>
        <v>20970.952641509473</v>
      </c>
      <c r="V1577" s="13">
        <v>0</v>
      </c>
      <c r="W1577" s="15"/>
      <c r="X1577" s="15"/>
      <c r="Y1577" s="13"/>
      <c r="Z1577" s="10"/>
      <c r="AA1577" s="11" t="s">
        <v>45</v>
      </c>
      <c r="AB1577" s="11">
        <v>0</v>
      </c>
    </row>
    <row r="1578" spans="1:28" ht="14.25" x14ac:dyDescent="0.15">
      <c r="A1578" s="9">
        <v>43709</v>
      </c>
      <c r="B1578" s="10" t="s">
        <v>27</v>
      </c>
      <c r="C1578" s="10" t="s">
        <v>158</v>
      </c>
      <c r="D1578" s="10" t="s">
        <v>186</v>
      </c>
      <c r="E1578" s="10" t="s">
        <v>175</v>
      </c>
      <c r="F1578" s="10" t="s">
        <v>6581</v>
      </c>
      <c r="G1578" s="10" t="s">
        <v>6581</v>
      </c>
      <c r="H1578" s="10" t="s">
        <v>6270</v>
      </c>
      <c r="I1578" s="10" t="s">
        <v>6582</v>
      </c>
      <c r="J1578" s="10"/>
      <c r="K1578" s="10" t="s">
        <v>33</v>
      </c>
      <c r="L1578" s="10" t="s">
        <v>34</v>
      </c>
      <c r="M1578" s="11">
        <v>0.04</v>
      </c>
      <c r="N1578" s="16" t="s">
        <v>6583</v>
      </c>
      <c r="O1578" s="10"/>
      <c r="P1578" s="13">
        <v>3594.9</v>
      </c>
      <c r="Q1578" s="13">
        <v>0</v>
      </c>
      <c r="R1578" s="13">
        <v>0</v>
      </c>
      <c r="S1578" s="13">
        <f t="shared" si="81"/>
        <v>3594.9</v>
      </c>
      <c r="T1578" s="14">
        <f t="shared" si="82"/>
        <v>0</v>
      </c>
      <c r="U1578" s="13">
        <f t="shared" si="80"/>
        <v>46720.915686274413</v>
      </c>
      <c r="V1578" s="13">
        <v>0</v>
      </c>
      <c r="W1578" s="15"/>
      <c r="X1578" s="15"/>
      <c r="Y1578" s="13"/>
      <c r="Z1578" s="10"/>
      <c r="AA1578" s="11" t="s">
        <v>45</v>
      </c>
      <c r="AB1578" s="11">
        <v>0</v>
      </c>
    </row>
    <row r="1579" spans="1:28" ht="14.25" x14ac:dyDescent="0.15">
      <c r="A1579" s="9">
        <v>43709</v>
      </c>
      <c r="B1579" s="10" t="s">
        <v>27</v>
      </c>
      <c r="C1579" s="10" t="s">
        <v>158</v>
      </c>
      <c r="D1579" s="10" t="s">
        <v>186</v>
      </c>
      <c r="E1579" s="10" t="s">
        <v>175</v>
      </c>
      <c r="F1579" s="10" t="s">
        <v>6581</v>
      </c>
      <c r="G1579" s="10" t="s">
        <v>6581</v>
      </c>
      <c r="H1579" s="10" t="s">
        <v>6270</v>
      </c>
      <c r="I1579" s="10" t="s">
        <v>6582</v>
      </c>
      <c r="J1579" s="10"/>
      <c r="K1579" s="10" t="s">
        <v>2623</v>
      </c>
      <c r="L1579" s="10" t="s">
        <v>34</v>
      </c>
      <c r="M1579" s="11">
        <v>0.03</v>
      </c>
      <c r="N1579" s="16" t="s">
        <v>6584</v>
      </c>
      <c r="O1579" s="10"/>
      <c r="P1579" s="13">
        <v>1307</v>
      </c>
      <c r="Q1579" s="13">
        <v>5150</v>
      </c>
      <c r="R1579" s="13">
        <v>5990</v>
      </c>
      <c r="S1579" s="13">
        <f t="shared" si="81"/>
        <v>467</v>
      </c>
      <c r="T1579" s="14">
        <f t="shared" si="82"/>
        <v>5815.5339805825242</v>
      </c>
      <c r="U1579" s="13">
        <f t="shared" si="80"/>
        <v>5132.1294117647049</v>
      </c>
      <c r="V1579" s="13">
        <v>5990</v>
      </c>
      <c r="W1579" s="15"/>
      <c r="X1579" s="15"/>
      <c r="Y1579" s="13"/>
      <c r="Z1579" s="10"/>
      <c r="AA1579" s="11" t="s">
        <v>45</v>
      </c>
      <c r="AB1579" s="11">
        <v>0</v>
      </c>
    </row>
    <row r="1580" spans="1:28" ht="14.25" x14ac:dyDescent="0.15">
      <c r="A1580" s="9">
        <v>43709</v>
      </c>
      <c r="B1580" s="10" t="s">
        <v>27</v>
      </c>
      <c r="C1580" s="10" t="s">
        <v>158</v>
      </c>
      <c r="D1580" s="10" t="s">
        <v>186</v>
      </c>
      <c r="E1580" s="10" t="s">
        <v>175</v>
      </c>
      <c r="F1580" s="10" t="s">
        <v>4899</v>
      </c>
      <c r="G1580" s="10" t="s">
        <v>4899</v>
      </c>
      <c r="H1580" s="10" t="s">
        <v>6270</v>
      </c>
      <c r="I1580" s="10" t="s">
        <v>4899</v>
      </c>
      <c r="J1580" s="10"/>
      <c r="K1580" s="10" t="s">
        <v>2623</v>
      </c>
      <c r="L1580" s="10" t="s">
        <v>44</v>
      </c>
      <c r="M1580" s="11">
        <v>0</v>
      </c>
      <c r="N1580" s="16" t="s">
        <v>6585</v>
      </c>
      <c r="O1580" s="10"/>
      <c r="P1580" s="13">
        <v>100924.090000001</v>
      </c>
      <c r="Q1580" s="13">
        <v>150000</v>
      </c>
      <c r="R1580" s="13">
        <v>15966.9</v>
      </c>
      <c r="S1580" s="13">
        <f t="shared" si="81"/>
        <v>234957.19000000102</v>
      </c>
      <c r="T1580" s="14">
        <f t="shared" si="82"/>
        <v>15966.9</v>
      </c>
      <c r="U1580" s="13">
        <f t="shared" si="80"/>
        <v>11130.680392156821</v>
      </c>
      <c r="V1580" s="13">
        <v>15966.9</v>
      </c>
      <c r="W1580" s="15"/>
      <c r="X1580" s="15"/>
      <c r="Y1580" s="13"/>
      <c r="Z1580" s="10"/>
      <c r="AA1580" s="11" t="s">
        <v>35</v>
      </c>
      <c r="AB1580" s="11">
        <v>0</v>
      </c>
    </row>
    <row r="1581" spans="1:28" ht="14.25" x14ac:dyDescent="0.15">
      <c r="A1581" s="9">
        <v>43709</v>
      </c>
      <c r="B1581" s="10" t="s">
        <v>27</v>
      </c>
      <c r="C1581" s="10" t="s">
        <v>158</v>
      </c>
      <c r="D1581" s="10" t="s">
        <v>204</v>
      </c>
      <c r="E1581" s="10" t="s">
        <v>187</v>
      </c>
      <c r="F1581" s="10" t="s">
        <v>6586</v>
      </c>
      <c r="G1581" s="10" t="s">
        <v>6586</v>
      </c>
      <c r="H1581" s="10" t="s">
        <v>6270</v>
      </c>
      <c r="I1581" s="10" t="s">
        <v>6587</v>
      </c>
      <c r="J1581" s="10"/>
      <c r="K1581" s="10" t="s">
        <v>2623</v>
      </c>
      <c r="L1581" s="10" t="s">
        <v>44</v>
      </c>
      <c r="M1581" s="11">
        <v>0</v>
      </c>
      <c r="N1581" s="16" t="s">
        <v>6588</v>
      </c>
      <c r="O1581" s="10"/>
      <c r="P1581" s="13">
        <v>689039.2</v>
      </c>
      <c r="Q1581" s="13">
        <v>500000</v>
      </c>
      <c r="R1581" s="13">
        <v>556451.4</v>
      </c>
      <c r="S1581" s="13">
        <f t="shared" si="81"/>
        <v>632587.79999999993</v>
      </c>
      <c r="T1581" s="14">
        <f t="shared" si="82"/>
        <v>556451.4</v>
      </c>
      <c r="U1581" s="13">
        <f t="shared" si="80"/>
        <v>1602.401960784322</v>
      </c>
      <c r="V1581" s="13">
        <v>556451.4</v>
      </c>
      <c r="W1581" s="15"/>
      <c r="X1581" s="15"/>
      <c r="Y1581" s="13"/>
      <c r="Z1581" s="10"/>
      <c r="AA1581" s="11" t="s">
        <v>35</v>
      </c>
      <c r="AB1581" s="11">
        <v>0</v>
      </c>
    </row>
    <row r="1582" spans="1:28" ht="14.25" x14ac:dyDescent="0.15">
      <c r="A1582" s="9">
        <v>43709</v>
      </c>
      <c r="B1582" s="10" t="s">
        <v>27</v>
      </c>
      <c r="C1582" s="10" t="s">
        <v>158</v>
      </c>
      <c r="D1582" s="10" t="s">
        <v>204</v>
      </c>
      <c r="E1582" s="10" t="s">
        <v>187</v>
      </c>
      <c r="F1582" s="10" t="s">
        <v>4229</v>
      </c>
      <c r="G1582" s="10" t="s">
        <v>4229</v>
      </c>
      <c r="H1582" s="10" t="s">
        <v>6270</v>
      </c>
      <c r="I1582" s="10" t="s">
        <v>4229</v>
      </c>
      <c r="J1582" s="10"/>
      <c r="K1582" s="10" t="s">
        <v>33</v>
      </c>
      <c r="L1582" s="10" t="s">
        <v>34</v>
      </c>
      <c r="M1582" s="11">
        <v>0.06</v>
      </c>
      <c r="N1582" s="16" t="s">
        <v>6589</v>
      </c>
      <c r="O1582" s="10"/>
      <c r="P1582" s="13">
        <v>82280.73</v>
      </c>
      <c r="Q1582" s="13">
        <v>530000</v>
      </c>
      <c r="R1582" s="13">
        <v>370486.83</v>
      </c>
      <c r="S1582" s="13">
        <f t="shared" si="81"/>
        <v>241793.89999999997</v>
      </c>
      <c r="T1582" s="14">
        <f t="shared" si="82"/>
        <v>349515.87735849054</v>
      </c>
      <c r="U1582" s="13">
        <f t="shared" si="80"/>
        <v>2179.1000000000058</v>
      </c>
      <c r="V1582" s="13">
        <v>370486.83</v>
      </c>
      <c r="W1582" s="15"/>
      <c r="X1582" s="15"/>
      <c r="Y1582" s="13"/>
      <c r="Z1582" s="10"/>
      <c r="AA1582" s="11" t="s">
        <v>35</v>
      </c>
      <c r="AB1582" s="11">
        <v>0</v>
      </c>
    </row>
    <row r="1583" spans="1:28" ht="14.25" x14ac:dyDescent="0.15">
      <c r="A1583" s="9">
        <v>43709</v>
      </c>
      <c r="B1583" s="10" t="s">
        <v>27</v>
      </c>
      <c r="C1583" s="10" t="s">
        <v>158</v>
      </c>
      <c r="D1583" s="10" t="s">
        <v>204</v>
      </c>
      <c r="E1583" s="10" t="s">
        <v>187</v>
      </c>
      <c r="F1583" s="10" t="s">
        <v>4229</v>
      </c>
      <c r="G1583" s="10" t="s">
        <v>4229</v>
      </c>
      <c r="H1583" s="10" t="s">
        <v>6270</v>
      </c>
      <c r="I1583" s="10" t="s">
        <v>4229</v>
      </c>
      <c r="J1583" s="10"/>
      <c r="K1583" s="10" t="s">
        <v>2623</v>
      </c>
      <c r="L1583" s="10" t="s">
        <v>34</v>
      </c>
      <c r="M1583" s="11">
        <v>0.02</v>
      </c>
      <c r="N1583" s="16" t="s">
        <v>6590</v>
      </c>
      <c r="O1583" s="10"/>
      <c r="P1583" s="13">
        <v>403862.94</v>
      </c>
      <c r="Q1583" s="13">
        <v>3162000</v>
      </c>
      <c r="R1583" s="13">
        <v>2382766.7000000002</v>
      </c>
      <c r="S1583" s="13">
        <f t="shared" si="81"/>
        <v>1183096.2399999998</v>
      </c>
      <c r="T1583" s="14">
        <f t="shared" si="82"/>
        <v>2336045.7843137258</v>
      </c>
      <c r="U1583" s="13">
        <f t="shared" si="80"/>
        <v>1503.239215686277</v>
      </c>
      <c r="V1583" s="13">
        <v>2382766.7000000002</v>
      </c>
      <c r="W1583" s="15"/>
      <c r="X1583" s="15"/>
      <c r="Y1583" s="13"/>
      <c r="Z1583" s="10"/>
      <c r="AA1583" s="11" t="s">
        <v>35</v>
      </c>
      <c r="AB1583" s="11">
        <v>0</v>
      </c>
    </row>
    <row r="1584" spans="1:28" ht="14.25" x14ac:dyDescent="0.15">
      <c r="A1584" s="9">
        <v>43709</v>
      </c>
      <c r="B1584" s="10" t="s">
        <v>27</v>
      </c>
      <c r="C1584" s="10" t="s">
        <v>158</v>
      </c>
      <c r="D1584" s="10" t="s">
        <v>204</v>
      </c>
      <c r="E1584" s="10" t="s">
        <v>187</v>
      </c>
      <c r="F1584" s="10" t="s">
        <v>4469</v>
      </c>
      <c r="G1584" s="10" t="s">
        <v>4469</v>
      </c>
      <c r="H1584" s="10" t="s">
        <v>6270</v>
      </c>
      <c r="I1584" s="10" t="s">
        <v>4469</v>
      </c>
      <c r="J1584" s="10"/>
      <c r="K1584" s="10" t="s">
        <v>2623</v>
      </c>
      <c r="L1584" s="10" t="s">
        <v>34</v>
      </c>
      <c r="M1584" s="11">
        <v>0.02</v>
      </c>
      <c r="N1584" s="16" t="s">
        <v>6591</v>
      </c>
      <c r="O1584" s="10"/>
      <c r="P1584" s="13">
        <v>249579.96</v>
      </c>
      <c r="Q1584" s="13">
        <v>255000</v>
      </c>
      <c r="R1584" s="13">
        <v>261738.6</v>
      </c>
      <c r="S1584" s="13">
        <f t="shared" si="81"/>
        <v>242841.35999999996</v>
      </c>
      <c r="T1584" s="14">
        <f t="shared" si="82"/>
        <v>256606.4705882353</v>
      </c>
      <c r="U1584" s="13">
        <f t="shared" si="80"/>
        <v>340.89019607843147</v>
      </c>
      <c r="V1584" s="13">
        <v>261738.6</v>
      </c>
      <c r="W1584" s="15"/>
      <c r="X1584" s="15"/>
      <c r="Y1584" s="13"/>
      <c r="Z1584" s="10"/>
      <c r="AA1584" s="11" t="s">
        <v>35</v>
      </c>
      <c r="AB1584" s="11">
        <v>0</v>
      </c>
    </row>
    <row r="1585" spans="1:28" ht="14.25" x14ac:dyDescent="0.15">
      <c r="A1585" s="9">
        <v>43709</v>
      </c>
      <c r="B1585" s="10" t="s">
        <v>27</v>
      </c>
      <c r="C1585" s="10" t="s">
        <v>158</v>
      </c>
      <c r="D1585" s="10" t="s">
        <v>204</v>
      </c>
      <c r="E1585" s="10" t="s">
        <v>187</v>
      </c>
      <c r="F1585" s="10" t="s">
        <v>4469</v>
      </c>
      <c r="G1585" s="10" t="s">
        <v>4469</v>
      </c>
      <c r="H1585" s="10" t="s">
        <v>6270</v>
      </c>
      <c r="I1585" s="10" t="s">
        <v>6592</v>
      </c>
      <c r="J1585" s="10"/>
      <c r="K1585" s="10" t="s">
        <v>2623</v>
      </c>
      <c r="L1585" s="10" t="s">
        <v>34</v>
      </c>
      <c r="M1585" s="11">
        <v>0.02</v>
      </c>
      <c r="N1585" s="16" t="s">
        <v>6593</v>
      </c>
      <c r="O1585" s="10"/>
      <c r="P1585" s="13">
        <v>351739.8</v>
      </c>
      <c r="Q1585" s="13">
        <v>408000</v>
      </c>
      <c r="R1585" s="13">
        <v>567664.69999999995</v>
      </c>
      <c r="S1585" s="13">
        <f t="shared" si="81"/>
        <v>192075.10000000009</v>
      </c>
      <c r="T1585" s="14">
        <f t="shared" si="82"/>
        <v>556534.01960784313</v>
      </c>
      <c r="U1585" s="13">
        <f t="shared" si="80"/>
        <v>0</v>
      </c>
      <c r="V1585" s="13">
        <v>567664.69999999995</v>
      </c>
      <c r="W1585" s="15"/>
      <c r="X1585" s="15"/>
      <c r="Y1585" s="13"/>
      <c r="Z1585" s="10"/>
      <c r="AA1585" s="11" t="s">
        <v>35</v>
      </c>
      <c r="AB1585" s="11">
        <v>0</v>
      </c>
    </row>
    <row r="1586" spans="1:28" ht="14.25" x14ac:dyDescent="0.15">
      <c r="A1586" s="9">
        <v>43709</v>
      </c>
      <c r="B1586" s="10" t="s">
        <v>27</v>
      </c>
      <c r="C1586" s="10" t="s">
        <v>158</v>
      </c>
      <c r="D1586" s="10" t="s">
        <v>204</v>
      </c>
      <c r="E1586" s="10" t="s">
        <v>187</v>
      </c>
      <c r="F1586" s="10" t="s">
        <v>4469</v>
      </c>
      <c r="G1586" s="10" t="s">
        <v>4469</v>
      </c>
      <c r="H1586" s="10" t="s">
        <v>6270</v>
      </c>
      <c r="I1586" s="10" t="s">
        <v>6002</v>
      </c>
      <c r="J1586" s="10"/>
      <c r="K1586" s="10" t="s">
        <v>2623</v>
      </c>
      <c r="L1586" s="10" t="s">
        <v>34</v>
      </c>
      <c r="M1586" s="11">
        <v>0.02</v>
      </c>
      <c r="N1586" s="16" t="s">
        <v>6594</v>
      </c>
      <c r="O1586" s="10"/>
      <c r="P1586" s="13">
        <v>113377.3</v>
      </c>
      <c r="Q1586" s="13">
        <v>51000</v>
      </c>
      <c r="R1586" s="13">
        <v>81722.5</v>
      </c>
      <c r="S1586" s="13">
        <f t="shared" si="81"/>
        <v>82654.799999999988</v>
      </c>
      <c r="T1586" s="14">
        <f t="shared" si="82"/>
        <v>80120.098039215678</v>
      </c>
      <c r="U1586" s="13">
        <f t="shared" si="80"/>
        <v>0</v>
      </c>
      <c r="V1586" s="13">
        <v>81722.5</v>
      </c>
      <c r="W1586" s="15"/>
      <c r="X1586" s="15"/>
      <c r="Y1586" s="13"/>
      <c r="Z1586" s="10"/>
      <c r="AA1586" s="11" t="s">
        <v>35</v>
      </c>
      <c r="AB1586" s="11">
        <v>0</v>
      </c>
    </row>
    <row r="1587" spans="1:28" ht="14.25" x14ac:dyDescent="0.15">
      <c r="A1587" s="9">
        <v>43709</v>
      </c>
      <c r="B1587" s="10" t="s">
        <v>27</v>
      </c>
      <c r="C1587" s="10" t="s">
        <v>158</v>
      </c>
      <c r="D1587" s="10" t="s">
        <v>204</v>
      </c>
      <c r="E1587" s="10" t="s">
        <v>187</v>
      </c>
      <c r="F1587" s="10" t="s">
        <v>6595</v>
      </c>
      <c r="G1587" s="10" t="s">
        <v>6596</v>
      </c>
      <c r="H1587" s="10" t="s">
        <v>6270</v>
      </c>
      <c r="I1587" s="10" t="s">
        <v>6597</v>
      </c>
      <c r="J1587" s="10"/>
      <c r="K1587" s="10" t="s">
        <v>2623</v>
      </c>
      <c r="L1587" s="10" t="s">
        <v>34</v>
      </c>
      <c r="M1587" s="11">
        <v>0.02</v>
      </c>
      <c r="N1587" s="16" t="s">
        <v>6598</v>
      </c>
      <c r="O1587" s="10"/>
      <c r="P1587" s="13">
        <v>84934.04</v>
      </c>
      <c r="Q1587" s="13">
        <v>91800</v>
      </c>
      <c r="R1587" s="13">
        <v>111134.1</v>
      </c>
      <c r="S1587" s="13">
        <f t="shared" si="81"/>
        <v>65599.939999999973</v>
      </c>
      <c r="T1587" s="14">
        <f t="shared" si="82"/>
        <v>108955</v>
      </c>
      <c r="U1587" s="13">
        <f t="shared" si="80"/>
        <v>3739.1766990291362</v>
      </c>
      <c r="V1587" s="13">
        <v>111134.1</v>
      </c>
      <c r="W1587" s="15"/>
      <c r="X1587" s="15"/>
      <c r="Y1587" s="13"/>
      <c r="Z1587" s="10"/>
      <c r="AA1587" s="11" t="s">
        <v>35</v>
      </c>
      <c r="AB1587" s="11">
        <v>0</v>
      </c>
    </row>
    <row r="1588" spans="1:28" ht="14.25" x14ac:dyDescent="0.15">
      <c r="A1588" s="9">
        <v>43709</v>
      </c>
      <c r="B1588" s="10" t="s">
        <v>27</v>
      </c>
      <c r="C1588" s="10" t="s">
        <v>158</v>
      </c>
      <c r="D1588" s="10" t="s">
        <v>204</v>
      </c>
      <c r="E1588" s="10" t="s">
        <v>187</v>
      </c>
      <c r="F1588" s="10" t="s">
        <v>6599</v>
      </c>
      <c r="G1588" s="10" t="s">
        <v>6599</v>
      </c>
      <c r="H1588" s="10" t="s">
        <v>6270</v>
      </c>
      <c r="I1588" s="10" t="s">
        <v>6599</v>
      </c>
      <c r="J1588" s="10"/>
      <c r="K1588" s="10" t="s">
        <v>2623</v>
      </c>
      <c r="L1588" s="10" t="s">
        <v>34</v>
      </c>
      <c r="M1588" s="11">
        <v>0.02</v>
      </c>
      <c r="N1588" s="16" t="s">
        <v>6600</v>
      </c>
      <c r="O1588" s="10"/>
      <c r="P1588" s="13">
        <v>26913</v>
      </c>
      <c r="Q1588" s="13">
        <v>122400</v>
      </c>
      <c r="R1588" s="13">
        <v>76665.2</v>
      </c>
      <c r="S1588" s="13">
        <f t="shared" si="81"/>
        <v>72647.8</v>
      </c>
      <c r="T1588" s="14">
        <f t="shared" si="82"/>
        <v>75161.96078431372</v>
      </c>
      <c r="U1588" s="13">
        <f t="shared" si="80"/>
        <v>21.334951456310705</v>
      </c>
      <c r="V1588" s="13">
        <v>76665.2</v>
      </c>
      <c r="W1588" s="15"/>
      <c r="X1588" s="15"/>
      <c r="Y1588" s="13"/>
      <c r="Z1588" s="10"/>
      <c r="AA1588" s="11" t="s">
        <v>35</v>
      </c>
      <c r="AB1588" s="11">
        <v>0</v>
      </c>
    </row>
    <row r="1589" spans="1:28" ht="14.25" x14ac:dyDescent="0.15">
      <c r="A1589" s="9">
        <v>43709</v>
      </c>
      <c r="B1589" s="10" t="s">
        <v>27</v>
      </c>
      <c r="C1589" s="10" t="s">
        <v>158</v>
      </c>
      <c r="D1589" s="10" t="s">
        <v>204</v>
      </c>
      <c r="E1589" s="10" t="s">
        <v>187</v>
      </c>
      <c r="F1589" s="10" t="s">
        <v>4233</v>
      </c>
      <c r="G1589" s="10" t="s">
        <v>4233</v>
      </c>
      <c r="H1589" s="10" t="s">
        <v>6270</v>
      </c>
      <c r="I1589" s="10" t="s">
        <v>4233</v>
      </c>
      <c r="J1589" s="10"/>
      <c r="K1589" s="10" t="s">
        <v>2623</v>
      </c>
      <c r="L1589" s="10" t="s">
        <v>34</v>
      </c>
      <c r="M1589" s="11">
        <v>0.02</v>
      </c>
      <c r="N1589" s="16" t="s">
        <v>6601</v>
      </c>
      <c r="O1589" s="10"/>
      <c r="P1589" s="13">
        <v>29286.65</v>
      </c>
      <c r="Q1589" s="13">
        <v>10200</v>
      </c>
      <c r="R1589" s="13">
        <v>17385.400000000001</v>
      </c>
      <c r="S1589" s="13">
        <f t="shared" si="81"/>
        <v>22101.25</v>
      </c>
      <c r="T1589" s="14">
        <f t="shared" si="82"/>
        <v>17044.50980392157</v>
      </c>
      <c r="U1589" s="13">
        <f t="shared" si="80"/>
        <v>5928.0274509803858</v>
      </c>
      <c r="V1589" s="13">
        <v>17385.400000000001</v>
      </c>
      <c r="W1589" s="15"/>
      <c r="X1589" s="15"/>
      <c r="Y1589" s="13"/>
      <c r="Z1589" s="10"/>
      <c r="AA1589" s="11" t="s">
        <v>35</v>
      </c>
      <c r="AB1589" s="11">
        <v>0</v>
      </c>
    </row>
    <row r="1590" spans="1:28" ht="14.25" x14ac:dyDescent="0.15">
      <c r="A1590" s="9">
        <v>43709</v>
      </c>
      <c r="B1590" s="10" t="s">
        <v>27</v>
      </c>
      <c r="C1590" s="10" t="s">
        <v>158</v>
      </c>
      <c r="D1590" s="10" t="s">
        <v>204</v>
      </c>
      <c r="E1590" s="10" t="s">
        <v>187</v>
      </c>
      <c r="F1590" s="10" t="s">
        <v>4472</v>
      </c>
      <c r="G1590" s="10" t="s">
        <v>4472</v>
      </c>
      <c r="H1590" s="10" t="s">
        <v>6270</v>
      </c>
      <c r="I1590" s="10" t="s">
        <v>4472</v>
      </c>
      <c r="J1590" s="10"/>
      <c r="K1590" s="10" t="s">
        <v>2623</v>
      </c>
      <c r="L1590" s="10" t="s">
        <v>44</v>
      </c>
      <c r="M1590" s="11">
        <v>0</v>
      </c>
      <c r="N1590" s="16" t="s">
        <v>6602</v>
      </c>
      <c r="O1590" s="10"/>
      <c r="P1590" s="13">
        <v>767572.6</v>
      </c>
      <c r="Q1590" s="13">
        <v>700000</v>
      </c>
      <c r="R1590" s="13">
        <v>653304.6</v>
      </c>
      <c r="S1590" s="13">
        <f t="shared" si="81"/>
        <v>814268.00000000012</v>
      </c>
      <c r="T1590" s="14">
        <f t="shared" si="82"/>
        <v>653304.6</v>
      </c>
      <c r="U1590" s="13">
        <f t="shared" si="80"/>
        <v>541.6352941176483</v>
      </c>
      <c r="V1590" s="13">
        <v>653304.6</v>
      </c>
      <c r="W1590" s="15"/>
      <c r="X1590" s="15"/>
      <c r="Y1590" s="13"/>
      <c r="Z1590" s="10"/>
      <c r="AA1590" s="11" t="s">
        <v>35</v>
      </c>
      <c r="AB1590" s="11">
        <v>0</v>
      </c>
    </row>
    <row r="1591" spans="1:28" ht="14.25" x14ac:dyDescent="0.15">
      <c r="A1591" s="9">
        <v>43709</v>
      </c>
      <c r="B1591" s="10" t="s">
        <v>27</v>
      </c>
      <c r="C1591" s="10" t="s">
        <v>158</v>
      </c>
      <c r="D1591" s="10" t="s">
        <v>204</v>
      </c>
      <c r="E1591" s="10" t="s">
        <v>187</v>
      </c>
      <c r="F1591" s="10" t="s">
        <v>3634</v>
      </c>
      <c r="G1591" s="10" t="s">
        <v>3634</v>
      </c>
      <c r="H1591" s="10" t="s">
        <v>6270</v>
      </c>
      <c r="I1591" s="10" t="s">
        <v>6603</v>
      </c>
      <c r="J1591" s="10"/>
      <c r="K1591" s="10" t="s">
        <v>33</v>
      </c>
      <c r="L1591" s="10" t="s">
        <v>34</v>
      </c>
      <c r="M1591" s="11">
        <v>0.1</v>
      </c>
      <c r="N1591" s="16" t="s">
        <v>6604</v>
      </c>
      <c r="O1591" s="10"/>
      <c r="P1591" s="13">
        <v>0</v>
      </c>
      <c r="Q1591" s="13">
        <v>10500</v>
      </c>
      <c r="R1591" s="13">
        <v>0</v>
      </c>
      <c r="S1591" s="13">
        <f t="shared" si="81"/>
        <v>10500</v>
      </c>
      <c r="T1591" s="14">
        <f t="shared" si="82"/>
        <v>0</v>
      </c>
      <c r="U1591" s="13">
        <f t="shared" si="80"/>
        <v>915.61568627451197</v>
      </c>
      <c r="V1591" s="13">
        <v>0</v>
      </c>
      <c r="W1591" s="15"/>
      <c r="X1591" s="15"/>
      <c r="Y1591" s="13"/>
      <c r="Z1591" s="10"/>
      <c r="AA1591" s="11" t="s">
        <v>45</v>
      </c>
      <c r="AB1591" s="11">
        <v>0</v>
      </c>
    </row>
    <row r="1592" spans="1:28" ht="14.25" x14ac:dyDescent="0.15">
      <c r="A1592" s="9">
        <v>43709</v>
      </c>
      <c r="B1592" s="10" t="s">
        <v>27</v>
      </c>
      <c r="C1592" s="10" t="s">
        <v>158</v>
      </c>
      <c r="D1592" s="10" t="s">
        <v>204</v>
      </c>
      <c r="E1592" s="10" t="s">
        <v>160</v>
      </c>
      <c r="F1592" s="10" t="s">
        <v>205</v>
      </c>
      <c r="G1592" s="10" t="s">
        <v>205</v>
      </c>
      <c r="H1592" s="10" t="s">
        <v>6270</v>
      </c>
      <c r="I1592" s="10" t="s">
        <v>206</v>
      </c>
      <c r="J1592" s="10"/>
      <c r="K1592" s="10" t="s">
        <v>2623</v>
      </c>
      <c r="L1592" s="10" t="s">
        <v>34</v>
      </c>
      <c r="M1592" s="11">
        <v>0.03</v>
      </c>
      <c r="N1592" s="16" t="s">
        <v>6605</v>
      </c>
      <c r="O1592" s="10"/>
      <c r="P1592" s="13">
        <v>0</v>
      </c>
      <c r="Q1592" s="13">
        <v>206000</v>
      </c>
      <c r="R1592" s="13">
        <v>128378.4</v>
      </c>
      <c r="S1592" s="13">
        <f t="shared" si="81"/>
        <v>77621.600000000006</v>
      </c>
      <c r="T1592" s="14">
        <f t="shared" si="82"/>
        <v>124639.22330097086</v>
      </c>
      <c r="U1592" s="13">
        <f t="shared" si="80"/>
        <v>0</v>
      </c>
      <c r="V1592" s="13">
        <v>128378.4</v>
      </c>
      <c r="W1592" s="15"/>
      <c r="X1592" s="15"/>
      <c r="Y1592" s="13"/>
      <c r="Z1592" s="10"/>
      <c r="AA1592" s="11" t="s">
        <v>45</v>
      </c>
      <c r="AB1592" s="11">
        <v>0</v>
      </c>
    </row>
    <row r="1593" spans="1:28" ht="14.25" x14ac:dyDescent="0.15">
      <c r="A1593" s="9">
        <v>43709</v>
      </c>
      <c r="B1593" s="10" t="s">
        <v>27</v>
      </c>
      <c r="C1593" s="10" t="s">
        <v>158</v>
      </c>
      <c r="D1593" s="10" t="s">
        <v>204</v>
      </c>
      <c r="E1593" s="10" t="s">
        <v>160</v>
      </c>
      <c r="F1593" s="10" t="s">
        <v>6606</v>
      </c>
      <c r="G1593" s="10" t="s">
        <v>6606</v>
      </c>
      <c r="H1593" s="10" t="s">
        <v>6270</v>
      </c>
      <c r="I1593" s="10" t="s">
        <v>6606</v>
      </c>
      <c r="J1593" s="10"/>
      <c r="K1593" s="10" t="s">
        <v>2623</v>
      </c>
      <c r="L1593" s="10" t="s">
        <v>34</v>
      </c>
      <c r="M1593" s="11">
        <v>0.03</v>
      </c>
      <c r="N1593" s="16" t="s">
        <v>6607</v>
      </c>
      <c r="O1593" s="10"/>
      <c r="P1593" s="13">
        <v>0</v>
      </c>
      <c r="Q1593" s="13">
        <v>10300</v>
      </c>
      <c r="R1593" s="13">
        <v>732.5</v>
      </c>
      <c r="S1593" s="13">
        <f t="shared" si="81"/>
        <v>9567.5</v>
      </c>
      <c r="T1593" s="14">
        <f t="shared" si="82"/>
        <v>711.1650485436893</v>
      </c>
      <c r="U1593" s="13">
        <f t="shared" si="80"/>
        <v>10982.292233009706</v>
      </c>
      <c r="V1593" s="13">
        <v>732.5</v>
      </c>
      <c r="W1593" s="15"/>
      <c r="X1593" s="15"/>
      <c r="Y1593" s="13"/>
      <c r="Z1593" s="10"/>
      <c r="AA1593" s="11" t="s">
        <v>45</v>
      </c>
      <c r="AB1593" s="11">
        <v>0</v>
      </c>
    </row>
    <row r="1594" spans="1:28" ht="14.25" x14ac:dyDescent="0.15">
      <c r="A1594" s="9">
        <v>43709</v>
      </c>
      <c r="B1594" s="10" t="s">
        <v>27</v>
      </c>
      <c r="C1594" s="10" t="s">
        <v>158</v>
      </c>
      <c r="D1594" s="10" t="s">
        <v>204</v>
      </c>
      <c r="E1594" s="10" t="s">
        <v>160</v>
      </c>
      <c r="F1594" s="10" t="s">
        <v>207</v>
      </c>
      <c r="G1594" s="10" t="s">
        <v>208</v>
      </c>
      <c r="H1594" s="10" t="s">
        <v>6270</v>
      </c>
      <c r="I1594" s="10" t="s">
        <v>207</v>
      </c>
      <c r="J1594" s="10"/>
      <c r="K1594" s="10" t="s">
        <v>2623</v>
      </c>
      <c r="L1594" s="10" t="s">
        <v>34</v>
      </c>
      <c r="M1594" s="11">
        <v>0.02</v>
      </c>
      <c r="N1594" s="16" t="s">
        <v>6608</v>
      </c>
      <c r="O1594" s="10"/>
      <c r="P1594" s="13">
        <v>14729.7</v>
      </c>
      <c r="Q1594" s="13">
        <v>408000</v>
      </c>
      <c r="R1594" s="13">
        <v>302329.40000000002</v>
      </c>
      <c r="S1594" s="13">
        <f t="shared" si="81"/>
        <v>120400.29999999999</v>
      </c>
      <c r="T1594" s="14">
        <f t="shared" si="82"/>
        <v>296401.37254901964</v>
      </c>
      <c r="U1594" s="13">
        <f t="shared" si="80"/>
        <v>0</v>
      </c>
      <c r="V1594" s="13">
        <v>302329.40000000002</v>
      </c>
      <c r="W1594" s="15"/>
      <c r="X1594" s="15"/>
      <c r="Y1594" s="13"/>
      <c r="Z1594" s="10"/>
      <c r="AA1594" s="11" t="s">
        <v>35</v>
      </c>
      <c r="AB1594" s="11">
        <v>0</v>
      </c>
    </row>
    <row r="1595" spans="1:28" ht="14.25" x14ac:dyDescent="0.15">
      <c r="A1595" s="9">
        <v>43709</v>
      </c>
      <c r="B1595" s="10" t="s">
        <v>27</v>
      </c>
      <c r="C1595" s="10" t="s">
        <v>158</v>
      </c>
      <c r="D1595" s="10" t="s">
        <v>204</v>
      </c>
      <c r="E1595" s="10" t="s">
        <v>160</v>
      </c>
      <c r="F1595" s="10" t="s">
        <v>207</v>
      </c>
      <c r="G1595" s="10" t="s">
        <v>208</v>
      </c>
      <c r="H1595" s="10" t="s">
        <v>6270</v>
      </c>
      <c r="I1595" s="10" t="s">
        <v>155</v>
      </c>
      <c r="J1595" s="10"/>
      <c r="K1595" s="10" t="s">
        <v>2623</v>
      </c>
      <c r="L1595" s="10" t="s">
        <v>34</v>
      </c>
      <c r="M1595" s="11">
        <v>0.02</v>
      </c>
      <c r="N1595" s="16" t="s">
        <v>6609</v>
      </c>
      <c r="O1595" s="10"/>
      <c r="P1595" s="13">
        <v>0</v>
      </c>
      <c r="Q1595" s="13">
        <v>102000</v>
      </c>
      <c r="R1595" s="13">
        <v>27623.4</v>
      </c>
      <c r="S1595" s="13">
        <f t="shared" si="81"/>
        <v>74376.600000000006</v>
      </c>
      <c r="T1595" s="14">
        <f t="shared" si="82"/>
        <v>27081.764705882353</v>
      </c>
      <c r="U1595" s="13">
        <f t="shared" si="80"/>
        <v>36621.69230769237</v>
      </c>
      <c r="V1595" s="13">
        <v>27623.4</v>
      </c>
      <c r="W1595" s="15"/>
      <c r="X1595" s="15"/>
      <c r="Y1595" s="13"/>
      <c r="Z1595" s="10"/>
      <c r="AA1595" s="11" t="s">
        <v>35</v>
      </c>
      <c r="AB1595" s="11">
        <v>0</v>
      </c>
    </row>
    <row r="1596" spans="1:28" ht="14.25" x14ac:dyDescent="0.15">
      <c r="A1596" s="9">
        <v>43709</v>
      </c>
      <c r="B1596" s="10" t="s">
        <v>27</v>
      </c>
      <c r="C1596" s="10" t="s">
        <v>158</v>
      </c>
      <c r="D1596" s="10" t="s">
        <v>204</v>
      </c>
      <c r="E1596" s="10" t="s">
        <v>160</v>
      </c>
      <c r="F1596" s="10" t="s">
        <v>4907</v>
      </c>
      <c r="G1596" s="10" t="s">
        <v>4907</v>
      </c>
      <c r="H1596" s="10" t="s">
        <v>6270</v>
      </c>
      <c r="I1596" s="10" t="s">
        <v>6610</v>
      </c>
      <c r="J1596" s="10"/>
      <c r="K1596" s="10" t="s">
        <v>2623</v>
      </c>
      <c r="L1596" s="10" t="s">
        <v>34</v>
      </c>
      <c r="M1596" s="11">
        <v>0.02</v>
      </c>
      <c r="N1596" s="16" t="s">
        <v>6611</v>
      </c>
      <c r="O1596" s="10"/>
      <c r="P1596" s="13">
        <v>0</v>
      </c>
      <c r="Q1596" s="13">
        <v>81600</v>
      </c>
      <c r="R1596" s="13">
        <v>46696.4</v>
      </c>
      <c r="S1596" s="13">
        <f t="shared" si="81"/>
        <v>34903.599999999999</v>
      </c>
      <c r="T1596" s="14">
        <f t="shared" si="82"/>
        <v>45780.784313725489</v>
      </c>
      <c r="U1596" s="13">
        <f t="shared" si="80"/>
        <v>36072.826923076995</v>
      </c>
      <c r="V1596" s="13">
        <v>46696.4</v>
      </c>
      <c r="W1596" s="15"/>
      <c r="X1596" s="15"/>
      <c r="Y1596" s="13"/>
      <c r="Z1596" s="10"/>
      <c r="AA1596" s="11" t="s">
        <v>45</v>
      </c>
      <c r="AB1596" s="11">
        <v>0</v>
      </c>
    </row>
    <row r="1597" spans="1:28" ht="14.25" x14ac:dyDescent="0.15">
      <c r="A1597" s="9">
        <v>43709</v>
      </c>
      <c r="B1597" s="10" t="s">
        <v>27</v>
      </c>
      <c r="C1597" s="10" t="s">
        <v>158</v>
      </c>
      <c r="D1597" s="10" t="s">
        <v>204</v>
      </c>
      <c r="E1597" s="10" t="s">
        <v>160</v>
      </c>
      <c r="F1597" s="10" t="s">
        <v>209</v>
      </c>
      <c r="G1597" s="10" t="s">
        <v>209</v>
      </c>
      <c r="H1597" s="10" t="s">
        <v>6270</v>
      </c>
      <c r="I1597" s="10" t="s">
        <v>6612</v>
      </c>
      <c r="J1597" s="10"/>
      <c r="K1597" s="10" t="s">
        <v>2623</v>
      </c>
      <c r="L1597" s="10" t="s">
        <v>34</v>
      </c>
      <c r="M1597" s="11">
        <v>0.03</v>
      </c>
      <c r="N1597" s="16" t="s">
        <v>6613</v>
      </c>
      <c r="O1597" s="10"/>
      <c r="P1597" s="13">
        <v>9666.7000000000007</v>
      </c>
      <c r="Q1597" s="13">
        <v>-9666.7000000000007</v>
      </c>
      <c r="R1597" s="13">
        <v>0</v>
      </c>
      <c r="S1597" s="13">
        <f t="shared" si="81"/>
        <v>0</v>
      </c>
      <c r="T1597" s="14">
        <f t="shared" si="82"/>
        <v>0</v>
      </c>
      <c r="U1597" s="13">
        <f t="shared" si="80"/>
        <v>0</v>
      </c>
      <c r="V1597" s="13">
        <v>0</v>
      </c>
      <c r="W1597" s="15"/>
      <c r="X1597" s="15"/>
      <c r="Y1597" s="13"/>
      <c r="Z1597" s="10"/>
      <c r="AA1597" s="11" t="s">
        <v>45</v>
      </c>
      <c r="AB1597" s="11">
        <v>0</v>
      </c>
    </row>
    <row r="1598" spans="1:28" ht="14.25" x14ac:dyDescent="0.15">
      <c r="A1598" s="9">
        <v>43709</v>
      </c>
      <c r="B1598" s="10" t="s">
        <v>27</v>
      </c>
      <c r="C1598" s="10" t="s">
        <v>158</v>
      </c>
      <c r="D1598" s="10" t="s">
        <v>204</v>
      </c>
      <c r="E1598" s="10" t="s">
        <v>160</v>
      </c>
      <c r="F1598" s="10" t="s">
        <v>3035</v>
      </c>
      <c r="G1598" s="10" t="s">
        <v>3036</v>
      </c>
      <c r="H1598" s="10" t="s">
        <v>6270</v>
      </c>
      <c r="I1598" s="10" t="s">
        <v>4503</v>
      </c>
      <c r="J1598" s="10"/>
      <c r="K1598" s="10" t="s">
        <v>2623</v>
      </c>
      <c r="L1598" s="10" t="s">
        <v>34</v>
      </c>
      <c r="M1598" s="11">
        <v>0.03</v>
      </c>
      <c r="N1598" s="16" t="s">
        <v>6614</v>
      </c>
      <c r="O1598" s="10"/>
      <c r="P1598" s="13">
        <v>159695.37</v>
      </c>
      <c r="Q1598" s="13">
        <v>412000</v>
      </c>
      <c r="R1598" s="13">
        <v>377058.7</v>
      </c>
      <c r="S1598" s="13">
        <f t="shared" si="81"/>
        <v>194636.66999999998</v>
      </c>
      <c r="T1598" s="14">
        <f t="shared" si="82"/>
        <v>366076.40776699031</v>
      </c>
      <c r="U1598" s="13">
        <f t="shared" si="80"/>
        <v>283.39411764705983</v>
      </c>
      <c r="V1598" s="13">
        <v>377058.7</v>
      </c>
      <c r="W1598" s="15"/>
      <c r="X1598" s="15"/>
      <c r="Y1598" s="13"/>
      <c r="Z1598" s="10"/>
      <c r="AA1598" s="11" t="s">
        <v>35</v>
      </c>
      <c r="AB1598" s="11">
        <v>0</v>
      </c>
    </row>
    <row r="1599" spans="1:28" ht="14.25" x14ac:dyDescent="0.15">
      <c r="A1599" s="9">
        <v>43709</v>
      </c>
      <c r="B1599" s="10" t="s">
        <v>27</v>
      </c>
      <c r="C1599" s="10" t="s">
        <v>158</v>
      </c>
      <c r="D1599" s="10" t="s">
        <v>204</v>
      </c>
      <c r="E1599" s="10" t="s">
        <v>160</v>
      </c>
      <c r="F1599" s="10" t="s">
        <v>5098</v>
      </c>
      <c r="G1599" s="10" t="s">
        <v>5098</v>
      </c>
      <c r="H1599" s="10" t="s">
        <v>6270</v>
      </c>
      <c r="I1599" s="10" t="s">
        <v>206</v>
      </c>
      <c r="J1599" s="10"/>
      <c r="K1599" s="10" t="s">
        <v>2623</v>
      </c>
      <c r="L1599" s="10" t="s">
        <v>34</v>
      </c>
      <c r="M1599" s="11">
        <v>0.03</v>
      </c>
      <c r="N1599" s="16" t="s">
        <v>6605</v>
      </c>
      <c r="O1599" s="10"/>
      <c r="P1599" s="13">
        <v>0</v>
      </c>
      <c r="Q1599" s="13">
        <v>20600</v>
      </c>
      <c r="R1599" s="13">
        <v>0</v>
      </c>
      <c r="S1599" s="13">
        <f t="shared" si="81"/>
        <v>20600</v>
      </c>
      <c r="T1599" s="14">
        <f t="shared" si="82"/>
        <v>0</v>
      </c>
      <c r="U1599" s="13">
        <f t="shared" si="80"/>
        <v>0</v>
      </c>
      <c r="V1599" s="13">
        <v>0</v>
      </c>
      <c r="W1599" s="15"/>
      <c r="X1599" s="15"/>
      <c r="Y1599" s="13"/>
      <c r="Z1599" s="10"/>
      <c r="AA1599" s="11" t="s">
        <v>45</v>
      </c>
      <c r="AB1599" s="11">
        <v>0</v>
      </c>
    </row>
    <row r="1600" spans="1:28" ht="14.25" x14ac:dyDescent="0.15">
      <c r="A1600" s="9">
        <v>43709</v>
      </c>
      <c r="B1600" s="10" t="s">
        <v>27</v>
      </c>
      <c r="C1600" s="10" t="s">
        <v>158</v>
      </c>
      <c r="D1600" s="10" t="s">
        <v>204</v>
      </c>
      <c r="E1600" s="10" t="s">
        <v>160</v>
      </c>
      <c r="F1600" s="10" t="s">
        <v>3049</v>
      </c>
      <c r="G1600" s="10" t="s">
        <v>3049</v>
      </c>
      <c r="H1600" s="10" t="s">
        <v>6270</v>
      </c>
      <c r="I1600" s="10" t="s">
        <v>4241</v>
      </c>
      <c r="J1600" s="10"/>
      <c r="K1600" s="10" t="s">
        <v>2623</v>
      </c>
      <c r="L1600" s="10" t="s">
        <v>34</v>
      </c>
      <c r="M1600" s="11">
        <v>0.04</v>
      </c>
      <c r="N1600" s="16" t="s">
        <v>6615</v>
      </c>
      <c r="O1600" s="10"/>
      <c r="P1600" s="13">
        <v>509620.8</v>
      </c>
      <c r="Q1600" s="13">
        <v>1562000</v>
      </c>
      <c r="R1600" s="13">
        <v>952164</v>
      </c>
      <c r="S1600" s="13">
        <f t="shared" si="81"/>
        <v>1119456.8</v>
      </c>
      <c r="T1600" s="14">
        <f t="shared" si="82"/>
        <v>915542.30769230763</v>
      </c>
      <c r="U1600" s="13">
        <f t="shared" si="80"/>
        <v>5405.7455445544329</v>
      </c>
      <c r="V1600" s="13">
        <v>952164</v>
      </c>
      <c r="W1600" s="15"/>
      <c r="X1600" s="15"/>
      <c r="Y1600" s="13"/>
      <c r="Z1600" s="10"/>
      <c r="AA1600" s="11" t="s">
        <v>45</v>
      </c>
      <c r="AB1600" s="11">
        <v>0</v>
      </c>
    </row>
    <row r="1601" spans="1:28" ht="14.25" x14ac:dyDescent="0.15">
      <c r="A1601" s="9">
        <v>43709</v>
      </c>
      <c r="B1601" s="10" t="s">
        <v>27</v>
      </c>
      <c r="C1601" s="10" t="s">
        <v>158</v>
      </c>
      <c r="D1601" s="10" t="s">
        <v>204</v>
      </c>
      <c r="E1601" s="10" t="s">
        <v>160</v>
      </c>
      <c r="F1601" s="10" t="s">
        <v>3049</v>
      </c>
      <c r="G1601" s="10" t="s">
        <v>3049</v>
      </c>
      <c r="H1601" s="10" t="s">
        <v>6270</v>
      </c>
      <c r="I1601" s="10" t="s">
        <v>5100</v>
      </c>
      <c r="J1601" s="10"/>
      <c r="K1601" s="10" t="s">
        <v>2623</v>
      </c>
      <c r="L1601" s="10" t="s">
        <v>34</v>
      </c>
      <c r="M1601" s="11">
        <v>0.04</v>
      </c>
      <c r="N1601" s="16" t="s">
        <v>6616</v>
      </c>
      <c r="O1601" s="10"/>
      <c r="P1601" s="13">
        <v>258391</v>
      </c>
      <c r="Q1601" s="13">
        <v>1870000</v>
      </c>
      <c r="R1601" s="13">
        <v>937893.5</v>
      </c>
      <c r="S1601" s="13">
        <f t="shared" si="81"/>
        <v>1190497.5</v>
      </c>
      <c r="T1601" s="14">
        <f t="shared" si="82"/>
        <v>901820.67307692301</v>
      </c>
      <c r="U1601" s="13">
        <f t="shared" si="80"/>
        <v>0</v>
      </c>
      <c r="V1601" s="13">
        <v>937893.5</v>
      </c>
      <c r="W1601" s="15"/>
      <c r="X1601" s="15"/>
      <c r="Y1601" s="13"/>
      <c r="Z1601" s="10"/>
      <c r="AA1601" s="11" t="s">
        <v>45</v>
      </c>
      <c r="AB1601" s="11">
        <v>0</v>
      </c>
    </row>
    <row r="1602" spans="1:28" ht="14.25" x14ac:dyDescent="0.15">
      <c r="A1602" s="9">
        <v>43709</v>
      </c>
      <c r="B1602" s="10" t="s">
        <v>27</v>
      </c>
      <c r="C1602" s="10" t="s">
        <v>158</v>
      </c>
      <c r="D1602" s="10" t="s">
        <v>204</v>
      </c>
      <c r="E1602" s="10" t="s">
        <v>160</v>
      </c>
      <c r="F1602" s="10" t="s">
        <v>6009</v>
      </c>
      <c r="G1602" s="10" t="s">
        <v>6009</v>
      </c>
      <c r="H1602" s="10" t="s">
        <v>6270</v>
      </c>
      <c r="I1602" s="10" t="s">
        <v>3626</v>
      </c>
      <c r="J1602" s="10"/>
      <c r="K1602" s="10" t="s">
        <v>2623</v>
      </c>
      <c r="L1602" s="10" t="s">
        <v>34</v>
      </c>
      <c r="M1602" s="11">
        <v>0.03</v>
      </c>
      <c r="N1602" s="16" t="s">
        <v>6617</v>
      </c>
      <c r="O1602" s="10"/>
      <c r="P1602" s="13">
        <v>0</v>
      </c>
      <c r="Q1602" s="13">
        <v>10300</v>
      </c>
      <c r="R1602" s="13">
        <v>0</v>
      </c>
      <c r="S1602" s="13">
        <f t="shared" si="81"/>
        <v>10300</v>
      </c>
      <c r="T1602" s="14">
        <f t="shared" si="82"/>
        <v>0</v>
      </c>
      <c r="U1602" s="13">
        <f t="shared" si="80"/>
        <v>1611.6196078431385</v>
      </c>
      <c r="V1602" s="13">
        <v>0</v>
      </c>
      <c r="W1602" s="15"/>
      <c r="X1602" s="15"/>
      <c r="Y1602" s="13"/>
      <c r="Z1602" s="10"/>
      <c r="AA1602" s="11" t="s">
        <v>45</v>
      </c>
      <c r="AB1602" s="11">
        <v>0</v>
      </c>
    </row>
    <row r="1603" spans="1:28" ht="14.25" x14ac:dyDescent="0.15">
      <c r="A1603" s="9">
        <v>43709</v>
      </c>
      <c r="B1603" s="10" t="s">
        <v>27</v>
      </c>
      <c r="C1603" s="10" t="s">
        <v>158</v>
      </c>
      <c r="D1603" s="10" t="s">
        <v>204</v>
      </c>
      <c r="E1603" s="10" t="s">
        <v>172</v>
      </c>
      <c r="F1603" s="10" t="s">
        <v>6618</v>
      </c>
      <c r="G1603" s="10" t="s">
        <v>6619</v>
      </c>
      <c r="H1603" s="10" t="s">
        <v>6270</v>
      </c>
      <c r="I1603" s="10" t="s">
        <v>6618</v>
      </c>
      <c r="J1603" s="10"/>
      <c r="K1603" s="10" t="s">
        <v>2623</v>
      </c>
      <c r="L1603" s="10" t="s">
        <v>34</v>
      </c>
      <c r="M1603" s="11">
        <v>0.02</v>
      </c>
      <c r="N1603" s="16" t="s">
        <v>6620</v>
      </c>
      <c r="O1603" s="10"/>
      <c r="P1603" s="13">
        <v>27480.5</v>
      </c>
      <c r="Q1603" s="13">
        <v>0</v>
      </c>
      <c r="R1603" s="13">
        <v>14453.1</v>
      </c>
      <c r="S1603" s="13">
        <f t="shared" si="81"/>
        <v>13027.4</v>
      </c>
      <c r="T1603" s="14">
        <f t="shared" si="82"/>
        <v>14169.705882352941</v>
      </c>
      <c r="U1603" s="13">
        <f t="shared" ref="U1603:U1666" si="83">R1608-T1608</f>
        <v>0</v>
      </c>
      <c r="V1603" s="13">
        <v>14453.1</v>
      </c>
      <c r="W1603" s="15"/>
      <c r="X1603" s="15"/>
      <c r="Y1603" s="13"/>
      <c r="Z1603" s="10"/>
      <c r="AA1603" s="11" t="s">
        <v>35</v>
      </c>
      <c r="AB1603" s="11">
        <v>0</v>
      </c>
    </row>
    <row r="1604" spans="1:28" ht="14.25" x14ac:dyDescent="0.15">
      <c r="A1604" s="9">
        <v>43709</v>
      </c>
      <c r="B1604" s="10" t="s">
        <v>27</v>
      </c>
      <c r="C1604" s="10" t="s">
        <v>158</v>
      </c>
      <c r="D1604" s="10" t="s">
        <v>204</v>
      </c>
      <c r="E1604" s="10" t="s">
        <v>172</v>
      </c>
      <c r="F1604" s="10" t="s">
        <v>6621</v>
      </c>
      <c r="G1604" s="10" t="s">
        <v>6621</v>
      </c>
      <c r="H1604" s="10" t="s">
        <v>6270</v>
      </c>
      <c r="I1604" s="10" t="s">
        <v>6621</v>
      </c>
      <c r="J1604" s="10"/>
      <c r="K1604" s="10" t="s">
        <v>2623</v>
      </c>
      <c r="L1604" s="10" t="s">
        <v>44</v>
      </c>
      <c r="M1604" s="11">
        <v>0</v>
      </c>
      <c r="N1604" s="16" t="s">
        <v>6622</v>
      </c>
      <c r="O1604" s="10"/>
      <c r="P1604" s="13">
        <v>8741</v>
      </c>
      <c r="Q1604" s="13">
        <v>185000</v>
      </c>
      <c r="R1604" s="13">
        <v>156179.79999999999</v>
      </c>
      <c r="S1604" s="13">
        <f t="shared" si="81"/>
        <v>37561.200000000012</v>
      </c>
      <c r="T1604" s="14">
        <f t="shared" si="82"/>
        <v>156179.79999999999</v>
      </c>
      <c r="U1604" s="13">
        <f t="shared" si="83"/>
        <v>0</v>
      </c>
      <c r="V1604" s="13">
        <v>156179.79999999999</v>
      </c>
      <c r="W1604" s="15"/>
      <c r="X1604" s="15"/>
      <c r="Y1604" s="13"/>
      <c r="Z1604" s="10"/>
      <c r="AA1604" s="11" t="s">
        <v>45</v>
      </c>
      <c r="AB1604" s="11">
        <v>0</v>
      </c>
    </row>
    <row r="1605" spans="1:28" ht="14.25" x14ac:dyDescent="0.15">
      <c r="A1605" s="9">
        <v>43709</v>
      </c>
      <c r="B1605" s="10" t="s">
        <v>27</v>
      </c>
      <c r="C1605" s="10" t="s">
        <v>158</v>
      </c>
      <c r="D1605" s="10" t="s">
        <v>204</v>
      </c>
      <c r="E1605" s="10" t="s">
        <v>175</v>
      </c>
      <c r="F1605" s="10" t="s">
        <v>6014</v>
      </c>
      <c r="G1605" s="10" t="s">
        <v>6014</v>
      </c>
      <c r="H1605" s="10" t="s">
        <v>6270</v>
      </c>
      <c r="I1605" s="10" t="s">
        <v>6014</v>
      </c>
      <c r="J1605" s="10"/>
      <c r="K1605" s="10" t="s">
        <v>2623</v>
      </c>
      <c r="L1605" s="10" t="s">
        <v>34</v>
      </c>
      <c r="M1605" s="11">
        <v>0.01</v>
      </c>
      <c r="N1605" s="16" t="s">
        <v>6623</v>
      </c>
      <c r="O1605" s="10"/>
      <c r="P1605" s="13">
        <v>171648.7</v>
      </c>
      <c r="Q1605" s="13">
        <v>696900</v>
      </c>
      <c r="R1605" s="13">
        <v>545980.30000000005</v>
      </c>
      <c r="S1605" s="13">
        <f t="shared" si="81"/>
        <v>322568.39999999991</v>
      </c>
      <c r="T1605" s="14">
        <f t="shared" si="82"/>
        <v>540574.55445544561</v>
      </c>
      <c r="U1605" s="13">
        <f t="shared" si="83"/>
        <v>0</v>
      </c>
      <c r="V1605" s="13">
        <v>545980.30000000005</v>
      </c>
      <c r="W1605" s="15"/>
      <c r="X1605" s="15"/>
      <c r="Y1605" s="13"/>
      <c r="Z1605" s="10"/>
      <c r="AA1605" s="11" t="s">
        <v>35</v>
      </c>
      <c r="AB1605" s="11">
        <v>0</v>
      </c>
    </row>
    <row r="1606" spans="1:28" ht="14.25" x14ac:dyDescent="0.15">
      <c r="A1606" s="9">
        <v>43709</v>
      </c>
      <c r="B1606" s="10" t="s">
        <v>27</v>
      </c>
      <c r="C1606" s="10" t="s">
        <v>158</v>
      </c>
      <c r="D1606" s="10" t="s">
        <v>204</v>
      </c>
      <c r="E1606" s="10" t="s">
        <v>175</v>
      </c>
      <c r="F1606" s="10" t="s">
        <v>6624</v>
      </c>
      <c r="G1606" s="10" t="s">
        <v>6624</v>
      </c>
      <c r="H1606" s="10" t="s">
        <v>6270</v>
      </c>
      <c r="I1606" s="10" t="s">
        <v>6625</v>
      </c>
      <c r="J1606" s="10"/>
      <c r="K1606" s="10" t="s">
        <v>2623</v>
      </c>
      <c r="L1606" s="10" t="s">
        <v>34</v>
      </c>
      <c r="M1606" s="11">
        <v>0.03</v>
      </c>
      <c r="N1606" s="16" t="s">
        <v>6626</v>
      </c>
      <c r="O1606" s="10"/>
      <c r="P1606" s="13">
        <v>0</v>
      </c>
      <c r="Q1606" s="13">
        <v>10300</v>
      </c>
      <c r="R1606" s="13">
        <v>0</v>
      </c>
      <c r="S1606" s="13">
        <f t="shared" si="81"/>
        <v>10300</v>
      </c>
      <c r="T1606" s="14">
        <f t="shared" si="82"/>
        <v>0</v>
      </c>
      <c r="U1606" s="13">
        <f t="shared" si="83"/>
        <v>0</v>
      </c>
      <c r="V1606" s="13">
        <v>0</v>
      </c>
      <c r="W1606" s="15"/>
      <c r="X1606" s="15"/>
      <c r="Y1606" s="13"/>
      <c r="Z1606" s="10"/>
      <c r="AA1606" s="11" t="s">
        <v>45</v>
      </c>
      <c r="AB1606" s="11">
        <v>0</v>
      </c>
    </row>
    <row r="1607" spans="1:28" ht="14.25" x14ac:dyDescent="0.15">
      <c r="A1607" s="9">
        <v>43709</v>
      </c>
      <c r="B1607" s="10" t="s">
        <v>27</v>
      </c>
      <c r="C1607" s="10" t="s">
        <v>158</v>
      </c>
      <c r="D1607" s="10" t="s">
        <v>204</v>
      </c>
      <c r="E1607" s="10" t="s">
        <v>175</v>
      </c>
      <c r="F1607" s="10" t="s">
        <v>3082</v>
      </c>
      <c r="G1607" s="10" t="s">
        <v>3082</v>
      </c>
      <c r="H1607" s="10" t="s">
        <v>6270</v>
      </c>
      <c r="I1607" s="10" t="s">
        <v>3082</v>
      </c>
      <c r="J1607" s="10"/>
      <c r="K1607" s="10" t="s">
        <v>2623</v>
      </c>
      <c r="L1607" s="10" t="s">
        <v>34</v>
      </c>
      <c r="M1607" s="11">
        <v>0.02</v>
      </c>
      <c r="N1607" s="16" t="s">
        <v>6627</v>
      </c>
      <c r="O1607" s="10"/>
      <c r="P1607" s="13">
        <v>209330.13</v>
      </c>
      <c r="Q1607" s="13">
        <v>71400</v>
      </c>
      <c r="R1607" s="13">
        <v>82192.600000000006</v>
      </c>
      <c r="S1607" s="13">
        <f t="shared" si="81"/>
        <v>198537.53</v>
      </c>
      <c r="T1607" s="14">
        <f t="shared" si="82"/>
        <v>80580.980392156867</v>
      </c>
      <c r="U1607" s="13">
        <f t="shared" si="83"/>
        <v>0</v>
      </c>
      <c r="V1607" s="13">
        <v>82192.600000000006</v>
      </c>
      <c r="W1607" s="15"/>
      <c r="X1607" s="15"/>
      <c r="Y1607" s="13"/>
      <c r="Z1607" s="10"/>
      <c r="AA1607" s="11" t="s">
        <v>45</v>
      </c>
      <c r="AB1607" s="11">
        <v>0</v>
      </c>
    </row>
    <row r="1608" spans="1:28" ht="14.25" x14ac:dyDescent="0.15">
      <c r="A1608" s="9">
        <v>43709</v>
      </c>
      <c r="B1608" s="10" t="s">
        <v>27</v>
      </c>
      <c r="C1608" s="10" t="s">
        <v>158</v>
      </c>
      <c r="D1608" s="10" t="s">
        <v>215</v>
      </c>
      <c r="E1608" s="10" t="s">
        <v>216</v>
      </c>
      <c r="F1608" s="10" t="s">
        <v>217</v>
      </c>
      <c r="G1608" s="10" t="s">
        <v>218</v>
      </c>
      <c r="H1608" s="10" t="s">
        <v>6462</v>
      </c>
      <c r="I1608" s="10" t="s">
        <v>6628</v>
      </c>
      <c r="J1608" s="10"/>
      <c r="K1608" s="10" t="s">
        <v>2623</v>
      </c>
      <c r="L1608" s="10" t="s">
        <v>44</v>
      </c>
      <c r="M1608" s="11">
        <v>0</v>
      </c>
      <c r="N1608" s="16" t="s">
        <v>6629</v>
      </c>
      <c r="O1608" s="10"/>
      <c r="P1608" s="13">
        <v>0</v>
      </c>
      <c r="Q1608" s="13">
        <v>50000</v>
      </c>
      <c r="R1608" s="13">
        <v>34208.199999999997</v>
      </c>
      <c r="S1608" s="13">
        <f t="shared" si="81"/>
        <v>15791.800000000003</v>
      </c>
      <c r="T1608" s="14">
        <f t="shared" si="82"/>
        <v>34208.199999999997</v>
      </c>
      <c r="U1608" s="13">
        <f t="shared" si="83"/>
        <v>0</v>
      </c>
      <c r="V1608" s="13">
        <v>34208.199999999997</v>
      </c>
      <c r="W1608" s="15"/>
      <c r="X1608" s="15"/>
      <c r="Y1608" s="13"/>
      <c r="Z1608" s="10"/>
      <c r="AA1608" s="11" t="s">
        <v>35</v>
      </c>
      <c r="AB1608" s="11">
        <v>0</v>
      </c>
    </row>
    <row r="1609" spans="1:28" ht="14.25" x14ac:dyDescent="0.15">
      <c r="A1609" s="9">
        <v>43709</v>
      </c>
      <c r="B1609" s="10" t="s">
        <v>27</v>
      </c>
      <c r="C1609" s="10" t="s">
        <v>158</v>
      </c>
      <c r="D1609" s="10" t="s">
        <v>215</v>
      </c>
      <c r="E1609" s="10" t="s">
        <v>216</v>
      </c>
      <c r="F1609" s="10" t="s">
        <v>217</v>
      </c>
      <c r="G1609" s="10" t="s">
        <v>218</v>
      </c>
      <c r="H1609" s="10" t="s">
        <v>6270</v>
      </c>
      <c r="I1609" s="10" t="s">
        <v>217</v>
      </c>
      <c r="J1609" s="10"/>
      <c r="K1609" s="10" t="s">
        <v>33</v>
      </c>
      <c r="L1609" s="10" t="s">
        <v>34</v>
      </c>
      <c r="M1609" s="11">
        <v>0.04</v>
      </c>
      <c r="N1609" s="16" t="s">
        <v>6630</v>
      </c>
      <c r="O1609" s="10"/>
      <c r="P1609" s="13">
        <v>0</v>
      </c>
      <c r="Q1609" s="13">
        <v>-426824.39</v>
      </c>
      <c r="R1609" s="13">
        <v>0</v>
      </c>
      <c r="S1609" s="13">
        <f t="shared" si="81"/>
        <v>-426824.39</v>
      </c>
      <c r="T1609" s="14">
        <f t="shared" si="82"/>
        <v>0</v>
      </c>
      <c r="U1609" s="13">
        <f t="shared" si="83"/>
        <v>0</v>
      </c>
      <c r="V1609" s="13">
        <v>0</v>
      </c>
      <c r="W1609" s="15"/>
      <c r="X1609" s="15"/>
      <c r="Y1609" s="13"/>
      <c r="Z1609" s="10"/>
      <c r="AA1609" s="11" t="s">
        <v>35</v>
      </c>
      <c r="AB1609" s="11">
        <v>0</v>
      </c>
    </row>
    <row r="1610" spans="1:28" ht="14.25" x14ac:dyDescent="0.15">
      <c r="A1610" s="9">
        <v>43709</v>
      </c>
      <c r="B1610" s="10" t="s">
        <v>27</v>
      </c>
      <c r="C1610" s="10" t="s">
        <v>158</v>
      </c>
      <c r="D1610" s="10" t="s">
        <v>215</v>
      </c>
      <c r="E1610" s="10" t="s">
        <v>216</v>
      </c>
      <c r="F1610" s="10" t="s">
        <v>217</v>
      </c>
      <c r="G1610" s="10" t="s">
        <v>218</v>
      </c>
      <c r="H1610" s="10" t="s">
        <v>6270</v>
      </c>
      <c r="I1610" s="10" t="s">
        <v>217</v>
      </c>
      <c r="J1610" s="10"/>
      <c r="K1610" s="10" t="s">
        <v>33</v>
      </c>
      <c r="L1610" s="10" t="s">
        <v>34</v>
      </c>
      <c r="M1610" s="11">
        <v>0.04</v>
      </c>
      <c r="N1610" s="16" t="s">
        <v>6631</v>
      </c>
      <c r="O1610" s="10"/>
      <c r="P1610" s="13">
        <v>0</v>
      </c>
      <c r="Q1610" s="13">
        <v>426824.39</v>
      </c>
      <c r="R1610" s="13">
        <v>0</v>
      </c>
      <c r="S1610" s="13">
        <f t="shared" si="81"/>
        <v>426824.39</v>
      </c>
      <c r="T1610" s="14">
        <f t="shared" si="82"/>
        <v>0</v>
      </c>
      <c r="U1610" s="13">
        <f t="shared" si="83"/>
        <v>0</v>
      </c>
      <c r="V1610" s="13">
        <v>0</v>
      </c>
      <c r="W1610" s="15"/>
      <c r="X1610" s="15"/>
      <c r="Y1610" s="13"/>
      <c r="Z1610" s="10"/>
      <c r="AA1610" s="11" t="s">
        <v>35</v>
      </c>
      <c r="AB1610" s="11">
        <v>0</v>
      </c>
    </row>
    <row r="1611" spans="1:28" ht="14.25" x14ac:dyDescent="0.15">
      <c r="A1611" s="9">
        <v>43709</v>
      </c>
      <c r="B1611" s="10" t="s">
        <v>27</v>
      </c>
      <c r="C1611" s="10" t="s">
        <v>158</v>
      </c>
      <c r="D1611" s="10" t="s">
        <v>215</v>
      </c>
      <c r="E1611" s="10" t="s">
        <v>216</v>
      </c>
      <c r="F1611" s="10" t="s">
        <v>217</v>
      </c>
      <c r="G1611" s="10" t="s">
        <v>218</v>
      </c>
      <c r="H1611" s="10" t="s">
        <v>6270</v>
      </c>
      <c r="I1611" s="10" t="s">
        <v>217</v>
      </c>
      <c r="J1611" s="10"/>
      <c r="K1611" s="10" t="s">
        <v>2623</v>
      </c>
      <c r="L1611" s="10" t="s">
        <v>44</v>
      </c>
      <c r="M1611" s="11">
        <v>0</v>
      </c>
      <c r="N1611" s="16" t="s">
        <v>6630</v>
      </c>
      <c r="O1611" s="10"/>
      <c r="P1611" s="13">
        <v>152007.6</v>
      </c>
      <c r="Q1611" s="13">
        <v>1540000</v>
      </c>
      <c r="R1611" s="13">
        <v>1077491.8999999999</v>
      </c>
      <c r="S1611" s="13">
        <f t="shared" si="81"/>
        <v>614515.70000000019</v>
      </c>
      <c r="T1611" s="14">
        <f t="shared" si="82"/>
        <v>1077491.8999999999</v>
      </c>
      <c r="U1611" s="13">
        <f t="shared" si="83"/>
        <v>0</v>
      </c>
      <c r="V1611" s="13">
        <v>1077491.8999999999</v>
      </c>
      <c r="W1611" s="15"/>
      <c r="X1611" s="15"/>
      <c r="Y1611" s="13"/>
      <c r="Z1611" s="10"/>
      <c r="AA1611" s="11" t="s">
        <v>35</v>
      </c>
      <c r="AB1611" s="11">
        <v>0</v>
      </c>
    </row>
    <row r="1612" spans="1:28" ht="14.25" x14ac:dyDescent="0.15">
      <c r="A1612" s="9">
        <v>43709</v>
      </c>
      <c r="B1612" s="10" t="s">
        <v>27</v>
      </c>
      <c r="C1612" s="10" t="s">
        <v>158</v>
      </c>
      <c r="D1612" s="10" t="s">
        <v>215</v>
      </c>
      <c r="E1612" s="10" t="s">
        <v>216</v>
      </c>
      <c r="F1612" s="10" t="s">
        <v>217</v>
      </c>
      <c r="G1612" s="10" t="s">
        <v>218</v>
      </c>
      <c r="H1612" s="10" t="s">
        <v>6270</v>
      </c>
      <c r="I1612" s="10" t="s">
        <v>4315</v>
      </c>
      <c r="J1612" s="10"/>
      <c r="K1612" s="10" t="s">
        <v>33</v>
      </c>
      <c r="L1612" s="10" t="s">
        <v>44</v>
      </c>
      <c r="M1612" s="11">
        <v>0</v>
      </c>
      <c r="N1612" s="16" t="s">
        <v>6632</v>
      </c>
      <c r="O1612" s="10"/>
      <c r="P1612" s="13">
        <v>74154.899999999907</v>
      </c>
      <c r="Q1612" s="13">
        <v>100000</v>
      </c>
      <c r="R1612" s="13">
        <v>242368.83000000002</v>
      </c>
      <c r="S1612" s="13">
        <f t="shared" si="81"/>
        <v>-68213.930000000109</v>
      </c>
      <c r="T1612" s="14">
        <f t="shared" si="82"/>
        <v>242368.83000000002</v>
      </c>
      <c r="U1612" s="13">
        <f t="shared" si="83"/>
        <v>0</v>
      </c>
      <c r="V1612" s="13">
        <v>242368.83000000002</v>
      </c>
      <c r="W1612" s="15"/>
      <c r="X1612" s="15"/>
      <c r="Y1612" s="13"/>
      <c r="Z1612" s="10"/>
      <c r="AA1612" s="11" t="s">
        <v>35</v>
      </c>
      <c r="AB1612" s="11">
        <v>0</v>
      </c>
    </row>
    <row r="1613" spans="1:28" ht="14.25" x14ac:dyDescent="0.15">
      <c r="A1613" s="9">
        <v>43709</v>
      </c>
      <c r="B1613" s="10" t="s">
        <v>27</v>
      </c>
      <c r="C1613" s="10" t="s">
        <v>158</v>
      </c>
      <c r="D1613" s="10" t="s">
        <v>215</v>
      </c>
      <c r="E1613" s="10" t="s">
        <v>216</v>
      </c>
      <c r="F1613" s="10" t="s">
        <v>217</v>
      </c>
      <c r="G1613" s="10" t="s">
        <v>218</v>
      </c>
      <c r="H1613" s="10" t="s">
        <v>6270</v>
      </c>
      <c r="I1613" s="10" t="s">
        <v>4315</v>
      </c>
      <c r="J1613" s="10"/>
      <c r="K1613" s="10" t="s">
        <v>33</v>
      </c>
      <c r="L1613" s="10" t="s">
        <v>44</v>
      </c>
      <c r="M1613" s="11">
        <v>0</v>
      </c>
      <c r="N1613" s="16" t="s">
        <v>6633</v>
      </c>
      <c r="O1613" s="10"/>
      <c r="P1613" s="13">
        <v>77292.850000000006</v>
      </c>
      <c r="Q1613" s="13">
        <v>200000</v>
      </c>
      <c r="R1613" s="13">
        <v>381345.15</v>
      </c>
      <c r="S1613" s="13">
        <f t="shared" si="81"/>
        <v>-104052.30000000005</v>
      </c>
      <c r="T1613" s="14">
        <f t="shared" si="82"/>
        <v>381345.15</v>
      </c>
      <c r="U1613" s="13">
        <f t="shared" si="83"/>
        <v>0</v>
      </c>
      <c r="V1613" s="13">
        <v>381345.15</v>
      </c>
      <c r="W1613" s="15"/>
      <c r="X1613" s="15"/>
      <c r="Y1613" s="13"/>
      <c r="Z1613" s="10"/>
      <c r="AA1613" s="11" t="s">
        <v>35</v>
      </c>
      <c r="AB1613" s="11">
        <v>0</v>
      </c>
    </row>
    <row r="1614" spans="1:28" ht="14.25" x14ac:dyDescent="0.15">
      <c r="A1614" s="9">
        <v>43709</v>
      </c>
      <c r="B1614" s="10" t="s">
        <v>27</v>
      </c>
      <c r="C1614" s="10" t="s">
        <v>158</v>
      </c>
      <c r="D1614" s="10" t="s">
        <v>215</v>
      </c>
      <c r="E1614" s="10" t="s">
        <v>216</v>
      </c>
      <c r="F1614" s="10" t="s">
        <v>217</v>
      </c>
      <c r="G1614" s="10" t="s">
        <v>218</v>
      </c>
      <c r="H1614" s="10" t="s">
        <v>6270</v>
      </c>
      <c r="I1614" s="10" t="s">
        <v>4315</v>
      </c>
      <c r="J1614" s="10"/>
      <c r="K1614" s="10" t="s">
        <v>2623</v>
      </c>
      <c r="L1614" s="10" t="s">
        <v>44</v>
      </c>
      <c r="M1614" s="11">
        <v>0</v>
      </c>
      <c r="N1614" s="16" t="s">
        <v>6632</v>
      </c>
      <c r="O1614" s="10"/>
      <c r="P1614" s="13">
        <v>571474.30000000005</v>
      </c>
      <c r="Q1614" s="13">
        <v>2000000</v>
      </c>
      <c r="R1614" s="13">
        <v>1788025.9</v>
      </c>
      <c r="S1614" s="13">
        <f t="shared" si="81"/>
        <v>783448.39999999991</v>
      </c>
      <c r="T1614" s="14">
        <f t="shared" si="82"/>
        <v>1788025.9</v>
      </c>
      <c r="U1614" s="13">
        <f t="shared" si="83"/>
        <v>543.23529411764684</v>
      </c>
      <c r="V1614" s="13">
        <v>1788025.9</v>
      </c>
      <c r="W1614" s="15"/>
      <c r="X1614" s="15"/>
      <c r="Y1614" s="13"/>
      <c r="Z1614" s="10"/>
      <c r="AA1614" s="11" t="s">
        <v>35</v>
      </c>
      <c r="AB1614" s="11">
        <v>0</v>
      </c>
    </row>
    <row r="1615" spans="1:28" ht="14.25" x14ac:dyDescent="0.15">
      <c r="A1615" s="9">
        <v>43709</v>
      </c>
      <c r="B1615" s="10" t="s">
        <v>27</v>
      </c>
      <c r="C1615" s="10" t="s">
        <v>158</v>
      </c>
      <c r="D1615" s="10" t="s">
        <v>215</v>
      </c>
      <c r="E1615" s="10" t="s">
        <v>216</v>
      </c>
      <c r="F1615" s="10" t="s">
        <v>217</v>
      </c>
      <c r="G1615" s="10" t="s">
        <v>218</v>
      </c>
      <c r="H1615" s="10" t="s">
        <v>6270</v>
      </c>
      <c r="I1615" s="10" t="s">
        <v>4315</v>
      </c>
      <c r="J1615" s="10"/>
      <c r="K1615" s="10" t="s">
        <v>2623</v>
      </c>
      <c r="L1615" s="10" t="s">
        <v>44</v>
      </c>
      <c r="M1615" s="11">
        <v>0</v>
      </c>
      <c r="N1615" s="16" t="s">
        <v>6633</v>
      </c>
      <c r="O1615" s="10"/>
      <c r="P1615" s="13">
        <v>0</v>
      </c>
      <c r="Q1615" s="13">
        <v>150000</v>
      </c>
      <c r="R1615" s="13">
        <v>0</v>
      </c>
      <c r="S1615" s="13">
        <f t="shared" si="81"/>
        <v>150000</v>
      </c>
      <c r="T1615" s="14">
        <f t="shared" si="82"/>
        <v>0</v>
      </c>
      <c r="U1615" s="13">
        <f t="shared" si="83"/>
        <v>13173.429622641532</v>
      </c>
      <c r="V1615" s="13">
        <v>0</v>
      </c>
      <c r="W1615" s="15"/>
      <c r="X1615" s="15"/>
      <c r="Y1615" s="13"/>
      <c r="Z1615" s="10"/>
      <c r="AA1615" s="11" t="s">
        <v>35</v>
      </c>
      <c r="AB1615" s="11">
        <v>0</v>
      </c>
    </row>
    <row r="1616" spans="1:28" ht="14.25" x14ac:dyDescent="0.15">
      <c r="A1616" s="9">
        <v>43709</v>
      </c>
      <c r="B1616" s="10" t="s">
        <v>27</v>
      </c>
      <c r="C1616" s="10" t="s">
        <v>158</v>
      </c>
      <c r="D1616" s="10" t="s">
        <v>215</v>
      </c>
      <c r="E1616" s="10" t="s">
        <v>216</v>
      </c>
      <c r="F1616" s="10" t="s">
        <v>217</v>
      </c>
      <c r="G1616" s="10" t="s">
        <v>218</v>
      </c>
      <c r="H1616" s="10" t="s">
        <v>6270</v>
      </c>
      <c r="I1616" s="10" t="s">
        <v>4923</v>
      </c>
      <c r="J1616" s="10"/>
      <c r="K1616" s="10" t="s">
        <v>33</v>
      </c>
      <c r="L1616" s="10" t="s">
        <v>44</v>
      </c>
      <c r="M1616" s="11">
        <v>0</v>
      </c>
      <c r="N1616" s="16" t="s">
        <v>6634</v>
      </c>
      <c r="O1616" s="10"/>
      <c r="P1616" s="13">
        <v>45603.05</v>
      </c>
      <c r="Q1616" s="13">
        <v>-420.9</v>
      </c>
      <c r="R1616" s="13">
        <v>41679.47</v>
      </c>
      <c r="S1616" s="13">
        <f t="shared" si="81"/>
        <v>3502.6800000000003</v>
      </c>
      <c r="T1616" s="14">
        <f t="shared" si="82"/>
        <v>41679.47</v>
      </c>
      <c r="U1616" s="13">
        <f t="shared" si="83"/>
        <v>1708.9923076923078</v>
      </c>
      <c r="V1616" s="13">
        <v>41679.47</v>
      </c>
      <c r="W1616" s="15"/>
      <c r="X1616" s="15"/>
      <c r="Y1616" s="13"/>
      <c r="Z1616" s="10"/>
      <c r="AA1616" s="11" t="s">
        <v>35</v>
      </c>
      <c r="AB1616" s="11">
        <v>0</v>
      </c>
    </row>
    <row r="1617" spans="1:28" ht="14.25" x14ac:dyDescent="0.15">
      <c r="A1617" s="9">
        <v>43709</v>
      </c>
      <c r="B1617" s="10" t="s">
        <v>27</v>
      </c>
      <c r="C1617" s="10" t="s">
        <v>158</v>
      </c>
      <c r="D1617" s="10" t="s">
        <v>215</v>
      </c>
      <c r="E1617" s="10" t="s">
        <v>216</v>
      </c>
      <c r="F1617" s="10" t="s">
        <v>217</v>
      </c>
      <c r="G1617" s="10" t="s">
        <v>218</v>
      </c>
      <c r="H1617" s="10" t="s">
        <v>6270</v>
      </c>
      <c r="I1617" s="10" t="s">
        <v>4923</v>
      </c>
      <c r="J1617" s="10"/>
      <c r="K1617" s="10" t="s">
        <v>33</v>
      </c>
      <c r="L1617" s="10" t="s">
        <v>44</v>
      </c>
      <c r="M1617" s="11">
        <v>0</v>
      </c>
      <c r="N1617" s="16" t="s">
        <v>6635</v>
      </c>
      <c r="O1617" s="10"/>
      <c r="P1617" s="13">
        <v>183822.83</v>
      </c>
      <c r="Q1617" s="13">
        <v>420.9</v>
      </c>
      <c r="R1617" s="13">
        <v>183758.77</v>
      </c>
      <c r="S1617" s="13">
        <f t="shared" si="81"/>
        <v>484.95999999999185</v>
      </c>
      <c r="T1617" s="14">
        <f t="shared" si="82"/>
        <v>183758.77</v>
      </c>
      <c r="U1617" s="13">
        <f t="shared" si="83"/>
        <v>277.33921568627557</v>
      </c>
      <c r="V1617" s="13">
        <v>183758.77</v>
      </c>
      <c r="W1617" s="15"/>
      <c r="X1617" s="15"/>
      <c r="Y1617" s="13"/>
      <c r="Z1617" s="10"/>
      <c r="AA1617" s="11" t="s">
        <v>35</v>
      </c>
      <c r="AB1617" s="11">
        <v>0</v>
      </c>
    </row>
    <row r="1618" spans="1:28" ht="14.25" x14ac:dyDescent="0.15">
      <c r="A1618" s="9">
        <v>43709</v>
      </c>
      <c r="B1618" s="10" t="s">
        <v>27</v>
      </c>
      <c r="C1618" s="10" t="s">
        <v>158</v>
      </c>
      <c r="D1618" s="10" t="s">
        <v>215</v>
      </c>
      <c r="E1618" s="10" t="s">
        <v>216</v>
      </c>
      <c r="F1618" s="10" t="s">
        <v>217</v>
      </c>
      <c r="G1618" s="10" t="s">
        <v>218</v>
      </c>
      <c r="H1618" s="10" t="s">
        <v>6270</v>
      </c>
      <c r="I1618" s="10" t="s">
        <v>4923</v>
      </c>
      <c r="J1618" s="10"/>
      <c r="K1618" s="10" t="s">
        <v>2623</v>
      </c>
      <c r="L1618" s="10" t="s">
        <v>44</v>
      </c>
      <c r="M1618" s="11">
        <v>0</v>
      </c>
      <c r="N1618" s="16" t="s">
        <v>6634</v>
      </c>
      <c r="O1618" s="10"/>
      <c r="P1618" s="13">
        <v>430741.6</v>
      </c>
      <c r="Q1618" s="13">
        <v>1850000</v>
      </c>
      <c r="R1618" s="13">
        <v>1786389.5</v>
      </c>
      <c r="S1618" s="13">
        <f t="shared" si="81"/>
        <v>494352.10000000009</v>
      </c>
      <c r="T1618" s="14">
        <f t="shared" si="82"/>
        <v>1786389.5</v>
      </c>
      <c r="U1618" s="13">
        <f t="shared" si="83"/>
        <v>0</v>
      </c>
      <c r="V1618" s="13">
        <v>1786389.5</v>
      </c>
      <c r="W1618" s="15"/>
      <c r="X1618" s="15"/>
      <c r="Y1618" s="13"/>
      <c r="Z1618" s="10"/>
      <c r="AA1618" s="11" t="s">
        <v>35</v>
      </c>
      <c r="AB1618" s="11">
        <v>0</v>
      </c>
    </row>
    <row r="1619" spans="1:28" ht="14.25" x14ac:dyDescent="0.15">
      <c r="A1619" s="9">
        <v>43709</v>
      </c>
      <c r="B1619" s="10" t="s">
        <v>27</v>
      </c>
      <c r="C1619" s="10" t="s">
        <v>158</v>
      </c>
      <c r="D1619" s="10" t="s">
        <v>215</v>
      </c>
      <c r="E1619" s="10" t="s">
        <v>162</v>
      </c>
      <c r="F1619" s="10" t="s">
        <v>6636</v>
      </c>
      <c r="G1619" s="10" t="s">
        <v>6636</v>
      </c>
      <c r="H1619" s="10" t="s">
        <v>6270</v>
      </c>
      <c r="I1619" s="10" t="s">
        <v>5599</v>
      </c>
      <c r="J1619" s="10"/>
      <c r="K1619" s="10" t="s">
        <v>2623</v>
      </c>
      <c r="L1619" s="10" t="s">
        <v>34</v>
      </c>
      <c r="M1619" s="11">
        <v>0.02</v>
      </c>
      <c r="N1619" s="16" t="s">
        <v>6637</v>
      </c>
      <c r="O1619" s="10"/>
      <c r="P1619" s="13">
        <v>23004</v>
      </c>
      <c r="Q1619" s="13">
        <v>122400</v>
      </c>
      <c r="R1619" s="13">
        <v>27705</v>
      </c>
      <c r="S1619" s="13">
        <f t="shared" si="81"/>
        <v>117699</v>
      </c>
      <c r="T1619" s="14">
        <f t="shared" si="82"/>
        <v>27161.764705882353</v>
      </c>
      <c r="U1619" s="13">
        <f t="shared" si="83"/>
        <v>0</v>
      </c>
      <c r="V1619" s="13">
        <v>27705</v>
      </c>
      <c r="W1619" s="15"/>
      <c r="X1619" s="15"/>
      <c r="Y1619" s="13"/>
      <c r="Z1619" s="10"/>
      <c r="AA1619" s="11" t="s">
        <v>45</v>
      </c>
      <c r="AB1619" s="11">
        <v>0</v>
      </c>
    </row>
    <row r="1620" spans="1:28" ht="14.25" x14ac:dyDescent="0.15">
      <c r="A1620" s="9">
        <v>43709</v>
      </c>
      <c r="B1620" s="10" t="s">
        <v>27</v>
      </c>
      <c r="C1620" s="10" t="s">
        <v>158</v>
      </c>
      <c r="D1620" s="10" t="s">
        <v>215</v>
      </c>
      <c r="E1620" s="10" t="s">
        <v>162</v>
      </c>
      <c r="F1620" s="10" t="s">
        <v>6638</v>
      </c>
      <c r="G1620" s="10" t="s">
        <v>6638</v>
      </c>
      <c r="H1620" s="10" t="s">
        <v>6270</v>
      </c>
      <c r="I1620" s="10" t="s">
        <v>6638</v>
      </c>
      <c r="J1620" s="10"/>
      <c r="K1620" s="10" t="s">
        <v>33</v>
      </c>
      <c r="L1620" s="10" t="s">
        <v>34</v>
      </c>
      <c r="M1620" s="11">
        <v>0.06</v>
      </c>
      <c r="N1620" s="16" t="s">
        <v>6639</v>
      </c>
      <c r="O1620" s="10"/>
      <c r="P1620" s="13">
        <v>0</v>
      </c>
      <c r="Q1620" s="13">
        <v>397500</v>
      </c>
      <c r="R1620" s="13">
        <v>232730.59</v>
      </c>
      <c r="S1620" s="13">
        <f t="shared" si="81"/>
        <v>164769.41</v>
      </c>
      <c r="T1620" s="14">
        <f t="shared" si="82"/>
        <v>219557.16037735846</v>
      </c>
      <c r="U1620" s="13">
        <f t="shared" si="83"/>
        <v>0</v>
      </c>
      <c r="V1620" s="13">
        <v>232730.59</v>
      </c>
      <c r="W1620" s="15"/>
      <c r="X1620" s="15"/>
      <c r="Y1620" s="13"/>
      <c r="Z1620" s="10"/>
      <c r="AA1620" s="11" t="s">
        <v>45</v>
      </c>
      <c r="AB1620" s="11">
        <v>0</v>
      </c>
    </row>
    <row r="1621" spans="1:28" ht="14.25" x14ac:dyDescent="0.15">
      <c r="A1621" s="9">
        <v>43709</v>
      </c>
      <c r="B1621" s="10" t="s">
        <v>27</v>
      </c>
      <c r="C1621" s="10" t="s">
        <v>158</v>
      </c>
      <c r="D1621" s="10" t="s">
        <v>215</v>
      </c>
      <c r="E1621" s="10" t="s">
        <v>162</v>
      </c>
      <c r="F1621" s="10" t="s">
        <v>6638</v>
      </c>
      <c r="G1621" s="10" t="s">
        <v>6638</v>
      </c>
      <c r="H1621" s="10" t="s">
        <v>6270</v>
      </c>
      <c r="I1621" s="10" t="s">
        <v>6638</v>
      </c>
      <c r="J1621" s="10"/>
      <c r="K1621" s="10" t="s">
        <v>2623</v>
      </c>
      <c r="L1621" s="10" t="s">
        <v>34</v>
      </c>
      <c r="M1621" s="11">
        <v>0.04</v>
      </c>
      <c r="N1621" s="16" t="s">
        <v>6640</v>
      </c>
      <c r="O1621" s="10"/>
      <c r="P1621" s="13">
        <v>157276.29999999999</v>
      </c>
      <c r="Q1621" s="13">
        <v>-78000</v>
      </c>
      <c r="R1621" s="13">
        <v>44433.8</v>
      </c>
      <c r="S1621" s="13">
        <f t="shared" si="81"/>
        <v>34842.499999999985</v>
      </c>
      <c r="T1621" s="14">
        <f t="shared" si="82"/>
        <v>42724.807692307695</v>
      </c>
      <c r="U1621" s="13">
        <f t="shared" si="83"/>
        <v>15424.723529411829</v>
      </c>
      <c r="V1621" s="13">
        <v>44433.8</v>
      </c>
      <c r="W1621" s="15"/>
      <c r="X1621" s="15"/>
      <c r="Y1621" s="13"/>
      <c r="Z1621" s="10"/>
      <c r="AA1621" s="11" t="s">
        <v>45</v>
      </c>
      <c r="AB1621" s="11">
        <v>0</v>
      </c>
    </row>
    <row r="1622" spans="1:28" ht="14.25" x14ac:dyDescent="0.15">
      <c r="A1622" s="9">
        <v>43709</v>
      </c>
      <c r="B1622" s="10" t="s">
        <v>27</v>
      </c>
      <c r="C1622" s="10" t="s">
        <v>158</v>
      </c>
      <c r="D1622" s="10" t="s">
        <v>215</v>
      </c>
      <c r="E1622" s="10" t="s">
        <v>162</v>
      </c>
      <c r="F1622" s="10" t="s">
        <v>6641</v>
      </c>
      <c r="G1622" s="10" t="s">
        <v>6641</v>
      </c>
      <c r="H1622" s="10" t="s">
        <v>6270</v>
      </c>
      <c r="I1622" s="10" t="s">
        <v>6641</v>
      </c>
      <c r="J1622" s="10"/>
      <c r="K1622" s="10" t="s">
        <v>2623</v>
      </c>
      <c r="L1622" s="10" t="s">
        <v>34</v>
      </c>
      <c r="M1622" s="11">
        <v>0.02</v>
      </c>
      <c r="N1622" s="16" t="s">
        <v>6642</v>
      </c>
      <c r="O1622" s="10"/>
      <c r="P1622" s="13">
        <v>6717.72</v>
      </c>
      <c r="Q1622" s="13">
        <v>20400</v>
      </c>
      <c r="R1622" s="13">
        <v>14144.3</v>
      </c>
      <c r="S1622" s="13">
        <f t="shared" si="81"/>
        <v>12973.420000000002</v>
      </c>
      <c r="T1622" s="14">
        <f t="shared" si="82"/>
        <v>13866.960784313724</v>
      </c>
      <c r="U1622" s="13">
        <f t="shared" si="83"/>
        <v>311.9923076923078</v>
      </c>
      <c r="V1622" s="13">
        <v>14144.3</v>
      </c>
      <c r="W1622" s="15"/>
      <c r="X1622" s="15"/>
      <c r="Y1622" s="13"/>
      <c r="Z1622" s="10"/>
      <c r="AA1622" s="11" t="s">
        <v>35</v>
      </c>
      <c r="AB1622" s="11">
        <v>0</v>
      </c>
    </row>
    <row r="1623" spans="1:28" ht="14.25" x14ac:dyDescent="0.15">
      <c r="A1623" s="9">
        <v>43709</v>
      </c>
      <c r="B1623" s="10" t="s">
        <v>27</v>
      </c>
      <c r="C1623" s="10" t="s">
        <v>220</v>
      </c>
      <c r="D1623" s="10" t="s">
        <v>221</v>
      </c>
      <c r="E1623" s="10" t="s">
        <v>3088</v>
      </c>
      <c r="F1623" s="10" t="s">
        <v>4243</v>
      </c>
      <c r="G1623" s="10" t="s">
        <v>4244</v>
      </c>
      <c r="H1623" s="10" t="s">
        <v>6270</v>
      </c>
      <c r="I1623" s="10" t="s">
        <v>4243</v>
      </c>
      <c r="J1623" s="10"/>
      <c r="K1623" s="10" t="s">
        <v>2623</v>
      </c>
      <c r="L1623" s="10" t="s">
        <v>44</v>
      </c>
      <c r="M1623" s="11">
        <v>0</v>
      </c>
      <c r="N1623" s="16" t="s">
        <v>6643</v>
      </c>
      <c r="O1623" s="10"/>
      <c r="P1623" s="13">
        <v>29994.9</v>
      </c>
      <c r="Q1623" s="13">
        <v>19000</v>
      </c>
      <c r="R1623" s="13">
        <v>1011.7</v>
      </c>
      <c r="S1623" s="13">
        <f t="shared" ref="S1623:S1686" si="84">P1623+Q1623-R1623</f>
        <v>47983.200000000004</v>
      </c>
      <c r="T1623" s="14">
        <f t="shared" ref="T1623:T1686" si="85">IF(L1623="返货",R1623/(1+M1623),IF(L1623="返现",R1623,IF(L1623="折扣",R1623*M1623,IF(L1623="无",R1623))))</f>
        <v>1011.7</v>
      </c>
      <c r="U1623" s="13">
        <f t="shared" si="83"/>
        <v>0</v>
      </c>
      <c r="V1623" s="13">
        <v>1011.7</v>
      </c>
      <c r="W1623" s="15"/>
      <c r="X1623" s="15"/>
      <c r="Y1623" s="13"/>
      <c r="Z1623" s="10"/>
      <c r="AA1623" s="11" t="s">
        <v>45</v>
      </c>
      <c r="AB1623" s="11">
        <v>0</v>
      </c>
    </row>
    <row r="1624" spans="1:28" ht="14.25" x14ac:dyDescent="0.15">
      <c r="A1624" s="9">
        <v>43709</v>
      </c>
      <c r="B1624" s="10" t="s">
        <v>27</v>
      </c>
      <c r="C1624" s="10" t="s">
        <v>220</v>
      </c>
      <c r="D1624" s="10" t="s">
        <v>221</v>
      </c>
      <c r="E1624" s="10" t="s">
        <v>3088</v>
      </c>
      <c r="F1624" s="10" t="s">
        <v>4243</v>
      </c>
      <c r="G1624" s="10" t="s">
        <v>4244</v>
      </c>
      <c r="H1624" s="10" t="s">
        <v>6270</v>
      </c>
      <c r="I1624" s="10" t="s">
        <v>6644</v>
      </c>
      <c r="J1624" s="10"/>
      <c r="K1624" s="10" t="s">
        <v>2623</v>
      </c>
      <c r="L1624" s="10" t="s">
        <v>44</v>
      </c>
      <c r="M1624" s="11">
        <v>0</v>
      </c>
      <c r="N1624" s="16" t="s">
        <v>6645</v>
      </c>
      <c r="O1624" s="10"/>
      <c r="P1624" s="13">
        <v>0</v>
      </c>
      <c r="Q1624" s="13">
        <v>20000</v>
      </c>
      <c r="R1624" s="13">
        <v>9492.7000000000007</v>
      </c>
      <c r="S1624" s="13">
        <f t="shared" si="84"/>
        <v>10507.3</v>
      </c>
      <c r="T1624" s="14">
        <f t="shared" si="85"/>
        <v>9492.7000000000007</v>
      </c>
      <c r="U1624" s="13">
        <f t="shared" si="83"/>
        <v>120.55098039215682</v>
      </c>
      <c r="V1624" s="13">
        <v>9492.7000000000007</v>
      </c>
      <c r="W1624" s="15"/>
      <c r="X1624" s="15"/>
      <c r="Y1624" s="13"/>
      <c r="Z1624" s="10"/>
      <c r="AA1624" s="11" t="s">
        <v>45</v>
      </c>
      <c r="AB1624" s="11">
        <v>0</v>
      </c>
    </row>
    <row r="1625" spans="1:28" ht="14.25" x14ac:dyDescent="0.15">
      <c r="A1625" s="9">
        <v>43709</v>
      </c>
      <c r="B1625" s="10" t="s">
        <v>27</v>
      </c>
      <c r="C1625" s="10" t="s">
        <v>220</v>
      </c>
      <c r="D1625" s="10" t="s">
        <v>221</v>
      </c>
      <c r="E1625" s="10" t="s">
        <v>3088</v>
      </c>
      <c r="F1625" s="10" t="s">
        <v>4243</v>
      </c>
      <c r="G1625" s="10" t="s">
        <v>4244</v>
      </c>
      <c r="H1625" s="10" t="s">
        <v>6270</v>
      </c>
      <c r="I1625" s="10" t="s">
        <v>4246</v>
      </c>
      <c r="J1625" s="10"/>
      <c r="K1625" s="10" t="s">
        <v>2623</v>
      </c>
      <c r="L1625" s="10" t="s">
        <v>44</v>
      </c>
      <c r="M1625" s="11">
        <v>0</v>
      </c>
      <c r="N1625" s="16" t="s">
        <v>6646</v>
      </c>
      <c r="O1625" s="10"/>
      <c r="P1625" s="13">
        <v>5651.3</v>
      </c>
      <c r="Q1625" s="13">
        <v>10000</v>
      </c>
      <c r="R1625" s="13">
        <v>8518.2999999999993</v>
      </c>
      <c r="S1625" s="13">
        <f t="shared" si="84"/>
        <v>7133</v>
      </c>
      <c r="T1625" s="14">
        <f t="shared" si="85"/>
        <v>8518.2999999999993</v>
      </c>
      <c r="U1625" s="13">
        <f t="shared" si="83"/>
        <v>0</v>
      </c>
      <c r="V1625" s="13">
        <v>8518.2999999999993</v>
      </c>
      <c r="W1625" s="15"/>
      <c r="X1625" s="15"/>
      <c r="Y1625" s="13"/>
      <c r="Z1625" s="10"/>
      <c r="AA1625" s="11" t="s">
        <v>45</v>
      </c>
      <c r="AB1625" s="11">
        <v>0</v>
      </c>
    </row>
    <row r="1626" spans="1:28" ht="14.25" x14ac:dyDescent="0.15">
      <c r="A1626" s="9">
        <v>43709</v>
      </c>
      <c r="B1626" s="10" t="s">
        <v>27</v>
      </c>
      <c r="C1626" s="10" t="s">
        <v>220</v>
      </c>
      <c r="D1626" s="10" t="s">
        <v>221</v>
      </c>
      <c r="E1626" s="10" t="s">
        <v>3088</v>
      </c>
      <c r="F1626" s="10" t="s">
        <v>4112</v>
      </c>
      <c r="G1626" s="10" t="s">
        <v>4932</v>
      </c>
      <c r="H1626" s="10" t="s">
        <v>6270</v>
      </c>
      <c r="I1626" s="10" t="s">
        <v>4112</v>
      </c>
      <c r="J1626" s="10"/>
      <c r="K1626" s="10" t="s">
        <v>2623</v>
      </c>
      <c r="L1626" s="10" t="s">
        <v>34</v>
      </c>
      <c r="M1626" s="11">
        <v>0.02</v>
      </c>
      <c r="N1626" s="16" t="s">
        <v>6647</v>
      </c>
      <c r="O1626" s="10"/>
      <c r="P1626" s="13">
        <v>182031.2</v>
      </c>
      <c r="Q1626" s="13">
        <v>1050000</v>
      </c>
      <c r="R1626" s="13">
        <v>786660.9</v>
      </c>
      <c r="S1626" s="13">
        <f t="shared" si="84"/>
        <v>445370.29999999993</v>
      </c>
      <c r="T1626" s="14">
        <f t="shared" si="85"/>
        <v>771236.17647058819</v>
      </c>
      <c r="U1626" s="13">
        <f t="shared" si="83"/>
        <v>0</v>
      </c>
      <c r="V1626" s="13">
        <v>786660.9</v>
      </c>
      <c r="W1626" s="15"/>
      <c r="X1626" s="15"/>
      <c r="Y1626" s="13"/>
      <c r="Z1626" s="10"/>
      <c r="AA1626" s="11" t="s">
        <v>35</v>
      </c>
      <c r="AB1626" s="11">
        <v>0</v>
      </c>
    </row>
    <row r="1627" spans="1:28" ht="14.25" x14ac:dyDescent="0.15">
      <c r="A1627" s="9">
        <v>43709</v>
      </c>
      <c r="B1627" s="10" t="s">
        <v>27</v>
      </c>
      <c r="C1627" s="10" t="s">
        <v>220</v>
      </c>
      <c r="D1627" s="10" t="s">
        <v>221</v>
      </c>
      <c r="E1627" s="10" t="s">
        <v>3088</v>
      </c>
      <c r="F1627" s="10" t="s">
        <v>3697</v>
      </c>
      <c r="G1627" s="10" t="s">
        <v>3697</v>
      </c>
      <c r="H1627" s="10" t="s">
        <v>6270</v>
      </c>
      <c r="I1627" s="10" t="s">
        <v>3697</v>
      </c>
      <c r="J1627" s="10"/>
      <c r="K1627" s="10" t="s">
        <v>2623</v>
      </c>
      <c r="L1627" s="10" t="s">
        <v>34</v>
      </c>
      <c r="M1627" s="11">
        <v>0.04</v>
      </c>
      <c r="N1627" s="16" t="s">
        <v>6648</v>
      </c>
      <c r="O1627" s="10"/>
      <c r="P1627" s="13">
        <v>1418610.73</v>
      </c>
      <c r="Q1627" s="13">
        <v>5000</v>
      </c>
      <c r="R1627" s="13">
        <v>8111.8</v>
      </c>
      <c r="S1627" s="13">
        <f t="shared" si="84"/>
        <v>1415498.93</v>
      </c>
      <c r="T1627" s="14">
        <f t="shared" si="85"/>
        <v>7799.8076923076924</v>
      </c>
      <c r="U1627" s="13">
        <f t="shared" si="83"/>
        <v>326.31844660194292</v>
      </c>
      <c r="V1627" s="13">
        <v>8111.8</v>
      </c>
      <c r="W1627" s="15"/>
      <c r="X1627" s="15"/>
      <c r="Y1627" s="13"/>
      <c r="Z1627" s="10"/>
      <c r="AA1627" s="11" t="s">
        <v>45</v>
      </c>
      <c r="AB1627" s="11">
        <v>0</v>
      </c>
    </row>
    <row r="1628" spans="1:28" ht="14.25" x14ac:dyDescent="0.15">
      <c r="A1628" s="9">
        <v>43709</v>
      </c>
      <c r="B1628" s="10" t="s">
        <v>27</v>
      </c>
      <c r="C1628" s="10" t="s">
        <v>220</v>
      </c>
      <c r="D1628" s="10" t="s">
        <v>221</v>
      </c>
      <c r="E1628" s="10" t="s">
        <v>3088</v>
      </c>
      <c r="F1628" s="10" t="s">
        <v>6649</v>
      </c>
      <c r="G1628" s="10" t="s">
        <v>6649</v>
      </c>
      <c r="H1628" s="10" t="s">
        <v>6462</v>
      </c>
      <c r="I1628" s="10" t="s">
        <v>6650</v>
      </c>
      <c r="J1628" s="10"/>
      <c r="K1628" s="10" t="s">
        <v>2623</v>
      </c>
      <c r="L1628" s="10" t="s">
        <v>44</v>
      </c>
      <c r="M1628" s="11">
        <v>0</v>
      </c>
      <c r="N1628" s="16" t="s">
        <v>6651</v>
      </c>
      <c r="O1628" s="10"/>
      <c r="P1628" s="13">
        <v>50539.040000000001</v>
      </c>
      <c r="Q1628" s="13">
        <v>150000</v>
      </c>
      <c r="R1628" s="13">
        <v>151224</v>
      </c>
      <c r="S1628" s="13">
        <f t="shared" si="84"/>
        <v>49315.040000000008</v>
      </c>
      <c r="T1628" s="14">
        <f t="shared" si="85"/>
        <v>151224</v>
      </c>
      <c r="U1628" s="13">
        <f t="shared" si="83"/>
        <v>0</v>
      </c>
      <c r="V1628" s="13">
        <v>151224</v>
      </c>
      <c r="W1628" s="15"/>
      <c r="X1628" s="15"/>
      <c r="Y1628" s="13"/>
      <c r="Z1628" s="10"/>
      <c r="AA1628" s="11" t="s">
        <v>35</v>
      </c>
      <c r="AB1628" s="11">
        <v>0</v>
      </c>
    </row>
    <row r="1629" spans="1:28" ht="14.25" x14ac:dyDescent="0.15">
      <c r="A1629" s="9">
        <v>43709</v>
      </c>
      <c r="B1629" s="10" t="s">
        <v>27</v>
      </c>
      <c r="C1629" s="10" t="s">
        <v>220</v>
      </c>
      <c r="D1629" s="10" t="s">
        <v>221</v>
      </c>
      <c r="E1629" s="10" t="s">
        <v>226</v>
      </c>
      <c r="F1629" s="10" t="s">
        <v>4120</v>
      </c>
      <c r="G1629" s="10" t="s">
        <v>4937</v>
      </c>
      <c r="H1629" s="10" t="s">
        <v>6270</v>
      </c>
      <c r="I1629" s="10" t="s">
        <v>4120</v>
      </c>
      <c r="J1629" s="10"/>
      <c r="K1629" s="10" t="s">
        <v>2623</v>
      </c>
      <c r="L1629" s="10" t="s">
        <v>34</v>
      </c>
      <c r="M1629" s="11">
        <v>0.02</v>
      </c>
      <c r="N1629" s="16" t="s">
        <v>6652</v>
      </c>
      <c r="O1629" s="10"/>
      <c r="P1629" s="13">
        <v>21285.4</v>
      </c>
      <c r="Q1629" s="13">
        <v>-15137.3</v>
      </c>
      <c r="R1629" s="13">
        <v>6148.1</v>
      </c>
      <c r="S1629" s="13">
        <f t="shared" si="84"/>
        <v>0</v>
      </c>
      <c r="T1629" s="14">
        <f t="shared" si="85"/>
        <v>6027.5490196078435</v>
      </c>
      <c r="U1629" s="13">
        <f t="shared" si="83"/>
        <v>6539.5313725490123</v>
      </c>
      <c r="V1629" s="13">
        <v>6148.1</v>
      </c>
      <c r="W1629" s="15"/>
      <c r="X1629" s="15"/>
      <c r="Y1629" s="13"/>
      <c r="Z1629" s="10"/>
      <c r="AA1629" s="11" t="s">
        <v>35</v>
      </c>
      <c r="AB1629" s="11">
        <v>0</v>
      </c>
    </row>
    <row r="1630" spans="1:28" ht="14.25" x14ac:dyDescent="0.15">
      <c r="A1630" s="9">
        <v>43709</v>
      </c>
      <c r="B1630" s="10" t="s">
        <v>27</v>
      </c>
      <c r="C1630" s="10" t="s">
        <v>220</v>
      </c>
      <c r="D1630" s="10" t="s">
        <v>221</v>
      </c>
      <c r="E1630" s="10" t="s">
        <v>228</v>
      </c>
      <c r="F1630" s="10" t="s">
        <v>6021</v>
      </c>
      <c r="G1630" s="10" t="s">
        <v>6021</v>
      </c>
      <c r="H1630" s="10" t="s">
        <v>6270</v>
      </c>
      <c r="I1630" s="10" t="s">
        <v>6021</v>
      </c>
      <c r="J1630" s="10"/>
      <c r="K1630" s="10" t="s">
        <v>2623</v>
      </c>
      <c r="L1630" s="10" t="s">
        <v>44</v>
      </c>
      <c r="M1630" s="11">
        <v>0</v>
      </c>
      <c r="N1630" s="16" t="s">
        <v>6653</v>
      </c>
      <c r="O1630" s="10"/>
      <c r="P1630" s="13">
        <v>33765.1</v>
      </c>
      <c r="Q1630" s="13">
        <v>40000</v>
      </c>
      <c r="R1630" s="13">
        <v>24822</v>
      </c>
      <c r="S1630" s="13">
        <f t="shared" si="84"/>
        <v>48943.100000000006</v>
      </c>
      <c r="T1630" s="14">
        <f t="shared" si="85"/>
        <v>24822</v>
      </c>
      <c r="U1630" s="13">
        <f t="shared" si="83"/>
        <v>0</v>
      </c>
      <c r="V1630" s="13">
        <v>24822</v>
      </c>
      <c r="W1630" s="15"/>
      <c r="X1630" s="15"/>
      <c r="Y1630" s="13"/>
      <c r="Z1630" s="10"/>
      <c r="AA1630" s="11" t="s">
        <v>45</v>
      </c>
      <c r="AB1630" s="11">
        <v>0</v>
      </c>
    </row>
    <row r="1631" spans="1:28" ht="14.25" x14ac:dyDescent="0.15">
      <c r="A1631" s="9">
        <v>43709</v>
      </c>
      <c r="B1631" s="10" t="s">
        <v>27</v>
      </c>
      <c r="C1631" s="10" t="s">
        <v>220</v>
      </c>
      <c r="D1631" s="10" t="s">
        <v>221</v>
      </c>
      <c r="E1631" s="10" t="s">
        <v>228</v>
      </c>
      <c r="F1631" s="10" t="s">
        <v>6024</v>
      </c>
      <c r="G1631" s="10" t="s">
        <v>6654</v>
      </c>
      <c r="H1631" s="10" t="s">
        <v>6270</v>
      </c>
      <c r="I1631" s="10" t="s">
        <v>6024</v>
      </c>
      <c r="J1631" s="10"/>
      <c r="K1631" s="10" t="s">
        <v>2623</v>
      </c>
      <c r="L1631" s="10" t="s">
        <v>44</v>
      </c>
      <c r="M1631" s="11">
        <v>0</v>
      </c>
      <c r="N1631" s="16" t="s">
        <v>6655</v>
      </c>
      <c r="O1631" s="10"/>
      <c r="P1631" s="13">
        <v>29187.26</v>
      </c>
      <c r="Q1631" s="13">
        <v>230000</v>
      </c>
      <c r="R1631" s="13">
        <v>148707</v>
      </c>
      <c r="S1631" s="13">
        <f t="shared" si="84"/>
        <v>110480.26000000001</v>
      </c>
      <c r="T1631" s="14">
        <f t="shared" si="85"/>
        <v>148707</v>
      </c>
      <c r="U1631" s="13">
        <f t="shared" si="83"/>
        <v>0</v>
      </c>
      <c r="V1631" s="13">
        <v>148707</v>
      </c>
      <c r="W1631" s="15"/>
      <c r="X1631" s="15"/>
      <c r="Y1631" s="13"/>
      <c r="Z1631" s="10"/>
      <c r="AA1631" s="11" t="s">
        <v>45</v>
      </c>
      <c r="AB1631" s="11">
        <v>0</v>
      </c>
    </row>
    <row r="1632" spans="1:28" ht="14.25" x14ac:dyDescent="0.15">
      <c r="A1632" s="9">
        <v>43709</v>
      </c>
      <c r="B1632" s="10" t="s">
        <v>27</v>
      </c>
      <c r="C1632" s="10" t="s">
        <v>220</v>
      </c>
      <c r="D1632" s="10" t="s">
        <v>221</v>
      </c>
      <c r="E1632" s="10" t="s">
        <v>228</v>
      </c>
      <c r="F1632" s="10" t="s">
        <v>6656</v>
      </c>
      <c r="G1632" s="10" t="s">
        <v>6656</v>
      </c>
      <c r="H1632" s="10" t="s">
        <v>6270</v>
      </c>
      <c r="I1632" s="10" t="s">
        <v>6657</v>
      </c>
      <c r="J1632" s="10"/>
      <c r="K1632" s="10" t="s">
        <v>2623</v>
      </c>
      <c r="L1632" s="10" t="s">
        <v>34</v>
      </c>
      <c r="M1632" s="11">
        <v>0.03</v>
      </c>
      <c r="N1632" s="16" t="s">
        <v>6658</v>
      </c>
      <c r="O1632" s="10"/>
      <c r="P1632" s="13">
        <v>10000</v>
      </c>
      <c r="Q1632" s="13">
        <v>10000</v>
      </c>
      <c r="R1632" s="13">
        <v>11203.6</v>
      </c>
      <c r="S1632" s="13">
        <f t="shared" si="84"/>
        <v>8796.4</v>
      </c>
      <c r="T1632" s="14">
        <f t="shared" si="85"/>
        <v>10877.281553398057</v>
      </c>
      <c r="U1632" s="13">
        <f t="shared" si="83"/>
        <v>0</v>
      </c>
      <c r="V1632" s="13">
        <v>11203.6</v>
      </c>
      <c r="W1632" s="15"/>
      <c r="X1632" s="15"/>
      <c r="Y1632" s="13"/>
      <c r="Z1632" s="10"/>
      <c r="AA1632" s="11" t="s">
        <v>45</v>
      </c>
      <c r="AB1632" s="11">
        <v>0</v>
      </c>
    </row>
    <row r="1633" spans="1:28" ht="14.25" x14ac:dyDescent="0.15">
      <c r="A1633" s="9">
        <v>43709</v>
      </c>
      <c r="B1633" s="10" t="s">
        <v>27</v>
      </c>
      <c r="C1633" s="10" t="s">
        <v>220</v>
      </c>
      <c r="D1633" s="10" t="s">
        <v>221</v>
      </c>
      <c r="E1633" s="10" t="s">
        <v>228</v>
      </c>
      <c r="F1633" s="10" t="s">
        <v>223</v>
      </c>
      <c r="G1633" s="10" t="s">
        <v>223</v>
      </c>
      <c r="H1633" s="10" t="s">
        <v>6270</v>
      </c>
      <c r="I1633" s="10" t="s">
        <v>6219</v>
      </c>
      <c r="J1633" s="10"/>
      <c r="K1633" s="10" t="s">
        <v>2623</v>
      </c>
      <c r="L1633" s="10" t="s">
        <v>44</v>
      </c>
      <c r="M1633" s="11">
        <v>0</v>
      </c>
      <c r="N1633" s="16" t="s">
        <v>6659</v>
      </c>
      <c r="O1633" s="10"/>
      <c r="P1633" s="13">
        <v>152538.69</v>
      </c>
      <c r="Q1633" s="13">
        <v>100000</v>
      </c>
      <c r="R1633" s="13">
        <v>137176.6</v>
      </c>
      <c r="S1633" s="13">
        <f t="shared" si="84"/>
        <v>115362.09</v>
      </c>
      <c r="T1633" s="14">
        <f t="shared" si="85"/>
        <v>137176.6</v>
      </c>
      <c r="U1633" s="13">
        <f t="shared" si="83"/>
        <v>0</v>
      </c>
      <c r="V1633" s="13">
        <v>137176.6</v>
      </c>
      <c r="W1633" s="15"/>
      <c r="X1633" s="15"/>
      <c r="Y1633" s="13"/>
      <c r="Z1633" s="10"/>
      <c r="AA1633" s="11" t="s">
        <v>35</v>
      </c>
      <c r="AB1633" s="11">
        <v>0</v>
      </c>
    </row>
    <row r="1634" spans="1:28" ht="14.25" x14ac:dyDescent="0.15">
      <c r="A1634" s="9">
        <v>43709</v>
      </c>
      <c r="B1634" s="10" t="s">
        <v>27</v>
      </c>
      <c r="C1634" s="10" t="s">
        <v>220</v>
      </c>
      <c r="D1634" s="10" t="s">
        <v>221</v>
      </c>
      <c r="E1634" s="10" t="s">
        <v>230</v>
      </c>
      <c r="F1634" s="10" t="s">
        <v>4117</v>
      </c>
      <c r="G1634" s="10" t="s">
        <v>4117</v>
      </c>
      <c r="H1634" s="10" t="s">
        <v>6462</v>
      </c>
      <c r="I1634" s="10" t="s">
        <v>4117</v>
      </c>
      <c r="J1634" s="10"/>
      <c r="K1634" s="10" t="s">
        <v>2623</v>
      </c>
      <c r="L1634" s="10" t="s">
        <v>34</v>
      </c>
      <c r="M1634" s="11">
        <v>0.02</v>
      </c>
      <c r="N1634" s="16" t="s">
        <v>6660</v>
      </c>
      <c r="O1634" s="10"/>
      <c r="P1634" s="13">
        <v>0</v>
      </c>
      <c r="Q1634" s="13">
        <v>65400</v>
      </c>
      <c r="R1634" s="13">
        <v>333516.09999999998</v>
      </c>
      <c r="S1634" s="13">
        <f t="shared" si="84"/>
        <v>-268116.09999999998</v>
      </c>
      <c r="T1634" s="14">
        <f t="shared" si="85"/>
        <v>326976.56862745096</v>
      </c>
      <c r="U1634" s="13">
        <f t="shared" si="83"/>
        <v>2472.8921568627411</v>
      </c>
      <c r="V1634" s="13">
        <v>333516.09999999998</v>
      </c>
      <c r="W1634" s="15"/>
      <c r="X1634" s="15"/>
      <c r="Y1634" s="13"/>
      <c r="Z1634" s="10"/>
      <c r="AA1634" s="11" t="s">
        <v>35</v>
      </c>
      <c r="AB1634" s="11">
        <v>0</v>
      </c>
    </row>
    <row r="1635" spans="1:28" ht="14.25" x14ac:dyDescent="0.15">
      <c r="A1635" s="9">
        <v>43709</v>
      </c>
      <c r="B1635" s="10" t="s">
        <v>27</v>
      </c>
      <c r="C1635" s="10" t="s">
        <v>220</v>
      </c>
      <c r="D1635" s="10" t="s">
        <v>221</v>
      </c>
      <c r="E1635" s="10" t="s">
        <v>230</v>
      </c>
      <c r="F1635" s="10" t="s">
        <v>4117</v>
      </c>
      <c r="G1635" s="10" t="s">
        <v>4117</v>
      </c>
      <c r="H1635" s="10" t="s">
        <v>6462</v>
      </c>
      <c r="I1635" s="10" t="s">
        <v>4117</v>
      </c>
      <c r="J1635" s="10"/>
      <c r="K1635" s="10" t="s">
        <v>2623</v>
      </c>
      <c r="L1635" s="10" t="s">
        <v>44</v>
      </c>
      <c r="M1635" s="11">
        <v>0</v>
      </c>
      <c r="N1635" s="16" t="s">
        <v>6660</v>
      </c>
      <c r="O1635" s="10"/>
      <c r="P1635" s="13">
        <v>87120.08</v>
      </c>
      <c r="Q1635" s="13">
        <v>330000</v>
      </c>
      <c r="R1635" s="13">
        <v>0</v>
      </c>
      <c r="S1635" s="13">
        <f t="shared" si="84"/>
        <v>417120.08</v>
      </c>
      <c r="T1635" s="14">
        <f t="shared" si="85"/>
        <v>0</v>
      </c>
      <c r="U1635" s="13">
        <f t="shared" si="83"/>
        <v>72.550980392156816</v>
      </c>
      <c r="V1635" s="13">
        <v>0</v>
      </c>
      <c r="W1635" s="15"/>
      <c r="X1635" s="15"/>
      <c r="Y1635" s="13"/>
      <c r="Z1635" s="10"/>
      <c r="AA1635" s="11" t="s">
        <v>35</v>
      </c>
      <c r="AB1635" s="11">
        <v>0</v>
      </c>
    </row>
    <row r="1636" spans="1:28" ht="14.25" x14ac:dyDescent="0.15">
      <c r="A1636" s="9">
        <v>43709</v>
      </c>
      <c r="B1636" s="10" t="s">
        <v>27</v>
      </c>
      <c r="C1636" s="10" t="s">
        <v>220</v>
      </c>
      <c r="D1636" s="10" t="s">
        <v>221</v>
      </c>
      <c r="E1636" s="10" t="s">
        <v>230</v>
      </c>
      <c r="F1636" s="10" t="s">
        <v>4117</v>
      </c>
      <c r="G1636" s="10" t="s">
        <v>4117</v>
      </c>
      <c r="H1636" s="10" t="s">
        <v>6462</v>
      </c>
      <c r="I1636" s="10" t="s">
        <v>4949</v>
      </c>
      <c r="J1636" s="10"/>
      <c r="K1636" s="10" t="s">
        <v>2623</v>
      </c>
      <c r="L1636" s="10" t="s">
        <v>44</v>
      </c>
      <c r="M1636" s="11">
        <v>0</v>
      </c>
      <c r="N1636" s="16" t="s">
        <v>6661</v>
      </c>
      <c r="O1636" s="10"/>
      <c r="P1636" s="13">
        <v>68035.929999999906</v>
      </c>
      <c r="Q1636" s="13">
        <v>1100000</v>
      </c>
      <c r="R1636" s="13">
        <v>928127.8</v>
      </c>
      <c r="S1636" s="13">
        <f t="shared" si="84"/>
        <v>239908.12999999989</v>
      </c>
      <c r="T1636" s="14">
        <f t="shared" si="85"/>
        <v>928127.8</v>
      </c>
      <c r="U1636" s="13">
        <f t="shared" si="83"/>
        <v>0</v>
      </c>
      <c r="V1636" s="13">
        <v>928127.8</v>
      </c>
      <c r="W1636" s="15"/>
      <c r="X1636" s="15"/>
      <c r="Y1636" s="13"/>
      <c r="Z1636" s="10"/>
      <c r="AA1636" s="11" t="s">
        <v>35</v>
      </c>
      <c r="AB1636" s="11">
        <v>0</v>
      </c>
    </row>
    <row r="1637" spans="1:28" ht="14.25" x14ac:dyDescent="0.15">
      <c r="A1637" s="9">
        <v>43709</v>
      </c>
      <c r="B1637" s="10" t="s">
        <v>27</v>
      </c>
      <c r="C1637" s="10" t="s">
        <v>220</v>
      </c>
      <c r="D1637" s="10" t="s">
        <v>221</v>
      </c>
      <c r="E1637" s="10" t="s">
        <v>234</v>
      </c>
      <c r="F1637" s="10" t="s">
        <v>6662</v>
      </c>
      <c r="G1637" s="10" t="s">
        <v>6662</v>
      </c>
      <c r="H1637" s="10" t="s">
        <v>6270</v>
      </c>
      <c r="I1637" s="10" t="s">
        <v>6663</v>
      </c>
      <c r="J1637" s="10"/>
      <c r="K1637" s="10" t="s">
        <v>33</v>
      </c>
      <c r="L1637" s="10" t="s">
        <v>34</v>
      </c>
      <c r="M1637" s="11">
        <v>0.08</v>
      </c>
      <c r="N1637" s="16" t="s">
        <v>6664</v>
      </c>
      <c r="O1637" s="10"/>
      <c r="P1637" s="13">
        <v>0</v>
      </c>
      <c r="Q1637" s="13">
        <v>20000</v>
      </c>
      <c r="R1637" s="13">
        <v>0</v>
      </c>
      <c r="S1637" s="13">
        <f t="shared" si="84"/>
        <v>20000</v>
      </c>
      <c r="T1637" s="14">
        <f t="shared" si="85"/>
        <v>0</v>
      </c>
      <c r="U1637" s="13">
        <f t="shared" si="83"/>
        <v>0</v>
      </c>
      <c r="V1637" s="13">
        <v>0</v>
      </c>
      <c r="W1637" s="15"/>
      <c r="X1637" s="15"/>
      <c r="Y1637" s="13"/>
      <c r="Z1637" s="10"/>
      <c r="AA1637" s="11" t="s">
        <v>45</v>
      </c>
      <c r="AB1637" s="11">
        <v>0</v>
      </c>
    </row>
    <row r="1638" spans="1:28" ht="14.25" x14ac:dyDescent="0.15">
      <c r="A1638" s="9">
        <v>43709</v>
      </c>
      <c r="B1638" s="10" t="s">
        <v>27</v>
      </c>
      <c r="C1638" s="10" t="s">
        <v>220</v>
      </c>
      <c r="D1638" s="10" t="s">
        <v>221</v>
      </c>
      <c r="E1638" s="10" t="s">
        <v>234</v>
      </c>
      <c r="F1638" s="10" t="s">
        <v>6662</v>
      </c>
      <c r="G1638" s="10" t="s">
        <v>6662</v>
      </c>
      <c r="H1638" s="10" t="s">
        <v>6270</v>
      </c>
      <c r="I1638" s="10" t="s">
        <v>6665</v>
      </c>
      <c r="J1638" s="10"/>
      <c r="K1638" s="10" t="s">
        <v>33</v>
      </c>
      <c r="L1638" s="10" t="s">
        <v>34</v>
      </c>
      <c r="M1638" s="11">
        <v>0.08</v>
      </c>
      <c r="N1638" s="16" t="s">
        <v>6666</v>
      </c>
      <c r="O1638" s="10"/>
      <c r="P1638" s="13">
        <v>0</v>
      </c>
      <c r="Q1638" s="13">
        <v>20000</v>
      </c>
      <c r="R1638" s="13">
        <v>0</v>
      </c>
      <c r="S1638" s="13">
        <f t="shared" si="84"/>
        <v>20000</v>
      </c>
      <c r="T1638" s="14">
        <f t="shared" si="85"/>
        <v>0</v>
      </c>
      <c r="U1638" s="13">
        <f t="shared" si="83"/>
        <v>0</v>
      </c>
      <c r="V1638" s="13">
        <v>0</v>
      </c>
      <c r="W1638" s="15"/>
      <c r="X1638" s="15"/>
      <c r="Y1638" s="13"/>
      <c r="Z1638" s="10"/>
      <c r="AA1638" s="11" t="s">
        <v>45</v>
      </c>
      <c r="AB1638" s="11">
        <v>0</v>
      </c>
    </row>
    <row r="1639" spans="1:28" ht="14.25" x14ac:dyDescent="0.15">
      <c r="A1639" s="9">
        <v>43709</v>
      </c>
      <c r="B1639" s="10" t="s">
        <v>27</v>
      </c>
      <c r="C1639" s="10" t="s">
        <v>220</v>
      </c>
      <c r="D1639" s="10" t="s">
        <v>221</v>
      </c>
      <c r="E1639" s="10" t="s">
        <v>234</v>
      </c>
      <c r="F1639" s="10" t="s">
        <v>6667</v>
      </c>
      <c r="G1639" s="10" t="s">
        <v>6667</v>
      </c>
      <c r="H1639" s="10" t="s">
        <v>6270</v>
      </c>
      <c r="I1639" s="10" t="s">
        <v>6204</v>
      </c>
      <c r="J1639" s="10"/>
      <c r="K1639" s="10" t="s">
        <v>2623</v>
      </c>
      <c r="L1639" s="10" t="s">
        <v>34</v>
      </c>
      <c r="M1639" s="11">
        <v>0.02</v>
      </c>
      <c r="N1639" s="16" t="s">
        <v>6668</v>
      </c>
      <c r="O1639" s="10"/>
      <c r="P1639" s="13">
        <v>0</v>
      </c>
      <c r="Q1639" s="13">
        <v>173400</v>
      </c>
      <c r="R1639" s="13">
        <v>126117.5</v>
      </c>
      <c r="S1639" s="13">
        <f t="shared" si="84"/>
        <v>47282.5</v>
      </c>
      <c r="T1639" s="14">
        <f t="shared" si="85"/>
        <v>123644.60784313726</v>
      </c>
      <c r="U1639" s="13">
        <f t="shared" si="83"/>
        <v>0</v>
      </c>
      <c r="V1639" s="13">
        <v>126117.5</v>
      </c>
      <c r="W1639" s="15"/>
      <c r="X1639" s="15"/>
      <c r="Y1639" s="13"/>
      <c r="Z1639" s="10"/>
      <c r="AA1639" s="11" t="s">
        <v>35</v>
      </c>
      <c r="AB1639" s="11">
        <v>0</v>
      </c>
    </row>
    <row r="1640" spans="1:28" ht="14.25" x14ac:dyDescent="0.15">
      <c r="A1640" s="9">
        <v>43709</v>
      </c>
      <c r="B1640" s="10" t="s">
        <v>27</v>
      </c>
      <c r="C1640" s="10" t="s">
        <v>220</v>
      </c>
      <c r="D1640" s="10" t="s">
        <v>221</v>
      </c>
      <c r="E1640" s="10" t="s">
        <v>234</v>
      </c>
      <c r="F1640" s="10" t="s">
        <v>4253</v>
      </c>
      <c r="G1640" s="10" t="s">
        <v>4253</v>
      </c>
      <c r="H1640" s="10" t="s">
        <v>6270</v>
      </c>
      <c r="I1640" s="10" t="s">
        <v>4254</v>
      </c>
      <c r="J1640" s="10"/>
      <c r="K1640" s="10" t="s">
        <v>2623</v>
      </c>
      <c r="L1640" s="10" t="s">
        <v>34</v>
      </c>
      <c r="M1640" s="11">
        <v>0.02</v>
      </c>
      <c r="N1640" s="16" t="s">
        <v>6669</v>
      </c>
      <c r="O1640" s="10"/>
      <c r="P1640" s="13">
        <v>0</v>
      </c>
      <c r="Q1640" s="13">
        <v>50000</v>
      </c>
      <c r="R1640" s="13">
        <v>3700.1</v>
      </c>
      <c r="S1640" s="13">
        <f t="shared" si="84"/>
        <v>46299.9</v>
      </c>
      <c r="T1640" s="14">
        <f t="shared" si="85"/>
        <v>3627.5490196078431</v>
      </c>
      <c r="U1640" s="13">
        <f t="shared" si="83"/>
        <v>485.08627450980566</v>
      </c>
      <c r="V1640" s="13">
        <v>3700.1</v>
      </c>
      <c r="W1640" s="15"/>
      <c r="X1640" s="15"/>
      <c r="Y1640" s="13"/>
      <c r="Z1640" s="10"/>
      <c r="AA1640" s="11" t="s">
        <v>35</v>
      </c>
      <c r="AB1640" s="11">
        <v>0</v>
      </c>
    </row>
    <row r="1641" spans="1:28" ht="14.25" x14ac:dyDescent="0.15">
      <c r="A1641" s="9">
        <v>43709</v>
      </c>
      <c r="B1641" s="10" t="s">
        <v>27</v>
      </c>
      <c r="C1641" s="10" t="s">
        <v>220</v>
      </c>
      <c r="D1641" s="10" t="s">
        <v>221</v>
      </c>
      <c r="E1641" s="10" t="s">
        <v>234</v>
      </c>
      <c r="F1641" s="10" t="s">
        <v>6670</v>
      </c>
      <c r="G1641" s="10" t="s">
        <v>6670</v>
      </c>
      <c r="H1641" s="10" t="s">
        <v>6270</v>
      </c>
      <c r="I1641" s="10" t="s">
        <v>6670</v>
      </c>
      <c r="J1641" s="10"/>
      <c r="K1641" s="10" t="s">
        <v>2623</v>
      </c>
      <c r="L1641" s="10" t="s">
        <v>34</v>
      </c>
      <c r="M1641" s="11">
        <v>0.02</v>
      </c>
      <c r="N1641" s="16" t="s">
        <v>6671</v>
      </c>
      <c r="O1641" s="10"/>
      <c r="P1641" s="13">
        <v>8118.3</v>
      </c>
      <c r="Q1641" s="13">
        <v>-8118.3</v>
      </c>
      <c r="R1641" s="13">
        <v>0</v>
      </c>
      <c r="S1641" s="13">
        <f t="shared" si="84"/>
        <v>0</v>
      </c>
      <c r="T1641" s="14">
        <f t="shared" si="85"/>
        <v>0</v>
      </c>
      <c r="U1641" s="13">
        <f t="shared" si="83"/>
        <v>60</v>
      </c>
      <c r="V1641" s="13">
        <v>0</v>
      </c>
      <c r="W1641" s="15"/>
      <c r="X1641" s="15"/>
      <c r="Y1641" s="13"/>
      <c r="Z1641" s="10"/>
      <c r="AA1641" s="11" t="s">
        <v>35</v>
      </c>
      <c r="AB1641" s="11">
        <v>0</v>
      </c>
    </row>
    <row r="1642" spans="1:28" ht="14.25" x14ac:dyDescent="0.15">
      <c r="A1642" s="9">
        <v>43709</v>
      </c>
      <c r="B1642" s="10" t="s">
        <v>27</v>
      </c>
      <c r="C1642" s="10" t="s">
        <v>220</v>
      </c>
      <c r="D1642" s="10" t="s">
        <v>221</v>
      </c>
      <c r="E1642" s="10" t="s">
        <v>234</v>
      </c>
      <c r="F1642" s="10" t="s">
        <v>6672</v>
      </c>
      <c r="G1642" s="10" t="s">
        <v>6672</v>
      </c>
      <c r="H1642" s="10" t="s">
        <v>6270</v>
      </c>
      <c r="I1642" s="10" t="s">
        <v>6672</v>
      </c>
      <c r="J1642" s="10"/>
      <c r="K1642" s="10" t="s">
        <v>2623</v>
      </c>
      <c r="L1642" s="10" t="s">
        <v>44</v>
      </c>
      <c r="M1642" s="11">
        <v>0</v>
      </c>
      <c r="N1642" s="16" t="s">
        <v>6673</v>
      </c>
      <c r="O1642" s="10"/>
      <c r="P1642" s="13">
        <v>1331.2</v>
      </c>
      <c r="Q1642" s="13">
        <v>40000</v>
      </c>
      <c r="R1642" s="13">
        <v>18772.599999999999</v>
      </c>
      <c r="S1642" s="13">
        <f t="shared" si="84"/>
        <v>22558.6</v>
      </c>
      <c r="T1642" s="14">
        <f t="shared" si="85"/>
        <v>18772.599999999999</v>
      </c>
      <c r="U1642" s="13">
        <f t="shared" si="83"/>
        <v>0</v>
      </c>
      <c r="V1642" s="13">
        <v>18772.599999999999</v>
      </c>
      <c r="W1642" s="15"/>
      <c r="X1642" s="15"/>
      <c r="Y1642" s="13"/>
      <c r="Z1642" s="10"/>
      <c r="AA1642" s="11" t="s">
        <v>45</v>
      </c>
      <c r="AB1642" s="11">
        <v>0</v>
      </c>
    </row>
    <row r="1643" spans="1:28" ht="14.25" x14ac:dyDescent="0.15">
      <c r="A1643" s="9">
        <v>43709</v>
      </c>
      <c r="B1643" s="10" t="s">
        <v>27</v>
      </c>
      <c r="C1643" s="10" t="s">
        <v>220</v>
      </c>
      <c r="D1643" s="10" t="s">
        <v>221</v>
      </c>
      <c r="E1643" s="10" t="s">
        <v>234</v>
      </c>
      <c r="F1643" s="10" t="s">
        <v>4326</v>
      </c>
      <c r="G1643" s="10" t="s">
        <v>4326</v>
      </c>
      <c r="H1643" s="10" t="s">
        <v>6270</v>
      </c>
      <c r="I1643" s="10" t="s">
        <v>4326</v>
      </c>
      <c r="J1643" s="10"/>
      <c r="K1643" s="10" t="s">
        <v>2623</v>
      </c>
      <c r="L1643" s="10" t="s">
        <v>44</v>
      </c>
      <c r="M1643" s="11">
        <v>0</v>
      </c>
      <c r="N1643" s="16" t="s">
        <v>6674</v>
      </c>
      <c r="O1643" s="10"/>
      <c r="P1643" s="13">
        <v>75595</v>
      </c>
      <c r="Q1643" s="13">
        <v>130000</v>
      </c>
      <c r="R1643" s="13">
        <v>141222.70000000001</v>
      </c>
      <c r="S1643" s="13">
        <f t="shared" si="84"/>
        <v>64372.299999999988</v>
      </c>
      <c r="T1643" s="14">
        <f t="shared" si="85"/>
        <v>141222.70000000001</v>
      </c>
      <c r="U1643" s="13">
        <f t="shared" si="83"/>
        <v>0</v>
      </c>
      <c r="V1643" s="13">
        <v>141222.70000000001</v>
      </c>
      <c r="W1643" s="15"/>
      <c r="X1643" s="15"/>
      <c r="Y1643" s="13"/>
      <c r="Z1643" s="10"/>
      <c r="AA1643" s="11" t="s">
        <v>35</v>
      </c>
      <c r="AB1643" s="11">
        <v>0</v>
      </c>
    </row>
    <row r="1644" spans="1:28" ht="14.25" x14ac:dyDescent="0.15">
      <c r="A1644" s="9">
        <v>43709</v>
      </c>
      <c r="B1644" s="10" t="s">
        <v>27</v>
      </c>
      <c r="C1644" s="10" t="s">
        <v>220</v>
      </c>
      <c r="D1644" s="10" t="s">
        <v>221</v>
      </c>
      <c r="E1644" s="10" t="s">
        <v>234</v>
      </c>
      <c r="F1644" s="10" t="s">
        <v>6675</v>
      </c>
      <c r="G1644" s="10" t="s">
        <v>6675</v>
      </c>
      <c r="H1644" s="10" t="s">
        <v>6270</v>
      </c>
      <c r="I1644" s="10" t="s">
        <v>6675</v>
      </c>
      <c r="J1644" s="10"/>
      <c r="K1644" s="10" t="s">
        <v>2623</v>
      </c>
      <c r="L1644" s="10" t="s">
        <v>44</v>
      </c>
      <c r="M1644" s="11">
        <v>0</v>
      </c>
      <c r="N1644" s="16" t="s">
        <v>6676</v>
      </c>
      <c r="O1644" s="10"/>
      <c r="P1644" s="13">
        <v>352.30000000000098</v>
      </c>
      <c r="Q1644" s="13">
        <v>0</v>
      </c>
      <c r="R1644" s="13">
        <v>0</v>
      </c>
      <c r="S1644" s="13">
        <f t="shared" si="84"/>
        <v>352.30000000000098</v>
      </c>
      <c r="T1644" s="14">
        <f t="shared" si="85"/>
        <v>0</v>
      </c>
      <c r="U1644" s="13">
        <f t="shared" si="83"/>
        <v>8045.0057142857113</v>
      </c>
      <c r="V1644" s="13">
        <v>0</v>
      </c>
      <c r="W1644" s="15"/>
      <c r="X1644" s="15"/>
      <c r="Y1644" s="13"/>
      <c r="Z1644" s="10"/>
      <c r="AA1644" s="11" t="s">
        <v>45</v>
      </c>
      <c r="AB1644" s="11">
        <v>0</v>
      </c>
    </row>
    <row r="1645" spans="1:28" ht="14.25" x14ac:dyDescent="0.15">
      <c r="A1645" s="9">
        <v>43709</v>
      </c>
      <c r="B1645" s="10" t="s">
        <v>27</v>
      </c>
      <c r="C1645" s="10" t="s">
        <v>220</v>
      </c>
      <c r="D1645" s="10" t="s">
        <v>236</v>
      </c>
      <c r="E1645" s="10" t="s">
        <v>242</v>
      </c>
      <c r="F1645" s="10" t="s">
        <v>6140</v>
      </c>
      <c r="G1645" s="10" t="s">
        <v>6140</v>
      </c>
      <c r="H1645" s="10" t="s">
        <v>6270</v>
      </c>
      <c r="I1645" s="10" t="s">
        <v>6140</v>
      </c>
      <c r="J1645" s="10"/>
      <c r="K1645" s="10" t="s">
        <v>2623</v>
      </c>
      <c r="L1645" s="10" t="s">
        <v>34</v>
      </c>
      <c r="M1645" s="11">
        <v>0.02</v>
      </c>
      <c r="N1645" s="16" t="s">
        <v>6677</v>
      </c>
      <c r="O1645" s="10"/>
      <c r="P1645" s="13">
        <v>4742.54000000001</v>
      </c>
      <c r="Q1645" s="13">
        <v>30616.400000000001</v>
      </c>
      <c r="R1645" s="13">
        <v>24739.4</v>
      </c>
      <c r="S1645" s="13">
        <f t="shared" si="84"/>
        <v>10619.540000000008</v>
      </c>
      <c r="T1645" s="14">
        <f t="shared" si="85"/>
        <v>24254.313725490196</v>
      </c>
      <c r="U1645" s="13">
        <f t="shared" si="83"/>
        <v>13382.378217821708</v>
      </c>
      <c r="V1645" s="13">
        <v>24739.4</v>
      </c>
      <c r="W1645" s="15"/>
      <c r="X1645" s="15"/>
      <c r="Y1645" s="13"/>
      <c r="Z1645" s="10"/>
      <c r="AA1645" s="11" t="s">
        <v>35</v>
      </c>
      <c r="AB1645" s="11">
        <v>0</v>
      </c>
    </row>
    <row r="1646" spans="1:28" ht="14.25" x14ac:dyDescent="0.15">
      <c r="A1646" s="9">
        <v>43709</v>
      </c>
      <c r="B1646" s="10" t="s">
        <v>27</v>
      </c>
      <c r="C1646" s="10" t="s">
        <v>220</v>
      </c>
      <c r="D1646" s="10" t="s">
        <v>236</v>
      </c>
      <c r="E1646" s="10" t="s">
        <v>232</v>
      </c>
      <c r="F1646" s="10" t="s">
        <v>4242</v>
      </c>
      <c r="G1646" s="10" t="s">
        <v>5124</v>
      </c>
      <c r="H1646" s="10" t="s">
        <v>6270</v>
      </c>
      <c r="I1646" s="10" t="s">
        <v>4242</v>
      </c>
      <c r="J1646" s="10"/>
      <c r="K1646" s="10" t="s">
        <v>2623</v>
      </c>
      <c r="L1646" s="10" t="s">
        <v>34</v>
      </c>
      <c r="M1646" s="11">
        <v>0.03</v>
      </c>
      <c r="N1646" s="16" t="s">
        <v>6678</v>
      </c>
      <c r="O1646" s="10"/>
      <c r="P1646" s="13">
        <v>0</v>
      </c>
      <c r="Q1646" s="13">
        <v>80000</v>
      </c>
      <c r="R1646" s="13">
        <v>2060</v>
      </c>
      <c r="S1646" s="13">
        <f t="shared" si="84"/>
        <v>77940</v>
      </c>
      <c r="T1646" s="14">
        <f t="shared" si="85"/>
        <v>2000</v>
      </c>
      <c r="U1646" s="13">
        <f t="shared" si="83"/>
        <v>11002.186274509761</v>
      </c>
      <c r="V1646" s="13">
        <v>2060</v>
      </c>
      <c r="W1646" s="15"/>
      <c r="X1646" s="15"/>
      <c r="Y1646" s="13"/>
      <c r="Z1646" s="10"/>
      <c r="AA1646" s="11" t="s">
        <v>45</v>
      </c>
      <c r="AB1646" s="11">
        <v>0</v>
      </c>
    </row>
    <row r="1647" spans="1:28" ht="14.25" x14ac:dyDescent="0.15">
      <c r="A1647" s="9">
        <v>43709</v>
      </c>
      <c r="B1647" s="10" t="s">
        <v>27</v>
      </c>
      <c r="C1647" s="10" t="s">
        <v>220</v>
      </c>
      <c r="D1647" s="10" t="s">
        <v>236</v>
      </c>
      <c r="E1647" s="10" t="s">
        <v>232</v>
      </c>
      <c r="F1647" s="10" t="s">
        <v>4504</v>
      </c>
      <c r="G1647" s="10" t="s">
        <v>4505</v>
      </c>
      <c r="H1647" s="10" t="s">
        <v>6270</v>
      </c>
      <c r="I1647" s="10" t="s">
        <v>4504</v>
      </c>
      <c r="J1647" s="10"/>
      <c r="K1647" s="10" t="s">
        <v>2623</v>
      </c>
      <c r="L1647" s="10" t="s">
        <v>44</v>
      </c>
      <c r="M1647" s="11">
        <v>0</v>
      </c>
      <c r="N1647" s="16" t="s">
        <v>6679</v>
      </c>
      <c r="O1647" s="10"/>
      <c r="P1647" s="13">
        <v>16743.5</v>
      </c>
      <c r="Q1647" s="13">
        <v>140000</v>
      </c>
      <c r="R1647" s="13">
        <v>122711.2</v>
      </c>
      <c r="S1647" s="13">
        <f t="shared" si="84"/>
        <v>34032.300000000003</v>
      </c>
      <c r="T1647" s="14">
        <f t="shared" si="85"/>
        <v>122711.2</v>
      </c>
      <c r="U1647" s="13">
        <f t="shared" si="83"/>
        <v>85172.043842364103</v>
      </c>
      <c r="V1647" s="13">
        <v>122711.2</v>
      </c>
      <c r="W1647" s="15"/>
      <c r="X1647" s="15"/>
      <c r="Y1647" s="13"/>
      <c r="Z1647" s="10"/>
      <c r="AA1647" s="11" t="s">
        <v>35</v>
      </c>
      <c r="AB1647" s="11">
        <v>0</v>
      </c>
    </row>
    <row r="1648" spans="1:28" ht="14.25" x14ac:dyDescent="0.15">
      <c r="A1648" s="9">
        <v>43709</v>
      </c>
      <c r="B1648" s="10" t="s">
        <v>27</v>
      </c>
      <c r="C1648" s="10" t="s">
        <v>220</v>
      </c>
      <c r="D1648" s="10" t="s">
        <v>236</v>
      </c>
      <c r="E1648" s="10" t="s">
        <v>234</v>
      </c>
      <c r="F1648" s="10" t="s">
        <v>4960</v>
      </c>
      <c r="G1648" s="10" t="s">
        <v>4960</v>
      </c>
      <c r="H1648" s="10" t="s">
        <v>6270</v>
      </c>
      <c r="I1648" s="10" t="s">
        <v>6680</v>
      </c>
      <c r="J1648" s="10"/>
      <c r="K1648" s="10" t="s">
        <v>2623</v>
      </c>
      <c r="L1648" s="10" t="s">
        <v>44</v>
      </c>
      <c r="M1648" s="11">
        <v>0</v>
      </c>
      <c r="N1648" s="16" t="s">
        <v>6681</v>
      </c>
      <c r="O1648" s="10"/>
      <c r="P1648" s="13">
        <v>498.19999999999698</v>
      </c>
      <c r="Q1648" s="13">
        <v>170000</v>
      </c>
      <c r="R1648" s="13">
        <v>100422.3</v>
      </c>
      <c r="S1648" s="13">
        <f t="shared" si="84"/>
        <v>70075.89999999998</v>
      </c>
      <c r="T1648" s="14">
        <f t="shared" si="85"/>
        <v>100422.3</v>
      </c>
      <c r="U1648" s="13">
        <f t="shared" si="83"/>
        <v>0</v>
      </c>
      <c r="V1648" s="13">
        <v>100422.3</v>
      </c>
      <c r="W1648" s="15"/>
      <c r="X1648" s="15"/>
      <c r="Y1648" s="13"/>
      <c r="Z1648" s="10"/>
      <c r="AA1648" s="11" t="s">
        <v>35</v>
      </c>
      <c r="AB1648" s="11">
        <v>0</v>
      </c>
    </row>
    <row r="1649" spans="1:28" ht="14.25" x14ac:dyDescent="0.15">
      <c r="A1649" s="9">
        <v>43709</v>
      </c>
      <c r="B1649" s="10" t="s">
        <v>27</v>
      </c>
      <c r="C1649" s="10" t="s">
        <v>220</v>
      </c>
      <c r="D1649" s="10" t="s">
        <v>236</v>
      </c>
      <c r="E1649" s="10" t="s">
        <v>4123</v>
      </c>
      <c r="F1649" s="10" t="s">
        <v>5127</v>
      </c>
      <c r="G1649" s="10" t="s">
        <v>5127</v>
      </c>
      <c r="H1649" s="10" t="s">
        <v>6270</v>
      </c>
      <c r="I1649" s="10" t="s">
        <v>4964</v>
      </c>
      <c r="J1649" s="10"/>
      <c r="K1649" s="10" t="s">
        <v>33</v>
      </c>
      <c r="L1649" s="10" t="s">
        <v>34</v>
      </c>
      <c r="M1649" s="11">
        <v>0.05</v>
      </c>
      <c r="N1649" s="16" t="s">
        <v>6682</v>
      </c>
      <c r="O1649" s="10"/>
      <c r="P1649" s="13">
        <v>-2190.6800000000098</v>
      </c>
      <c r="Q1649" s="13">
        <v>0</v>
      </c>
      <c r="R1649" s="13">
        <v>168945.12</v>
      </c>
      <c r="S1649" s="13">
        <f t="shared" si="84"/>
        <v>-171135.80000000002</v>
      </c>
      <c r="T1649" s="14">
        <f t="shared" si="85"/>
        <v>160900.11428571428</v>
      </c>
      <c r="U1649" s="13">
        <f t="shared" si="83"/>
        <v>75.017475728155205</v>
      </c>
      <c r="V1649" s="13">
        <v>168945.12</v>
      </c>
      <c r="W1649" s="15"/>
      <c r="X1649" s="15"/>
      <c r="Y1649" s="13"/>
      <c r="Z1649" s="10"/>
      <c r="AA1649" s="11" t="s">
        <v>35</v>
      </c>
      <c r="AB1649" s="11">
        <v>0</v>
      </c>
    </row>
    <row r="1650" spans="1:28" ht="14.25" x14ac:dyDescent="0.15">
      <c r="A1650" s="9">
        <v>43709</v>
      </c>
      <c r="B1650" s="10" t="s">
        <v>27</v>
      </c>
      <c r="C1650" s="10" t="s">
        <v>220</v>
      </c>
      <c r="D1650" s="10" t="s">
        <v>236</v>
      </c>
      <c r="E1650" s="10" t="s">
        <v>4123</v>
      </c>
      <c r="F1650" s="10" t="s">
        <v>5127</v>
      </c>
      <c r="G1650" s="10" t="s">
        <v>5127</v>
      </c>
      <c r="H1650" s="10" t="s">
        <v>6270</v>
      </c>
      <c r="I1650" s="10" t="s">
        <v>4964</v>
      </c>
      <c r="J1650" s="10"/>
      <c r="K1650" s="10" t="s">
        <v>2623</v>
      </c>
      <c r="L1650" s="10" t="s">
        <v>34</v>
      </c>
      <c r="M1650" s="11">
        <v>0.01</v>
      </c>
      <c r="N1650" s="16" t="s">
        <v>6682</v>
      </c>
      <c r="O1650" s="10"/>
      <c r="P1650" s="13">
        <v>318614.2</v>
      </c>
      <c r="Q1650" s="13">
        <v>1225000</v>
      </c>
      <c r="R1650" s="13">
        <v>1351620.2</v>
      </c>
      <c r="S1650" s="13">
        <f t="shared" si="84"/>
        <v>191994</v>
      </c>
      <c r="T1650" s="14">
        <f t="shared" si="85"/>
        <v>1338237.8217821782</v>
      </c>
      <c r="U1650" s="13">
        <f t="shared" si="83"/>
        <v>0</v>
      </c>
      <c r="V1650" s="13">
        <v>1351620.2</v>
      </c>
      <c r="W1650" s="15"/>
      <c r="X1650" s="15"/>
      <c r="Y1650" s="13"/>
      <c r="Z1650" s="10"/>
      <c r="AA1650" s="11" t="s">
        <v>35</v>
      </c>
      <c r="AB1650" s="11">
        <v>0</v>
      </c>
    </row>
    <row r="1651" spans="1:28" ht="14.25" x14ac:dyDescent="0.15">
      <c r="A1651" s="9">
        <v>43709</v>
      </c>
      <c r="B1651" s="10" t="s">
        <v>27</v>
      </c>
      <c r="C1651" s="10" t="s">
        <v>220</v>
      </c>
      <c r="D1651" s="10" t="s">
        <v>236</v>
      </c>
      <c r="E1651" s="10" t="s">
        <v>4123</v>
      </c>
      <c r="F1651" s="10" t="s">
        <v>4128</v>
      </c>
      <c r="G1651" s="10" t="s">
        <v>4128</v>
      </c>
      <c r="H1651" s="10" t="s">
        <v>6270</v>
      </c>
      <c r="I1651" s="10" t="s">
        <v>4128</v>
      </c>
      <c r="J1651" s="10"/>
      <c r="K1651" s="10" t="s">
        <v>2623</v>
      </c>
      <c r="L1651" s="10" t="s">
        <v>34</v>
      </c>
      <c r="M1651" s="11">
        <v>0.02</v>
      </c>
      <c r="N1651" s="16" t="s">
        <v>6683</v>
      </c>
      <c r="O1651" s="10"/>
      <c r="P1651" s="13">
        <v>144491.69</v>
      </c>
      <c r="Q1651" s="13">
        <v>1700000</v>
      </c>
      <c r="R1651" s="13">
        <v>561111.5</v>
      </c>
      <c r="S1651" s="13">
        <f t="shared" si="84"/>
        <v>1283380.19</v>
      </c>
      <c r="T1651" s="14">
        <f t="shared" si="85"/>
        <v>550109.31372549024</v>
      </c>
      <c r="U1651" s="13">
        <f t="shared" si="83"/>
        <v>515.90137254901856</v>
      </c>
      <c r="V1651" s="13">
        <v>561111.5</v>
      </c>
      <c r="W1651" s="15"/>
      <c r="X1651" s="15"/>
      <c r="Y1651" s="13"/>
      <c r="Z1651" s="10"/>
      <c r="AA1651" s="11" t="s">
        <v>35</v>
      </c>
      <c r="AB1651" s="11">
        <v>0</v>
      </c>
    </row>
    <row r="1652" spans="1:28" ht="14.25" x14ac:dyDescent="0.15">
      <c r="A1652" s="9">
        <v>43709</v>
      </c>
      <c r="B1652" s="10" t="s">
        <v>27</v>
      </c>
      <c r="C1652" s="10" t="s">
        <v>220</v>
      </c>
      <c r="D1652" s="10" t="s">
        <v>241</v>
      </c>
      <c r="E1652" s="10" t="s">
        <v>3728</v>
      </c>
      <c r="F1652" s="10" t="s">
        <v>244</v>
      </c>
      <c r="G1652" s="10" t="s">
        <v>244</v>
      </c>
      <c r="H1652" s="10" t="s">
        <v>6270</v>
      </c>
      <c r="I1652" s="10" t="s">
        <v>4973</v>
      </c>
      <c r="J1652" s="10"/>
      <c r="K1652" s="10" t="s">
        <v>2623</v>
      </c>
      <c r="L1652" s="10" t="s">
        <v>34</v>
      </c>
      <c r="M1652" s="11">
        <v>1.4999999999999999E-2</v>
      </c>
      <c r="N1652" s="16" t="s">
        <v>6684</v>
      </c>
      <c r="O1652" s="10"/>
      <c r="P1652" s="13">
        <v>598741.27999999898</v>
      </c>
      <c r="Q1652" s="13">
        <v>7600000</v>
      </c>
      <c r="R1652" s="13">
        <v>5763308.2999999998</v>
      </c>
      <c r="S1652" s="13">
        <f t="shared" si="84"/>
        <v>2435432.9799999995</v>
      </c>
      <c r="T1652" s="14">
        <f t="shared" si="85"/>
        <v>5678136.2561576357</v>
      </c>
      <c r="U1652" s="13">
        <f t="shared" si="83"/>
        <v>0</v>
      </c>
      <c r="V1652" s="13">
        <v>5763308.2999999998</v>
      </c>
      <c r="W1652" s="15"/>
      <c r="X1652" s="15"/>
      <c r="Y1652" s="13"/>
      <c r="Z1652" s="10"/>
      <c r="AA1652" s="11" t="s">
        <v>35</v>
      </c>
      <c r="AB1652" s="11">
        <v>0</v>
      </c>
    </row>
    <row r="1653" spans="1:28" ht="14.25" x14ac:dyDescent="0.15">
      <c r="A1653" s="9">
        <v>43709</v>
      </c>
      <c r="B1653" s="10" t="s">
        <v>3804</v>
      </c>
      <c r="C1653" s="10" t="s">
        <v>220</v>
      </c>
      <c r="D1653" s="10" t="s">
        <v>221</v>
      </c>
      <c r="E1653" s="10" t="s">
        <v>230</v>
      </c>
      <c r="F1653" s="10" t="s">
        <v>4117</v>
      </c>
      <c r="G1653" s="10" t="s">
        <v>6685</v>
      </c>
      <c r="H1653" s="10" t="s">
        <v>6462</v>
      </c>
      <c r="I1653" s="10" t="s">
        <v>4117</v>
      </c>
      <c r="J1653" s="10"/>
      <c r="K1653" s="10" t="s">
        <v>2623</v>
      </c>
      <c r="L1653" s="10" t="s">
        <v>34</v>
      </c>
      <c r="M1653" s="11">
        <v>0.02</v>
      </c>
      <c r="N1653" s="16" t="s">
        <v>6660</v>
      </c>
      <c r="O1653" s="10"/>
      <c r="P1653" s="13">
        <v>0</v>
      </c>
      <c r="Q1653" s="13">
        <v>9143.59</v>
      </c>
      <c r="R1653" s="13">
        <v>0</v>
      </c>
      <c r="S1653" s="13">
        <f t="shared" si="84"/>
        <v>9143.59</v>
      </c>
      <c r="T1653" s="14">
        <f t="shared" si="85"/>
        <v>0</v>
      </c>
      <c r="U1653" s="13">
        <f t="shared" si="83"/>
        <v>0</v>
      </c>
      <c r="V1653" s="13">
        <v>0</v>
      </c>
      <c r="W1653" s="15"/>
      <c r="X1653" s="15"/>
      <c r="Y1653" s="13"/>
      <c r="Z1653" s="10"/>
      <c r="AA1653" s="11" t="s">
        <v>35</v>
      </c>
      <c r="AB1653" s="11">
        <v>0</v>
      </c>
    </row>
    <row r="1654" spans="1:28" ht="14.25" x14ac:dyDescent="0.15">
      <c r="A1654" s="9">
        <v>43709</v>
      </c>
      <c r="B1654" s="10" t="s">
        <v>27</v>
      </c>
      <c r="C1654" s="10" t="s">
        <v>28</v>
      </c>
      <c r="D1654" s="10" t="s">
        <v>29</v>
      </c>
      <c r="E1654" s="10" t="s">
        <v>30</v>
      </c>
      <c r="F1654" s="10" t="s">
        <v>5886</v>
      </c>
      <c r="G1654" s="10" t="s">
        <v>5886</v>
      </c>
      <c r="H1654" s="10" t="s">
        <v>6270</v>
      </c>
      <c r="I1654" s="10" t="s">
        <v>5887</v>
      </c>
      <c r="J1654" s="10"/>
      <c r="K1654" s="10" t="s">
        <v>2623</v>
      </c>
      <c r="L1654" s="10" t="s">
        <v>34</v>
      </c>
      <c r="M1654" s="11">
        <v>0.03</v>
      </c>
      <c r="N1654" s="27" t="s">
        <v>6686</v>
      </c>
      <c r="O1654" s="10"/>
      <c r="P1654" s="13">
        <v>3049</v>
      </c>
      <c r="Q1654" s="13"/>
      <c r="R1654" s="13">
        <v>2575.6</v>
      </c>
      <c r="S1654" s="13">
        <f t="shared" si="84"/>
        <v>473.40000000000009</v>
      </c>
      <c r="T1654" s="14">
        <f t="shared" si="85"/>
        <v>2500.5825242718447</v>
      </c>
      <c r="U1654" s="13">
        <f t="shared" si="83"/>
        <v>0</v>
      </c>
      <c r="V1654" s="13">
        <v>2575.6</v>
      </c>
      <c r="W1654" s="15"/>
      <c r="X1654" s="15"/>
      <c r="Y1654" s="13"/>
      <c r="Z1654" s="10"/>
      <c r="AA1654" s="16" t="s">
        <v>45</v>
      </c>
      <c r="AB1654" s="11"/>
    </row>
    <row r="1655" spans="1:28" ht="14.25" x14ac:dyDescent="0.15">
      <c r="A1655" s="9">
        <v>43709</v>
      </c>
      <c r="B1655" s="10" t="s">
        <v>27</v>
      </c>
      <c r="C1655" s="10" t="s">
        <v>28</v>
      </c>
      <c r="D1655" s="10" t="s">
        <v>29</v>
      </c>
      <c r="E1655" s="10" t="s">
        <v>30</v>
      </c>
      <c r="F1655" s="10" t="s">
        <v>2617</v>
      </c>
      <c r="G1655" s="10" t="s">
        <v>2617</v>
      </c>
      <c r="H1655" s="10" t="s">
        <v>6270</v>
      </c>
      <c r="I1655" s="10" t="s">
        <v>6273</v>
      </c>
      <c r="J1655" s="10"/>
      <c r="K1655" s="10" t="s">
        <v>3236</v>
      </c>
      <c r="L1655" s="10" t="s">
        <v>34</v>
      </c>
      <c r="M1655" s="11">
        <v>0.1</v>
      </c>
      <c r="N1655" s="27" t="s">
        <v>6277</v>
      </c>
      <c r="O1655" s="10"/>
      <c r="P1655" s="13">
        <v>-305.8</v>
      </c>
      <c r="Q1655" s="13"/>
      <c r="R1655" s="13">
        <v>0</v>
      </c>
      <c r="S1655" s="13">
        <f t="shared" si="84"/>
        <v>-305.8</v>
      </c>
      <c r="T1655" s="14">
        <f t="shared" si="85"/>
        <v>0</v>
      </c>
      <c r="U1655" s="13">
        <f t="shared" si="83"/>
        <v>0</v>
      </c>
      <c r="V1655" s="13">
        <v>0</v>
      </c>
      <c r="W1655" s="15"/>
      <c r="X1655" s="15"/>
      <c r="Y1655" s="13"/>
      <c r="Z1655" s="10"/>
      <c r="AA1655" s="16" t="s">
        <v>45</v>
      </c>
      <c r="AB1655" s="11"/>
    </row>
    <row r="1656" spans="1:28" ht="14.25" x14ac:dyDescent="0.15">
      <c r="A1656" s="9">
        <v>43709</v>
      </c>
      <c r="B1656" s="10" t="s">
        <v>27</v>
      </c>
      <c r="C1656" s="10" t="s">
        <v>28</v>
      </c>
      <c r="D1656" s="10" t="s">
        <v>29</v>
      </c>
      <c r="E1656" s="10" t="s">
        <v>30</v>
      </c>
      <c r="F1656" s="10" t="s">
        <v>5889</v>
      </c>
      <c r="G1656" s="10" t="s">
        <v>5890</v>
      </c>
      <c r="H1656" s="10" t="s">
        <v>6270</v>
      </c>
      <c r="I1656" s="10" t="s">
        <v>5889</v>
      </c>
      <c r="J1656" s="10"/>
      <c r="K1656" s="10" t="s">
        <v>33</v>
      </c>
      <c r="L1656" s="10" t="s">
        <v>34</v>
      </c>
      <c r="M1656" s="11">
        <v>0.02</v>
      </c>
      <c r="N1656" s="27" t="s">
        <v>6279</v>
      </c>
      <c r="O1656" s="10"/>
      <c r="P1656" s="13">
        <v>5724.2</v>
      </c>
      <c r="Q1656" s="13"/>
      <c r="R1656" s="13">
        <v>26310.97</v>
      </c>
      <c r="S1656" s="13">
        <f t="shared" si="84"/>
        <v>-20586.77</v>
      </c>
      <c r="T1656" s="14">
        <f t="shared" si="85"/>
        <v>25795.068627450983</v>
      </c>
      <c r="U1656" s="13">
        <f t="shared" si="83"/>
        <v>0</v>
      </c>
      <c r="V1656" s="13">
        <v>26310.97</v>
      </c>
      <c r="W1656" s="15"/>
      <c r="X1656" s="15"/>
      <c r="Y1656" s="13"/>
      <c r="Z1656" s="10"/>
      <c r="AA1656" s="16" t="s">
        <v>35</v>
      </c>
      <c r="AB1656" s="11"/>
    </row>
    <row r="1657" spans="1:28" ht="14.25" x14ac:dyDescent="0.15">
      <c r="A1657" s="9">
        <v>43709</v>
      </c>
      <c r="B1657" s="10" t="s">
        <v>27</v>
      </c>
      <c r="C1657" s="10" t="s">
        <v>28</v>
      </c>
      <c r="D1657" s="10" t="s">
        <v>29</v>
      </c>
      <c r="E1657" s="10" t="s">
        <v>30</v>
      </c>
      <c r="F1657" s="10" t="s">
        <v>3181</v>
      </c>
      <c r="G1657" s="10" t="s">
        <v>3182</v>
      </c>
      <c r="H1657" s="10" t="s">
        <v>6270</v>
      </c>
      <c r="I1657" s="10" t="s">
        <v>3181</v>
      </c>
      <c r="J1657" s="10"/>
      <c r="K1657" s="10" t="s">
        <v>3236</v>
      </c>
      <c r="L1657" s="10" t="s">
        <v>3436</v>
      </c>
      <c r="M1657" s="11">
        <v>0.05</v>
      </c>
      <c r="N1657" s="27" t="s">
        <v>6280</v>
      </c>
      <c r="O1657" s="10"/>
      <c r="P1657" s="13">
        <v>-200</v>
      </c>
      <c r="Q1657" s="13"/>
      <c r="R1657" s="13">
        <v>0</v>
      </c>
      <c r="S1657" s="13">
        <f t="shared" si="84"/>
        <v>-200</v>
      </c>
      <c r="T1657" s="14">
        <f t="shared" si="85"/>
        <v>0</v>
      </c>
      <c r="U1657" s="13">
        <f t="shared" si="83"/>
        <v>0</v>
      </c>
      <c r="V1657" s="13">
        <v>0</v>
      </c>
      <c r="W1657" s="15"/>
      <c r="X1657" s="15"/>
      <c r="Y1657" s="13"/>
      <c r="Z1657" s="10"/>
      <c r="AA1657" s="16" t="s">
        <v>45</v>
      </c>
      <c r="AB1657" s="11"/>
    </row>
    <row r="1658" spans="1:28" ht="14.25" x14ac:dyDescent="0.15">
      <c r="A1658" s="9">
        <v>43709</v>
      </c>
      <c r="B1658" s="10" t="s">
        <v>27</v>
      </c>
      <c r="C1658" s="10" t="s">
        <v>28</v>
      </c>
      <c r="D1658" s="10" t="s">
        <v>29</v>
      </c>
      <c r="E1658" s="10" t="s">
        <v>30</v>
      </c>
      <c r="F1658" s="10" t="s">
        <v>6687</v>
      </c>
      <c r="G1658" s="10" t="s">
        <v>6687</v>
      </c>
      <c r="H1658" s="10" t="s">
        <v>6270</v>
      </c>
      <c r="I1658" s="10" t="s">
        <v>3169</v>
      </c>
      <c r="J1658" s="10"/>
      <c r="K1658" s="10" t="s">
        <v>2623</v>
      </c>
      <c r="L1658" s="10" t="s">
        <v>34</v>
      </c>
      <c r="M1658" s="11">
        <v>0.08</v>
      </c>
      <c r="N1658" s="27" t="s">
        <v>6688</v>
      </c>
      <c r="O1658" s="10"/>
      <c r="P1658" s="13">
        <v>1111.7</v>
      </c>
      <c r="Q1658" s="13"/>
      <c r="R1658" s="13">
        <v>0</v>
      </c>
      <c r="S1658" s="13">
        <f t="shared" si="84"/>
        <v>1111.7</v>
      </c>
      <c r="T1658" s="14">
        <f t="shared" si="85"/>
        <v>0</v>
      </c>
      <c r="U1658" s="13">
        <f t="shared" si="83"/>
        <v>0</v>
      </c>
      <c r="V1658" s="13">
        <v>0</v>
      </c>
      <c r="W1658" s="15"/>
      <c r="X1658" s="15"/>
      <c r="Y1658" s="13"/>
      <c r="Z1658" s="10"/>
      <c r="AA1658" s="16" t="s">
        <v>45</v>
      </c>
      <c r="AB1658" s="11"/>
    </row>
    <row r="1659" spans="1:28" ht="14.25" x14ac:dyDescent="0.15">
      <c r="A1659" s="9">
        <v>43709</v>
      </c>
      <c r="B1659" s="10" t="s">
        <v>27</v>
      </c>
      <c r="C1659" s="10" t="s">
        <v>28</v>
      </c>
      <c r="D1659" s="10" t="s">
        <v>29</v>
      </c>
      <c r="E1659" s="10" t="s">
        <v>30</v>
      </c>
      <c r="F1659" s="10" t="s">
        <v>6285</v>
      </c>
      <c r="G1659" s="10" t="s">
        <v>6286</v>
      </c>
      <c r="H1659" s="10" t="s">
        <v>6270</v>
      </c>
      <c r="I1659" s="10" t="s">
        <v>6285</v>
      </c>
      <c r="J1659" s="10"/>
      <c r="K1659" s="10" t="s">
        <v>2623</v>
      </c>
      <c r="L1659" s="10" t="s">
        <v>34</v>
      </c>
      <c r="M1659" s="11">
        <v>0.03</v>
      </c>
      <c r="N1659" s="27" t="s">
        <v>6287</v>
      </c>
      <c r="O1659" s="10"/>
      <c r="P1659" s="13">
        <v>34638.9</v>
      </c>
      <c r="Q1659" s="13"/>
      <c r="R1659" s="13">
        <v>0</v>
      </c>
      <c r="S1659" s="13">
        <f t="shared" si="84"/>
        <v>34638.9</v>
      </c>
      <c r="T1659" s="14">
        <f t="shared" si="85"/>
        <v>0</v>
      </c>
      <c r="U1659" s="13">
        <f t="shared" si="83"/>
        <v>0</v>
      </c>
      <c r="V1659" s="13">
        <v>0</v>
      </c>
      <c r="W1659" s="15"/>
      <c r="X1659" s="15"/>
      <c r="Y1659" s="13"/>
      <c r="Z1659" s="10"/>
      <c r="AA1659" s="16" t="s">
        <v>45</v>
      </c>
      <c r="AB1659" s="11"/>
    </row>
    <row r="1660" spans="1:28" ht="14.25" x14ac:dyDescent="0.15">
      <c r="A1660" s="9">
        <v>43709</v>
      </c>
      <c r="B1660" s="10" t="s">
        <v>27</v>
      </c>
      <c r="C1660" s="10" t="s">
        <v>28</v>
      </c>
      <c r="D1660" s="10" t="s">
        <v>29</v>
      </c>
      <c r="E1660" s="10" t="s">
        <v>30</v>
      </c>
      <c r="F1660" s="10" t="s">
        <v>6289</v>
      </c>
      <c r="G1660" s="10" t="s">
        <v>6289</v>
      </c>
      <c r="H1660" s="10" t="s">
        <v>6270</v>
      </c>
      <c r="I1660" s="10" t="s">
        <v>6290</v>
      </c>
      <c r="J1660" s="10"/>
      <c r="K1660" s="10" t="s">
        <v>33</v>
      </c>
      <c r="L1660" s="10" t="s">
        <v>44</v>
      </c>
      <c r="M1660" s="11">
        <v>0</v>
      </c>
      <c r="N1660" s="27" t="s">
        <v>6291</v>
      </c>
      <c r="O1660" s="10"/>
      <c r="P1660" s="13">
        <v>-201131.16</v>
      </c>
      <c r="Q1660" s="13"/>
      <c r="R1660" s="13">
        <v>0</v>
      </c>
      <c r="S1660" s="13">
        <f t="shared" si="84"/>
        <v>-201131.16</v>
      </c>
      <c r="T1660" s="14">
        <f t="shared" si="85"/>
        <v>0</v>
      </c>
      <c r="U1660" s="13">
        <f t="shared" si="83"/>
        <v>0</v>
      </c>
      <c r="V1660" s="13">
        <v>0</v>
      </c>
      <c r="W1660" s="15"/>
      <c r="X1660" s="15"/>
      <c r="Y1660" s="13"/>
      <c r="Z1660" s="10"/>
      <c r="AA1660" s="16" t="s">
        <v>45</v>
      </c>
      <c r="AB1660" s="11"/>
    </row>
    <row r="1661" spans="1:28" ht="14.25" x14ac:dyDescent="0.15">
      <c r="A1661" s="9">
        <v>43709</v>
      </c>
      <c r="B1661" s="10" t="s">
        <v>27</v>
      </c>
      <c r="C1661" s="10" t="s">
        <v>28</v>
      </c>
      <c r="D1661" s="10" t="s">
        <v>29</v>
      </c>
      <c r="E1661" s="10" t="s">
        <v>30</v>
      </c>
      <c r="F1661" s="10" t="s">
        <v>6289</v>
      </c>
      <c r="G1661" s="10" t="s">
        <v>6289</v>
      </c>
      <c r="H1661" s="10" t="s">
        <v>6270</v>
      </c>
      <c r="I1661" s="10" t="s">
        <v>6290</v>
      </c>
      <c r="J1661" s="10"/>
      <c r="K1661" s="10" t="s">
        <v>3236</v>
      </c>
      <c r="L1661" s="10" t="s">
        <v>44</v>
      </c>
      <c r="M1661" s="11">
        <v>0</v>
      </c>
      <c r="N1661" s="27" t="s">
        <v>6291</v>
      </c>
      <c r="O1661" s="10"/>
      <c r="P1661" s="13">
        <v>-64617.26</v>
      </c>
      <c r="Q1661" s="13"/>
      <c r="R1661" s="13">
        <v>0</v>
      </c>
      <c r="S1661" s="13">
        <f t="shared" si="84"/>
        <v>-64617.26</v>
      </c>
      <c r="T1661" s="14">
        <f t="shared" si="85"/>
        <v>0</v>
      </c>
      <c r="U1661" s="13">
        <f t="shared" si="83"/>
        <v>0</v>
      </c>
      <c r="V1661" s="13">
        <v>0</v>
      </c>
      <c r="W1661" s="15"/>
      <c r="X1661" s="15"/>
      <c r="Y1661" s="13"/>
      <c r="Z1661" s="10"/>
      <c r="AA1661" s="16" t="s">
        <v>45</v>
      </c>
      <c r="AB1661" s="11"/>
    </row>
    <row r="1662" spans="1:28" ht="14.25" x14ac:dyDescent="0.15">
      <c r="A1662" s="9">
        <v>43709</v>
      </c>
      <c r="B1662" s="10" t="s">
        <v>27</v>
      </c>
      <c r="C1662" s="10" t="s">
        <v>28</v>
      </c>
      <c r="D1662" s="10" t="s">
        <v>29</v>
      </c>
      <c r="E1662" s="10" t="s">
        <v>30</v>
      </c>
      <c r="F1662" s="10" t="s">
        <v>6289</v>
      </c>
      <c r="G1662" s="10" t="s">
        <v>6289</v>
      </c>
      <c r="H1662" s="10" t="s">
        <v>6270</v>
      </c>
      <c r="I1662" s="10" t="s">
        <v>3506</v>
      </c>
      <c r="J1662" s="10"/>
      <c r="K1662" s="10" t="s">
        <v>2623</v>
      </c>
      <c r="L1662" s="10" t="s">
        <v>44</v>
      </c>
      <c r="M1662" s="11">
        <v>0</v>
      </c>
      <c r="N1662" s="27" t="s">
        <v>6689</v>
      </c>
      <c r="O1662" s="10"/>
      <c r="P1662" s="13">
        <v>-211966.5</v>
      </c>
      <c r="Q1662" s="13"/>
      <c r="R1662" s="13">
        <v>6674</v>
      </c>
      <c r="S1662" s="13">
        <f t="shared" si="84"/>
        <v>-218640.5</v>
      </c>
      <c r="T1662" s="14">
        <f t="shared" si="85"/>
        <v>6674</v>
      </c>
      <c r="U1662" s="13">
        <f t="shared" si="83"/>
        <v>0</v>
      </c>
      <c r="V1662" s="13">
        <v>6674</v>
      </c>
      <c r="W1662" s="15"/>
      <c r="X1662" s="15"/>
      <c r="Y1662" s="13"/>
      <c r="Z1662" s="10"/>
      <c r="AA1662" s="16" t="s">
        <v>45</v>
      </c>
      <c r="AB1662" s="11"/>
    </row>
    <row r="1663" spans="1:28" ht="14.25" x14ac:dyDescent="0.15">
      <c r="A1663" s="9">
        <v>43709</v>
      </c>
      <c r="B1663" s="10" t="s">
        <v>27</v>
      </c>
      <c r="C1663" s="10" t="s">
        <v>28</v>
      </c>
      <c r="D1663" s="10" t="s">
        <v>29</v>
      </c>
      <c r="E1663" s="10" t="s">
        <v>30</v>
      </c>
      <c r="F1663" s="10" t="s">
        <v>6289</v>
      </c>
      <c r="G1663" s="10" t="s">
        <v>6289</v>
      </c>
      <c r="H1663" s="10" t="s">
        <v>6270</v>
      </c>
      <c r="I1663" s="10" t="s">
        <v>6690</v>
      </c>
      <c r="J1663" s="10"/>
      <c r="K1663" s="10" t="s">
        <v>2623</v>
      </c>
      <c r="L1663" s="10" t="s">
        <v>44</v>
      </c>
      <c r="M1663" s="11">
        <v>0</v>
      </c>
      <c r="N1663" s="27" t="s">
        <v>6691</v>
      </c>
      <c r="O1663" s="10"/>
      <c r="P1663" s="13">
        <v>-36444.720000000001</v>
      </c>
      <c r="Q1663" s="13"/>
      <c r="R1663" s="13">
        <v>0</v>
      </c>
      <c r="S1663" s="13">
        <f t="shared" si="84"/>
        <v>-36444.720000000001</v>
      </c>
      <c r="T1663" s="14">
        <f t="shared" si="85"/>
        <v>0</v>
      </c>
      <c r="U1663" s="13">
        <f t="shared" si="83"/>
        <v>0</v>
      </c>
      <c r="V1663" s="13">
        <v>0</v>
      </c>
      <c r="W1663" s="15"/>
      <c r="X1663" s="15"/>
      <c r="Y1663" s="13"/>
      <c r="Z1663" s="10"/>
      <c r="AA1663" s="16" t="s">
        <v>45</v>
      </c>
      <c r="AB1663" s="11"/>
    </row>
    <row r="1664" spans="1:28" ht="14.25" x14ac:dyDescent="0.15">
      <c r="A1664" s="9">
        <v>43709</v>
      </c>
      <c r="B1664" s="10" t="s">
        <v>27</v>
      </c>
      <c r="C1664" s="10" t="s">
        <v>28</v>
      </c>
      <c r="D1664" s="10" t="s">
        <v>29</v>
      </c>
      <c r="E1664" s="10" t="s">
        <v>30</v>
      </c>
      <c r="F1664" s="10" t="s">
        <v>6289</v>
      </c>
      <c r="G1664" s="10" t="s">
        <v>6289</v>
      </c>
      <c r="H1664" s="10" t="s">
        <v>6270</v>
      </c>
      <c r="I1664" s="10" t="s">
        <v>6692</v>
      </c>
      <c r="J1664" s="10"/>
      <c r="K1664" s="10" t="s">
        <v>2623</v>
      </c>
      <c r="L1664" s="10" t="s">
        <v>44</v>
      </c>
      <c r="M1664" s="11">
        <v>0</v>
      </c>
      <c r="N1664" s="27" t="s">
        <v>6693</v>
      </c>
      <c r="O1664" s="10"/>
      <c r="P1664" s="13">
        <v>-6126.7</v>
      </c>
      <c r="Q1664" s="13"/>
      <c r="R1664" s="13">
        <v>0</v>
      </c>
      <c r="S1664" s="13">
        <f t="shared" si="84"/>
        <v>-6126.7</v>
      </c>
      <c r="T1664" s="14">
        <f t="shared" si="85"/>
        <v>0</v>
      </c>
      <c r="U1664" s="13">
        <f t="shared" si="83"/>
        <v>0</v>
      </c>
      <c r="V1664" s="13">
        <v>0</v>
      </c>
      <c r="W1664" s="15"/>
      <c r="X1664" s="15"/>
      <c r="Y1664" s="13"/>
      <c r="Z1664" s="10"/>
      <c r="AA1664" s="16" t="s">
        <v>45</v>
      </c>
      <c r="AB1664" s="11"/>
    </row>
    <row r="1665" spans="1:28" ht="14.25" x14ac:dyDescent="0.15">
      <c r="A1665" s="9">
        <v>43709</v>
      </c>
      <c r="B1665" s="10" t="s">
        <v>27</v>
      </c>
      <c r="C1665" s="10" t="s">
        <v>28</v>
      </c>
      <c r="D1665" s="10" t="s">
        <v>29</v>
      </c>
      <c r="E1665" s="10" t="s">
        <v>30</v>
      </c>
      <c r="F1665" s="10" t="s">
        <v>6289</v>
      </c>
      <c r="G1665" s="10" t="s">
        <v>6289</v>
      </c>
      <c r="H1665" s="10" t="s">
        <v>6270</v>
      </c>
      <c r="I1665" s="10" t="s">
        <v>6692</v>
      </c>
      <c r="J1665" s="10"/>
      <c r="K1665" s="10" t="s">
        <v>3236</v>
      </c>
      <c r="L1665" s="10" t="s">
        <v>44</v>
      </c>
      <c r="M1665" s="11">
        <v>0</v>
      </c>
      <c r="N1665" s="27" t="s">
        <v>6693</v>
      </c>
      <c r="O1665" s="10"/>
      <c r="P1665" s="13">
        <v>-8042.2</v>
      </c>
      <c r="Q1665" s="13"/>
      <c r="R1665" s="13">
        <v>0</v>
      </c>
      <c r="S1665" s="13">
        <f t="shared" si="84"/>
        <v>-8042.2</v>
      </c>
      <c r="T1665" s="14">
        <f t="shared" si="85"/>
        <v>0</v>
      </c>
      <c r="U1665" s="13">
        <f t="shared" si="83"/>
        <v>0</v>
      </c>
      <c r="V1665" s="13">
        <v>0</v>
      </c>
      <c r="W1665" s="15"/>
      <c r="X1665" s="15"/>
      <c r="Y1665" s="13"/>
      <c r="Z1665" s="10"/>
      <c r="AA1665" s="16" t="s">
        <v>45</v>
      </c>
      <c r="AB1665" s="11"/>
    </row>
    <row r="1666" spans="1:28" ht="14.25" x14ac:dyDescent="0.15">
      <c r="A1666" s="9">
        <v>43709</v>
      </c>
      <c r="B1666" s="10" t="s">
        <v>27</v>
      </c>
      <c r="C1666" s="10" t="s">
        <v>28</v>
      </c>
      <c r="D1666" s="10" t="s">
        <v>29</v>
      </c>
      <c r="E1666" s="10" t="s">
        <v>30</v>
      </c>
      <c r="F1666" s="10" t="s">
        <v>6289</v>
      </c>
      <c r="G1666" s="10" t="s">
        <v>6289</v>
      </c>
      <c r="H1666" s="10" t="s">
        <v>6270</v>
      </c>
      <c r="I1666" s="10" t="s">
        <v>3176</v>
      </c>
      <c r="J1666" s="10"/>
      <c r="K1666" s="10" t="s">
        <v>33</v>
      </c>
      <c r="L1666" s="10" t="s">
        <v>44</v>
      </c>
      <c r="M1666" s="11">
        <v>0</v>
      </c>
      <c r="N1666" s="27" t="s">
        <v>6293</v>
      </c>
      <c r="O1666" s="10"/>
      <c r="P1666" s="13">
        <v>-12005.13</v>
      </c>
      <c r="Q1666" s="13"/>
      <c r="R1666" s="13">
        <v>0</v>
      </c>
      <c r="S1666" s="13">
        <f t="shared" si="84"/>
        <v>-12005.13</v>
      </c>
      <c r="T1666" s="14">
        <f t="shared" si="85"/>
        <v>0</v>
      </c>
      <c r="U1666" s="13">
        <f t="shared" si="83"/>
        <v>0</v>
      </c>
      <c r="V1666" s="13">
        <v>0</v>
      </c>
      <c r="W1666" s="15"/>
      <c r="X1666" s="15"/>
      <c r="Y1666" s="13"/>
      <c r="Z1666" s="10"/>
      <c r="AA1666" s="16" t="s">
        <v>45</v>
      </c>
      <c r="AB1666" s="11"/>
    </row>
    <row r="1667" spans="1:28" ht="14.25" x14ac:dyDescent="0.15">
      <c r="A1667" s="9">
        <v>43709</v>
      </c>
      <c r="B1667" s="10" t="s">
        <v>27</v>
      </c>
      <c r="C1667" s="10" t="s">
        <v>28</v>
      </c>
      <c r="D1667" s="10" t="s">
        <v>29</v>
      </c>
      <c r="E1667" s="10" t="s">
        <v>30</v>
      </c>
      <c r="F1667" s="10" t="s">
        <v>6289</v>
      </c>
      <c r="G1667" s="10" t="s">
        <v>6289</v>
      </c>
      <c r="H1667" s="10" t="s">
        <v>6270</v>
      </c>
      <c r="I1667" s="10" t="s">
        <v>3176</v>
      </c>
      <c r="J1667" s="10"/>
      <c r="K1667" s="10" t="s">
        <v>3236</v>
      </c>
      <c r="L1667" s="10" t="s">
        <v>44</v>
      </c>
      <c r="M1667" s="11">
        <v>0</v>
      </c>
      <c r="N1667" s="27" t="s">
        <v>6293</v>
      </c>
      <c r="O1667" s="10"/>
      <c r="P1667" s="13">
        <v>-94354.5</v>
      </c>
      <c r="Q1667" s="13"/>
      <c r="R1667" s="13">
        <v>0</v>
      </c>
      <c r="S1667" s="13">
        <f t="shared" si="84"/>
        <v>-94354.5</v>
      </c>
      <c r="T1667" s="14">
        <f t="shared" si="85"/>
        <v>0</v>
      </c>
      <c r="U1667" s="13">
        <f t="shared" ref="U1667:U1730" si="86">R1672-T1672</f>
        <v>0</v>
      </c>
      <c r="V1667" s="13">
        <v>0</v>
      </c>
      <c r="W1667" s="15"/>
      <c r="X1667" s="15"/>
      <c r="Y1667" s="13"/>
      <c r="Z1667" s="10"/>
      <c r="AA1667" s="16" t="s">
        <v>45</v>
      </c>
      <c r="AB1667" s="11"/>
    </row>
    <row r="1668" spans="1:28" ht="14.25" x14ac:dyDescent="0.15">
      <c r="A1668" s="9">
        <v>43709</v>
      </c>
      <c r="B1668" s="10" t="s">
        <v>27</v>
      </c>
      <c r="C1668" s="10" t="s">
        <v>28</v>
      </c>
      <c r="D1668" s="10" t="s">
        <v>29</v>
      </c>
      <c r="E1668" s="10" t="s">
        <v>30</v>
      </c>
      <c r="F1668" s="10" t="s">
        <v>6289</v>
      </c>
      <c r="G1668" s="10" t="s">
        <v>6289</v>
      </c>
      <c r="H1668" s="10" t="s">
        <v>6270</v>
      </c>
      <c r="I1668" s="10" t="s">
        <v>6694</v>
      </c>
      <c r="J1668" s="10"/>
      <c r="K1668" s="10" t="s">
        <v>33</v>
      </c>
      <c r="L1668" s="10" t="s">
        <v>44</v>
      </c>
      <c r="M1668" s="11">
        <v>0</v>
      </c>
      <c r="N1668" s="27" t="s">
        <v>6695</v>
      </c>
      <c r="O1668" s="10"/>
      <c r="P1668" s="13">
        <v>-4576.95</v>
      </c>
      <c r="Q1668" s="13"/>
      <c r="R1668" s="13">
        <v>0</v>
      </c>
      <c r="S1668" s="13">
        <f t="shared" si="84"/>
        <v>-4576.95</v>
      </c>
      <c r="T1668" s="14">
        <f t="shared" si="85"/>
        <v>0</v>
      </c>
      <c r="U1668" s="13">
        <f t="shared" si="86"/>
        <v>0</v>
      </c>
      <c r="V1668" s="13">
        <v>0</v>
      </c>
      <c r="W1668" s="15"/>
      <c r="X1668" s="15"/>
      <c r="Y1668" s="13"/>
      <c r="Z1668" s="10"/>
      <c r="AA1668" s="16" t="s">
        <v>45</v>
      </c>
      <c r="AB1668" s="11"/>
    </row>
    <row r="1669" spans="1:28" ht="14.25" x14ac:dyDescent="0.15">
      <c r="A1669" s="9">
        <v>43709</v>
      </c>
      <c r="B1669" s="10" t="s">
        <v>27</v>
      </c>
      <c r="C1669" s="10" t="s">
        <v>28</v>
      </c>
      <c r="D1669" s="10" t="s">
        <v>29</v>
      </c>
      <c r="E1669" s="10" t="s">
        <v>30</v>
      </c>
      <c r="F1669" s="10" t="s">
        <v>6289</v>
      </c>
      <c r="G1669" s="10" t="s">
        <v>6289</v>
      </c>
      <c r="H1669" s="10" t="s">
        <v>6270</v>
      </c>
      <c r="I1669" s="10" t="s">
        <v>6694</v>
      </c>
      <c r="J1669" s="10"/>
      <c r="K1669" s="10" t="s">
        <v>2623</v>
      </c>
      <c r="L1669" s="10" t="s">
        <v>44</v>
      </c>
      <c r="M1669" s="11">
        <v>0</v>
      </c>
      <c r="N1669" s="27" t="s">
        <v>6695</v>
      </c>
      <c r="O1669" s="10"/>
      <c r="P1669" s="13">
        <v>10000</v>
      </c>
      <c r="Q1669" s="13"/>
      <c r="R1669" s="13">
        <v>0</v>
      </c>
      <c r="S1669" s="13">
        <f t="shared" si="84"/>
        <v>10000</v>
      </c>
      <c r="T1669" s="14">
        <f t="shared" si="85"/>
        <v>0</v>
      </c>
      <c r="U1669" s="13">
        <f t="shared" si="86"/>
        <v>0</v>
      </c>
      <c r="V1669" s="13">
        <v>0</v>
      </c>
      <c r="W1669" s="15"/>
      <c r="X1669" s="15"/>
      <c r="Y1669" s="13"/>
      <c r="Z1669" s="10"/>
      <c r="AA1669" s="16" t="s">
        <v>45</v>
      </c>
      <c r="AB1669" s="11"/>
    </row>
    <row r="1670" spans="1:28" ht="14.25" x14ac:dyDescent="0.15">
      <c r="A1670" s="9">
        <v>43709</v>
      </c>
      <c r="B1670" s="10" t="s">
        <v>27</v>
      </c>
      <c r="C1670" s="10" t="s">
        <v>28</v>
      </c>
      <c r="D1670" s="10" t="s">
        <v>29</v>
      </c>
      <c r="E1670" s="10" t="s">
        <v>30</v>
      </c>
      <c r="F1670" s="10" t="s">
        <v>6289</v>
      </c>
      <c r="G1670" s="10" t="s">
        <v>6289</v>
      </c>
      <c r="H1670" s="10" t="s">
        <v>6270</v>
      </c>
      <c r="I1670" s="10" t="s">
        <v>6696</v>
      </c>
      <c r="J1670" s="10"/>
      <c r="K1670" s="10" t="s">
        <v>2623</v>
      </c>
      <c r="L1670" s="10" t="s">
        <v>44</v>
      </c>
      <c r="M1670" s="11">
        <v>0</v>
      </c>
      <c r="N1670" s="27" t="s">
        <v>6697</v>
      </c>
      <c r="O1670" s="10"/>
      <c r="P1670" s="13">
        <v>-86049.27</v>
      </c>
      <c r="Q1670" s="13"/>
      <c r="R1670" s="13">
        <v>7143.7</v>
      </c>
      <c r="S1670" s="13">
        <f t="shared" si="84"/>
        <v>-93192.97</v>
      </c>
      <c r="T1670" s="14">
        <f t="shared" si="85"/>
        <v>7143.7</v>
      </c>
      <c r="U1670" s="13">
        <f t="shared" si="86"/>
        <v>0</v>
      </c>
      <c r="V1670" s="13">
        <v>7143.7</v>
      </c>
      <c r="W1670" s="15"/>
      <c r="X1670" s="15"/>
      <c r="Y1670" s="13"/>
      <c r="Z1670" s="10"/>
      <c r="AA1670" s="16" t="s">
        <v>45</v>
      </c>
      <c r="AB1670" s="11"/>
    </row>
    <row r="1671" spans="1:28" ht="14.25" x14ac:dyDescent="0.15">
      <c r="A1671" s="9">
        <v>43709</v>
      </c>
      <c r="B1671" s="10" t="s">
        <v>27</v>
      </c>
      <c r="C1671" s="10" t="s">
        <v>28</v>
      </c>
      <c r="D1671" s="10" t="s">
        <v>29</v>
      </c>
      <c r="E1671" s="10" t="s">
        <v>30</v>
      </c>
      <c r="F1671" s="10" t="s">
        <v>6289</v>
      </c>
      <c r="G1671" s="10" t="s">
        <v>6289</v>
      </c>
      <c r="H1671" s="10" t="s">
        <v>6270</v>
      </c>
      <c r="I1671" s="10" t="s">
        <v>6698</v>
      </c>
      <c r="J1671" s="10"/>
      <c r="K1671" s="10" t="s">
        <v>2623</v>
      </c>
      <c r="L1671" s="10" t="s">
        <v>44</v>
      </c>
      <c r="M1671" s="11">
        <v>0</v>
      </c>
      <c r="N1671" s="27" t="s">
        <v>6699</v>
      </c>
      <c r="O1671" s="10"/>
      <c r="P1671" s="13">
        <v>-37.42</v>
      </c>
      <c r="Q1671" s="13"/>
      <c r="R1671" s="13">
        <v>0</v>
      </c>
      <c r="S1671" s="13">
        <f t="shared" si="84"/>
        <v>-37.42</v>
      </c>
      <c r="T1671" s="14">
        <f t="shared" si="85"/>
        <v>0</v>
      </c>
      <c r="U1671" s="13">
        <f t="shared" si="86"/>
        <v>0</v>
      </c>
      <c r="V1671" s="13">
        <v>0</v>
      </c>
      <c r="W1671" s="15"/>
      <c r="X1671" s="15"/>
      <c r="Y1671" s="13"/>
      <c r="Z1671" s="10"/>
      <c r="AA1671" s="16" t="s">
        <v>45</v>
      </c>
      <c r="AB1671" s="11"/>
    </row>
    <row r="1672" spans="1:28" ht="14.25" x14ac:dyDescent="0.15">
      <c r="A1672" s="9">
        <v>43709</v>
      </c>
      <c r="B1672" s="10" t="s">
        <v>27</v>
      </c>
      <c r="C1672" s="10" t="s">
        <v>28</v>
      </c>
      <c r="D1672" s="10" t="s">
        <v>29</v>
      </c>
      <c r="E1672" s="10" t="s">
        <v>30</v>
      </c>
      <c r="F1672" s="10" t="s">
        <v>6289</v>
      </c>
      <c r="G1672" s="10" t="s">
        <v>6289</v>
      </c>
      <c r="H1672" s="10" t="s">
        <v>6270</v>
      </c>
      <c r="I1672" s="10" t="s">
        <v>6294</v>
      </c>
      <c r="J1672" s="10"/>
      <c r="K1672" s="10" t="s">
        <v>33</v>
      </c>
      <c r="L1672" s="10" t="s">
        <v>44</v>
      </c>
      <c r="M1672" s="11">
        <v>0</v>
      </c>
      <c r="N1672" s="27" t="s">
        <v>6295</v>
      </c>
      <c r="O1672" s="10"/>
      <c r="P1672" s="13">
        <v>-453875.62</v>
      </c>
      <c r="Q1672" s="13"/>
      <c r="R1672" s="13">
        <v>0</v>
      </c>
      <c r="S1672" s="13">
        <f t="shared" si="84"/>
        <v>-453875.62</v>
      </c>
      <c r="T1672" s="14">
        <f t="shared" si="85"/>
        <v>0</v>
      </c>
      <c r="U1672" s="13">
        <f t="shared" si="86"/>
        <v>0</v>
      </c>
      <c r="V1672" s="13">
        <v>0</v>
      </c>
      <c r="W1672" s="15"/>
      <c r="X1672" s="15"/>
      <c r="Y1672" s="13"/>
      <c r="Z1672" s="10"/>
      <c r="AA1672" s="16" t="s">
        <v>45</v>
      </c>
      <c r="AB1672" s="11"/>
    </row>
    <row r="1673" spans="1:28" ht="14.25" x14ac:dyDescent="0.15">
      <c r="A1673" s="9">
        <v>43709</v>
      </c>
      <c r="B1673" s="10" t="s">
        <v>27</v>
      </c>
      <c r="C1673" s="10" t="s">
        <v>28</v>
      </c>
      <c r="D1673" s="10" t="s">
        <v>29</v>
      </c>
      <c r="E1673" s="10" t="s">
        <v>30</v>
      </c>
      <c r="F1673" s="10" t="s">
        <v>6289</v>
      </c>
      <c r="G1673" s="10" t="s">
        <v>6289</v>
      </c>
      <c r="H1673" s="10" t="s">
        <v>6270</v>
      </c>
      <c r="I1673" s="10" t="s">
        <v>6294</v>
      </c>
      <c r="J1673" s="10"/>
      <c r="K1673" s="10" t="s">
        <v>3236</v>
      </c>
      <c r="L1673" s="10" t="s">
        <v>44</v>
      </c>
      <c r="M1673" s="11">
        <v>0</v>
      </c>
      <c r="N1673" s="27" t="s">
        <v>6295</v>
      </c>
      <c r="O1673" s="10"/>
      <c r="P1673" s="13">
        <v>-1414881.06</v>
      </c>
      <c r="Q1673" s="13"/>
      <c r="R1673" s="13">
        <v>0</v>
      </c>
      <c r="S1673" s="13">
        <f t="shared" si="84"/>
        <v>-1414881.06</v>
      </c>
      <c r="T1673" s="14">
        <f t="shared" si="85"/>
        <v>0</v>
      </c>
      <c r="U1673" s="13">
        <f t="shared" si="86"/>
        <v>0</v>
      </c>
      <c r="V1673" s="13">
        <v>0</v>
      </c>
      <c r="W1673" s="15"/>
      <c r="X1673" s="15"/>
      <c r="Y1673" s="13"/>
      <c r="Z1673" s="10"/>
      <c r="AA1673" s="16" t="s">
        <v>45</v>
      </c>
      <c r="AB1673" s="11"/>
    </row>
    <row r="1674" spans="1:28" ht="14.25" x14ac:dyDescent="0.15">
      <c r="A1674" s="9">
        <v>43709</v>
      </c>
      <c r="B1674" s="10" t="s">
        <v>27</v>
      </c>
      <c r="C1674" s="10" t="s">
        <v>28</v>
      </c>
      <c r="D1674" s="10" t="s">
        <v>29</v>
      </c>
      <c r="E1674" s="10" t="s">
        <v>30</v>
      </c>
      <c r="F1674" s="10" t="s">
        <v>6289</v>
      </c>
      <c r="G1674" s="10" t="s">
        <v>6289</v>
      </c>
      <c r="H1674" s="10" t="s">
        <v>6270</v>
      </c>
      <c r="I1674" s="10" t="s">
        <v>6289</v>
      </c>
      <c r="J1674" s="10"/>
      <c r="K1674" s="10" t="s">
        <v>33</v>
      </c>
      <c r="L1674" s="10" t="s">
        <v>44</v>
      </c>
      <c r="M1674" s="11">
        <v>0</v>
      </c>
      <c r="N1674" s="27" t="s">
        <v>6296</v>
      </c>
      <c r="O1674" s="10"/>
      <c r="P1674" s="13">
        <v>-2558806.4700000002</v>
      </c>
      <c r="Q1674" s="13"/>
      <c r="R1674" s="13">
        <v>0</v>
      </c>
      <c r="S1674" s="13">
        <f t="shared" si="84"/>
        <v>-2558806.4700000002</v>
      </c>
      <c r="T1674" s="14">
        <f t="shared" si="85"/>
        <v>0</v>
      </c>
      <c r="U1674" s="13">
        <f t="shared" si="86"/>
        <v>0</v>
      </c>
      <c r="V1674" s="13">
        <v>0</v>
      </c>
      <c r="W1674" s="15"/>
      <c r="X1674" s="15"/>
      <c r="Y1674" s="13"/>
      <c r="Z1674" s="10"/>
      <c r="AA1674" s="16" t="s">
        <v>45</v>
      </c>
      <c r="AB1674" s="11"/>
    </row>
    <row r="1675" spans="1:28" ht="14.25" x14ac:dyDescent="0.15">
      <c r="A1675" s="9">
        <v>43709</v>
      </c>
      <c r="B1675" s="10" t="s">
        <v>27</v>
      </c>
      <c r="C1675" s="10" t="s">
        <v>28</v>
      </c>
      <c r="D1675" s="10" t="s">
        <v>29</v>
      </c>
      <c r="E1675" s="10" t="s">
        <v>30</v>
      </c>
      <c r="F1675" s="10" t="s">
        <v>6289</v>
      </c>
      <c r="G1675" s="10" t="s">
        <v>6289</v>
      </c>
      <c r="H1675" s="10" t="s">
        <v>6270</v>
      </c>
      <c r="I1675" s="10" t="s">
        <v>6289</v>
      </c>
      <c r="J1675" s="10"/>
      <c r="K1675" s="10" t="s">
        <v>3236</v>
      </c>
      <c r="L1675" s="10" t="s">
        <v>44</v>
      </c>
      <c r="M1675" s="11">
        <v>0</v>
      </c>
      <c r="N1675" s="27" t="s">
        <v>6296</v>
      </c>
      <c r="O1675" s="10"/>
      <c r="P1675" s="13">
        <v>-973423.06</v>
      </c>
      <c r="Q1675" s="13"/>
      <c r="R1675" s="13">
        <v>0</v>
      </c>
      <c r="S1675" s="13">
        <f t="shared" si="84"/>
        <v>-973423.06</v>
      </c>
      <c r="T1675" s="14">
        <f t="shared" si="85"/>
        <v>0</v>
      </c>
      <c r="U1675" s="13">
        <f t="shared" si="86"/>
        <v>0</v>
      </c>
      <c r="V1675" s="13">
        <v>0</v>
      </c>
      <c r="W1675" s="15"/>
      <c r="X1675" s="15"/>
      <c r="Y1675" s="13"/>
      <c r="Z1675" s="10"/>
      <c r="AA1675" s="16" t="s">
        <v>45</v>
      </c>
      <c r="AB1675" s="11"/>
    </row>
    <row r="1676" spans="1:28" ht="14.25" x14ac:dyDescent="0.15">
      <c r="A1676" s="9">
        <v>43709</v>
      </c>
      <c r="B1676" s="10" t="s">
        <v>27</v>
      </c>
      <c r="C1676" s="10" t="s">
        <v>28</v>
      </c>
      <c r="D1676" s="10" t="s">
        <v>29</v>
      </c>
      <c r="E1676" s="10" t="s">
        <v>30</v>
      </c>
      <c r="F1676" s="10" t="s">
        <v>3205</v>
      </c>
      <c r="G1676" s="10" t="s">
        <v>3205</v>
      </c>
      <c r="H1676" s="10" t="s">
        <v>6270</v>
      </c>
      <c r="I1676" s="10" t="s">
        <v>6700</v>
      </c>
      <c r="J1676" s="10"/>
      <c r="K1676" s="10" t="s">
        <v>2623</v>
      </c>
      <c r="L1676" s="10" t="s">
        <v>44</v>
      </c>
      <c r="M1676" s="11">
        <v>0</v>
      </c>
      <c r="N1676" s="27" t="s">
        <v>6701</v>
      </c>
      <c r="O1676" s="10"/>
      <c r="P1676" s="13">
        <v>-121821.7</v>
      </c>
      <c r="Q1676" s="13"/>
      <c r="R1676" s="13">
        <v>0</v>
      </c>
      <c r="S1676" s="13">
        <f t="shared" si="84"/>
        <v>-121821.7</v>
      </c>
      <c r="T1676" s="14">
        <f t="shared" si="85"/>
        <v>0</v>
      </c>
      <c r="U1676" s="13">
        <f t="shared" si="86"/>
        <v>0</v>
      </c>
      <c r="V1676" s="13">
        <v>0</v>
      </c>
      <c r="W1676" s="15"/>
      <c r="X1676" s="15"/>
      <c r="Y1676" s="13"/>
      <c r="Z1676" s="10"/>
      <c r="AA1676" s="16" t="s">
        <v>45</v>
      </c>
      <c r="AB1676" s="11"/>
    </row>
    <row r="1677" spans="1:28" ht="14.25" x14ac:dyDescent="0.15">
      <c r="A1677" s="9">
        <v>43709</v>
      </c>
      <c r="B1677" s="10" t="s">
        <v>27</v>
      </c>
      <c r="C1677" s="10" t="s">
        <v>28</v>
      </c>
      <c r="D1677" s="10" t="s">
        <v>29</v>
      </c>
      <c r="E1677" s="10" t="s">
        <v>30</v>
      </c>
      <c r="F1677" s="10" t="s">
        <v>3205</v>
      </c>
      <c r="G1677" s="10" t="s">
        <v>3205</v>
      </c>
      <c r="H1677" s="10" t="s">
        <v>6270</v>
      </c>
      <c r="I1677" s="10" t="s">
        <v>6294</v>
      </c>
      <c r="J1677" s="10"/>
      <c r="K1677" s="10" t="s">
        <v>33</v>
      </c>
      <c r="L1677" s="10" t="s">
        <v>44</v>
      </c>
      <c r="M1677" s="11">
        <v>0</v>
      </c>
      <c r="N1677" s="27" t="s">
        <v>6292</v>
      </c>
      <c r="O1677" s="10"/>
      <c r="P1677" s="13">
        <v>-438161.65</v>
      </c>
      <c r="Q1677" s="13"/>
      <c r="R1677" s="13">
        <v>22082.240000000002</v>
      </c>
      <c r="S1677" s="13">
        <f t="shared" si="84"/>
        <v>-460243.89</v>
      </c>
      <c r="T1677" s="14">
        <f t="shared" si="85"/>
        <v>22082.240000000002</v>
      </c>
      <c r="U1677" s="13">
        <f t="shared" si="86"/>
        <v>0</v>
      </c>
      <c r="V1677" s="13">
        <v>22082.240000000002</v>
      </c>
      <c r="W1677" s="15"/>
      <c r="X1677" s="15"/>
      <c r="Y1677" s="13"/>
      <c r="Z1677" s="10"/>
      <c r="AA1677" s="16" t="s">
        <v>45</v>
      </c>
      <c r="AB1677" s="11"/>
    </row>
    <row r="1678" spans="1:28" ht="14.25" x14ac:dyDescent="0.15">
      <c r="A1678" s="9">
        <v>43709</v>
      </c>
      <c r="B1678" s="10" t="s">
        <v>27</v>
      </c>
      <c r="C1678" s="10" t="s">
        <v>28</v>
      </c>
      <c r="D1678" s="10" t="s">
        <v>29</v>
      </c>
      <c r="E1678" s="10" t="s">
        <v>30</v>
      </c>
      <c r="F1678" s="10" t="s">
        <v>3205</v>
      </c>
      <c r="G1678" s="10" t="s">
        <v>3205</v>
      </c>
      <c r="H1678" s="10" t="s">
        <v>6270</v>
      </c>
      <c r="I1678" s="10" t="s">
        <v>6294</v>
      </c>
      <c r="J1678" s="10"/>
      <c r="K1678" s="10" t="s">
        <v>33</v>
      </c>
      <c r="L1678" s="10" t="s">
        <v>44</v>
      </c>
      <c r="M1678" s="11">
        <v>0</v>
      </c>
      <c r="N1678" s="27" t="s">
        <v>6295</v>
      </c>
      <c r="O1678" s="10"/>
      <c r="P1678" s="13">
        <v>453400.63</v>
      </c>
      <c r="Q1678" s="13"/>
      <c r="R1678" s="13">
        <v>0</v>
      </c>
      <c r="S1678" s="13">
        <f t="shared" si="84"/>
        <v>453400.63</v>
      </c>
      <c r="T1678" s="14">
        <f t="shared" si="85"/>
        <v>0</v>
      </c>
      <c r="U1678" s="13">
        <f t="shared" si="86"/>
        <v>0</v>
      </c>
      <c r="V1678" s="13">
        <v>0</v>
      </c>
      <c r="W1678" s="15"/>
      <c r="X1678" s="15"/>
      <c r="Y1678" s="13"/>
      <c r="Z1678" s="10"/>
      <c r="AA1678" s="16" t="s">
        <v>45</v>
      </c>
      <c r="AB1678" s="11"/>
    </row>
    <row r="1679" spans="1:28" ht="14.25" x14ac:dyDescent="0.15">
      <c r="A1679" s="9">
        <v>43709</v>
      </c>
      <c r="B1679" s="10" t="s">
        <v>27</v>
      </c>
      <c r="C1679" s="10" t="s">
        <v>28</v>
      </c>
      <c r="D1679" s="10" t="s">
        <v>29</v>
      </c>
      <c r="E1679" s="10" t="s">
        <v>30</v>
      </c>
      <c r="F1679" s="10" t="s">
        <v>3205</v>
      </c>
      <c r="G1679" s="10" t="s">
        <v>3205</v>
      </c>
      <c r="H1679" s="10" t="s">
        <v>6270</v>
      </c>
      <c r="I1679" s="10" t="s">
        <v>6294</v>
      </c>
      <c r="J1679" s="10"/>
      <c r="K1679" s="10" t="s">
        <v>2623</v>
      </c>
      <c r="L1679" s="10" t="s">
        <v>44</v>
      </c>
      <c r="M1679" s="11">
        <v>0</v>
      </c>
      <c r="N1679" s="27" t="s">
        <v>6295</v>
      </c>
      <c r="O1679" s="10"/>
      <c r="P1679" s="13">
        <v>6568</v>
      </c>
      <c r="Q1679" s="13"/>
      <c r="R1679" s="13">
        <v>0</v>
      </c>
      <c r="S1679" s="13">
        <f t="shared" si="84"/>
        <v>6568</v>
      </c>
      <c r="T1679" s="14">
        <f t="shared" si="85"/>
        <v>0</v>
      </c>
      <c r="U1679" s="13">
        <f t="shared" si="86"/>
        <v>0</v>
      </c>
      <c r="V1679" s="13">
        <v>0</v>
      </c>
      <c r="W1679" s="15"/>
      <c r="X1679" s="15"/>
      <c r="Y1679" s="13"/>
      <c r="Z1679" s="10"/>
      <c r="AA1679" s="16" t="s">
        <v>45</v>
      </c>
      <c r="AB1679" s="11"/>
    </row>
    <row r="1680" spans="1:28" ht="14.25" x14ac:dyDescent="0.15">
      <c r="A1680" s="9">
        <v>43709</v>
      </c>
      <c r="B1680" s="10" t="s">
        <v>27</v>
      </c>
      <c r="C1680" s="10" t="s">
        <v>28</v>
      </c>
      <c r="D1680" s="10" t="s">
        <v>29</v>
      </c>
      <c r="E1680" s="10" t="s">
        <v>30</v>
      </c>
      <c r="F1680" s="10" t="s">
        <v>3205</v>
      </c>
      <c r="G1680" s="10" t="s">
        <v>3205</v>
      </c>
      <c r="H1680" s="10" t="s">
        <v>6270</v>
      </c>
      <c r="I1680" s="10" t="s">
        <v>6294</v>
      </c>
      <c r="J1680" s="10"/>
      <c r="K1680" s="10" t="s">
        <v>3236</v>
      </c>
      <c r="L1680" s="10" t="s">
        <v>44</v>
      </c>
      <c r="M1680" s="11">
        <v>0</v>
      </c>
      <c r="N1680" s="27" t="s">
        <v>6292</v>
      </c>
      <c r="O1680" s="10"/>
      <c r="P1680" s="13">
        <v>-4890898.1399999997</v>
      </c>
      <c r="Q1680" s="13"/>
      <c r="R1680" s="13">
        <v>41800.720000000001</v>
      </c>
      <c r="S1680" s="13">
        <f t="shared" si="84"/>
        <v>-4932698.8599999994</v>
      </c>
      <c r="T1680" s="14">
        <f t="shared" si="85"/>
        <v>41800.720000000001</v>
      </c>
      <c r="U1680" s="13">
        <f t="shared" si="86"/>
        <v>0</v>
      </c>
      <c r="V1680" s="13">
        <v>41800.720000000001</v>
      </c>
      <c r="W1680" s="15"/>
      <c r="X1680" s="15"/>
      <c r="Y1680" s="13"/>
      <c r="Z1680" s="10"/>
      <c r="AA1680" s="16" t="s">
        <v>45</v>
      </c>
      <c r="AB1680" s="11"/>
    </row>
    <row r="1681" spans="1:28" ht="14.25" x14ac:dyDescent="0.15">
      <c r="A1681" s="9">
        <v>43709</v>
      </c>
      <c r="B1681" s="10" t="s">
        <v>27</v>
      </c>
      <c r="C1681" s="10" t="s">
        <v>28</v>
      </c>
      <c r="D1681" s="10" t="s">
        <v>29</v>
      </c>
      <c r="E1681" s="10" t="s">
        <v>30</v>
      </c>
      <c r="F1681" s="10" t="s">
        <v>6702</v>
      </c>
      <c r="G1681" s="10" t="s">
        <v>6702</v>
      </c>
      <c r="H1681" s="10" t="s">
        <v>6270</v>
      </c>
      <c r="I1681" s="10" t="s">
        <v>6702</v>
      </c>
      <c r="J1681" s="10"/>
      <c r="K1681" s="10" t="s">
        <v>2623</v>
      </c>
      <c r="L1681" s="10" t="s">
        <v>34</v>
      </c>
      <c r="M1681" s="11">
        <v>0.02</v>
      </c>
      <c r="N1681" s="27" t="s">
        <v>6703</v>
      </c>
      <c r="O1681" s="10"/>
      <c r="P1681" s="13">
        <v>43836.9</v>
      </c>
      <c r="Q1681" s="13"/>
      <c r="R1681" s="13">
        <v>0</v>
      </c>
      <c r="S1681" s="13">
        <f t="shared" si="84"/>
        <v>43836.9</v>
      </c>
      <c r="T1681" s="14">
        <f t="shared" si="85"/>
        <v>0</v>
      </c>
      <c r="U1681" s="13">
        <f t="shared" si="86"/>
        <v>0</v>
      </c>
      <c r="V1681" s="13">
        <v>0</v>
      </c>
      <c r="W1681" s="15"/>
      <c r="X1681" s="15"/>
      <c r="Y1681" s="13"/>
      <c r="Z1681" s="10"/>
      <c r="AA1681" s="16" t="s">
        <v>45</v>
      </c>
      <c r="AB1681" s="11"/>
    </row>
    <row r="1682" spans="1:28" ht="14.25" x14ac:dyDescent="0.15">
      <c r="A1682" s="9">
        <v>43709</v>
      </c>
      <c r="B1682" s="10" t="s">
        <v>27</v>
      </c>
      <c r="C1682" s="10" t="s">
        <v>28</v>
      </c>
      <c r="D1682" s="10" t="s">
        <v>29</v>
      </c>
      <c r="E1682" s="10" t="s">
        <v>30</v>
      </c>
      <c r="F1682" s="10" t="s">
        <v>6702</v>
      </c>
      <c r="G1682" s="10" t="s">
        <v>6702</v>
      </c>
      <c r="H1682" s="10" t="s">
        <v>6270</v>
      </c>
      <c r="I1682" s="10" t="s">
        <v>6702</v>
      </c>
      <c r="J1682" s="10"/>
      <c r="K1682" s="10" t="s">
        <v>3236</v>
      </c>
      <c r="L1682" s="10" t="s">
        <v>34</v>
      </c>
      <c r="M1682" s="11">
        <v>0.04</v>
      </c>
      <c r="N1682" s="27" t="s">
        <v>6703</v>
      </c>
      <c r="O1682" s="10"/>
      <c r="P1682" s="13">
        <v>-44039.5</v>
      </c>
      <c r="Q1682" s="13"/>
      <c r="R1682" s="13">
        <v>0</v>
      </c>
      <c r="S1682" s="13">
        <f t="shared" si="84"/>
        <v>-44039.5</v>
      </c>
      <c r="T1682" s="14">
        <f t="shared" si="85"/>
        <v>0</v>
      </c>
      <c r="U1682" s="13">
        <f t="shared" si="86"/>
        <v>0</v>
      </c>
      <c r="V1682" s="13">
        <v>0</v>
      </c>
      <c r="W1682" s="15"/>
      <c r="X1682" s="15"/>
      <c r="Y1682" s="13"/>
      <c r="Z1682" s="10"/>
      <c r="AA1682" s="16" t="s">
        <v>45</v>
      </c>
      <c r="AB1682" s="11"/>
    </row>
    <row r="1683" spans="1:28" ht="14.25" x14ac:dyDescent="0.15">
      <c r="A1683" s="9">
        <v>43709</v>
      </c>
      <c r="B1683" s="10" t="s">
        <v>27</v>
      </c>
      <c r="C1683" s="10" t="s">
        <v>28</v>
      </c>
      <c r="D1683" s="10" t="s">
        <v>29</v>
      </c>
      <c r="E1683" s="10" t="s">
        <v>30</v>
      </c>
      <c r="F1683" s="10" t="s">
        <v>3209</v>
      </c>
      <c r="G1683" s="10" t="s">
        <v>3209</v>
      </c>
      <c r="H1683" s="10" t="s">
        <v>6270</v>
      </c>
      <c r="I1683" s="10" t="s">
        <v>3209</v>
      </c>
      <c r="J1683" s="10"/>
      <c r="K1683" s="10" t="s">
        <v>33</v>
      </c>
      <c r="L1683" s="10" t="s">
        <v>34</v>
      </c>
      <c r="M1683" s="11">
        <v>0.24</v>
      </c>
      <c r="N1683" s="27" t="s">
        <v>6704</v>
      </c>
      <c r="O1683" s="10"/>
      <c r="P1683" s="13">
        <v>77749.179999999993</v>
      </c>
      <c r="Q1683" s="13"/>
      <c r="R1683" s="13">
        <v>0</v>
      </c>
      <c r="S1683" s="13">
        <f t="shared" si="84"/>
        <v>77749.179999999993</v>
      </c>
      <c r="T1683" s="14">
        <f t="shared" si="85"/>
        <v>0</v>
      </c>
      <c r="U1683" s="13">
        <f t="shared" si="86"/>
        <v>0</v>
      </c>
      <c r="V1683" s="13">
        <v>0</v>
      </c>
      <c r="W1683" s="15"/>
      <c r="X1683" s="15"/>
      <c r="Y1683" s="13"/>
      <c r="Z1683" s="10"/>
      <c r="AA1683" s="16" t="s">
        <v>45</v>
      </c>
      <c r="AB1683" s="11"/>
    </row>
    <row r="1684" spans="1:28" ht="14.25" x14ac:dyDescent="0.15">
      <c r="A1684" s="9">
        <v>43709</v>
      </c>
      <c r="B1684" s="10" t="s">
        <v>27</v>
      </c>
      <c r="C1684" s="10" t="s">
        <v>28</v>
      </c>
      <c r="D1684" s="10" t="s">
        <v>29</v>
      </c>
      <c r="E1684" s="10" t="s">
        <v>30</v>
      </c>
      <c r="F1684" s="10" t="s">
        <v>3209</v>
      </c>
      <c r="G1684" s="10" t="s">
        <v>3209</v>
      </c>
      <c r="H1684" s="10" t="s">
        <v>6270</v>
      </c>
      <c r="I1684" s="10" t="s">
        <v>3209</v>
      </c>
      <c r="J1684" s="10"/>
      <c r="K1684" s="10" t="s">
        <v>2623</v>
      </c>
      <c r="L1684" s="10" t="s">
        <v>34</v>
      </c>
      <c r="M1684" s="11">
        <v>0.02</v>
      </c>
      <c r="N1684" s="27" t="s">
        <v>6704</v>
      </c>
      <c r="O1684" s="10"/>
      <c r="P1684" s="13">
        <v>175335.88</v>
      </c>
      <c r="Q1684" s="13"/>
      <c r="R1684" s="13">
        <v>0</v>
      </c>
      <c r="S1684" s="13">
        <f t="shared" si="84"/>
        <v>175335.88</v>
      </c>
      <c r="T1684" s="14">
        <f t="shared" si="85"/>
        <v>0</v>
      </c>
      <c r="U1684" s="13">
        <f t="shared" si="86"/>
        <v>0</v>
      </c>
      <c r="V1684" s="13">
        <v>0</v>
      </c>
      <c r="W1684" s="15"/>
      <c r="X1684" s="15"/>
      <c r="Y1684" s="13"/>
      <c r="Z1684" s="10"/>
      <c r="AA1684" s="16" t="s">
        <v>45</v>
      </c>
      <c r="AB1684" s="11"/>
    </row>
    <row r="1685" spans="1:28" ht="14.25" x14ac:dyDescent="0.15">
      <c r="A1685" s="9">
        <v>43709</v>
      </c>
      <c r="B1685" s="10" t="s">
        <v>27</v>
      </c>
      <c r="C1685" s="10" t="s">
        <v>36</v>
      </c>
      <c r="D1685" s="10" t="s">
        <v>37</v>
      </c>
      <c r="E1685" s="10" t="s">
        <v>3221</v>
      </c>
      <c r="F1685" s="10" t="s">
        <v>5712</v>
      </c>
      <c r="G1685" s="10" t="s">
        <v>5712</v>
      </c>
      <c r="H1685" s="10" t="s">
        <v>6270</v>
      </c>
      <c r="I1685" s="10" t="s">
        <v>5712</v>
      </c>
      <c r="J1685" s="10"/>
      <c r="K1685" s="10" t="s">
        <v>3236</v>
      </c>
      <c r="L1685" s="10" t="s">
        <v>34</v>
      </c>
      <c r="M1685" s="11">
        <v>0.03</v>
      </c>
      <c r="N1685" s="27" t="s">
        <v>6705</v>
      </c>
      <c r="O1685" s="10"/>
      <c r="P1685" s="13">
        <v>-10290.6</v>
      </c>
      <c r="Q1685" s="13"/>
      <c r="R1685" s="13">
        <v>0</v>
      </c>
      <c r="S1685" s="13">
        <f t="shared" si="84"/>
        <v>-10290.6</v>
      </c>
      <c r="T1685" s="14">
        <f t="shared" si="85"/>
        <v>0</v>
      </c>
      <c r="U1685" s="13">
        <f t="shared" si="86"/>
        <v>0</v>
      </c>
      <c r="V1685" s="13">
        <v>0</v>
      </c>
      <c r="W1685" s="15"/>
      <c r="X1685" s="15"/>
      <c r="Y1685" s="13"/>
      <c r="Z1685" s="10"/>
      <c r="AA1685" s="16" t="s">
        <v>45</v>
      </c>
      <c r="AB1685" s="11"/>
    </row>
    <row r="1686" spans="1:28" ht="14.25" x14ac:dyDescent="0.15">
      <c r="A1686" s="9">
        <v>43709</v>
      </c>
      <c r="B1686" s="10" t="s">
        <v>27</v>
      </c>
      <c r="C1686" s="10" t="s">
        <v>36</v>
      </c>
      <c r="D1686" s="10" t="s">
        <v>37</v>
      </c>
      <c r="E1686" s="10" t="s">
        <v>3221</v>
      </c>
      <c r="F1686" s="10" t="s">
        <v>4708</v>
      </c>
      <c r="G1686" s="10" t="s">
        <v>4708</v>
      </c>
      <c r="H1686" s="10" t="s">
        <v>6270</v>
      </c>
      <c r="I1686" s="10" t="s">
        <v>4708</v>
      </c>
      <c r="J1686" s="10"/>
      <c r="K1686" s="10" t="s">
        <v>3236</v>
      </c>
      <c r="L1686" s="10" t="s">
        <v>34</v>
      </c>
      <c r="M1686" s="11">
        <v>0.02</v>
      </c>
      <c r="N1686" s="27" t="s">
        <v>6314</v>
      </c>
      <c r="O1686" s="10"/>
      <c r="P1686" s="13">
        <v>-108.6</v>
      </c>
      <c r="Q1686" s="13"/>
      <c r="R1686" s="13">
        <v>0</v>
      </c>
      <c r="S1686" s="13">
        <f t="shared" si="84"/>
        <v>-108.6</v>
      </c>
      <c r="T1686" s="14">
        <f t="shared" si="85"/>
        <v>0</v>
      </c>
      <c r="U1686" s="13">
        <f t="shared" si="86"/>
        <v>0</v>
      </c>
      <c r="V1686" s="13">
        <v>0</v>
      </c>
      <c r="W1686" s="15"/>
      <c r="X1686" s="15"/>
      <c r="Y1686" s="13"/>
      <c r="Z1686" s="10"/>
      <c r="AA1686" s="16" t="s">
        <v>35</v>
      </c>
      <c r="AB1686" s="11"/>
    </row>
    <row r="1687" spans="1:28" ht="14.25" x14ac:dyDescent="0.15">
      <c r="A1687" s="9">
        <v>43709</v>
      </c>
      <c r="B1687" s="10" t="s">
        <v>27</v>
      </c>
      <c r="C1687" s="10" t="s">
        <v>36</v>
      </c>
      <c r="D1687" s="10" t="s">
        <v>37</v>
      </c>
      <c r="E1687" s="10" t="s">
        <v>38</v>
      </c>
      <c r="F1687" s="10" t="s">
        <v>4698</v>
      </c>
      <c r="G1687" s="10" t="s">
        <v>4698</v>
      </c>
      <c r="H1687" s="10" t="s">
        <v>6270</v>
      </c>
      <c r="I1687" s="10" t="s">
        <v>4698</v>
      </c>
      <c r="J1687" s="10"/>
      <c r="K1687" s="10" t="s">
        <v>2623</v>
      </c>
      <c r="L1687" s="10" t="s">
        <v>44</v>
      </c>
      <c r="M1687" s="11">
        <v>0</v>
      </c>
      <c r="N1687" s="27" t="s">
        <v>6706</v>
      </c>
      <c r="O1687" s="10"/>
      <c r="P1687" s="13">
        <v>36089.199999999997</v>
      </c>
      <c r="Q1687" s="13"/>
      <c r="R1687" s="13">
        <v>0</v>
      </c>
      <c r="S1687" s="13">
        <f t="shared" ref="S1687:S1750" si="87">P1687+Q1687-R1687</f>
        <v>36089.199999999997</v>
      </c>
      <c r="T1687" s="14">
        <f t="shared" ref="T1687:T1750" si="88">IF(L1687="返货",R1687/(1+M1687),IF(L1687="返现",R1687,IF(L1687="折扣",R1687*M1687,IF(L1687="无",R1687))))</f>
        <v>0</v>
      </c>
      <c r="U1687" s="13">
        <f t="shared" si="86"/>
        <v>224.85384615384646</v>
      </c>
      <c r="V1687" s="13">
        <v>0</v>
      </c>
      <c r="W1687" s="15"/>
      <c r="X1687" s="15"/>
      <c r="Y1687" s="13"/>
      <c r="Z1687" s="10"/>
      <c r="AA1687" s="16" t="s">
        <v>35</v>
      </c>
      <c r="AB1687" s="11"/>
    </row>
    <row r="1688" spans="1:28" ht="14.25" x14ac:dyDescent="0.15">
      <c r="A1688" s="9">
        <v>43709</v>
      </c>
      <c r="B1688" s="10" t="s">
        <v>27</v>
      </c>
      <c r="C1688" s="10" t="s">
        <v>36</v>
      </c>
      <c r="D1688" s="10" t="s">
        <v>37</v>
      </c>
      <c r="E1688" s="10" t="s">
        <v>38</v>
      </c>
      <c r="F1688" s="10" t="s">
        <v>4989</v>
      </c>
      <c r="G1688" s="10" t="s">
        <v>4989</v>
      </c>
      <c r="H1688" s="10" t="s">
        <v>6270</v>
      </c>
      <c r="I1688" s="10" t="s">
        <v>4696</v>
      </c>
      <c r="J1688" s="10"/>
      <c r="K1688" s="10" t="s">
        <v>33</v>
      </c>
      <c r="L1688" s="10" t="s">
        <v>34</v>
      </c>
      <c r="M1688" s="11">
        <v>0.15</v>
      </c>
      <c r="N1688" s="27" t="s">
        <v>6303</v>
      </c>
      <c r="O1688" s="10"/>
      <c r="P1688" s="13">
        <v>2658.09</v>
      </c>
      <c r="Q1688" s="13"/>
      <c r="R1688" s="13">
        <v>0</v>
      </c>
      <c r="S1688" s="13">
        <f t="shared" si="87"/>
        <v>2658.09</v>
      </c>
      <c r="T1688" s="14">
        <f t="shared" si="88"/>
        <v>0</v>
      </c>
      <c r="U1688" s="13">
        <f t="shared" si="86"/>
        <v>0</v>
      </c>
      <c r="V1688" s="13">
        <v>0</v>
      </c>
      <c r="W1688" s="15"/>
      <c r="X1688" s="15"/>
      <c r="Y1688" s="13"/>
      <c r="Z1688" s="10"/>
      <c r="AA1688" s="16" t="s">
        <v>35</v>
      </c>
      <c r="AB1688" s="11"/>
    </row>
    <row r="1689" spans="1:28" ht="14.25" x14ac:dyDescent="0.15">
      <c r="A1689" s="9">
        <v>43709</v>
      </c>
      <c r="B1689" s="10" t="s">
        <v>27</v>
      </c>
      <c r="C1689" s="10" t="s">
        <v>36</v>
      </c>
      <c r="D1689" s="10" t="s">
        <v>37</v>
      </c>
      <c r="E1689" s="10" t="s">
        <v>38</v>
      </c>
      <c r="F1689" s="10" t="s">
        <v>4373</v>
      </c>
      <c r="G1689" s="10" t="s">
        <v>4373</v>
      </c>
      <c r="H1689" s="10" t="s">
        <v>6270</v>
      </c>
      <c r="I1689" s="10" t="s">
        <v>4374</v>
      </c>
      <c r="J1689" s="10"/>
      <c r="K1689" s="10" t="s">
        <v>33</v>
      </c>
      <c r="L1689" s="10" t="s">
        <v>34</v>
      </c>
      <c r="M1689" s="11">
        <v>0.04</v>
      </c>
      <c r="N1689" s="27" t="s">
        <v>6707</v>
      </c>
      <c r="O1689" s="10"/>
      <c r="P1689" s="13">
        <v>43782.84</v>
      </c>
      <c r="Q1689" s="13"/>
      <c r="R1689" s="13">
        <v>0</v>
      </c>
      <c r="S1689" s="13">
        <f t="shared" si="87"/>
        <v>43782.84</v>
      </c>
      <c r="T1689" s="14">
        <f t="shared" si="88"/>
        <v>0</v>
      </c>
      <c r="U1689" s="13">
        <f t="shared" si="86"/>
        <v>0</v>
      </c>
      <c r="V1689" s="13">
        <v>0</v>
      </c>
      <c r="W1689" s="15"/>
      <c r="X1689" s="15"/>
      <c r="Y1689" s="13"/>
      <c r="Z1689" s="10"/>
      <c r="AA1689" s="16" t="s">
        <v>35</v>
      </c>
      <c r="AB1689" s="11"/>
    </row>
    <row r="1690" spans="1:28" ht="14.25" x14ac:dyDescent="0.15">
      <c r="A1690" s="9">
        <v>43709</v>
      </c>
      <c r="B1690" s="10" t="s">
        <v>27</v>
      </c>
      <c r="C1690" s="10" t="s">
        <v>36</v>
      </c>
      <c r="D1690" s="10" t="s">
        <v>37</v>
      </c>
      <c r="E1690" s="10" t="s">
        <v>38</v>
      </c>
      <c r="F1690" s="10" t="s">
        <v>4373</v>
      </c>
      <c r="G1690" s="10" t="s">
        <v>4373</v>
      </c>
      <c r="H1690" s="10" t="s">
        <v>6270</v>
      </c>
      <c r="I1690" s="10" t="s">
        <v>4374</v>
      </c>
      <c r="J1690" s="10"/>
      <c r="K1690" s="10" t="s">
        <v>2623</v>
      </c>
      <c r="L1690" s="10" t="s">
        <v>34</v>
      </c>
      <c r="M1690" s="11">
        <v>0.02</v>
      </c>
      <c r="N1690" s="27" t="s">
        <v>6707</v>
      </c>
      <c r="O1690" s="10"/>
      <c r="P1690" s="13">
        <v>282290.71000000002</v>
      </c>
      <c r="Q1690" s="13"/>
      <c r="R1690" s="13">
        <v>0</v>
      </c>
      <c r="S1690" s="13">
        <f t="shared" si="87"/>
        <v>282290.71000000002</v>
      </c>
      <c r="T1690" s="14">
        <f t="shared" si="88"/>
        <v>0</v>
      </c>
      <c r="U1690" s="13">
        <f t="shared" si="86"/>
        <v>0</v>
      </c>
      <c r="V1690" s="13">
        <v>0</v>
      </c>
      <c r="W1690" s="15"/>
      <c r="X1690" s="15"/>
      <c r="Y1690" s="13"/>
      <c r="Z1690" s="10"/>
      <c r="AA1690" s="16" t="s">
        <v>35</v>
      </c>
      <c r="AB1690" s="11"/>
    </row>
    <row r="1691" spans="1:28" ht="14.25" x14ac:dyDescent="0.15">
      <c r="A1691" s="9">
        <v>43709</v>
      </c>
      <c r="B1691" s="10" t="s">
        <v>27</v>
      </c>
      <c r="C1691" s="10" t="s">
        <v>36</v>
      </c>
      <c r="D1691" s="10" t="s">
        <v>37</v>
      </c>
      <c r="E1691" s="10" t="s">
        <v>38</v>
      </c>
      <c r="F1691" s="10" t="s">
        <v>4373</v>
      </c>
      <c r="G1691" s="10" t="s">
        <v>4373</v>
      </c>
      <c r="H1691" s="10" t="s">
        <v>6270</v>
      </c>
      <c r="I1691" s="10" t="s">
        <v>4374</v>
      </c>
      <c r="J1691" s="10"/>
      <c r="K1691" s="10" t="s">
        <v>3236</v>
      </c>
      <c r="L1691" s="10" t="s">
        <v>34</v>
      </c>
      <c r="M1691" s="11">
        <v>0.02</v>
      </c>
      <c r="N1691" s="27" t="s">
        <v>6707</v>
      </c>
      <c r="O1691" s="10"/>
      <c r="P1691" s="13">
        <v>-135999.5</v>
      </c>
      <c r="Q1691" s="13"/>
      <c r="R1691" s="13">
        <v>0</v>
      </c>
      <c r="S1691" s="13">
        <f t="shared" si="87"/>
        <v>-135999.5</v>
      </c>
      <c r="T1691" s="14">
        <f t="shared" si="88"/>
        <v>0</v>
      </c>
      <c r="U1691" s="13">
        <f t="shared" si="86"/>
        <v>0</v>
      </c>
      <c r="V1691" s="13">
        <v>0</v>
      </c>
      <c r="W1691" s="15"/>
      <c r="X1691" s="15"/>
      <c r="Y1691" s="13"/>
      <c r="Z1691" s="10"/>
      <c r="AA1691" s="16" t="s">
        <v>35</v>
      </c>
      <c r="AB1691" s="11"/>
    </row>
    <row r="1692" spans="1:28" ht="14.25" x14ac:dyDescent="0.15">
      <c r="A1692" s="9">
        <v>43709</v>
      </c>
      <c r="B1692" s="10" t="s">
        <v>27</v>
      </c>
      <c r="C1692" s="10" t="s">
        <v>36</v>
      </c>
      <c r="D1692" s="10" t="s">
        <v>37</v>
      </c>
      <c r="E1692" s="10" t="s">
        <v>38</v>
      </c>
      <c r="F1692" s="10" t="s">
        <v>4143</v>
      </c>
      <c r="G1692" s="10" t="s">
        <v>4990</v>
      </c>
      <c r="H1692" s="10" t="s">
        <v>6270</v>
      </c>
      <c r="I1692" s="10" t="s">
        <v>4991</v>
      </c>
      <c r="J1692" s="10"/>
      <c r="K1692" s="10" t="s">
        <v>2623</v>
      </c>
      <c r="L1692" s="10" t="s">
        <v>34</v>
      </c>
      <c r="M1692" s="11">
        <v>0.04</v>
      </c>
      <c r="N1692" s="27" t="s">
        <v>6708</v>
      </c>
      <c r="O1692" s="10"/>
      <c r="P1692" s="13">
        <v>51136</v>
      </c>
      <c r="Q1692" s="13"/>
      <c r="R1692" s="13">
        <v>5846.2</v>
      </c>
      <c r="S1692" s="13">
        <f t="shared" si="87"/>
        <v>45289.8</v>
      </c>
      <c r="T1692" s="14">
        <f t="shared" si="88"/>
        <v>5621.3461538461534</v>
      </c>
      <c r="U1692" s="13">
        <f t="shared" si="86"/>
        <v>0</v>
      </c>
      <c r="V1692" s="13">
        <v>5846.2</v>
      </c>
      <c r="W1692" s="15"/>
      <c r="X1692" s="15"/>
      <c r="Y1692" s="13"/>
      <c r="Z1692" s="10"/>
      <c r="AA1692" s="16" t="s">
        <v>45</v>
      </c>
      <c r="AB1692" s="11"/>
    </row>
    <row r="1693" spans="1:28" ht="14.25" x14ac:dyDescent="0.15">
      <c r="A1693" s="9">
        <v>43709</v>
      </c>
      <c r="B1693" s="10" t="s">
        <v>27</v>
      </c>
      <c r="C1693" s="10" t="s">
        <v>36</v>
      </c>
      <c r="D1693" s="10" t="s">
        <v>37</v>
      </c>
      <c r="E1693" s="10" t="s">
        <v>38</v>
      </c>
      <c r="F1693" s="10" t="s">
        <v>4702</v>
      </c>
      <c r="G1693" s="10" t="s">
        <v>4702</v>
      </c>
      <c r="H1693" s="10" t="s">
        <v>6270</v>
      </c>
      <c r="I1693" s="10" t="s">
        <v>4702</v>
      </c>
      <c r="J1693" s="10"/>
      <c r="K1693" s="10" t="s">
        <v>3236</v>
      </c>
      <c r="L1693" s="10" t="s">
        <v>34</v>
      </c>
      <c r="M1693" s="11">
        <v>0.02</v>
      </c>
      <c r="N1693" s="27" t="s">
        <v>6310</v>
      </c>
      <c r="O1693" s="10"/>
      <c r="P1693" s="13">
        <v>-400</v>
      </c>
      <c r="Q1693" s="13"/>
      <c r="R1693" s="13">
        <v>0</v>
      </c>
      <c r="S1693" s="13">
        <f t="shared" si="87"/>
        <v>-400</v>
      </c>
      <c r="T1693" s="14">
        <f t="shared" si="88"/>
        <v>0</v>
      </c>
      <c r="U1693" s="13">
        <f t="shared" si="86"/>
        <v>0</v>
      </c>
      <c r="V1693" s="13">
        <v>0</v>
      </c>
      <c r="W1693" s="15"/>
      <c r="X1693" s="15"/>
      <c r="Y1693" s="13"/>
      <c r="Z1693" s="10"/>
      <c r="AA1693" s="16" t="s">
        <v>45</v>
      </c>
      <c r="AB1693" s="11"/>
    </row>
    <row r="1694" spans="1:28" ht="14.25" x14ac:dyDescent="0.15">
      <c r="A1694" s="9">
        <v>43709</v>
      </c>
      <c r="B1694" s="10" t="s">
        <v>27</v>
      </c>
      <c r="C1694" s="10" t="s">
        <v>36</v>
      </c>
      <c r="D1694" s="10" t="s">
        <v>37</v>
      </c>
      <c r="E1694" s="10" t="s">
        <v>41</v>
      </c>
      <c r="F1694" s="10" t="s">
        <v>6311</v>
      </c>
      <c r="G1694" s="10" t="s">
        <v>6311</v>
      </c>
      <c r="H1694" s="10" t="s">
        <v>6270</v>
      </c>
      <c r="I1694" s="10" t="s">
        <v>6311</v>
      </c>
      <c r="J1694" s="10"/>
      <c r="K1694" s="10" t="s">
        <v>2623</v>
      </c>
      <c r="L1694" s="10" t="s">
        <v>34</v>
      </c>
      <c r="M1694" s="11">
        <v>0.04</v>
      </c>
      <c r="N1694" s="27" t="s">
        <v>6709</v>
      </c>
      <c r="O1694" s="10"/>
      <c r="P1694" s="13">
        <v>495.20000000000101</v>
      </c>
      <c r="Q1694" s="13"/>
      <c r="R1694" s="13">
        <v>0</v>
      </c>
      <c r="S1694" s="13">
        <f t="shared" si="87"/>
        <v>495.20000000000101</v>
      </c>
      <c r="T1694" s="14">
        <f t="shared" si="88"/>
        <v>0</v>
      </c>
      <c r="U1694" s="13">
        <f t="shared" si="86"/>
        <v>0</v>
      </c>
      <c r="V1694" s="13">
        <v>0</v>
      </c>
      <c r="W1694" s="15"/>
      <c r="X1694" s="15"/>
      <c r="Y1694" s="13"/>
      <c r="Z1694" s="10"/>
      <c r="AA1694" s="16" t="s">
        <v>45</v>
      </c>
      <c r="AB1694" s="11"/>
    </row>
    <row r="1695" spans="1:28" ht="14.25" x14ac:dyDescent="0.15">
      <c r="A1695" s="9">
        <v>43709</v>
      </c>
      <c r="B1695" s="10" t="s">
        <v>27</v>
      </c>
      <c r="C1695" s="10" t="s">
        <v>36</v>
      </c>
      <c r="D1695" s="10" t="s">
        <v>37</v>
      </c>
      <c r="E1695" s="10" t="s">
        <v>58</v>
      </c>
      <c r="F1695" s="10" t="s">
        <v>4712</v>
      </c>
      <c r="G1695" s="10" t="s">
        <v>4712</v>
      </c>
      <c r="H1695" s="10" t="s">
        <v>6270</v>
      </c>
      <c r="I1695" s="10" t="s">
        <v>4712</v>
      </c>
      <c r="J1695" s="10"/>
      <c r="K1695" s="10" t="s">
        <v>3236</v>
      </c>
      <c r="L1695" s="10" t="s">
        <v>34</v>
      </c>
      <c r="M1695" s="11">
        <v>0.04</v>
      </c>
      <c r="N1695" s="27" t="s">
        <v>6317</v>
      </c>
      <c r="O1695" s="10"/>
      <c r="P1695" s="13">
        <v>-69009.600000000006</v>
      </c>
      <c r="Q1695" s="13"/>
      <c r="R1695" s="13">
        <v>0</v>
      </c>
      <c r="S1695" s="13">
        <f t="shared" si="87"/>
        <v>-69009.600000000006</v>
      </c>
      <c r="T1695" s="14">
        <f t="shared" si="88"/>
        <v>0</v>
      </c>
      <c r="U1695" s="13">
        <f t="shared" si="86"/>
        <v>0</v>
      </c>
      <c r="V1695" s="13">
        <v>0</v>
      </c>
      <c r="W1695" s="15"/>
      <c r="X1695" s="15"/>
      <c r="Y1695" s="13"/>
      <c r="Z1695" s="10"/>
      <c r="AA1695" s="16" t="s">
        <v>45</v>
      </c>
      <c r="AB1695" s="11"/>
    </row>
    <row r="1696" spans="1:28" ht="14.25" x14ac:dyDescent="0.15">
      <c r="A1696" s="9">
        <v>43709</v>
      </c>
      <c r="B1696" s="10" t="s">
        <v>27</v>
      </c>
      <c r="C1696" s="10" t="s">
        <v>36</v>
      </c>
      <c r="D1696" s="10" t="s">
        <v>37</v>
      </c>
      <c r="E1696" s="10" t="s">
        <v>46</v>
      </c>
      <c r="F1696" s="10" t="s">
        <v>2651</v>
      </c>
      <c r="G1696" s="10" t="s">
        <v>2651</v>
      </c>
      <c r="H1696" s="10" t="s">
        <v>6270</v>
      </c>
      <c r="I1696" s="10" t="s">
        <v>4150</v>
      </c>
      <c r="J1696" s="10"/>
      <c r="K1696" s="10" t="s">
        <v>6710</v>
      </c>
      <c r="L1696" s="10" t="s">
        <v>34</v>
      </c>
      <c r="M1696" s="11">
        <v>0.04</v>
      </c>
      <c r="N1696" s="27" t="s">
        <v>6711</v>
      </c>
      <c r="O1696" s="10"/>
      <c r="P1696" s="13">
        <v>-11711.42</v>
      </c>
      <c r="Q1696" s="13"/>
      <c r="R1696" s="13">
        <v>0</v>
      </c>
      <c r="S1696" s="13">
        <f t="shared" si="87"/>
        <v>-11711.42</v>
      </c>
      <c r="T1696" s="14">
        <f t="shared" si="88"/>
        <v>0</v>
      </c>
      <c r="U1696" s="13">
        <f t="shared" si="86"/>
        <v>0</v>
      </c>
      <c r="V1696" s="13">
        <v>0</v>
      </c>
      <c r="W1696" s="15"/>
      <c r="X1696" s="15"/>
      <c r="Y1696" s="13"/>
      <c r="Z1696" s="10"/>
      <c r="AA1696" s="16" t="s">
        <v>35</v>
      </c>
      <c r="AB1696" s="11"/>
    </row>
    <row r="1697" spans="1:28" ht="14.25" x14ac:dyDescent="0.15">
      <c r="A1697" s="9">
        <v>43709</v>
      </c>
      <c r="B1697" s="10" t="s">
        <v>27</v>
      </c>
      <c r="C1697" s="10" t="s">
        <v>36</v>
      </c>
      <c r="D1697" s="10" t="s">
        <v>37</v>
      </c>
      <c r="E1697" s="10" t="s">
        <v>46</v>
      </c>
      <c r="F1697" s="10" t="s">
        <v>3238</v>
      </c>
      <c r="G1697" s="10" t="s">
        <v>3238</v>
      </c>
      <c r="H1697" s="10" t="s">
        <v>6270</v>
      </c>
      <c r="I1697" s="10" t="s">
        <v>6712</v>
      </c>
      <c r="J1697" s="10"/>
      <c r="K1697" s="10" t="s">
        <v>33</v>
      </c>
      <c r="L1697" s="10" t="s">
        <v>34</v>
      </c>
      <c r="M1697" s="11">
        <v>0.08</v>
      </c>
      <c r="N1697" s="27" t="s">
        <v>6713</v>
      </c>
      <c r="O1697" s="10"/>
      <c r="P1697" s="13">
        <v>11824.43</v>
      </c>
      <c r="Q1697" s="13"/>
      <c r="R1697" s="13">
        <v>0</v>
      </c>
      <c r="S1697" s="13">
        <f t="shared" si="87"/>
        <v>11824.43</v>
      </c>
      <c r="T1697" s="14">
        <f t="shared" si="88"/>
        <v>0</v>
      </c>
      <c r="U1697" s="13">
        <f t="shared" si="86"/>
        <v>0</v>
      </c>
      <c r="V1697" s="13">
        <v>0</v>
      </c>
      <c r="W1697" s="15"/>
      <c r="X1697" s="15"/>
      <c r="Y1697" s="13"/>
      <c r="Z1697" s="10"/>
      <c r="AA1697" s="16" t="s">
        <v>45</v>
      </c>
      <c r="AB1697" s="11"/>
    </row>
    <row r="1698" spans="1:28" ht="14.25" x14ac:dyDescent="0.15">
      <c r="A1698" s="9">
        <v>43709</v>
      </c>
      <c r="B1698" s="10" t="s">
        <v>27</v>
      </c>
      <c r="C1698" s="10" t="s">
        <v>36</v>
      </c>
      <c r="D1698" s="10" t="s">
        <v>37</v>
      </c>
      <c r="E1698" s="10" t="s">
        <v>46</v>
      </c>
      <c r="F1698" s="10" t="s">
        <v>3238</v>
      </c>
      <c r="G1698" s="10" t="s">
        <v>3238</v>
      </c>
      <c r="H1698" s="10" t="s">
        <v>6270</v>
      </c>
      <c r="I1698" s="10" t="s">
        <v>6712</v>
      </c>
      <c r="J1698" s="10"/>
      <c r="K1698" s="10" t="s">
        <v>33</v>
      </c>
      <c r="L1698" s="10" t="s">
        <v>34</v>
      </c>
      <c r="M1698" s="11">
        <v>0.08</v>
      </c>
      <c r="N1698" s="27" t="s">
        <v>6714</v>
      </c>
      <c r="O1698" s="10"/>
      <c r="P1698" s="13">
        <v>51500</v>
      </c>
      <c r="Q1698" s="13"/>
      <c r="R1698" s="13">
        <v>0</v>
      </c>
      <c r="S1698" s="13">
        <f t="shared" si="87"/>
        <v>51500</v>
      </c>
      <c r="T1698" s="14">
        <f t="shared" si="88"/>
        <v>0</v>
      </c>
      <c r="U1698" s="13">
        <f t="shared" si="86"/>
        <v>0</v>
      </c>
      <c r="V1698" s="13">
        <v>0</v>
      </c>
      <c r="W1698" s="15"/>
      <c r="X1698" s="15"/>
      <c r="Y1698" s="13"/>
      <c r="Z1698" s="10"/>
      <c r="AA1698" s="16" t="s">
        <v>45</v>
      </c>
      <c r="AB1698" s="11"/>
    </row>
    <row r="1699" spans="1:28" ht="14.25" x14ac:dyDescent="0.15">
      <c r="A1699" s="9">
        <v>43709</v>
      </c>
      <c r="B1699" s="10" t="s">
        <v>27</v>
      </c>
      <c r="C1699" s="10" t="s">
        <v>36</v>
      </c>
      <c r="D1699" s="10" t="s">
        <v>37</v>
      </c>
      <c r="E1699" s="10" t="s">
        <v>46</v>
      </c>
      <c r="F1699" s="10" t="s">
        <v>3240</v>
      </c>
      <c r="G1699" s="10" t="s">
        <v>3240</v>
      </c>
      <c r="H1699" s="10" t="s">
        <v>6270</v>
      </c>
      <c r="I1699" s="10" t="s">
        <v>6715</v>
      </c>
      <c r="J1699" s="10"/>
      <c r="K1699" s="10" t="s">
        <v>3236</v>
      </c>
      <c r="L1699" s="10" t="s">
        <v>34</v>
      </c>
      <c r="M1699" s="11">
        <v>0.08</v>
      </c>
      <c r="N1699" s="27" t="s">
        <v>6716</v>
      </c>
      <c r="O1699" s="10"/>
      <c r="P1699" s="13">
        <v>120000</v>
      </c>
      <c r="Q1699" s="13"/>
      <c r="R1699" s="13">
        <v>0</v>
      </c>
      <c r="S1699" s="13">
        <f t="shared" si="87"/>
        <v>120000</v>
      </c>
      <c r="T1699" s="14">
        <f t="shared" si="88"/>
        <v>0</v>
      </c>
      <c r="U1699" s="13">
        <f t="shared" si="86"/>
        <v>0</v>
      </c>
      <c r="V1699" s="13">
        <v>0</v>
      </c>
      <c r="W1699" s="15"/>
      <c r="X1699" s="15"/>
      <c r="Y1699" s="13"/>
      <c r="Z1699" s="10"/>
      <c r="AA1699" s="16" t="s">
        <v>45</v>
      </c>
      <c r="AB1699" s="11"/>
    </row>
    <row r="1700" spans="1:28" ht="14.25" x14ac:dyDescent="0.15">
      <c r="A1700" s="9">
        <v>43709</v>
      </c>
      <c r="B1700" s="10" t="s">
        <v>27</v>
      </c>
      <c r="C1700" s="10" t="s">
        <v>36</v>
      </c>
      <c r="D1700" s="10" t="s">
        <v>37</v>
      </c>
      <c r="E1700" s="10" t="s">
        <v>46</v>
      </c>
      <c r="F1700" s="10" t="s">
        <v>3240</v>
      </c>
      <c r="G1700" s="10" t="s">
        <v>3240</v>
      </c>
      <c r="H1700" s="10" t="s">
        <v>6270</v>
      </c>
      <c r="I1700" s="10" t="s">
        <v>6715</v>
      </c>
      <c r="J1700" s="10"/>
      <c r="K1700" s="10" t="s">
        <v>3236</v>
      </c>
      <c r="L1700" s="10" t="s">
        <v>34</v>
      </c>
      <c r="M1700" s="11">
        <v>0.08</v>
      </c>
      <c r="N1700" s="27" t="s">
        <v>6717</v>
      </c>
      <c r="O1700" s="10"/>
      <c r="P1700" s="13">
        <v>328537.27</v>
      </c>
      <c r="Q1700" s="13"/>
      <c r="R1700" s="13">
        <v>0</v>
      </c>
      <c r="S1700" s="13">
        <f t="shared" si="87"/>
        <v>328537.27</v>
      </c>
      <c r="T1700" s="14">
        <f t="shared" si="88"/>
        <v>0</v>
      </c>
      <c r="U1700" s="13">
        <f t="shared" si="86"/>
        <v>0</v>
      </c>
      <c r="V1700" s="13">
        <v>0</v>
      </c>
      <c r="W1700" s="15"/>
      <c r="X1700" s="15"/>
      <c r="Y1700" s="13"/>
      <c r="Z1700" s="10"/>
      <c r="AA1700" s="16" t="s">
        <v>45</v>
      </c>
      <c r="AB1700" s="11"/>
    </row>
    <row r="1701" spans="1:28" ht="14.25" x14ac:dyDescent="0.15">
      <c r="A1701" s="9">
        <v>43709</v>
      </c>
      <c r="B1701" s="10" t="s">
        <v>27</v>
      </c>
      <c r="C1701" s="10" t="s">
        <v>36</v>
      </c>
      <c r="D1701" s="10" t="s">
        <v>37</v>
      </c>
      <c r="E1701" s="10" t="s">
        <v>46</v>
      </c>
      <c r="F1701" s="10" t="s">
        <v>3240</v>
      </c>
      <c r="G1701" s="10" t="s">
        <v>3240</v>
      </c>
      <c r="H1701" s="10" t="s">
        <v>6270</v>
      </c>
      <c r="I1701" s="10" t="s">
        <v>6712</v>
      </c>
      <c r="J1701" s="10"/>
      <c r="K1701" s="10" t="s">
        <v>3236</v>
      </c>
      <c r="L1701" s="10" t="s">
        <v>34</v>
      </c>
      <c r="M1701" s="11">
        <v>0.08</v>
      </c>
      <c r="N1701" s="27" t="s">
        <v>6713</v>
      </c>
      <c r="O1701" s="10"/>
      <c r="P1701" s="13">
        <v>305118.74</v>
      </c>
      <c r="Q1701" s="13"/>
      <c r="R1701" s="13">
        <v>0</v>
      </c>
      <c r="S1701" s="13">
        <f t="shared" si="87"/>
        <v>305118.74</v>
      </c>
      <c r="T1701" s="14">
        <f t="shared" si="88"/>
        <v>0</v>
      </c>
      <c r="U1701" s="13">
        <f t="shared" si="86"/>
        <v>0</v>
      </c>
      <c r="V1701" s="13">
        <v>0</v>
      </c>
      <c r="W1701" s="15"/>
      <c r="X1701" s="15"/>
      <c r="Y1701" s="13"/>
      <c r="Z1701" s="10"/>
      <c r="AA1701" s="16" t="s">
        <v>45</v>
      </c>
      <c r="AB1701" s="11"/>
    </row>
    <row r="1702" spans="1:28" ht="14.25" x14ac:dyDescent="0.15">
      <c r="A1702" s="9">
        <v>43709</v>
      </c>
      <c r="B1702" s="10" t="s">
        <v>27</v>
      </c>
      <c r="C1702" s="10" t="s">
        <v>36</v>
      </c>
      <c r="D1702" s="10" t="s">
        <v>37</v>
      </c>
      <c r="E1702" s="10" t="s">
        <v>46</v>
      </c>
      <c r="F1702" s="10" t="s">
        <v>3240</v>
      </c>
      <c r="G1702" s="10" t="s">
        <v>3240</v>
      </c>
      <c r="H1702" s="10" t="s">
        <v>6270</v>
      </c>
      <c r="I1702" s="10" t="s">
        <v>6712</v>
      </c>
      <c r="J1702" s="10"/>
      <c r="K1702" s="10" t="s">
        <v>3236</v>
      </c>
      <c r="L1702" s="10" t="s">
        <v>34</v>
      </c>
      <c r="M1702" s="11">
        <v>0.08</v>
      </c>
      <c r="N1702" s="27" t="s">
        <v>6718</v>
      </c>
      <c r="O1702" s="10"/>
      <c r="P1702" s="13">
        <v>1171445.1599999999</v>
      </c>
      <c r="Q1702" s="13"/>
      <c r="R1702" s="13">
        <v>0</v>
      </c>
      <c r="S1702" s="13">
        <f t="shared" si="87"/>
        <v>1171445.1599999999</v>
      </c>
      <c r="T1702" s="14">
        <f t="shared" si="88"/>
        <v>0</v>
      </c>
      <c r="U1702" s="13">
        <f t="shared" si="86"/>
        <v>0</v>
      </c>
      <c r="V1702" s="13">
        <v>0</v>
      </c>
      <c r="W1702" s="15"/>
      <c r="X1702" s="15"/>
      <c r="Y1702" s="13"/>
      <c r="Z1702" s="10"/>
      <c r="AA1702" s="16" t="s">
        <v>45</v>
      </c>
      <c r="AB1702" s="11"/>
    </row>
    <row r="1703" spans="1:28" ht="14.25" x14ac:dyDescent="0.15">
      <c r="A1703" s="9">
        <v>43709</v>
      </c>
      <c r="B1703" s="10" t="s">
        <v>27</v>
      </c>
      <c r="C1703" s="10" t="s">
        <v>36</v>
      </c>
      <c r="D1703" s="10" t="s">
        <v>37</v>
      </c>
      <c r="E1703" s="10" t="s">
        <v>46</v>
      </c>
      <c r="F1703" s="10" t="s">
        <v>4719</v>
      </c>
      <c r="G1703" s="10" t="s">
        <v>4724</v>
      </c>
      <c r="H1703" s="10" t="s">
        <v>6270</v>
      </c>
      <c r="I1703" s="10" t="s">
        <v>4719</v>
      </c>
      <c r="J1703" s="10"/>
      <c r="K1703" s="10" t="s">
        <v>3236</v>
      </c>
      <c r="L1703" s="10" t="s">
        <v>34</v>
      </c>
      <c r="M1703" s="11">
        <v>0.09</v>
      </c>
      <c r="N1703" s="27" t="s">
        <v>6323</v>
      </c>
      <c r="O1703" s="10"/>
      <c r="P1703" s="13">
        <v>-154990.1</v>
      </c>
      <c r="Q1703" s="13"/>
      <c r="R1703" s="13">
        <v>0</v>
      </c>
      <c r="S1703" s="13">
        <f t="shared" si="87"/>
        <v>-154990.1</v>
      </c>
      <c r="T1703" s="14">
        <f t="shared" si="88"/>
        <v>0</v>
      </c>
      <c r="U1703" s="13">
        <f t="shared" si="86"/>
        <v>0</v>
      </c>
      <c r="V1703" s="13">
        <v>0</v>
      </c>
      <c r="W1703" s="15"/>
      <c r="X1703" s="15"/>
      <c r="Y1703" s="13"/>
      <c r="Z1703" s="10"/>
      <c r="AA1703" s="16" t="s">
        <v>35</v>
      </c>
      <c r="AB1703" s="11"/>
    </row>
    <row r="1704" spans="1:28" ht="14.25" x14ac:dyDescent="0.15">
      <c r="A1704" s="9">
        <v>43709</v>
      </c>
      <c r="B1704" s="10" t="s">
        <v>27</v>
      </c>
      <c r="C1704" s="10" t="s">
        <v>36</v>
      </c>
      <c r="D1704" s="10" t="s">
        <v>37</v>
      </c>
      <c r="E1704" s="10" t="s">
        <v>56</v>
      </c>
      <c r="F1704" s="10" t="s">
        <v>5712</v>
      </c>
      <c r="G1704" s="10" t="s">
        <v>5712</v>
      </c>
      <c r="H1704" s="10" t="s">
        <v>6270</v>
      </c>
      <c r="I1704" s="10" t="s">
        <v>5712</v>
      </c>
      <c r="J1704" s="10"/>
      <c r="K1704" s="10" t="s">
        <v>2623</v>
      </c>
      <c r="L1704" s="10" t="s">
        <v>34</v>
      </c>
      <c r="M1704" s="11">
        <v>0.03</v>
      </c>
      <c r="N1704" s="27" t="s">
        <v>6705</v>
      </c>
      <c r="O1704" s="10"/>
      <c r="P1704" s="13">
        <v>10621.6</v>
      </c>
      <c r="Q1704" s="13"/>
      <c r="R1704" s="13">
        <v>0</v>
      </c>
      <c r="S1704" s="13">
        <f t="shared" si="87"/>
        <v>10621.6</v>
      </c>
      <c r="T1704" s="14">
        <f t="shared" si="88"/>
        <v>0</v>
      </c>
      <c r="U1704" s="13">
        <f t="shared" si="86"/>
        <v>0</v>
      </c>
      <c r="V1704" s="13">
        <v>0</v>
      </c>
      <c r="W1704" s="15"/>
      <c r="X1704" s="15"/>
      <c r="Y1704" s="13"/>
      <c r="Z1704" s="10"/>
      <c r="AA1704" s="16" t="s">
        <v>45</v>
      </c>
      <c r="AB1704" s="11"/>
    </row>
    <row r="1705" spans="1:28" ht="14.25" x14ac:dyDescent="0.15">
      <c r="A1705" s="9">
        <v>43709</v>
      </c>
      <c r="B1705" s="10" t="s">
        <v>27</v>
      </c>
      <c r="C1705" s="10" t="s">
        <v>36</v>
      </c>
      <c r="D1705" s="10" t="s">
        <v>49</v>
      </c>
      <c r="E1705" s="10" t="s">
        <v>3221</v>
      </c>
      <c r="F1705" s="10" t="s">
        <v>6719</v>
      </c>
      <c r="G1705" s="10" t="s">
        <v>6719</v>
      </c>
      <c r="H1705" s="10" t="s">
        <v>6270</v>
      </c>
      <c r="I1705" s="10" t="s">
        <v>4124</v>
      </c>
      <c r="J1705" s="10"/>
      <c r="K1705" s="10" t="s">
        <v>2623</v>
      </c>
      <c r="L1705" s="10" t="s">
        <v>44</v>
      </c>
      <c r="M1705" s="11">
        <v>0</v>
      </c>
      <c r="N1705" s="27" t="s">
        <v>6720</v>
      </c>
      <c r="O1705" s="10"/>
      <c r="P1705" s="13">
        <v>16886.5</v>
      </c>
      <c r="Q1705" s="13"/>
      <c r="R1705" s="13">
        <v>0</v>
      </c>
      <c r="S1705" s="13">
        <f t="shared" si="87"/>
        <v>16886.5</v>
      </c>
      <c r="T1705" s="14">
        <f t="shared" si="88"/>
        <v>0</v>
      </c>
      <c r="U1705" s="13">
        <f t="shared" si="86"/>
        <v>0</v>
      </c>
      <c r="V1705" s="13">
        <v>0</v>
      </c>
      <c r="W1705" s="15"/>
      <c r="X1705" s="15"/>
      <c r="Y1705" s="13"/>
      <c r="Z1705" s="10"/>
      <c r="AA1705" s="16" t="s">
        <v>45</v>
      </c>
      <c r="AB1705" s="11"/>
    </row>
    <row r="1706" spans="1:28" ht="14.25" x14ac:dyDescent="0.15">
      <c r="A1706" s="9">
        <v>43709</v>
      </c>
      <c r="B1706" s="10" t="s">
        <v>27</v>
      </c>
      <c r="C1706" s="10" t="s">
        <v>36</v>
      </c>
      <c r="D1706" s="10" t="s">
        <v>49</v>
      </c>
      <c r="E1706" s="10" t="s">
        <v>4274</v>
      </c>
      <c r="F1706" s="10" t="s">
        <v>5327</v>
      </c>
      <c r="G1706" s="10" t="s">
        <v>5327</v>
      </c>
      <c r="H1706" s="10" t="s">
        <v>6270</v>
      </c>
      <c r="I1706" s="10" t="s">
        <v>6721</v>
      </c>
      <c r="J1706" s="10"/>
      <c r="K1706" s="10" t="s">
        <v>2623</v>
      </c>
      <c r="L1706" s="10" t="s">
        <v>44</v>
      </c>
      <c r="M1706" s="11">
        <v>0</v>
      </c>
      <c r="N1706" s="27" t="s">
        <v>6722</v>
      </c>
      <c r="O1706" s="10"/>
      <c r="P1706" s="13">
        <v>10958.6</v>
      </c>
      <c r="Q1706" s="13"/>
      <c r="R1706" s="13">
        <v>0</v>
      </c>
      <c r="S1706" s="13">
        <f t="shared" si="87"/>
        <v>10958.6</v>
      </c>
      <c r="T1706" s="14">
        <f t="shared" si="88"/>
        <v>0</v>
      </c>
      <c r="U1706" s="13">
        <f t="shared" si="86"/>
        <v>0</v>
      </c>
      <c r="V1706" s="13">
        <v>0</v>
      </c>
      <c r="W1706" s="15"/>
      <c r="X1706" s="15"/>
      <c r="Y1706" s="13"/>
      <c r="Z1706" s="10"/>
      <c r="AA1706" s="16" t="s">
        <v>45</v>
      </c>
      <c r="AB1706" s="11"/>
    </row>
    <row r="1707" spans="1:28" ht="14.25" x14ac:dyDescent="0.15">
      <c r="A1707" s="9">
        <v>43709</v>
      </c>
      <c r="B1707" s="10" t="s">
        <v>27</v>
      </c>
      <c r="C1707" s="10" t="s">
        <v>36</v>
      </c>
      <c r="D1707" s="10" t="s">
        <v>49</v>
      </c>
      <c r="E1707" s="10" t="s">
        <v>38</v>
      </c>
      <c r="F1707" s="10" t="s">
        <v>6723</v>
      </c>
      <c r="G1707" s="10" t="s">
        <v>6723</v>
      </c>
      <c r="H1707" s="10" t="s">
        <v>6270</v>
      </c>
      <c r="I1707" s="10" t="s">
        <v>6242</v>
      </c>
      <c r="J1707" s="10"/>
      <c r="K1707" s="10" t="s">
        <v>2623</v>
      </c>
      <c r="L1707" s="10" t="s">
        <v>34</v>
      </c>
      <c r="M1707" s="11">
        <v>0.02</v>
      </c>
      <c r="N1707" s="27" t="s">
        <v>6724</v>
      </c>
      <c r="O1707" s="10"/>
      <c r="P1707" s="13">
        <v>-11.99</v>
      </c>
      <c r="Q1707" s="13"/>
      <c r="R1707" s="13">
        <v>0</v>
      </c>
      <c r="S1707" s="13">
        <f t="shared" si="87"/>
        <v>-11.99</v>
      </c>
      <c r="T1707" s="14">
        <f t="shared" si="88"/>
        <v>0</v>
      </c>
      <c r="U1707" s="13">
        <f t="shared" si="86"/>
        <v>3.0145631067961176</v>
      </c>
      <c r="V1707" s="13">
        <v>0</v>
      </c>
      <c r="W1707" s="15"/>
      <c r="X1707" s="15"/>
      <c r="Y1707" s="13"/>
      <c r="Z1707" s="10"/>
      <c r="AA1707" s="16" t="s">
        <v>45</v>
      </c>
      <c r="AB1707" s="11"/>
    </row>
    <row r="1708" spans="1:28" ht="14.25" x14ac:dyDescent="0.15">
      <c r="A1708" s="9">
        <v>43709</v>
      </c>
      <c r="B1708" s="10" t="s">
        <v>27</v>
      </c>
      <c r="C1708" s="10" t="s">
        <v>36</v>
      </c>
      <c r="D1708" s="10" t="s">
        <v>49</v>
      </c>
      <c r="E1708" s="10" t="s">
        <v>58</v>
      </c>
      <c r="F1708" s="10" t="s">
        <v>4233</v>
      </c>
      <c r="G1708" s="10" t="s">
        <v>4233</v>
      </c>
      <c r="H1708" s="10" t="s">
        <v>6270</v>
      </c>
      <c r="I1708" s="10" t="s">
        <v>4233</v>
      </c>
      <c r="J1708" s="10"/>
      <c r="K1708" s="10" t="s">
        <v>2623</v>
      </c>
      <c r="L1708" s="10" t="s">
        <v>34</v>
      </c>
      <c r="M1708" s="11">
        <v>0.02</v>
      </c>
      <c r="N1708" s="27" t="s">
        <v>6725</v>
      </c>
      <c r="O1708" s="10"/>
      <c r="P1708" s="13">
        <v>-4033.65</v>
      </c>
      <c r="Q1708" s="13"/>
      <c r="R1708" s="13">
        <v>0</v>
      </c>
      <c r="S1708" s="13">
        <f t="shared" si="87"/>
        <v>-4033.65</v>
      </c>
      <c r="T1708" s="14">
        <f t="shared" si="88"/>
        <v>0</v>
      </c>
      <c r="U1708" s="13">
        <f t="shared" si="86"/>
        <v>820.62524271844813</v>
      </c>
      <c r="V1708" s="13">
        <v>0</v>
      </c>
      <c r="W1708" s="15"/>
      <c r="X1708" s="15"/>
      <c r="Y1708" s="13"/>
      <c r="Z1708" s="10"/>
      <c r="AA1708" s="16" t="s">
        <v>45</v>
      </c>
      <c r="AB1708" s="11"/>
    </row>
    <row r="1709" spans="1:28" ht="14.25" x14ac:dyDescent="0.15">
      <c r="A1709" s="9">
        <v>43709</v>
      </c>
      <c r="B1709" s="10" t="s">
        <v>27</v>
      </c>
      <c r="C1709" s="10" t="s">
        <v>36</v>
      </c>
      <c r="D1709" s="10" t="s">
        <v>49</v>
      </c>
      <c r="E1709" s="10" t="s">
        <v>56</v>
      </c>
      <c r="F1709" s="10" t="s">
        <v>6726</v>
      </c>
      <c r="G1709" s="10" t="s">
        <v>6726</v>
      </c>
      <c r="H1709" s="10" t="s">
        <v>6270</v>
      </c>
      <c r="I1709" s="10" t="s">
        <v>6727</v>
      </c>
      <c r="J1709" s="10"/>
      <c r="K1709" s="10" t="s">
        <v>2623</v>
      </c>
      <c r="L1709" s="10" t="s">
        <v>34</v>
      </c>
      <c r="M1709" s="11">
        <v>0.02</v>
      </c>
      <c r="N1709" s="27" t="s">
        <v>6728</v>
      </c>
      <c r="O1709" s="10"/>
      <c r="P1709" s="13">
        <v>27791.8</v>
      </c>
      <c r="Q1709" s="13"/>
      <c r="R1709" s="13">
        <v>0</v>
      </c>
      <c r="S1709" s="13">
        <f t="shared" si="87"/>
        <v>27791.8</v>
      </c>
      <c r="T1709" s="14">
        <f t="shared" si="88"/>
        <v>0</v>
      </c>
      <c r="U1709" s="13">
        <f t="shared" si="86"/>
        <v>0</v>
      </c>
      <c r="V1709" s="13">
        <v>0</v>
      </c>
      <c r="W1709" s="15"/>
      <c r="X1709" s="15"/>
      <c r="Y1709" s="13"/>
      <c r="Z1709" s="10"/>
      <c r="AA1709" s="16" t="s">
        <v>45</v>
      </c>
      <c r="AB1709" s="11"/>
    </row>
    <row r="1710" spans="1:28" ht="14.25" x14ac:dyDescent="0.15">
      <c r="A1710" s="9">
        <v>43709</v>
      </c>
      <c r="B1710" s="10" t="s">
        <v>27</v>
      </c>
      <c r="C1710" s="10" t="s">
        <v>36</v>
      </c>
      <c r="D1710" s="10" t="s">
        <v>57</v>
      </c>
      <c r="E1710" s="10" t="s">
        <v>46</v>
      </c>
      <c r="F1710" s="10" t="s">
        <v>6346</v>
      </c>
      <c r="G1710" s="10" t="s">
        <v>6346</v>
      </c>
      <c r="H1710" s="10" t="s">
        <v>6270</v>
      </c>
      <c r="I1710" s="10" t="s">
        <v>6346</v>
      </c>
      <c r="J1710" s="10"/>
      <c r="K1710" s="10" t="s">
        <v>2623</v>
      </c>
      <c r="L1710" s="10" t="s">
        <v>34</v>
      </c>
      <c r="M1710" s="11">
        <v>0.01</v>
      </c>
      <c r="N1710" s="27" t="s">
        <v>6729</v>
      </c>
      <c r="O1710" s="10"/>
      <c r="P1710" s="13">
        <v>515.9</v>
      </c>
      <c r="Q1710" s="13"/>
      <c r="R1710" s="13">
        <v>0</v>
      </c>
      <c r="S1710" s="13">
        <f t="shared" si="87"/>
        <v>515.9</v>
      </c>
      <c r="T1710" s="14">
        <f t="shared" si="88"/>
        <v>0</v>
      </c>
      <c r="U1710" s="13">
        <f t="shared" si="86"/>
        <v>0</v>
      </c>
      <c r="V1710" s="13">
        <v>0</v>
      </c>
      <c r="W1710" s="15"/>
      <c r="X1710" s="15"/>
      <c r="Y1710" s="13"/>
      <c r="Z1710" s="10"/>
      <c r="AA1710" s="16" t="s">
        <v>45</v>
      </c>
      <c r="AB1710" s="11"/>
    </row>
    <row r="1711" spans="1:28" ht="14.25" x14ac:dyDescent="0.15">
      <c r="A1711" s="9">
        <v>43709</v>
      </c>
      <c r="B1711" s="10" t="s">
        <v>27</v>
      </c>
      <c r="C1711" s="10" t="s">
        <v>36</v>
      </c>
      <c r="D1711" s="10" t="s">
        <v>60</v>
      </c>
      <c r="E1711" s="10" t="s">
        <v>41</v>
      </c>
      <c r="F1711" s="10" t="s">
        <v>6730</v>
      </c>
      <c r="G1711" s="10" t="s">
        <v>6730</v>
      </c>
      <c r="H1711" s="10" t="s">
        <v>6270</v>
      </c>
      <c r="I1711" s="10" t="s">
        <v>6730</v>
      </c>
      <c r="J1711" s="10"/>
      <c r="K1711" s="10" t="s">
        <v>2623</v>
      </c>
      <c r="L1711" s="10" t="s">
        <v>34</v>
      </c>
      <c r="M1711" s="11">
        <v>0.02</v>
      </c>
      <c r="N1711" s="27" t="s">
        <v>6731</v>
      </c>
      <c r="O1711" s="10"/>
      <c r="P1711" s="13">
        <v>7305.9</v>
      </c>
      <c r="Q1711" s="13"/>
      <c r="R1711" s="13">
        <v>0</v>
      </c>
      <c r="S1711" s="13">
        <f t="shared" si="87"/>
        <v>7305.9</v>
      </c>
      <c r="T1711" s="14">
        <f t="shared" si="88"/>
        <v>0</v>
      </c>
      <c r="U1711" s="13">
        <f t="shared" si="86"/>
        <v>0</v>
      </c>
      <c r="V1711" s="13">
        <v>0</v>
      </c>
      <c r="W1711" s="15"/>
      <c r="X1711" s="15"/>
      <c r="Y1711" s="13"/>
      <c r="Z1711" s="10"/>
      <c r="AA1711" s="16" t="s">
        <v>45</v>
      </c>
      <c r="AB1711" s="11"/>
    </row>
    <row r="1712" spans="1:28" ht="14.25" x14ac:dyDescent="0.15">
      <c r="A1712" s="9">
        <v>43709</v>
      </c>
      <c r="B1712" s="10" t="s">
        <v>27</v>
      </c>
      <c r="C1712" s="10" t="s">
        <v>36</v>
      </c>
      <c r="D1712" s="10" t="s">
        <v>60</v>
      </c>
      <c r="E1712" s="10" t="s">
        <v>46</v>
      </c>
      <c r="F1712" s="10" t="s">
        <v>6732</v>
      </c>
      <c r="G1712" s="10" t="s">
        <v>6732</v>
      </c>
      <c r="H1712" s="10" t="s">
        <v>6270</v>
      </c>
      <c r="I1712" s="10" t="s">
        <v>6732</v>
      </c>
      <c r="J1712" s="10"/>
      <c r="K1712" s="10" t="s">
        <v>2623</v>
      </c>
      <c r="L1712" s="10" t="s">
        <v>34</v>
      </c>
      <c r="M1712" s="11">
        <v>0.03</v>
      </c>
      <c r="N1712" s="27" t="s">
        <v>6733</v>
      </c>
      <c r="O1712" s="10"/>
      <c r="P1712" s="13">
        <v>10025.5</v>
      </c>
      <c r="Q1712" s="13"/>
      <c r="R1712" s="13">
        <v>103.5</v>
      </c>
      <c r="S1712" s="13">
        <f t="shared" si="87"/>
        <v>9922</v>
      </c>
      <c r="T1712" s="14">
        <f t="shared" si="88"/>
        <v>100.48543689320388</v>
      </c>
      <c r="U1712" s="13">
        <f t="shared" si="86"/>
        <v>0</v>
      </c>
      <c r="V1712" s="13">
        <v>103.5</v>
      </c>
      <c r="W1712" s="15"/>
      <c r="X1712" s="15"/>
      <c r="Y1712" s="13"/>
      <c r="Z1712" s="10"/>
      <c r="AA1712" s="16" t="s">
        <v>45</v>
      </c>
      <c r="AB1712" s="11"/>
    </row>
    <row r="1713" spans="1:28" ht="14.25" x14ac:dyDescent="0.15">
      <c r="A1713" s="9">
        <v>43709</v>
      </c>
      <c r="B1713" s="10" t="s">
        <v>27</v>
      </c>
      <c r="C1713" s="10" t="s">
        <v>36</v>
      </c>
      <c r="D1713" s="10" t="s">
        <v>3300</v>
      </c>
      <c r="E1713" s="10" t="s">
        <v>3221</v>
      </c>
      <c r="F1713" s="10" t="s">
        <v>5910</v>
      </c>
      <c r="G1713" s="10" t="s">
        <v>5910</v>
      </c>
      <c r="H1713" s="10" t="s">
        <v>6270</v>
      </c>
      <c r="I1713" s="10" t="s">
        <v>6344</v>
      </c>
      <c r="J1713" s="10"/>
      <c r="K1713" s="10" t="s">
        <v>3236</v>
      </c>
      <c r="L1713" s="10" t="s">
        <v>34</v>
      </c>
      <c r="M1713" s="11">
        <v>0.03</v>
      </c>
      <c r="N1713" s="27" t="s">
        <v>6345</v>
      </c>
      <c r="O1713" s="10"/>
      <c r="P1713" s="13">
        <v>-86265.8</v>
      </c>
      <c r="Q1713" s="13"/>
      <c r="R1713" s="13">
        <v>28174.799999999999</v>
      </c>
      <c r="S1713" s="13">
        <f t="shared" si="87"/>
        <v>-114440.6</v>
      </c>
      <c r="T1713" s="14">
        <f t="shared" si="88"/>
        <v>27354.174757281551</v>
      </c>
      <c r="U1713" s="13">
        <f t="shared" si="86"/>
        <v>860.30909090909154</v>
      </c>
      <c r="V1713" s="13">
        <v>28174.799999999999</v>
      </c>
      <c r="W1713" s="15"/>
      <c r="X1713" s="15"/>
      <c r="Y1713" s="13"/>
      <c r="Z1713" s="10"/>
      <c r="AA1713" s="16" t="s">
        <v>45</v>
      </c>
      <c r="AB1713" s="11"/>
    </row>
    <row r="1714" spans="1:28" ht="14.25" x14ac:dyDescent="0.15">
      <c r="A1714" s="9">
        <v>43709</v>
      </c>
      <c r="B1714" s="10" t="s">
        <v>27</v>
      </c>
      <c r="C1714" s="10" t="s">
        <v>36</v>
      </c>
      <c r="D1714" s="10" t="s">
        <v>3300</v>
      </c>
      <c r="E1714" s="10" t="s">
        <v>4274</v>
      </c>
      <c r="F1714" s="10" t="s">
        <v>6734</v>
      </c>
      <c r="G1714" s="10" t="s">
        <v>6734</v>
      </c>
      <c r="H1714" s="10" t="s">
        <v>6270</v>
      </c>
      <c r="I1714" s="10" t="s">
        <v>6735</v>
      </c>
      <c r="J1714" s="10"/>
      <c r="K1714" s="10" t="s">
        <v>33</v>
      </c>
      <c r="L1714" s="10" t="s">
        <v>34</v>
      </c>
      <c r="M1714" s="11">
        <v>0.12</v>
      </c>
      <c r="N1714" s="27" t="s">
        <v>6736</v>
      </c>
      <c r="O1714" s="10"/>
      <c r="P1714" s="13">
        <v>97331.17</v>
      </c>
      <c r="Q1714" s="13"/>
      <c r="R1714" s="13">
        <v>0</v>
      </c>
      <c r="S1714" s="13">
        <f t="shared" si="87"/>
        <v>97331.17</v>
      </c>
      <c r="T1714" s="14">
        <f t="shared" si="88"/>
        <v>0</v>
      </c>
      <c r="U1714" s="13">
        <f t="shared" si="86"/>
        <v>0</v>
      </c>
      <c r="V1714" s="13">
        <v>0</v>
      </c>
      <c r="W1714" s="15"/>
      <c r="X1714" s="15"/>
      <c r="Y1714" s="13"/>
      <c r="Z1714" s="10"/>
      <c r="AA1714" s="16" t="s">
        <v>35</v>
      </c>
      <c r="AB1714" s="11"/>
    </row>
    <row r="1715" spans="1:28" ht="14.25" x14ac:dyDescent="0.15">
      <c r="A1715" s="9">
        <v>43709</v>
      </c>
      <c r="B1715" s="10" t="s">
        <v>27</v>
      </c>
      <c r="C1715" s="10" t="s">
        <v>36</v>
      </c>
      <c r="D1715" s="10" t="s">
        <v>3300</v>
      </c>
      <c r="E1715" s="10" t="s">
        <v>58</v>
      </c>
      <c r="F1715" s="10" t="s">
        <v>6341</v>
      </c>
      <c r="G1715" s="10" t="s">
        <v>6341</v>
      </c>
      <c r="H1715" s="10" t="s">
        <v>6270</v>
      </c>
      <c r="I1715" s="10" t="s">
        <v>6342</v>
      </c>
      <c r="J1715" s="10"/>
      <c r="K1715" s="10" t="s">
        <v>33</v>
      </c>
      <c r="L1715" s="10" t="s">
        <v>34</v>
      </c>
      <c r="M1715" s="11">
        <v>0.08</v>
      </c>
      <c r="N1715" s="27" t="s">
        <v>6343</v>
      </c>
      <c r="O1715" s="10"/>
      <c r="P1715" s="13">
        <v>15965.1</v>
      </c>
      <c r="Q1715" s="13"/>
      <c r="R1715" s="13">
        <v>0</v>
      </c>
      <c r="S1715" s="13">
        <f t="shared" si="87"/>
        <v>15965.1</v>
      </c>
      <c r="T1715" s="14">
        <f t="shared" si="88"/>
        <v>0</v>
      </c>
      <c r="U1715" s="13">
        <f t="shared" si="86"/>
        <v>0</v>
      </c>
      <c r="V1715" s="13">
        <v>0</v>
      </c>
      <c r="W1715" s="15"/>
      <c r="X1715" s="15"/>
      <c r="Y1715" s="13"/>
      <c r="Z1715" s="10"/>
      <c r="AA1715" s="16" t="s">
        <v>45</v>
      </c>
      <c r="AB1715" s="11"/>
    </row>
    <row r="1716" spans="1:28" ht="14.25" x14ac:dyDescent="0.15">
      <c r="A1716" s="9">
        <v>43709</v>
      </c>
      <c r="B1716" s="10" t="s">
        <v>27</v>
      </c>
      <c r="C1716" s="10" t="s">
        <v>36</v>
      </c>
      <c r="D1716" s="10" t="s">
        <v>3300</v>
      </c>
      <c r="E1716" s="10" t="s">
        <v>58</v>
      </c>
      <c r="F1716" s="10" t="s">
        <v>6341</v>
      </c>
      <c r="G1716" s="10" t="s">
        <v>6341</v>
      </c>
      <c r="H1716" s="10" t="s">
        <v>6270</v>
      </c>
      <c r="I1716" s="10" t="s">
        <v>6342</v>
      </c>
      <c r="J1716" s="10"/>
      <c r="K1716" s="10" t="s">
        <v>3236</v>
      </c>
      <c r="L1716" s="10" t="s">
        <v>34</v>
      </c>
      <c r="M1716" s="11">
        <v>0.02</v>
      </c>
      <c r="N1716" s="27" t="s">
        <v>6343</v>
      </c>
      <c r="O1716" s="10"/>
      <c r="P1716" s="13">
        <v>-33023.1</v>
      </c>
      <c r="Q1716" s="13"/>
      <c r="R1716" s="13">
        <v>0</v>
      </c>
      <c r="S1716" s="13">
        <f t="shared" si="87"/>
        <v>-33023.1</v>
      </c>
      <c r="T1716" s="14">
        <f t="shared" si="88"/>
        <v>0</v>
      </c>
      <c r="U1716" s="13">
        <f t="shared" si="86"/>
        <v>0</v>
      </c>
      <c r="V1716" s="13">
        <v>0</v>
      </c>
      <c r="W1716" s="15"/>
      <c r="X1716" s="15"/>
      <c r="Y1716" s="13"/>
      <c r="Z1716" s="10"/>
      <c r="AA1716" s="16" t="s">
        <v>45</v>
      </c>
      <c r="AB1716" s="11"/>
    </row>
    <row r="1717" spans="1:28" ht="14.25" x14ac:dyDescent="0.15">
      <c r="A1717" s="9">
        <v>43709</v>
      </c>
      <c r="B1717" s="10" t="s">
        <v>27</v>
      </c>
      <c r="C1717" s="10" t="s">
        <v>63</v>
      </c>
      <c r="D1717" s="10" t="s">
        <v>2712</v>
      </c>
      <c r="E1717" s="10" t="s">
        <v>69</v>
      </c>
      <c r="F1717" s="10" t="s">
        <v>6737</v>
      </c>
      <c r="G1717" s="10" t="s">
        <v>6737</v>
      </c>
      <c r="H1717" s="10" t="s">
        <v>6270</v>
      </c>
      <c r="I1717" s="10" t="s">
        <v>6357</v>
      </c>
      <c r="J1717" s="10"/>
      <c r="K1717" s="10" t="s">
        <v>3236</v>
      </c>
      <c r="L1717" s="10" t="s">
        <v>34</v>
      </c>
      <c r="M1717" s="11">
        <v>7.0000000000000007E-2</v>
      </c>
      <c r="N1717" s="27" t="s">
        <v>6358</v>
      </c>
      <c r="O1717" s="10"/>
      <c r="P1717" s="13">
        <v>-2607.3200000000002</v>
      </c>
      <c r="Q1717" s="13"/>
      <c r="R1717" s="13">
        <v>0</v>
      </c>
      <c r="S1717" s="13">
        <f t="shared" si="87"/>
        <v>-2607.3200000000002</v>
      </c>
      <c r="T1717" s="14">
        <f t="shared" si="88"/>
        <v>0</v>
      </c>
      <c r="U1717" s="13">
        <f t="shared" si="86"/>
        <v>0</v>
      </c>
      <c r="V1717" s="13">
        <v>0</v>
      </c>
      <c r="W1717" s="15"/>
      <c r="X1717" s="15"/>
      <c r="Y1717" s="13"/>
      <c r="Z1717" s="10"/>
      <c r="AA1717" s="16" t="s">
        <v>45</v>
      </c>
      <c r="AB1717" s="11"/>
    </row>
    <row r="1718" spans="1:28" ht="14.25" x14ac:dyDescent="0.15">
      <c r="A1718" s="9">
        <v>43709</v>
      </c>
      <c r="B1718" s="10" t="s">
        <v>27</v>
      </c>
      <c r="C1718" s="10" t="s">
        <v>63</v>
      </c>
      <c r="D1718" s="10" t="s">
        <v>2712</v>
      </c>
      <c r="E1718" s="10" t="s">
        <v>75</v>
      </c>
      <c r="F1718" s="10" t="s">
        <v>76</v>
      </c>
      <c r="G1718" s="10" t="s">
        <v>6738</v>
      </c>
      <c r="H1718" s="10" t="s">
        <v>6270</v>
      </c>
      <c r="I1718" s="10" t="s">
        <v>6739</v>
      </c>
      <c r="J1718" s="10"/>
      <c r="K1718" s="10" t="s">
        <v>2623</v>
      </c>
      <c r="L1718" s="10" t="s">
        <v>34</v>
      </c>
      <c r="M1718" s="11">
        <v>0.1</v>
      </c>
      <c r="N1718" s="27" t="s">
        <v>6740</v>
      </c>
      <c r="O1718" s="10"/>
      <c r="P1718" s="13">
        <v>11095.6</v>
      </c>
      <c r="Q1718" s="13"/>
      <c r="R1718" s="13">
        <v>9463.4</v>
      </c>
      <c r="S1718" s="13">
        <f t="shared" si="87"/>
        <v>1632.2000000000007</v>
      </c>
      <c r="T1718" s="14">
        <f t="shared" si="88"/>
        <v>8603.0909090909081</v>
      </c>
      <c r="U1718" s="13">
        <f t="shared" si="86"/>
        <v>0</v>
      </c>
      <c r="V1718" s="13">
        <v>9463.4</v>
      </c>
      <c r="W1718" s="15"/>
      <c r="X1718" s="15"/>
      <c r="Y1718" s="13"/>
      <c r="Z1718" s="10"/>
      <c r="AA1718" s="16" t="s">
        <v>35</v>
      </c>
      <c r="AB1718" s="11"/>
    </row>
    <row r="1719" spans="1:28" ht="14.25" x14ac:dyDescent="0.15">
      <c r="A1719" s="9">
        <v>43709</v>
      </c>
      <c r="B1719" s="10" t="s">
        <v>27</v>
      </c>
      <c r="C1719" s="10" t="s">
        <v>63</v>
      </c>
      <c r="D1719" s="10" t="s">
        <v>2712</v>
      </c>
      <c r="E1719" s="10" t="s">
        <v>2713</v>
      </c>
      <c r="F1719" s="10" t="s">
        <v>3319</v>
      </c>
      <c r="G1719" s="10" t="s">
        <v>3319</v>
      </c>
      <c r="H1719" s="10" t="s">
        <v>6270</v>
      </c>
      <c r="I1719" s="10" t="s">
        <v>6741</v>
      </c>
      <c r="J1719" s="10"/>
      <c r="K1719" s="10" t="s">
        <v>33</v>
      </c>
      <c r="L1719" s="10" t="s">
        <v>44</v>
      </c>
      <c r="M1719" s="11">
        <v>0</v>
      </c>
      <c r="N1719" s="27" t="s">
        <v>6742</v>
      </c>
      <c r="O1719" s="10"/>
      <c r="P1719" s="13">
        <v>74239.34</v>
      </c>
      <c r="Q1719" s="13"/>
      <c r="R1719" s="13">
        <v>23194.5</v>
      </c>
      <c r="S1719" s="13">
        <f t="shared" si="87"/>
        <v>51044.84</v>
      </c>
      <c r="T1719" s="14">
        <f t="shared" si="88"/>
        <v>23194.5</v>
      </c>
      <c r="U1719" s="13">
        <f t="shared" si="86"/>
        <v>0</v>
      </c>
      <c r="V1719" s="13">
        <v>23194.5</v>
      </c>
      <c r="W1719" s="15"/>
      <c r="X1719" s="15"/>
      <c r="Y1719" s="13"/>
      <c r="Z1719" s="10"/>
      <c r="AA1719" s="16" t="s">
        <v>45</v>
      </c>
      <c r="AB1719" s="11"/>
    </row>
    <row r="1720" spans="1:28" ht="14.25" x14ac:dyDescent="0.15">
      <c r="A1720" s="9">
        <v>43709</v>
      </c>
      <c r="B1720" s="10" t="s">
        <v>27</v>
      </c>
      <c r="C1720" s="10" t="s">
        <v>63</v>
      </c>
      <c r="D1720" s="10" t="s">
        <v>2712</v>
      </c>
      <c r="E1720" s="10" t="s">
        <v>2713</v>
      </c>
      <c r="F1720" s="10" t="s">
        <v>3319</v>
      </c>
      <c r="G1720" s="10" t="s">
        <v>3319</v>
      </c>
      <c r="H1720" s="10" t="s">
        <v>6270</v>
      </c>
      <c r="I1720" s="10" t="s">
        <v>6743</v>
      </c>
      <c r="J1720" s="10"/>
      <c r="K1720" s="10" t="s">
        <v>33</v>
      </c>
      <c r="L1720" s="10" t="s">
        <v>44</v>
      </c>
      <c r="M1720" s="11">
        <v>0</v>
      </c>
      <c r="N1720" s="27" t="s">
        <v>6744</v>
      </c>
      <c r="O1720" s="10"/>
      <c r="P1720" s="13">
        <v>18583.59</v>
      </c>
      <c r="Q1720" s="13"/>
      <c r="R1720" s="13">
        <v>3117.81</v>
      </c>
      <c r="S1720" s="13">
        <f t="shared" si="87"/>
        <v>15465.78</v>
      </c>
      <c r="T1720" s="14">
        <f t="shared" si="88"/>
        <v>3117.81</v>
      </c>
      <c r="U1720" s="13">
        <f t="shared" si="86"/>
        <v>0</v>
      </c>
      <c r="V1720" s="13">
        <v>3117.81</v>
      </c>
      <c r="W1720" s="15"/>
      <c r="X1720" s="15"/>
      <c r="Y1720" s="13"/>
      <c r="Z1720" s="10"/>
      <c r="AA1720" s="16" t="s">
        <v>45</v>
      </c>
      <c r="AB1720" s="11"/>
    </row>
    <row r="1721" spans="1:28" ht="14.25" x14ac:dyDescent="0.15">
      <c r="A1721" s="9">
        <v>43709</v>
      </c>
      <c r="B1721" s="10" t="s">
        <v>27</v>
      </c>
      <c r="C1721" s="10" t="s">
        <v>63</v>
      </c>
      <c r="D1721" s="10" t="s">
        <v>2712</v>
      </c>
      <c r="E1721" s="10" t="s">
        <v>2713</v>
      </c>
      <c r="F1721" s="10" t="s">
        <v>5918</v>
      </c>
      <c r="G1721" s="10" t="s">
        <v>5918</v>
      </c>
      <c r="H1721" s="10" t="s">
        <v>6270</v>
      </c>
      <c r="I1721" s="10" t="s">
        <v>5919</v>
      </c>
      <c r="J1721" s="10"/>
      <c r="K1721" s="10" t="s">
        <v>2623</v>
      </c>
      <c r="L1721" s="10" t="s">
        <v>34</v>
      </c>
      <c r="M1721" s="11">
        <v>0.03</v>
      </c>
      <c r="N1721" s="27" t="s">
        <v>6355</v>
      </c>
      <c r="O1721" s="10"/>
      <c r="P1721" s="13">
        <v>10589</v>
      </c>
      <c r="Q1721" s="13"/>
      <c r="R1721" s="13">
        <v>0</v>
      </c>
      <c r="S1721" s="13">
        <f t="shared" si="87"/>
        <v>10589</v>
      </c>
      <c r="T1721" s="14">
        <f t="shared" si="88"/>
        <v>0</v>
      </c>
      <c r="U1721" s="13">
        <f t="shared" si="86"/>
        <v>0</v>
      </c>
      <c r="V1721" s="13">
        <v>0</v>
      </c>
      <c r="W1721" s="15"/>
      <c r="X1721" s="15"/>
      <c r="Y1721" s="13"/>
      <c r="Z1721" s="10"/>
      <c r="AA1721" s="16" t="s">
        <v>45</v>
      </c>
      <c r="AB1721" s="11"/>
    </row>
    <row r="1722" spans="1:28" ht="14.25" x14ac:dyDescent="0.15">
      <c r="A1722" s="9">
        <v>43709</v>
      </c>
      <c r="B1722" s="10" t="s">
        <v>27</v>
      </c>
      <c r="C1722" s="10" t="s">
        <v>63</v>
      </c>
      <c r="D1722" s="10" t="s">
        <v>2712</v>
      </c>
      <c r="E1722" s="10" t="s">
        <v>2713</v>
      </c>
      <c r="F1722" s="10" t="s">
        <v>4165</v>
      </c>
      <c r="G1722" s="10" t="s">
        <v>4165</v>
      </c>
      <c r="H1722" s="10" t="s">
        <v>6270</v>
      </c>
      <c r="I1722" s="10" t="s">
        <v>4165</v>
      </c>
      <c r="J1722" s="10"/>
      <c r="K1722" s="10" t="s">
        <v>2623</v>
      </c>
      <c r="L1722" s="10" t="s">
        <v>44</v>
      </c>
      <c r="M1722" s="11">
        <v>0</v>
      </c>
      <c r="N1722" s="27">
        <v>18627117922</v>
      </c>
      <c r="O1722" s="10"/>
      <c r="P1722" s="13">
        <v>5801</v>
      </c>
      <c r="Q1722" s="13"/>
      <c r="R1722" s="13">
        <v>0</v>
      </c>
      <c r="S1722" s="13">
        <f t="shared" si="87"/>
        <v>5801</v>
      </c>
      <c r="T1722" s="14">
        <f t="shared" si="88"/>
        <v>0</v>
      </c>
      <c r="U1722" s="13">
        <f t="shared" si="86"/>
        <v>0</v>
      </c>
      <c r="V1722" s="13">
        <v>0</v>
      </c>
      <c r="W1722" s="15"/>
      <c r="X1722" s="15"/>
      <c r="Y1722" s="13"/>
      <c r="Z1722" s="10"/>
      <c r="AA1722" s="16" t="s">
        <v>45</v>
      </c>
      <c r="AB1722" s="11"/>
    </row>
    <row r="1723" spans="1:28" ht="14.25" x14ac:dyDescent="0.15">
      <c r="A1723" s="9">
        <v>43709</v>
      </c>
      <c r="B1723" s="10" t="s">
        <v>27</v>
      </c>
      <c r="C1723" s="10" t="s">
        <v>63</v>
      </c>
      <c r="D1723" s="10" t="s">
        <v>64</v>
      </c>
      <c r="E1723" s="10" t="s">
        <v>65</v>
      </c>
      <c r="F1723" s="10" t="s">
        <v>5010</v>
      </c>
      <c r="G1723" s="10" t="s">
        <v>5010</v>
      </c>
      <c r="H1723" s="10" t="s">
        <v>6270</v>
      </c>
      <c r="I1723" s="10" t="s">
        <v>5011</v>
      </c>
      <c r="J1723" s="10"/>
      <c r="K1723" s="10" t="s">
        <v>2623</v>
      </c>
      <c r="L1723" s="10" t="s">
        <v>44</v>
      </c>
      <c r="M1723" s="11">
        <v>0</v>
      </c>
      <c r="N1723" s="27" t="s">
        <v>6745</v>
      </c>
      <c r="O1723" s="10"/>
      <c r="P1723" s="13">
        <v>10687.4</v>
      </c>
      <c r="Q1723" s="13"/>
      <c r="R1723" s="13">
        <v>0</v>
      </c>
      <c r="S1723" s="13">
        <f t="shared" si="87"/>
        <v>10687.4</v>
      </c>
      <c r="T1723" s="14">
        <f t="shared" si="88"/>
        <v>0</v>
      </c>
      <c r="U1723" s="13">
        <f t="shared" si="86"/>
        <v>0</v>
      </c>
      <c r="V1723" s="13">
        <v>0</v>
      </c>
      <c r="W1723" s="15"/>
      <c r="X1723" s="15"/>
      <c r="Y1723" s="13"/>
      <c r="Z1723" s="10"/>
      <c r="AA1723" s="16" t="s">
        <v>45</v>
      </c>
      <c r="AB1723" s="11"/>
    </row>
    <row r="1724" spans="1:28" ht="14.25" x14ac:dyDescent="0.15">
      <c r="A1724" s="9">
        <v>43709</v>
      </c>
      <c r="B1724" s="10" t="s">
        <v>27</v>
      </c>
      <c r="C1724" s="10" t="s">
        <v>63</v>
      </c>
      <c r="D1724" s="10" t="s">
        <v>68</v>
      </c>
      <c r="E1724" s="10" t="s">
        <v>69</v>
      </c>
      <c r="F1724" s="10" t="s">
        <v>3315</v>
      </c>
      <c r="G1724" s="10" t="s">
        <v>6746</v>
      </c>
      <c r="H1724" s="10" t="s">
        <v>6270</v>
      </c>
      <c r="I1724" s="10" t="s">
        <v>6387</v>
      </c>
      <c r="J1724" s="10"/>
      <c r="K1724" s="10" t="s">
        <v>33</v>
      </c>
      <c r="L1724" s="10" t="s">
        <v>44</v>
      </c>
      <c r="M1724" s="11">
        <v>0</v>
      </c>
      <c r="N1724" s="27" t="s">
        <v>6747</v>
      </c>
      <c r="O1724" s="10"/>
      <c r="P1724" s="13">
        <v>142.44999999999999</v>
      </c>
      <c r="Q1724" s="13"/>
      <c r="R1724" s="13">
        <v>0</v>
      </c>
      <c r="S1724" s="13">
        <f t="shared" si="87"/>
        <v>142.44999999999999</v>
      </c>
      <c r="T1724" s="14">
        <f t="shared" si="88"/>
        <v>0</v>
      </c>
      <c r="U1724" s="13">
        <f t="shared" si="86"/>
        <v>0</v>
      </c>
      <c r="V1724" s="13">
        <v>0</v>
      </c>
      <c r="W1724" s="15"/>
      <c r="X1724" s="15"/>
      <c r="Y1724" s="13"/>
      <c r="Z1724" s="10"/>
      <c r="AA1724" s="16" t="s">
        <v>45</v>
      </c>
      <c r="AB1724" s="11"/>
    </row>
    <row r="1725" spans="1:28" ht="14.25" x14ac:dyDescent="0.15">
      <c r="A1725" s="9">
        <v>43709</v>
      </c>
      <c r="B1725" s="10" t="s">
        <v>27</v>
      </c>
      <c r="C1725" s="10" t="s">
        <v>63</v>
      </c>
      <c r="D1725" s="10" t="s">
        <v>68</v>
      </c>
      <c r="E1725" s="10" t="s">
        <v>69</v>
      </c>
      <c r="F1725" s="10" t="s">
        <v>5797</v>
      </c>
      <c r="G1725" s="10" t="s">
        <v>5797</v>
      </c>
      <c r="H1725" s="10" t="s">
        <v>6270</v>
      </c>
      <c r="I1725" s="10" t="s">
        <v>5797</v>
      </c>
      <c r="J1725" s="10"/>
      <c r="K1725" s="10" t="s">
        <v>2623</v>
      </c>
      <c r="L1725" s="10" t="s">
        <v>34</v>
      </c>
      <c r="M1725" s="11">
        <v>0.02</v>
      </c>
      <c r="N1725" s="27" t="s">
        <v>6748</v>
      </c>
      <c r="O1725" s="10"/>
      <c r="P1725" s="13">
        <v>3.1000000000003598</v>
      </c>
      <c r="Q1725" s="13"/>
      <c r="R1725" s="13">
        <v>0</v>
      </c>
      <c r="S1725" s="13">
        <f t="shared" si="87"/>
        <v>3.1000000000003598</v>
      </c>
      <c r="T1725" s="14">
        <f t="shared" si="88"/>
        <v>0</v>
      </c>
      <c r="U1725" s="13">
        <f t="shared" si="86"/>
        <v>0</v>
      </c>
      <c r="V1725" s="13">
        <v>0</v>
      </c>
      <c r="W1725" s="15"/>
      <c r="X1725" s="15"/>
      <c r="Y1725" s="13"/>
      <c r="Z1725" s="10"/>
      <c r="AA1725" s="16" t="s">
        <v>45</v>
      </c>
      <c r="AB1725" s="11"/>
    </row>
    <row r="1726" spans="1:28" ht="14.25" x14ac:dyDescent="0.15">
      <c r="A1726" s="9">
        <v>43709</v>
      </c>
      <c r="B1726" s="10" t="s">
        <v>27</v>
      </c>
      <c r="C1726" s="10" t="s">
        <v>63</v>
      </c>
      <c r="D1726" s="10" t="s">
        <v>68</v>
      </c>
      <c r="E1726" s="10" t="s">
        <v>69</v>
      </c>
      <c r="F1726" s="10" t="s">
        <v>6385</v>
      </c>
      <c r="G1726" s="10" t="s">
        <v>6386</v>
      </c>
      <c r="H1726" s="10" t="s">
        <v>6270</v>
      </c>
      <c r="I1726" s="10" t="s">
        <v>6387</v>
      </c>
      <c r="J1726" s="10"/>
      <c r="K1726" s="10" t="s">
        <v>33</v>
      </c>
      <c r="L1726" s="10" t="s">
        <v>34</v>
      </c>
      <c r="M1726" s="11">
        <v>0.1</v>
      </c>
      <c r="N1726" s="27" t="s">
        <v>6749</v>
      </c>
      <c r="O1726" s="10"/>
      <c r="P1726" s="13">
        <v>347.59000000002601</v>
      </c>
      <c r="Q1726" s="13"/>
      <c r="R1726" s="13">
        <v>0</v>
      </c>
      <c r="S1726" s="13">
        <f t="shared" si="87"/>
        <v>347.59000000002601</v>
      </c>
      <c r="T1726" s="14">
        <f t="shared" si="88"/>
        <v>0</v>
      </c>
      <c r="U1726" s="13">
        <f t="shared" si="86"/>
        <v>0</v>
      </c>
      <c r="V1726" s="13">
        <v>0</v>
      </c>
      <c r="W1726" s="15"/>
      <c r="X1726" s="15"/>
      <c r="Y1726" s="13"/>
      <c r="Z1726" s="10"/>
      <c r="AA1726" s="16" t="s">
        <v>45</v>
      </c>
      <c r="AB1726" s="11"/>
    </row>
    <row r="1727" spans="1:28" ht="14.25" x14ac:dyDescent="0.15">
      <c r="A1727" s="9">
        <v>43709</v>
      </c>
      <c r="B1727" s="10" t="s">
        <v>27</v>
      </c>
      <c r="C1727" s="10" t="s">
        <v>63</v>
      </c>
      <c r="D1727" s="10" t="s">
        <v>68</v>
      </c>
      <c r="E1727" s="10" t="s">
        <v>69</v>
      </c>
      <c r="F1727" s="10" t="s">
        <v>6750</v>
      </c>
      <c r="G1727" s="10" t="s">
        <v>6750</v>
      </c>
      <c r="H1727" s="10" t="s">
        <v>6270</v>
      </c>
      <c r="I1727" s="10" t="s">
        <v>6385</v>
      </c>
      <c r="J1727" s="10"/>
      <c r="K1727" s="10" t="s">
        <v>33</v>
      </c>
      <c r="L1727" s="10" t="s">
        <v>34</v>
      </c>
      <c r="M1727" s="11">
        <v>0.02</v>
      </c>
      <c r="N1727" s="27" t="s">
        <v>6751</v>
      </c>
      <c r="O1727" s="10"/>
      <c r="P1727" s="13">
        <v>9103.4</v>
      </c>
      <c r="Q1727" s="13"/>
      <c r="R1727" s="13">
        <v>0</v>
      </c>
      <c r="S1727" s="13">
        <f t="shared" si="87"/>
        <v>9103.4</v>
      </c>
      <c r="T1727" s="14">
        <f t="shared" si="88"/>
        <v>0</v>
      </c>
      <c r="U1727" s="13">
        <f t="shared" si="86"/>
        <v>0</v>
      </c>
      <c r="V1727" s="13">
        <v>0</v>
      </c>
      <c r="W1727" s="15"/>
      <c r="X1727" s="15"/>
      <c r="Y1727" s="13"/>
      <c r="Z1727" s="10"/>
      <c r="AA1727" s="16" t="s">
        <v>45</v>
      </c>
      <c r="AB1727" s="11"/>
    </row>
    <row r="1728" spans="1:28" ht="14.25" x14ac:dyDescent="0.15">
      <c r="A1728" s="9">
        <v>43709</v>
      </c>
      <c r="B1728" s="10" t="s">
        <v>27</v>
      </c>
      <c r="C1728" s="10" t="s">
        <v>63</v>
      </c>
      <c r="D1728" s="10" t="s">
        <v>68</v>
      </c>
      <c r="E1728" s="10" t="s">
        <v>69</v>
      </c>
      <c r="F1728" s="10" t="s">
        <v>6752</v>
      </c>
      <c r="G1728" s="10" t="s">
        <v>6752</v>
      </c>
      <c r="H1728" s="10" t="s">
        <v>6270</v>
      </c>
      <c r="I1728" s="10" t="s">
        <v>6752</v>
      </c>
      <c r="J1728" s="10"/>
      <c r="K1728" s="10" t="s">
        <v>33</v>
      </c>
      <c r="L1728" s="10" t="s">
        <v>34</v>
      </c>
      <c r="M1728" s="11">
        <v>0.06</v>
      </c>
      <c r="N1728" s="27" t="s">
        <v>6753</v>
      </c>
      <c r="O1728" s="10"/>
      <c r="P1728" s="13">
        <v>2374.2600000000002</v>
      </c>
      <c r="Q1728" s="13"/>
      <c r="R1728" s="13">
        <v>0</v>
      </c>
      <c r="S1728" s="13">
        <f t="shared" si="87"/>
        <v>2374.2600000000002</v>
      </c>
      <c r="T1728" s="14">
        <f t="shared" si="88"/>
        <v>0</v>
      </c>
      <c r="U1728" s="13">
        <f t="shared" si="86"/>
        <v>0</v>
      </c>
      <c r="V1728" s="13">
        <v>0</v>
      </c>
      <c r="W1728" s="15"/>
      <c r="X1728" s="15"/>
      <c r="Y1728" s="13"/>
      <c r="Z1728" s="10"/>
      <c r="AA1728" s="16" t="s">
        <v>45</v>
      </c>
      <c r="AB1728" s="11"/>
    </row>
    <row r="1729" spans="1:28" ht="14.25" x14ac:dyDescent="0.15">
      <c r="A1729" s="9">
        <v>43709</v>
      </c>
      <c r="B1729" s="10" t="s">
        <v>27</v>
      </c>
      <c r="C1729" s="10" t="s">
        <v>63</v>
      </c>
      <c r="D1729" s="10" t="s">
        <v>68</v>
      </c>
      <c r="E1729" s="10" t="s">
        <v>72</v>
      </c>
      <c r="F1729" s="10" t="s">
        <v>6754</v>
      </c>
      <c r="G1729" s="10" t="s">
        <v>6754</v>
      </c>
      <c r="H1729" s="10" t="s">
        <v>6270</v>
      </c>
      <c r="I1729" s="10" t="s">
        <v>6755</v>
      </c>
      <c r="J1729" s="10"/>
      <c r="K1729" s="10" t="s">
        <v>2623</v>
      </c>
      <c r="L1729" s="10" t="s">
        <v>34</v>
      </c>
      <c r="M1729" s="11">
        <v>0.02</v>
      </c>
      <c r="N1729" s="27" t="s">
        <v>6756</v>
      </c>
      <c r="O1729" s="10"/>
      <c r="P1729" s="13">
        <v>1902.1</v>
      </c>
      <c r="Q1729" s="13"/>
      <c r="R1729" s="13">
        <v>0</v>
      </c>
      <c r="S1729" s="13">
        <f t="shared" si="87"/>
        <v>1902.1</v>
      </c>
      <c r="T1729" s="14">
        <f t="shared" si="88"/>
        <v>0</v>
      </c>
      <c r="U1729" s="13">
        <f t="shared" si="86"/>
        <v>0</v>
      </c>
      <c r="V1729" s="13">
        <v>0</v>
      </c>
      <c r="W1729" s="15"/>
      <c r="X1729" s="15"/>
      <c r="Y1729" s="13"/>
      <c r="Z1729" s="10"/>
      <c r="AA1729" s="16" t="s">
        <v>45</v>
      </c>
      <c r="AB1729" s="11"/>
    </row>
    <row r="1730" spans="1:28" ht="14.25" x14ac:dyDescent="0.15">
      <c r="A1730" s="9">
        <v>43709</v>
      </c>
      <c r="B1730" s="10" t="s">
        <v>27</v>
      </c>
      <c r="C1730" s="10" t="s">
        <v>63</v>
      </c>
      <c r="D1730" s="10" t="s">
        <v>68</v>
      </c>
      <c r="E1730" s="10" t="s">
        <v>72</v>
      </c>
      <c r="F1730" s="10" t="s">
        <v>4473</v>
      </c>
      <c r="G1730" s="10" t="s">
        <v>4473</v>
      </c>
      <c r="H1730" s="10" t="s">
        <v>6270</v>
      </c>
      <c r="I1730" s="10" t="s">
        <v>4473</v>
      </c>
      <c r="J1730" s="10"/>
      <c r="K1730" s="10" t="s">
        <v>2623</v>
      </c>
      <c r="L1730" s="10" t="s">
        <v>34</v>
      </c>
      <c r="M1730" s="11">
        <v>0.03</v>
      </c>
      <c r="N1730" s="27" t="s">
        <v>6377</v>
      </c>
      <c r="O1730" s="10"/>
      <c r="P1730" s="13">
        <v>3.76</v>
      </c>
      <c r="Q1730" s="13"/>
      <c r="R1730" s="13">
        <v>0</v>
      </c>
      <c r="S1730" s="13">
        <f t="shared" si="87"/>
        <v>3.76</v>
      </c>
      <c r="T1730" s="14">
        <f t="shared" si="88"/>
        <v>0</v>
      </c>
      <c r="U1730" s="13">
        <f t="shared" si="86"/>
        <v>0</v>
      </c>
      <c r="V1730" s="13">
        <v>0</v>
      </c>
      <c r="W1730" s="15"/>
      <c r="X1730" s="15"/>
      <c r="Y1730" s="13"/>
      <c r="Z1730" s="10"/>
      <c r="AA1730" s="16" t="s">
        <v>45</v>
      </c>
      <c r="AB1730" s="11"/>
    </row>
    <row r="1731" spans="1:28" ht="14.25" x14ac:dyDescent="0.15">
      <c r="A1731" s="9">
        <v>43709</v>
      </c>
      <c r="B1731" s="10" t="s">
        <v>27</v>
      </c>
      <c r="C1731" s="10" t="s">
        <v>63</v>
      </c>
      <c r="D1731" s="10" t="s">
        <v>68</v>
      </c>
      <c r="E1731" s="10" t="s">
        <v>72</v>
      </c>
      <c r="F1731" s="10" t="s">
        <v>6385</v>
      </c>
      <c r="G1731" s="10" t="s">
        <v>6386</v>
      </c>
      <c r="H1731" s="10" t="s">
        <v>6270</v>
      </c>
      <c r="I1731" s="10" t="s">
        <v>6387</v>
      </c>
      <c r="J1731" s="10"/>
      <c r="K1731" s="10" t="s">
        <v>33</v>
      </c>
      <c r="L1731" s="10" t="s">
        <v>34</v>
      </c>
      <c r="M1731" s="11">
        <v>0.1</v>
      </c>
      <c r="N1731" s="27" t="s">
        <v>6757</v>
      </c>
      <c r="O1731" s="10"/>
      <c r="P1731" s="13">
        <v>464.88000000000102</v>
      </c>
      <c r="Q1731" s="13"/>
      <c r="R1731" s="13">
        <v>0</v>
      </c>
      <c r="S1731" s="13">
        <f t="shared" si="87"/>
        <v>464.88000000000102</v>
      </c>
      <c r="T1731" s="14">
        <f t="shared" si="88"/>
        <v>0</v>
      </c>
      <c r="U1731" s="13">
        <f t="shared" ref="U1731:U1794" si="89">R1736-T1736</f>
        <v>0</v>
      </c>
      <c r="V1731" s="13">
        <v>0</v>
      </c>
      <c r="W1731" s="15"/>
      <c r="X1731" s="15"/>
      <c r="Y1731" s="13"/>
      <c r="Z1731" s="10"/>
      <c r="AA1731" s="16" t="s">
        <v>45</v>
      </c>
      <c r="AB1731" s="11"/>
    </row>
    <row r="1732" spans="1:28" ht="14.25" x14ac:dyDescent="0.15">
      <c r="A1732" s="9">
        <v>43709</v>
      </c>
      <c r="B1732" s="10" t="s">
        <v>27</v>
      </c>
      <c r="C1732" s="10" t="s">
        <v>63</v>
      </c>
      <c r="D1732" s="10" t="s">
        <v>4395</v>
      </c>
      <c r="E1732" s="10" t="s">
        <v>75</v>
      </c>
      <c r="F1732" s="10" t="s">
        <v>6758</v>
      </c>
      <c r="G1732" s="10" t="s">
        <v>6758</v>
      </c>
      <c r="H1732" s="10" t="s">
        <v>6270</v>
      </c>
      <c r="I1732" s="10" t="s">
        <v>6758</v>
      </c>
      <c r="J1732" s="10"/>
      <c r="K1732" s="10" t="s">
        <v>2623</v>
      </c>
      <c r="L1732" s="10" t="s">
        <v>34</v>
      </c>
      <c r="M1732" s="11">
        <v>0.02</v>
      </c>
      <c r="N1732" s="27" t="s">
        <v>6759</v>
      </c>
      <c r="O1732" s="10"/>
      <c r="P1732" s="13">
        <v>4288</v>
      </c>
      <c r="Q1732" s="13"/>
      <c r="R1732" s="13">
        <v>0</v>
      </c>
      <c r="S1732" s="13">
        <f t="shared" si="87"/>
        <v>4288</v>
      </c>
      <c r="T1732" s="14">
        <f t="shared" si="88"/>
        <v>0</v>
      </c>
      <c r="U1732" s="13">
        <f t="shared" si="89"/>
        <v>0</v>
      </c>
      <c r="V1732" s="13">
        <v>0</v>
      </c>
      <c r="W1732" s="15"/>
      <c r="X1732" s="15"/>
      <c r="Y1732" s="13"/>
      <c r="Z1732" s="10"/>
      <c r="AA1732" s="16" t="s">
        <v>45</v>
      </c>
      <c r="AB1732" s="11"/>
    </row>
    <row r="1733" spans="1:28" ht="14.25" x14ac:dyDescent="0.15">
      <c r="A1733" s="9">
        <v>43709</v>
      </c>
      <c r="B1733" s="10" t="s">
        <v>27</v>
      </c>
      <c r="C1733" s="10" t="s">
        <v>63</v>
      </c>
      <c r="D1733" s="10" t="s">
        <v>4395</v>
      </c>
      <c r="E1733" s="10" t="s">
        <v>2713</v>
      </c>
      <c r="F1733" s="10" t="s">
        <v>6760</v>
      </c>
      <c r="G1733" s="10" t="s">
        <v>6760</v>
      </c>
      <c r="H1733" s="10" t="s">
        <v>6270</v>
      </c>
      <c r="I1733" s="10" t="s">
        <v>6760</v>
      </c>
      <c r="J1733" s="10"/>
      <c r="K1733" s="10" t="s">
        <v>2623</v>
      </c>
      <c r="L1733" s="10" t="s">
        <v>44</v>
      </c>
      <c r="M1733" s="11">
        <v>0</v>
      </c>
      <c r="N1733" s="27" t="s">
        <v>6761</v>
      </c>
      <c r="O1733" s="10"/>
      <c r="P1733" s="13">
        <v>1959.5</v>
      </c>
      <c r="Q1733" s="13"/>
      <c r="R1733" s="13">
        <v>0</v>
      </c>
      <c r="S1733" s="13">
        <f t="shared" si="87"/>
        <v>1959.5</v>
      </c>
      <c r="T1733" s="14">
        <f t="shared" si="88"/>
        <v>0</v>
      </c>
      <c r="U1733" s="13">
        <f t="shared" si="89"/>
        <v>0</v>
      </c>
      <c r="V1733" s="13">
        <v>0</v>
      </c>
      <c r="W1733" s="15"/>
      <c r="X1733" s="15"/>
      <c r="Y1733" s="13"/>
      <c r="Z1733" s="10"/>
      <c r="AA1733" s="16" t="s">
        <v>45</v>
      </c>
      <c r="AB1733" s="11"/>
    </row>
    <row r="1734" spans="1:28" ht="14.25" x14ac:dyDescent="0.15">
      <c r="A1734" s="9">
        <v>43709</v>
      </c>
      <c r="B1734" s="10" t="s">
        <v>27</v>
      </c>
      <c r="C1734" s="10" t="s">
        <v>63</v>
      </c>
      <c r="D1734" s="10" t="s">
        <v>3361</v>
      </c>
      <c r="E1734" s="10" t="s">
        <v>69</v>
      </c>
      <c r="F1734" s="10" t="s">
        <v>6403</v>
      </c>
      <c r="G1734" s="10" t="s">
        <v>6403</v>
      </c>
      <c r="H1734" s="10" t="s">
        <v>6270</v>
      </c>
      <c r="I1734" s="10" t="s">
        <v>5727</v>
      </c>
      <c r="J1734" s="10"/>
      <c r="K1734" s="10" t="s">
        <v>3236</v>
      </c>
      <c r="L1734" s="10" t="s">
        <v>34</v>
      </c>
      <c r="M1734" s="11">
        <v>0.04</v>
      </c>
      <c r="N1734" s="27" t="s">
        <v>6404</v>
      </c>
      <c r="O1734" s="10"/>
      <c r="P1734" s="13">
        <v>-3018.5</v>
      </c>
      <c r="Q1734" s="13"/>
      <c r="R1734" s="13">
        <v>0</v>
      </c>
      <c r="S1734" s="13">
        <f t="shared" si="87"/>
        <v>-3018.5</v>
      </c>
      <c r="T1734" s="14">
        <f t="shared" si="88"/>
        <v>0</v>
      </c>
      <c r="U1734" s="13">
        <f t="shared" si="89"/>
        <v>0</v>
      </c>
      <c r="V1734" s="13">
        <v>0</v>
      </c>
      <c r="W1734" s="15"/>
      <c r="X1734" s="15"/>
      <c r="Y1734" s="13"/>
      <c r="Z1734" s="10"/>
      <c r="AA1734" s="16" t="s">
        <v>45</v>
      </c>
      <c r="AB1734" s="11"/>
    </row>
    <row r="1735" spans="1:28" ht="14.25" x14ac:dyDescent="0.15">
      <c r="A1735" s="9">
        <v>43709</v>
      </c>
      <c r="B1735" s="10" t="s">
        <v>27</v>
      </c>
      <c r="C1735" s="10" t="s">
        <v>63</v>
      </c>
      <c r="D1735" s="10" t="s">
        <v>3361</v>
      </c>
      <c r="E1735" s="10" t="s">
        <v>72</v>
      </c>
      <c r="F1735" s="10" t="s">
        <v>4280</v>
      </c>
      <c r="G1735" s="10" t="s">
        <v>4797</v>
      </c>
      <c r="H1735" s="10" t="s">
        <v>6270</v>
      </c>
      <c r="I1735" s="10" t="s">
        <v>4280</v>
      </c>
      <c r="J1735" s="10"/>
      <c r="K1735" s="10" t="s">
        <v>3236</v>
      </c>
      <c r="L1735" s="10" t="s">
        <v>34</v>
      </c>
      <c r="M1735" s="11">
        <v>0.02</v>
      </c>
      <c r="N1735" s="27" t="s">
        <v>6420</v>
      </c>
      <c r="O1735" s="10"/>
      <c r="P1735" s="13">
        <v>-600</v>
      </c>
      <c r="Q1735" s="13"/>
      <c r="R1735" s="13">
        <v>0</v>
      </c>
      <c r="S1735" s="13">
        <f t="shared" si="87"/>
        <v>-600</v>
      </c>
      <c r="T1735" s="14">
        <f t="shared" si="88"/>
        <v>0</v>
      </c>
      <c r="U1735" s="13">
        <f t="shared" si="89"/>
        <v>0</v>
      </c>
      <c r="V1735" s="13">
        <v>0</v>
      </c>
      <c r="W1735" s="15"/>
      <c r="X1735" s="15"/>
      <c r="Y1735" s="13"/>
      <c r="Z1735" s="10"/>
      <c r="AA1735" s="16" t="s">
        <v>45</v>
      </c>
      <c r="AB1735" s="11"/>
    </row>
    <row r="1736" spans="1:28" ht="14.25" x14ac:dyDescent="0.15">
      <c r="A1736" s="9">
        <v>43709</v>
      </c>
      <c r="B1736" s="10" t="s">
        <v>27</v>
      </c>
      <c r="C1736" s="10" t="s">
        <v>63</v>
      </c>
      <c r="D1736" s="10" t="s">
        <v>74</v>
      </c>
      <c r="E1736" s="10" t="s">
        <v>75</v>
      </c>
      <c r="F1736" s="10" t="s">
        <v>76</v>
      </c>
      <c r="G1736" s="10" t="s">
        <v>76</v>
      </c>
      <c r="H1736" s="10" t="s">
        <v>6270</v>
      </c>
      <c r="I1736" s="10" t="s">
        <v>76</v>
      </c>
      <c r="J1736" s="10"/>
      <c r="K1736" s="10" t="s">
        <v>33</v>
      </c>
      <c r="L1736" s="10" t="s">
        <v>34</v>
      </c>
      <c r="M1736" s="11">
        <v>0.1</v>
      </c>
      <c r="N1736" s="27" t="s">
        <v>6762</v>
      </c>
      <c r="O1736" s="10"/>
      <c r="P1736" s="13">
        <v>115683.87</v>
      </c>
      <c r="Q1736" s="13"/>
      <c r="R1736" s="13">
        <v>0</v>
      </c>
      <c r="S1736" s="13">
        <f t="shared" si="87"/>
        <v>115683.87</v>
      </c>
      <c r="T1736" s="14">
        <f t="shared" si="88"/>
        <v>0</v>
      </c>
      <c r="U1736" s="13">
        <f t="shared" si="89"/>
        <v>0</v>
      </c>
      <c r="V1736" s="13">
        <v>0</v>
      </c>
      <c r="W1736" s="15"/>
      <c r="X1736" s="15"/>
      <c r="Y1736" s="13"/>
      <c r="Z1736" s="10"/>
      <c r="AA1736" s="16" t="s">
        <v>35</v>
      </c>
      <c r="AB1736" s="11"/>
    </row>
    <row r="1737" spans="1:28" ht="14.25" x14ac:dyDescent="0.15">
      <c r="A1737" s="9">
        <v>43709</v>
      </c>
      <c r="B1737" s="10" t="s">
        <v>27</v>
      </c>
      <c r="C1737" s="10" t="s">
        <v>63</v>
      </c>
      <c r="D1737" s="10" t="s">
        <v>74</v>
      </c>
      <c r="E1737" s="10" t="s">
        <v>75</v>
      </c>
      <c r="F1737" s="10" t="s">
        <v>82</v>
      </c>
      <c r="G1737" s="10" t="s">
        <v>82</v>
      </c>
      <c r="H1737" s="10" t="s">
        <v>6270</v>
      </c>
      <c r="I1737" s="10" t="s">
        <v>82</v>
      </c>
      <c r="J1737" s="10"/>
      <c r="K1737" s="10" t="s">
        <v>33</v>
      </c>
      <c r="L1737" s="10" t="s">
        <v>34</v>
      </c>
      <c r="M1737" s="11">
        <v>0.11</v>
      </c>
      <c r="N1737" s="27" t="s">
        <v>6763</v>
      </c>
      <c r="O1737" s="10"/>
      <c r="P1737" s="13">
        <v>11969.98</v>
      </c>
      <c r="Q1737" s="13"/>
      <c r="R1737" s="13">
        <v>0</v>
      </c>
      <c r="S1737" s="13">
        <f t="shared" si="87"/>
        <v>11969.98</v>
      </c>
      <c r="T1737" s="14">
        <f t="shared" si="88"/>
        <v>0</v>
      </c>
      <c r="U1737" s="13">
        <f t="shared" si="89"/>
        <v>0</v>
      </c>
      <c r="V1737" s="13">
        <v>0</v>
      </c>
      <c r="W1737" s="15"/>
      <c r="X1737" s="15"/>
      <c r="Y1737" s="13"/>
      <c r="Z1737" s="10"/>
      <c r="AA1737" s="16" t="s">
        <v>35</v>
      </c>
      <c r="AB1737" s="11"/>
    </row>
    <row r="1738" spans="1:28" ht="14.25" x14ac:dyDescent="0.15">
      <c r="A1738" s="9">
        <v>43709</v>
      </c>
      <c r="B1738" s="10" t="s">
        <v>27</v>
      </c>
      <c r="C1738" s="10" t="s">
        <v>63</v>
      </c>
      <c r="D1738" s="10" t="s">
        <v>74</v>
      </c>
      <c r="E1738" s="10" t="s">
        <v>75</v>
      </c>
      <c r="F1738" s="10" t="s">
        <v>82</v>
      </c>
      <c r="G1738" s="10" t="s">
        <v>82</v>
      </c>
      <c r="H1738" s="10" t="s">
        <v>6270</v>
      </c>
      <c r="I1738" s="10" t="s">
        <v>82</v>
      </c>
      <c r="J1738" s="10"/>
      <c r="K1738" s="10" t="s">
        <v>6710</v>
      </c>
      <c r="L1738" s="10" t="s">
        <v>34</v>
      </c>
      <c r="M1738" s="11">
        <v>0.11</v>
      </c>
      <c r="N1738" s="27" t="s">
        <v>6763</v>
      </c>
      <c r="O1738" s="10"/>
      <c r="P1738" s="13">
        <v>-11970</v>
      </c>
      <c r="Q1738" s="13"/>
      <c r="R1738" s="13">
        <v>0</v>
      </c>
      <c r="S1738" s="13">
        <f t="shared" si="87"/>
        <v>-11970</v>
      </c>
      <c r="T1738" s="14">
        <f t="shared" si="88"/>
        <v>0</v>
      </c>
      <c r="U1738" s="13">
        <f t="shared" si="89"/>
        <v>0</v>
      </c>
      <c r="V1738" s="13">
        <v>0</v>
      </c>
      <c r="W1738" s="15"/>
      <c r="X1738" s="15"/>
      <c r="Y1738" s="13"/>
      <c r="Z1738" s="10"/>
      <c r="AA1738" s="16" t="s">
        <v>35</v>
      </c>
      <c r="AB1738" s="11"/>
    </row>
    <row r="1739" spans="1:28" ht="14.25" x14ac:dyDescent="0.15">
      <c r="A1739" s="9">
        <v>43709</v>
      </c>
      <c r="B1739" s="10" t="s">
        <v>27</v>
      </c>
      <c r="C1739" s="10" t="s">
        <v>63</v>
      </c>
      <c r="D1739" s="10" t="s">
        <v>74</v>
      </c>
      <c r="E1739" s="10" t="s">
        <v>84</v>
      </c>
      <c r="F1739" s="10" t="s">
        <v>4090</v>
      </c>
      <c r="G1739" s="10" t="s">
        <v>4090</v>
      </c>
      <c r="H1739" s="10" t="s">
        <v>6270</v>
      </c>
      <c r="I1739" s="10" t="s">
        <v>4092</v>
      </c>
      <c r="J1739" s="10"/>
      <c r="K1739" s="10" t="s">
        <v>33</v>
      </c>
      <c r="L1739" s="10" t="s">
        <v>34</v>
      </c>
      <c r="M1739" s="11">
        <v>0.04</v>
      </c>
      <c r="N1739" s="27" t="s">
        <v>6764</v>
      </c>
      <c r="O1739" s="10"/>
      <c r="P1739" s="13">
        <v>65856.960000000006</v>
      </c>
      <c r="Q1739" s="13"/>
      <c r="R1739" s="13">
        <v>0</v>
      </c>
      <c r="S1739" s="13">
        <f t="shared" si="87"/>
        <v>65856.960000000006</v>
      </c>
      <c r="T1739" s="14">
        <f t="shared" si="88"/>
        <v>0</v>
      </c>
      <c r="U1739" s="13">
        <f t="shared" si="89"/>
        <v>0</v>
      </c>
      <c r="V1739" s="13">
        <v>0</v>
      </c>
      <c r="W1739" s="15"/>
      <c r="X1739" s="15"/>
      <c r="Y1739" s="13"/>
      <c r="Z1739" s="10"/>
      <c r="AA1739" s="16" t="s">
        <v>35</v>
      </c>
      <c r="AB1739" s="11"/>
    </row>
    <row r="1740" spans="1:28" ht="14.25" x14ac:dyDescent="0.15">
      <c r="A1740" s="9">
        <v>43709</v>
      </c>
      <c r="B1740" s="10" t="s">
        <v>27</v>
      </c>
      <c r="C1740" s="10" t="s">
        <v>63</v>
      </c>
      <c r="D1740" s="10" t="s">
        <v>74</v>
      </c>
      <c r="E1740" s="10" t="s">
        <v>84</v>
      </c>
      <c r="F1740" s="10" t="s">
        <v>4090</v>
      </c>
      <c r="G1740" s="10" t="s">
        <v>4090</v>
      </c>
      <c r="H1740" s="10" t="s">
        <v>6270</v>
      </c>
      <c r="I1740" s="10" t="s">
        <v>4092</v>
      </c>
      <c r="J1740" s="10"/>
      <c r="K1740" s="10" t="s">
        <v>33</v>
      </c>
      <c r="L1740" s="10" t="s">
        <v>34</v>
      </c>
      <c r="M1740" s="11">
        <v>0.04</v>
      </c>
      <c r="N1740" s="27" t="s">
        <v>6405</v>
      </c>
      <c r="O1740" s="10"/>
      <c r="P1740" s="13">
        <v>-63799.33</v>
      </c>
      <c r="Q1740" s="13"/>
      <c r="R1740" s="13">
        <v>0</v>
      </c>
      <c r="S1740" s="13">
        <f t="shared" si="87"/>
        <v>-63799.33</v>
      </c>
      <c r="T1740" s="14">
        <f t="shared" si="88"/>
        <v>0</v>
      </c>
      <c r="U1740" s="13">
        <f t="shared" si="89"/>
        <v>0</v>
      </c>
      <c r="V1740" s="13">
        <v>0</v>
      </c>
      <c r="W1740" s="15"/>
      <c r="X1740" s="15"/>
      <c r="Y1740" s="13"/>
      <c r="Z1740" s="10"/>
      <c r="AA1740" s="16" t="s">
        <v>35</v>
      </c>
      <c r="AB1740" s="11"/>
    </row>
    <row r="1741" spans="1:28" ht="14.25" x14ac:dyDescent="0.15">
      <c r="A1741" s="9">
        <v>43709</v>
      </c>
      <c r="B1741" s="10" t="s">
        <v>27</v>
      </c>
      <c r="C1741" s="10" t="s">
        <v>63</v>
      </c>
      <c r="D1741" s="10" t="s">
        <v>74</v>
      </c>
      <c r="E1741" s="10" t="s">
        <v>84</v>
      </c>
      <c r="F1741" s="10" t="s">
        <v>4090</v>
      </c>
      <c r="G1741" s="10" t="s">
        <v>4090</v>
      </c>
      <c r="H1741" s="10" t="s">
        <v>6270</v>
      </c>
      <c r="I1741" s="10" t="s">
        <v>4092</v>
      </c>
      <c r="J1741" s="10"/>
      <c r="K1741" s="10" t="s">
        <v>3236</v>
      </c>
      <c r="L1741" s="10" t="s">
        <v>34</v>
      </c>
      <c r="M1741" s="11">
        <v>0.04</v>
      </c>
      <c r="N1741" s="27" t="s">
        <v>6764</v>
      </c>
      <c r="O1741" s="10"/>
      <c r="P1741" s="13">
        <v>-65885.820000000007</v>
      </c>
      <c r="Q1741" s="13"/>
      <c r="R1741" s="13">
        <v>0</v>
      </c>
      <c r="S1741" s="13">
        <f t="shared" si="87"/>
        <v>-65885.820000000007</v>
      </c>
      <c r="T1741" s="14">
        <f t="shared" si="88"/>
        <v>0</v>
      </c>
      <c r="U1741" s="13">
        <f t="shared" si="89"/>
        <v>0</v>
      </c>
      <c r="V1741" s="13">
        <v>0</v>
      </c>
      <c r="W1741" s="15"/>
      <c r="X1741" s="15"/>
      <c r="Y1741" s="13"/>
      <c r="Z1741" s="10"/>
      <c r="AA1741" s="16" t="s">
        <v>35</v>
      </c>
      <c r="AB1741" s="11"/>
    </row>
    <row r="1742" spans="1:28" ht="14.25" x14ac:dyDescent="0.15">
      <c r="A1742" s="9">
        <v>43709</v>
      </c>
      <c r="B1742" s="10" t="s">
        <v>27</v>
      </c>
      <c r="C1742" s="10" t="s">
        <v>63</v>
      </c>
      <c r="D1742" s="10" t="s">
        <v>74</v>
      </c>
      <c r="E1742" s="10" t="s">
        <v>84</v>
      </c>
      <c r="F1742" s="10" t="s">
        <v>4090</v>
      </c>
      <c r="G1742" s="10" t="s">
        <v>4090</v>
      </c>
      <c r="H1742" s="10" t="s">
        <v>6270</v>
      </c>
      <c r="I1742" s="10" t="s">
        <v>4092</v>
      </c>
      <c r="J1742" s="10"/>
      <c r="K1742" s="10" t="s">
        <v>6710</v>
      </c>
      <c r="L1742" s="10" t="s">
        <v>34</v>
      </c>
      <c r="M1742" s="11">
        <v>0.04</v>
      </c>
      <c r="N1742" s="27" t="s">
        <v>6405</v>
      </c>
      <c r="O1742" s="10"/>
      <c r="P1742" s="13">
        <v>63956.25</v>
      </c>
      <c r="Q1742" s="13"/>
      <c r="R1742" s="13">
        <v>0</v>
      </c>
      <c r="S1742" s="13">
        <f t="shared" si="87"/>
        <v>63956.25</v>
      </c>
      <c r="T1742" s="14">
        <f t="shared" si="88"/>
        <v>0</v>
      </c>
      <c r="U1742" s="13">
        <f t="shared" si="89"/>
        <v>0</v>
      </c>
      <c r="V1742" s="13">
        <v>0</v>
      </c>
      <c r="W1742" s="15"/>
      <c r="X1742" s="15"/>
      <c r="Y1742" s="13"/>
      <c r="Z1742" s="10"/>
      <c r="AA1742" s="16" t="s">
        <v>35</v>
      </c>
      <c r="AB1742" s="11"/>
    </row>
    <row r="1743" spans="1:28" ht="14.25" x14ac:dyDescent="0.15">
      <c r="A1743" s="9">
        <v>43709</v>
      </c>
      <c r="B1743" s="10" t="s">
        <v>27</v>
      </c>
      <c r="C1743" s="10" t="s">
        <v>63</v>
      </c>
      <c r="D1743" s="10" t="s">
        <v>74</v>
      </c>
      <c r="E1743" s="10" t="s">
        <v>84</v>
      </c>
      <c r="F1743" s="10" t="s">
        <v>4090</v>
      </c>
      <c r="G1743" s="10" t="s">
        <v>4090</v>
      </c>
      <c r="H1743" s="10" t="s">
        <v>6270</v>
      </c>
      <c r="I1743" s="10" t="s">
        <v>4093</v>
      </c>
      <c r="J1743" s="10"/>
      <c r="K1743" s="10" t="s">
        <v>3236</v>
      </c>
      <c r="L1743" s="10" t="s">
        <v>34</v>
      </c>
      <c r="M1743" s="11">
        <v>0.04</v>
      </c>
      <c r="N1743" s="27" t="s">
        <v>6765</v>
      </c>
      <c r="O1743" s="10"/>
      <c r="P1743" s="13">
        <v>-685507.33</v>
      </c>
      <c r="Q1743" s="13"/>
      <c r="R1743" s="13">
        <v>0</v>
      </c>
      <c r="S1743" s="13">
        <f t="shared" si="87"/>
        <v>-685507.33</v>
      </c>
      <c r="T1743" s="14">
        <f t="shared" si="88"/>
        <v>0</v>
      </c>
      <c r="U1743" s="13">
        <f t="shared" si="89"/>
        <v>0</v>
      </c>
      <c r="V1743" s="13">
        <v>0</v>
      </c>
      <c r="W1743" s="15"/>
      <c r="X1743" s="15"/>
      <c r="Y1743" s="13"/>
      <c r="Z1743" s="10"/>
      <c r="AA1743" s="16" t="s">
        <v>35</v>
      </c>
      <c r="AB1743" s="11"/>
    </row>
    <row r="1744" spans="1:28" ht="14.25" x14ac:dyDescent="0.15">
      <c r="A1744" s="9">
        <v>43709</v>
      </c>
      <c r="B1744" s="10" t="s">
        <v>27</v>
      </c>
      <c r="C1744" s="10" t="s">
        <v>63</v>
      </c>
      <c r="D1744" s="10" t="s">
        <v>74</v>
      </c>
      <c r="E1744" s="10" t="s">
        <v>84</v>
      </c>
      <c r="F1744" s="10" t="s">
        <v>4090</v>
      </c>
      <c r="G1744" s="10" t="s">
        <v>5928</v>
      </c>
      <c r="H1744" s="10" t="s">
        <v>6270</v>
      </c>
      <c r="I1744" s="10" t="s">
        <v>4093</v>
      </c>
      <c r="J1744" s="10"/>
      <c r="K1744" s="10" t="s">
        <v>33</v>
      </c>
      <c r="L1744" s="10" t="s">
        <v>34</v>
      </c>
      <c r="M1744" s="11">
        <v>0.04</v>
      </c>
      <c r="N1744" s="27" t="s">
        <v>6765</v>
      </c>
      <c r="O1744" s="10"/>
      <c r="P1744" s="13">
        <v>685491.73</v>
      </c>
      <c r="Q1744" s="13"/>
      <c r="R1744" s="13">
        <v>0</v>
      </c>
      <c r="S1744" s="13">
        <f t="shared" si="87"/>
        <v>685491.73</v>
      </c>
      <c r="T1744" s="14">
        <f t="shared" si="88"/>
        <v>0</v>
      </c>
      <c r="U1744" s="13">
        <f t="shared" si="89"/>
        <v>0</v>
      </c>
      <c r="V1744" s="13">
        <v>0</v>
      </c>
      <c r="W1744" s="15"/>
      <c r="X1744" s="15"/>
      <c r="Y1744" s="13"/>
      <c r="Z1744" s="10"/>
      <c r="AA1744" s="16" t="s">
        <v>35</v>
      </c>
      <c r="AB1744" s="11"/>
    </row>
    <row r="1745" spans="1:28" ht="14.25" x14ac:dyDescent="0.15">
      <c r="A1745" s="9">
        <v>43709</v>
      </c>
      <c r="B1745" s="10" t="s">
        <v>27</v>
      </c>
      <c r="C1745" s="10" t="s">
        <v>63</v>
      </c>
      <c r="D1745" s="10" t="s">
        <v>74</v>
      </c>
      <c r="E1745" s="10" t="s">
        <v>84</v>
      </c>
      <c r="F1745" s="10" t="s">
        <v>4090</v>
      </c>
      <c r="G1745" s="10" t="s">
        <v>5928</v>
      </c>
      <c r="H1745" s="10" t="s">
        <v>6270</v>
      </c>
      <c r="I1745" s="10" t="s">
        <v>4093</v>
      </c>
      <c r="J1745" s="10"/>
      <c r="K1745" s="10" t="s">
        <v>33</v>
      </c>
      <c r="L1745" s="10" t="s">
        <v>34</v>
      </c>
      <c r="M1745" s="11">
        <v>0.04</v>
      </c>
      <c r="N1745" s="27" t="s">
        <v>6406</v>
      </c>
      <c r="O1745" s="10"/>
      <c r="P1745" s="13">
        <v>991.38000000000102</v>
      </c>
      <c r="Q1745" s="13"/>
      <c r="R1745" s="13">
        <v>0</v>
      </c>
      <c r="S1745" s="13">
        <f t="shared" si="87"/>
        <v>991.38000000000102</v>
      </c>
      <c r="T1745" s="14">
        <f t="shared" si="88"/>
        <v>0</v>
      </c>
      <c r="U1745" s="13">
        <f t="shared" si="89"/>
        <v>0</v>
      </c>
      <c r="V1745" s="13">
        <v>0</v>
      </c>
      <c r="W1745" s="15"/>
      <c r="X1745" s="15"/>
      <c r="Y1745" s="13"/>
      <c r="Z1745" s="10"/>
      <c r="AA1745" s="16" t="s">
        <v>35</v>
      </c>
      <c r="AB1745" s="11"/>
    </row>
    <row r="1746" spans="1:28" ht="14.25" x14ac:dyDescent="0.15">
      <c r="A1746" s="9">
        <v>43709</v>
      </c>
      <c r="B1746" s="10" t="s">
        <v>27</v>
      </c>
      <c r="C1746" s="10" t="s">
        <v>63</v>
      </c>
      <c r="D1746" s="10" t="s">
        <v>74</v>
      </c>
      <c r="E1746" s="10" t="s">
        <v>2713</v>
      </c>
      <c r="F1746" s="10" t="s">
        <v>2763</v>
      </c>
      <c r="G1746" s="10" t="s">
        <v>2763</v>
      </c>
      <c r="H1746" s="10" t="s">
        <v>6414</v>
      </c>
      <c r="I1746" s="10" t="s">
        <v>2763</v>
      </c>
      <c r="J1746" s="10"/>
      <c r="K1746" s="10" t="s">
        <v>2623</v>
      </c>
      <c r="L1746" s="10" t="s">
        <v>44</v>
      </c>
      <c r="M1746" s="11">
        <v>0</v>
      </c>
      <c r="N1746" s="27" t="s">
        <v>6766</v>
      </c>
      <c r="O1746" s="10"/>
      <c r="P1746" s="13">
        <v>522368.4</v>
      </c>
      <c r="Q1746" s="13"/>
      <c r="R1746" s="13">
        <v>520094.1</v>
      </c>
      <c r="S1746" s="13">
        <f t="shared" si="87"/>
        <v>2274.3000000000466</v>
      </c>
      <c r="T1746" s="14">
        <f t="shared" si="88"/>
        <v>520094.1</v>
      </c>
      <c r="U1746" s="13">
        <f t="shared" si="89"/>
        <v>0</v>
      </c>
      <c r="V1746" s="13">
        <v>469785.03932282323</v>
      </c>
      <c r="W1746" s="15"/>
      <c r="X1746" s="15"/>
      <c r="Y1746" s="13"/>
      <c r="Z1746" s="10"/>
      <c r="AA1746" s="16" t="s">
        <v>45</v>
      </c>
      <c r="AB1746" s="11"/>
    </row>
    <row r="1747" spans="1:28" ht="14.25" x14ac:dyDescent="0.15">
      <c r="A1747" s="9">
        <v>43709</v>
      </c>
      <c r="B1747" s="10" t="s">
        <v>27</v>
      </c>
      <c r="C1747" s="10" t="s">
        <v>63</v>
      </c>
      <c r="D1747" s="10" t="s">
        <v>74</v>
      </c>
      <c r="E1747" s="10" t="s">
        <v>2713</v>
      </c>
      <c r="F1747" s="10" t="s">
        <v>3380</v>
      </c>
      <c r="G1747" s="10" t="s">
        <v>3380</v>
      </c>
      <c r="H1747" s="10" t="s">
        <v>6414</v>
      </c>
      <c r="I1747" s="10" t="s">
        <v>3380</v>
      </c>
      <c r="J1747" s="10"/>
      <c r="K1747" s="10" t="s">
        <v>2623</v>
      </c>
      <c r="L1747" s="10" t="s">
        <v>44</v>
      </c>
      <c r="M1747" s="11">
        <v>0</v>
      </c>
      <c r="N1747" s="27" t="s">
        <v>6767</v>
      </c>
      <c r="O1747" s="10"/>
      <c r="P1747" s="13">
        <v>297952</v>
      </c>
      <c r="Q1747" s="13"/>
      <c r="R1747" s="13">
        <v>66670.100000000006</v>
      </c>
      <c r="S1747" s="13">
        <f t="shared" si="87"/>
        <v>231281.9</v>
      </c>
      <c r="T1747" s="14">
        <f t="shared" si="88"/>
        <v>66670.100000000006</v>
      </c>
      <c r="U1747" s="13">
        <f t="shared" si="89"/>
        <v>0</v>
      </c>
      <c r="V1747" s="13">
        <v>60221.055286257928</v>
      </c>
      <c r="W1747" s="15"/>
      <c r="X1747" s="15"/>
      <c r="Y1747" s="13"/>
      <c r="Z1747" s="10"/>
      <c r="AA1747" s="16" t="s">
        <v>45</v>
      </c>
      <c r="AB1747" s="11"/>
    </row>
    <row r="1748" spans="1:28" ht="14.25" x14ac:dyDescent="0.15">
      <c r="A1748" s="9">
        <v>43709</v>
      </c>
      <c r="B1748" s="10" t="s">
        <v>27</v>
      </c>
      <c r="C1748" s="10" t="s">
        <v>63</v>
      </c>
      <c r="D1748" s="10" t="s">
        <v>74</v>
      </c>
      <c r="E1748" s="10" t="s">
        <v>2713</v>
      </c>
      <c r="F1748" s="10" t="s">
        <v>6768</v>
      </c>
      <c r="G1748" s="10" t="s">
        <v>6768</v>
      </c>
      <c r="H1748" s="10" t="s">
        <v>6270</v>
      </c>
      <c r="I1748" s="10" t="s">
        <v>6768</v>
      </c>
      <c r="J1748" s="10"/>
      <c r="K1748" s="10" t="s">
        <v>2623</v>
      </c>
      <c r="L1748" s="10" t="s">
        <v>44</v>
      </c>
      <c r="M1748" s="11">
        <v>0</v>
      </c>
      <c r="N1748" s="27" t="s">
        <v>6769</v>
      </c>
      <c r="O1748" s="10"/>
      <c r="P1748" s="13">
        <v>169.4</v>
      </c>
      <c r="Q1748" s="13"/>
      <c r="R1748" s="13">
        <v>0</v>
      </c>
      <c r="S1748" s="13">
        <f t="shared" si="87"/>
        <v>169.4</v>
      </c>
      <c r="T1748" s="14">
        <f t="shared" si="88"/>
        <v>0</v>
      </c>
      <c r="U1748" s="13">
        <f t="shared" si="89"/>
        <v>0</v>
      </c>
      <c r="V1748" s="13">
        <v>0</v>
      </c>
      <c r="W1748" s="15"/>
      <c r="X1748" s="15"/>
      <c r="Y1748" s="13"/>
      <c r="Z1748" s="10"/>
      <c r="AA1748" s="16" t="s">
        <v>45</v>
      </c>
      <c r="AB1748" s="11"/>
    </row>
    <row r="1749" spans="1:28" ht="14.25" x14ac:dyDescent="0.15">
      <c r="A1749" s="9">
        <v>43709</v>
      </c>
      <c r="B1749" s="10" t="s">
        <v>27</v>
      </c>
      <c r="C1749" s="10" t="s">
        <v>63</v>
      </c>
      <c r="D1749" s="10" t="s">
        <v>74</v>
      </c>
      <c r="E1749" s="10" t="s">
        <v>72</v>
      </c>
      <c r="F1749" s="10" t="s">
        <v>3387</v>
      </c>
      <c r="G1749" s="10" t="s">
        <v>3387</v>
      </c>
      <c r="H1749" s="10" t="s">
        <v>6270</v>
      </c>
      <c r="I1749" s="10" t="s">
        <v>6770</v>
      </c>
      <c r="J1749" s="10"/>
      <c r="K1749" s="10" t="s">
        <v>33</v>
      </c>
      <c r="L1749" s="10" t="s">
        <v>34</v>
      </c>
      <c r="M1749" s="11">
        <v>0.02</v>
      </c>
      <c r="N1749" s="27" t="s">
        <v>6771</v>
      </c>
      <c r="O1749" s="10"/>
      <c r="P1749" s="13">
        <v>18012.95</v>
      </c>
      <c r="Q1749" s="13"/>
      <c r="R1749" s="13">
        <v>0</v>
      </c>
      <c r="S1749" s="13">
        <f t="shared" si="87"/>
        <v>18012.95</v>
      </c>
      <c r="T1749" s="14">
        <f t="shared" si="88"/>
        <v>0</v>
      </c>
      <c r="U1749" s="13">
        <f t="shared" si="89"/>
        <v>0</v>
      </c>
      <c r="V1749" s="13">
        <v>0</v>
      </c>
      <c r="W1749" s="15"/>
      <c r="X1749" s="15"/>
      <c r="Y1749" s="13"/>
      <c r="Z1749" s="10"/>
      <c r="AA1749" s="16" t="s">
        <v>45</v>
      </c>
      <c r="AB1749" s="11"/>
    </row>
    <row r="1750" spans="1:28" ht="14.25" x14ac:dyDescent="0.15">
      <c r="A1750" s="9">
        <v>43709</v>
      </c>
      <c r="B1750" s="10" t="s">
        <v>27</v>
      </c>
      <c r="C1750" s="10" t="s">
        <v>63</v>
      </c>
      <c r="D1750" s="10" t="s">
        <v>74</v>
      </c>
      <c r="E1750" s="10" t="s">
        <v>72</v>
      </c>
      <c r="F1750" s="10" t="s">
        <v>3387</v>
      </c>
      <c r="G1750" s="10" t="s">
        <v>3387</v>
      </c>
      <c r="H1750" s="10" t="s">
        <v>6270</v>
      </c>
      <c r="I1750" s="10" t="s">
        <v>6770</v>
      </c>
      <c r="J1750" s="10"/>
      <c r="K1750" s="10" t="s">
        <v>2623</v>
      </c>
      <c r="L1750" s="10" t="s">
        <v>44</v>
      </c>
      <c r="M1750" s="11">
        <v>0</v>
      </c>
      <c r="N1750" s="27" t="s">
        <v>6771</v>
      </c>
      <c r="O1750" s="10"/>
      <c r="P1750" s="13">
        <v>3731.1</v>
      </c>
      <c r="Q1750" s="13"/>
      <c r="R1750" s="13">
        <v>0</v>
      </c>
      <c r="S1750" s="13">
        <f t="shared" si="87"/>
        <v>3731.1</v>
      </c>
      <c r="T1750" s="14">
        <f t="shared" si="88"/>
        <v>0</v>
      </c>
      <c r="U1750" s="13">
        <f t="shared" si="89"/>
        <v>0</v>
      </c>
      <c r="V1750" s="13">
        <v>0</v>
      </c>
      <c r="W1750" s="15"/>
      <c r="X1750" s="15"/>
      <c r="Y1750" s="13"/>
      <c r="Z1750" s="10"/>
      <c r="AA1750" s="16" t="s">
        <v>45</v>
      </c>
      <c r="AB1750" s="11"/>
    </row>
    <row r="1751" spans="1:28" ht="14.25" x14ac:dyDescent="0.15">
      <c r="A1751" s="9">
        <v>43709</v>
      </c>
      <c r="B1751" s="10" t="s">
        <v>27</v>
      </c>
      <c r="C1751" s="10" t="s">
        <v>63</v>
      </c>
      <c r="D1751" s="10" t="s">
        <v>74</v>
      </c>
      <c r="E1751" s="10" t="s">
        <v>72</v>
      </c>
      <c r="F1751" s="10" t="s">
        <v>3392</v>
      </c>
      <c r="G1751" s="10" t="s">
        <v>3392</v>
      </c>
      <c r="H1751" s="10" t="s">
        <v>6270</v>
      </c>
      <c r="I1751" s="10" t="s">
        <v>6772</v>
      </c>
      <c r="J1751" s="10"/>
      <c r="K1751" s="10" t="s">
        <v>33</v>
      </c>
      <c r="L1751" s="10" t="s">
        <v>34</v>
      </c>
      <c r="M1751" s="11">
        <v>0.1</v>
      </c>
      <c r="N1751" s="27" t="s">
        <v>6773</v>
      </c>
      <c r="O1751" s="10"/>
      <c r="P1751" s="13">
        <v>622.82000000000005</v>
      </c>
      <c r="Q1751" s="13"/>
      <c r="R1751" s="13">
        <v>0</v>
      </c>
      <c r="S1751" s="13">
        <f t="shared" ref="S1751:S1814" si="90">P1751+Q1751-R1751</f>
        <v>622.82000000000005</v>
      </c>
      <c r="T1751" s="14">
        <f t="shared" ref="T1751:T1814" si="91">IF(L1751="返货",R1751/(1+M1751),IF(L1751="返现",R1751,IF(L1751="折扣",R1751*M1751,IF(L1751="无",R1751))))</f>
        <v>0</v>
      </c>
      <c r="U1751" s="13">
        <f t="shared" si="89"/>
        <v>0</v>
      </c>
      <c r="V1751" s="13">
        <v>0</v>
      </c>
      <c r="W1751" s="15"/>
      <c r="X1751" s="15"/>
      <c r="Y1751" s="13"/>
      <c r="Z1751" s="10"/>
      <c r="AA1751" s="16" t="s">
        <v>45</v>
      </c>
      <c r="AB1751" s="11"/>
    </row>
    <row r="1752" spans="1:28" ht="14.25" x14ac:dyDescent="0.15">
      <c r="A1752" s="9">
        <v>43709</v>
      </c>
      <c r="B1752" s="10" t="s">
        <v>27</v>
      </c>
      <c r="C1752" s="10" t="s">
        <v>63</v>
      </c>
      <c r="D1752" s="10" t="s">
        <v>74</v>
      </c>
      <c r="E1752" s="10" t="s">
        <v>72</v>
      </c>
      <c r="F1752" s="10" t="s">
        <v>4174</v>
      </c>
      <c r="G1752" s="10" t="s">
        <v>4174</v>
      </c>
      <c r="H1752" s="10" t="s">
        <v>6270</v>
      </c>
      <c r="I1752" s="10" t="s">
        <v>6774</v>
      </c>
      <c r="J1752" s="10"/>
      <c r="K1752" s="10" t="s">
        <v>2623</v>
      </c>
      <c r="L1752" s="10" t="s">
        <v>34</v>
      </c>
      <c r="M1752" s="11">
        <v>0.04</v>
      </c>
      <c r="N1752" s="27" t="s">
        <v>6775</v>
      </c>
      <c r="O1752" s="10"/>
      <c r="P1752" s="13">
        <v>9107.5</v>
      </c>
      <c r="Q1752" s="13"/>
      <c r="R1752" s="13">
        <v>0</v>
      </c>
      <c r="S1752" s="13">
        <f t="shared" si="90"/>
        <v>9107.5</v>
      </c>
      <c r="T1752" s="14">
        <f t="shared" si="91"/>
        <v>0</v>
      </c>
      <c r="U1752" s="13">
        <f t="shared" si="89"/>
        <v>0</v>
      </c>
      <c r="V1752" s="13">
        <v>0</v>
      </c>
      <c r="W1752" s="15"/>
      <c r="X1752" s="15"/>
      <c r="Y1752" s="13"/>
      <c r="Z1752" s="10"/>
      <c r="AA1752" s="16" t="s">
        <v>35</v>
      </c>
      <c r="AB1752" s="11"/>
    </row>
    <row r="1753" spans="1:28" ht="14.25" x14ac:dyDescent="0.15">
      <c r="A1753" s="9">
        <v>43709</v>
      </c>
      <c r="B1753" s="10" t="s">
        <v>27</v>
      </c>
      <c r="C1753" s="10" t="s">
        <v>63</v>
      </c>
      <c r="D1753" s="10" t="s">
        <v>74</v>
      </c>
      <c r="E1753" s="10" t="s">
        <v>72</v>
      </c>
      <c r="F1753" s="10" t="s">
        <v>4777</v>
      </c>
      <c r="G1753" s="10" t="s">
        <v>4777</v>
      </c>
      <c r="H1753" s="10" t="s">
        <v>6270</v>
      </c>
      <c r="I1753" s="10" t="s">
        <v>6776</v>
      </c>
      <c r="J1753" s="10"/>
      <c r="K1753" s="10" t="s">
        <v>33</v>
      </c>
      <c r="L1753" s="10" t="s">
        <v>34</v>
      </c>
      <c r="M1753" s="11">
        <v>0.1</v>
      </c>
      <c r="N1753" s="27" t="s">
        <v>6777</v>
      </c>
      <c r="O1753" s="10"/>
      <c r="P1753" s="13">
        <v>33971.360000000001</v>
      </c>
      <c r="Q1753" s="13"/>
      <c r="R1753" s="13">
        <v>0</v>
      </c>
      <c r="S1753" s="13">
        <f t="shared" si="90"/>
        <v>33971.360000000001</v>
      </c>
      <c r="T1753" s="14">
        <f t="shared" si="91"/>
        <v>0</v>
      </c>
      <c r="U1753" s="13">
        <f t="shared" si="89"/>
        <v>0</v>
      </c>
      <c r="V1753" s="13">
        <v>0</v>
      </c>
      <c r="W1753" s="15"/>
      <c r="X1753" s="15"/>
      <c r="Y1753" s="13"/>
      <c r="Z1753" s="10"/>
      <c r="AA1753" s="16" t="s">
        <v>35</v>
      </c>
      <c r="AB1753" s="11"/>
    </row>
    <row r="1754" spans="1:28" ht="14.25" x14ac:dyDescent="0.15">
      <c r="A1754" s="9">
        <v>43709</v>
      </c>
      <c r="B1754" s="10" t="s">
        <v>27</v>
      </c>
      <c r="C1754" s="10" t="s">
        <v>63</v>
      </c>
      <c r="D1754" s="10" t="s">
        <v>74</v>
      </c>
      <c r="E1754" s="10" t="s">
        <v>72</v>
      </c>
      <c r="F1754" s="10" t="s">
        <v>4777</v>
      </c>
      <c r="G1754" s="10" t="s">
        <v>4777</v>
      </c>
      <c r="H1754" s="10" t="s">
        <v>6270</v>
      </c>
      <c r="I1754" s="10" t="s">
        <v>6776</v>
      </c>
      <c r="J1754" s="10"/>
      <c r="K1754" s="10" t="s">
        <v>3236</v>
      </c>
      <c r="L1754" s="10" t="s">
        <v>34</v>
      </c>
      <c r="M1754" s="11">
        <v>0.1</v>
      </c>
      <c r="N1754" s="27" t="s">
        <v>6777</v>
      </c>
      <c r="O1754" s="10"/>
      <c r="P1754" s="13">
        <v>-33442.6</v>
      </c>
      <c r="Q1754" s="13"/>
      <c r="R1754" s="13">
        <v>0</v>
      </c>
      <c r="S1754" s="13">
        <f t="shared" si="90"/>
        <v>-33442.6</v>
      </c>
      <c r="T1754" s="14">
        <f t="shared" si="91"/>
        <v>0</v>
      </c>
      <c r="U1754" s="13">
        <f t="shared" si="89"/>
        <v>0</v>
      </c>
      <c r="V1754" s="13">
        <v>0</v>
      </c>
      <c r="W1754" s="15"/>
      <c r="X1754" s="15"/>
      <c r="Y1754" s="13"/>
      <c r="Z1754" s="10"/>
      <c r="AA1754" s="16" t="s">
        <v>35</v>
      </c>
      <c r="AB1754" s="11"/>
    </row>
    <row r="1755" spans="1:28" ht="14.25" x14ac:dyDescent="0.15">
      <c r="A1755" s="9">
        <v>43709</v>
      </c>
      <c r="B1755" s="10" t="s">
        <v>27</v>
      </c>
      <c r="C1755" s="10" t="s">
        <v>63</v>
      </c>
      <c r="D1755" s="10" t="s">
        <v>74</v>
      </c>
      <c r="E1755" s="10" t="s">
        <v>72</v>
      </c>
      <c r="F1755" s="10" t="s">
        <v>6403</v>
      </c>
      <c r="G1755" s="10" t="s">
        <v>6403</v>
      </c>
      <c r="H1755" s="10" t="s">
        <v>6270</v>
      </c>
      <c r="I1755" s="10" t="s">
        <v>6403</v>
      </c>
      <c r="J1755" s="10"/>
      <c r="K1755" s="10" t="s">
        <v>2623</v>
      </c>
      <c r="L1755" s="10" t="s">
        <v>34</v>
      </c>
      <c r="M1755" s="11">
        <v>0.02</v>
      </c>
      <c r="N1755" s="27" t="s">
        <v>6404</v>
      </c>
      <c r="O1755" s="10"/>
      <c r="P1755" s="13">
        <v>24241.200000000001</v>
      </c>
      <c r="Q1755" s="13"/>
      <c r="R1755" s="13">
        <v>0</v>
      </c>
      <c r="S1755" s="13">
        <f t="shared" si="90"/>
        <v>24241.200000000001</v>
      </c>
      <c r="T1755" s="14">
        <f t="shared" si="91"/>
        <v>0</v>
      </c>
      <c r="U1755" s="13">
        <f t="shared" si="89"/>
        <v>0</v>
      </c>
      <c r="V1755" s="13">
        <v>0</v>
      </c>
      <c r="W1755" s="15"/>
      <c r="X1755" s="15"/>
      <c r="Y1755" s="13"/>
      <c r="Z1755" s="10"/>
      <c r="AA1755" s="16" t="s">
        <v>45</v>
      </c>
      <c r="AB1755" s="11"/>
    </row>
    <row r="1756" spans="1:28" ht="14.25" x14ac:dyDescent="0.15">
      <c r="A1756" s="9">
        <v>43709</v>
      </c>
      <c r="B1756" s="10" t="s">
        <v>27</v>
      </c>
      <c r="C1756" s="10" t="s">
        <v>93</v>
      </c>
      <c r="D1756" s="10" t="s">
        <v>94</v>
      </c>
      <c r="E1756" s="10" t="s">
        <v>2777</v>
      </c>
      <c r="F1756" s="10" t="s">
        <v>4285</v>
      </c>
      <c r="G1756" s="10" t="s">
        <v>4285</v>
      </c>
      <c r="H1756" s="10" t="s">
        <v>6270</v>
      </c>
      <c r="I1756" s="10" t="s">
        <v>4285</v>
      </c>
      <c r="J1756" s="10"/>
      <c r="K1756" s="10" t="s">
        <v>2623</v>
      </c>
      <c r="L1756" s="10" t="s">
        <v>44</v>
      </c>
      <c r="M1756" s="11">
        <v>0</v>
      </c>
      <c r="N1756" s="27" t="s">
        <v>6778</v>
      </c>
      <c r="O1756" s="10"/>
      <c r="P1756" s="13">
        <v>6530.62</v>
      </c>
      <c r="Q1756" s="13"/>
      <c r="R1756" s="13">
        <v>0</v>
      </c>
      <c r="S1756" s="13">
        <f t="shared" si="90"/>
        <v>6530.62</v>
      </c>
      <c r="T1756" s="14">
        <f t="shared" si="91"/>
        <v>0</v>
      </c>
      <c r="U1756" s="13">
        <f t="shared" si="89"/>
        <v>0</v>
      </c>
      <c r="V1756" s="13">
        <v>0</v>
      </c>
      <c r="W1756" s="15"/>
      <c r="X1756" s="15"/>
      <c r="Y1756" s="13"/>
      <c r="Z1756" s="10"/>
      <c r="AA1756" s="16" t="s">
        <v>45</v>
      </c>
      <c r="AB1756" s="11"/>
    </row>
    <row r="1757" spans="1:28" ht="14.25" x14ac:dyDescent="0.15">
      <c r="A1757" s="9">
        <v>43709</v>
      </c>
      <c r="B1757" s="10" t="s">
        <v>27</v>
      </c>
      <c r="C1757" s="10" t="s">
        <v>93</v>
      </c>
      <c r="D1757" s="10" t="s">
        <v>94</v>
      </c>
      <c r="E1757" s="10" t="s">
        <v>2777</v>
      </c>
      <c r="F1757" s="10" t="s">
        <v>2778</v>
      </c>
      <c r="G1757" s="10" t="s">
        <v>2778</v>
      </c>
      <c r="H1757" s="10" t="s">
        <v>6270</v>
      </c>
      <c r="I1757" s="10" t="s">
        <v>6779</v>
      </c>
      <c r="J1757" s="10"/>
      <c r="K1757" s="10" t="s">
        <v>33</v>
      </c>
      <c r="L1757" s="10" t="s">
        <v>34</v>
      </c>
      <c r="M1757" s="11">
        <v>0.08</v>
      </c>
      <c r="N1757" s="27" t="s">
        <v>6780</v>
      </c>
      <c r="O1757" s="10"/>
      <c r="P1757" s="13">
        <v>5.3500000000301497</v>
      </c>
      <c r="Q1757" s="13"/>
      <c r="R1757" s="13">
        <v>0</v>
      </c>
      <c r="S1757" s="13">
        <f t="shared" si="90"/>
        <v>5.3500000000301497</v>
      </c>
      <c r="T1757" s="14">
        <f t="shared" si="91"/>
        <v>0</v>
      </c>
      <c r="U1757" s="13">
        <f t="shared" si="89"/>
        <v>0</v>
      </c>
      <c r="V1757" s="13">
        <v>0</v>
      </c>
      <c r="W1757" s="15"/>
      <c r="X1757" s="15"/>
      <c r="Y1757" s="13"/>
      <c r="Z1757" s="10"/>
      <c r="AA1757" s="16" t="s">
        <v>45</v>
      </c>
      <c r="AB1757" s="11"/>
    </row>
    <row r="1758" spans="1:28" ht="14.25" x14ac:dyDescent="0.15">
      <c r="A1758" s="9">
        <v>43709</v>
      </c>
      <c r="B1758" s="10" t="s">
        <v>27</v>
      </c>
      <c r="C1758" s="10" t="s">
        <v>93</v>
      </c>
      <c r="D1758" s="10" t="s">
        <v>94</v>
      </c>
      <c r="E1758" s="10" t="s">
        <v>2777</v>
      </c>
      <c r="F1758" s="10" t="s">
        <v>6422</v>
      </c>
      <c r="G1758" s="10" t="s">
        <v>6422</v>
      </c>
      <c r="H1758" s="10" t="s">
        <v>6270</v>
      </c>
      <c r="I1758" s="10" t="s">
        <v>6422</v>
      </c>
      <c r="J1758" s="10"/>
      <c r="K1758" s="10" t="s">
        <v>2623</v>
      </c>
      <c r="L1758" s="10" t="s">
        <v>44</v>
      </c>
      <c r="M1758" s="11">
        <v>0</v>
      </c>
      <c r="N1758" s="27" t="s">
        <v>6423</v>
      </c>
      <c r="O1758" s="10"/>
      <c r="P1758" s="13">
        <v>10518.5</v>
      </c>
      <c r="Q1758" s="13"/>
      <c r="R1758" s="13">
        <v>0</v>
      </c>
      <c r="S1758" s="13">
        <f t="shared" si="90"/>
        <v>10518.5</v>
      </c>
      <c r="T1758" s="14">
        <f t="shared" si="91"/>
        <v>0</v>
      </c>
      <c r="U1758" s="13">
        <f t="shared" si="89"/>
        <v>0</v>
      </c>
      <c r="V1758" s="13">
        <v>0</v>
      </c>
      <c r="W1758" s="15"/>
      <c r="X1758" s="15"/>
      <c r="Y1758" s="13"/>
      <c r="Z1758" s="10"/>
      <c r="AA1758" s="16" t="s">
        <v>45</v>
      </c>
      <c r="AB1758" s="11"/>
    </row>
    <row r="1759" spans="1:28" ht="14.25" x14ac:dyDescent="0.15">
      <c r="A1759" s="9">
        <v>43709</v>
      </c>
      <c r="B1759" s="10" t="s">
        <v>27</v>
      </c>
      <c r="C1759" s="10" t="s">
        <v>93</v>
      </c>
      <c r="D1759" s="10" t="s">
        <v>94</v>
      </c>
      <c r="E1759" s="10" t="s">
        <v>97</v>
      </c>
      <c r="F1759" s="10" t="s">
        <v>5032</v>
      </c>
      <c r="G1759" s="10" t="s">
        <v>5032</v>
      </c>
      <c r="H1759" s="10" t="s">
        <v>6270</v>
      </c>
      <c r="I1759" s="10" t="s">
        <v>6781</v>
      </c>
      <c r="J1759" s="10"/>
      <c r="K1759" s="10" t="s">
        <v>2623</v>
      </c>
      <c r="L1759" s="10" t="s">
        <v>34</v>
      </c>
      <c r="M1759" s="11">
        <v>0.02</v>
      </c>
      <c r="N1759" s="27" t="s">
        <v>6782</v>
      </c>
      <c r="O1759" s="10"/>
      <c r="P1759" s="13">
        <v>43671.6</v>
      </c>
      <c r="Q1759" s="13"/>
      <c r="R1759" s="13">
        <v>0</v>
      </c>
      <c r="S1759" s="13">
        <f t="shared" si="90"/>
        <v>43671.6</v>
      </c>
      <c r="T1759" s="14">
        <f t="shared" si="91"/>
        <v>0</v>
      </c>
      <c r="U1759" s="13">
        <f t="shared" si="89"/>
        <v>0</v>
      </c>
      <c r="V1759" s="13">
        <v>0</v>
      </c>
      <c r="W1759" s="15"/>
      <c r="X1759" s="15"/>
      <c r="Y1759" s="13"/>
      <c r="Z1759" s="10"/>
      <c r="AA1759" s="16" t="s">
        <v>35</v>
      </c>
      <c r="AB1759" s="11"/>
    </row>
    <row r="1760" spans="1:28" ht="14.25" x14ac:dyDescent="0.15">
      <c r="A1760" s="9">
        <v>43709</v>
      </c>
      <c r="B1760" s="10" t="s">
        <v>27</v>
      </c>
      <c r="C1760" s="10" t="s">
        <v>93</v>
      </c>
      <c r="D1760" s="10" t="s">
        <v>94</v>
      </c>
      <c r="E1760" s="10" t="s">
        <v>97</v>
      </c>
      <c r="F1760" s="10" t="s">
        <v>6783</v>
      </c>
      <c r="G1760" s="10" t="s">
        <v>6783</v>
      </c>
      <c r="H1760" s="10" t="s">
        <v>6270</v>
      </c>
      <c r="I1760" s="10" t="s">
        <v>6784</v>
      </c>
      <c r="J1760" s="10"/>
      <c r="K1760" s="10" t="s">
        <v>2623</v>
      </c>
      <c r="L1760" s="10" t="s">
        <v>34</v>
      </c>
      <c r="M1760" s="11">
        <v>0.03</v>
      </c>
      <c r="N1760" s="27" t="s">
        <v>6785</v>
      </c>
      <c r="O1760" s="10"/>
      <c r="P1760" s="13">
        <v>29375.8</v>
      </c>
      <c r="Q1760" s="13"/>
      <c r="R1760" s="13">
        <v>0</v>
      </c>
      <c r="S1760" s="13">
        <f t="shared" si="90"/>
        <v>29375.8</v>
      </c>
      <c r="T1760" s="14">
        <f t="shared" si="91"/>
        <v>0</v>
      </c>
      <c r="U1760" s="13">
        <f t="shared" si="89"/>
        <v>0</v>
      </c>
      <c r="V1760" s="13">
        <v>0</v>
      </c>
      <c r="W1760" s="15"/>
      <c r="X1760" s="15"/>
      <c r="Y1760" s="13"/>
      <c r="Z1760" s="10"/>
      <c r="AA1760" s="16" t="s">
        <v>35</v>
      </c>
      <c r="AB1760" s="11"/>
    </row>
    <row r="1761" spans="1:28" ht="14.25" x14ac:dyDescent="0.15">
      <c r="A1761" s="9">
        <v>43709</v>
      </c>
      <c r="B1761" s="10" t="s">
        <v>27</v>
      </c>
      <c r="C1761" s="10" t="s">
        <v>93</v>
      </c>
      <c r="D1761" s="10" t="s">
        <v>94</v>
      </c>
      <c r="E1761" s="10" t="s">
        <v>97</v>
      </c>
      <c r="F1761" s="10" t="s">
        <v>6783</v>
      </c>
      <c r="G1761" s="10" t="s">
        <v>6783</v>
      </c>
      <c r="H1761" s="10" t="s">
        <v>6270</v>
      </c>
      <c r="I1761" s="10" t="s">
        <v>6786</v>
      </c>
      <c r="J1761" s="10"/>
      <c r="K1761" s="10" t="s">
        <v>2623</v>
      </c>
      <c r="L1761" s="10" t="s">
        <v>34</v>
      </c>
      <c r="M1761" s="11">
        <v>0.03</v>
      </c>
      <c r="N1761" s="27" t="s">
        <v>6787</v>
      </c>
      <c r="O1761" s="10"/>
      <c r="P1761" s="13">
        <v>5745.2</v>
      </c>
      <c r="Q1761" s="13"/>
      <c r="R1761" s="13">
        <v>0</v>
      </c>
      <c r="S1761" s="13">
        <f t="shared" si="90"/>
        <v>5745.2</v>
      </c>
      <c r="T1761" s="14">
        <f t="shared" si="91"/>
        <v>0</v>
      </c>
      <c r="U1761" s="13">
        <f t="shared" si="89"/>
        <v>124.61372549019597</v>
      </c>
      <c r="V1761" s="13">
        <v>0</v>
      </c>
      <c r="W1761" s="15"/>
      <c r="X1761" s="15"/>
      <c r="Y1761" s="13"/>
      <c r="Z1761" s="10"/>
      <c r="AA1761" s="16" t="s">
        <v>35</v>
      </c>
      <c r="AB1761" s="11"/>
    </row>
    <row r="1762" spans="1:28" ht="14.25" x14ac:dyDescent="0.15">
      <c r="A1762" s="9">
        <v>43709</v>
      </c>
      <c r="B1762" s="10" t="s">
        <v>27</v>
      </c>
      <c r="C1762" s="10" t="s">
        <v>93</v>
      </c>
      <c r="D1762" s="10" t="s">
        <v>6088</v>
      </c>
      <c r="E1762" s="10" t="s">
        <v>97</v>
      </c>
      <c r="F1762" s="10" t="s">
        <v>6089</v>
      </c>
      <c r="G1762" s="10" t="s">
        <v>6089</v>
      </c>
      <c r="H1762" s="10" t="s">
        <v>6270</v>
      </c>
      <c r="I1762" s="10" t="s">
        <v>6089</v>
      </c>
      <c r="J1762" s="10"/>
      <c r="K1762" s="10" t="s">
        <v>3236</v>
      </c>
      <c r="L1762" s="10" t="s">
        <v>34</v>
      </c>
      <c r="M1762" s="11">
        <v>0.06</v>
      </c>
      <c r="N1762" s="27" t="s">
        <v>6788</v>
      </c>
      <c r="O1762" s="10"/>
      <c r="P1762" s="13">
        <v>-28508</v>
      </c>
      <c r="Q1762" s="13"/>
      <c r="R1762" s="13">
        <v>0</v>
      </c>
      <c r="S1762" s="13">
        <f t="shared" si="90"/>
        <v>-28508</v>
      </c>
      <c r="T1762" s="14">
        <f t="shared" si="91"/>
        <v>0</v>
      </c>
      <c r="U1762" s="13">
        <f t="shared" si="89"/>
        <v>714.75686274509644</v>
      </c>
      <c r="V1762" s="13">
        <v>0</v>
      </c>
      <c r="W1762" s="15"/>
      <c r="X1762" s="15"/>
      <c r="Y1762" s="13"/>
      <c r="Z1762" s="10"/>
      <c r="AA1762" s="16" t="s">
        <v>45</v>
      </c>
      <c r="AB1762" s="11"/>
    </row>
    <row r="1763" spans="1:28" ht="14.25" x14ac:dyDescent="0.15">
      <c r="A1763" s="9">
        <v>43709</v>
      </c>
      <c r="B1763" s="10" t="s">
        <v>27</v>
      </c>
      <c r="C1763" s="10" t="s">
        <v>93</v>
      </c>
      <c r="D1763" s="10" t="s">
        <v>101</v>
      </c>
      <c r="E1763" s="10" t="s">
        <v>95</v>
      </c>
      <c r="F1763" s="10" t="s">
        <v>6431</v>
      </c>
      <c r="G1763" s="10" t="s">
        <v>6431</v>
      </c>
      <c r="H1763" s="10" t="s">
        <v>6270</v>
      </c>
      <c r="I1763" s="10" t="s">
        <v>6431</v>
      </c>
      <c r="J1763" s="10"/>
      <c r="K1763" s="10" t="s">
        <v>33</v>
      </c>
      <c r="L1763" s="10" t="s">
        <v>3436</v>
      </c>
      <c r="M1763" s="11">
        <v>0.09</v>
      </c>
      <c r="N1763" s="27" t="s">
        <v>6789</v>
      </c>
      <c r="O1763" s="10"/>
      <c r="P1763" s="13">
        <v>10.049999999999301</v>
      </c>
      <c r="Q1763" s="13"/>
      <c r="R1763" s="13">
        <v>0</v>
      </c>
      <c r="S1763" s="13">
        <f t="shared" si="90"/>
        <v>10.049999999999301</v>
      </c>
      <c r="T1763" s="14">
        <f t="shared" si="91"/>
        <v>0</v>
      </c>
      <c r="U1763" s="13">
        <f t="shared" si="89"/>
        <v>0</v>
      </c>
      <c r="V1763" s="13">
        <v>0</v>
      </c>
      <c r="W1763" s="15"/>
      <c r="X1763" s="15"/>
      <c r="Y1763" s="13"/>
      <c r="Z1763" s="10"/>
      <c r="AA1763" s="16" t="s">
        <v>45</v>
      </c>
      <c r="AB1763" s="11"/>
    </row>
    <row r="1764" spans="1:28" ht="14.25" x14ac:dyDescent="0.15">
      <c r="A1764" s="9">
        <v>43709</v>
      </c>
      <c r="B1764" s="10" t="s">
        <v>27</v>
      </c>
      <c r="C1764" s="10" t="s">
        <v>93</v>
      </c>
      <c r="D1764" s="10" t="s">
        <v>101</v>
      </c>
      <c r="E1764" s="10" t="s">
        <v>95</v>
      </c>
      <c r="F1764" s="10" t="s">
        <v>6790</v>
      </c>
      <c r="G1764" s="10" t="s">
        <v>6790</v>
      </c>
      <c r="H1764" s="10" t="s">
        <v>6270</v>
      </c>
      <c r="I1764" s="10" t="s">
        <v>6791</v>
      </c>
      <c r="J1764" s="10"/>
      <c r="K1764" s="10" t="s">
        <v>33</v>
      </c>
      <c r="L1764" s="10" t="s">
        <v>3436</v>
      </c>
      <c r="M1764" s="11">
        <v>9.0899999999999995E-2</v>
      </c>
      <c r="N1764" s="27" t="s">
        <v>6792</v>
      </c>
      <c r="O1764" s="10"/>
      <c r="P1764" s="13">
        <v>9.8799999998882395</v>
      </c>
      <c r="Q1764" s="13"/>
      <c r="R1764" s="13">
        <v>0</v>
      </c>
      <c r="S1764" s="13">
        <f t="shared" si="90"/>
        <v>9.8799999998882395</v>
      </c>
      <c r="T1764" s="14">
        <f t="shared" si="91"/>
        <v>0</v>
      </c>
      <c r="U1764" s="13">
        <f t="shared" si="89"/>
        <v>0</v>
      </c>
      <c r="V1764" s="13">
        <v>0</v>
      </c>
      <c r="W1764" s="15"/>
      <c r="X1764" s="15"/>
      <c r="Y1764" s="13"/>
      <c r="Z1764" s="10"/>
      <c r="AA1764" s="16" t="s">
        <v>45</v>
      </c>
      <c r="AB1764" s="11"/>
    </row>
    <row r="1765" spans="1:28" ht="14.25" x14ac:dyDescent="0.15">
      <c r="A1765" s="9">
        <v>43709</v>
      </c>
      <c r="B1765" s="10" t="s">
        <v>27</v>
      </c>
      <c r="C1765" s="10" t="s">
        <v>93</v>
      </c>
      <c r="D1765" s="10" t="s">
        <v>101</v>
      </c>
      <c r="E1765" s="10" t="s">
        <v>97</v>
      </c>
      <c r="F1765" s="10" t="s">
        <v>6089</v>
      </c>
      <c r="G1765" s="10" t="s">
        <v>6089</v>
      </c>
      <c r="H1765" s="10" t="s">
        <v>6270</v>
      </c>
      <c r="I1765" s="10" t="s">
        <v>6089</v>
      </c>
      <c r="J1765" s="10"/>
      <c r="K1765" s="10" t="s">
        <v>2623</v>
      </c>
      <c r="L1765" s="10" t="s">
        <v>34</v>
      </c>
      <c r="M1765" s="11">
        <v>0.03</v>
      </c>
      <c r="N1765" s="27" t="s">
        <v>6788</v>
      </c>
      <c r="O1765" s="10"/>
      <c r="P1765" s="13">
        <v>14741.4</v>
      </c>
      <c r="Q1765" s="13"/>
      <c r="R1765" s="13">
        <v>0</v>
      </c>
      <c r="S1765" s="13">
        <f t="shared" si="90"/>
        <v>14741.4</v>
      </c>
      <c r="T1765" s="14">
        <f t="shared" si="91"/>
        <v>0</v>
      </c>
      <c r="U1765" s="13">
        <f t="shared" si="89"/>
        <v>0</v>
      </c>
      <c r="V1765" s="13">
        <v>0</v>
      </c>
      <c r="W1765" s="15"/>
      <c r="X1765" s="15"/>
      <c r="Y1765" s="13"/>
      <c r="Z1765" s="10"/>
      <c r="AA1765" s="16" t="s">
        <v>45</v>
      </c>
      <c r="AB1765" s="11"/>
    </row>
    <row r="1766" spans="1:28" ht="14.25" x14ac:dyDescent="0.15">
      <c r="A1766" s="9">
        <v>43709</v>
      </c>
      <c r="B1766" s="10" t="s">
        <v>27</v>
      </c>
      <c r="C1766" s="10" t="s">
        <v>93</v>
      </c>
      <c r="D1766" s="10" t="s">
        <v>101</v>
      </c>
      <c r="E1766" s="10" t="s">
        <v>97</v>
      </c>
      <c r="F1766" s="10" t="s">
        <v>6793</v>
      </c>
      <c r="G1766" s="10" t="s">
        <v>6793</v>
      </c>
      <c r="H1766" s="10" t="s">
        <v>6270</v>
      </c>
      <c r="I1766" s="10" t="s">
        <v>6793</v>
      </c>
      <c r="J1766" s="10"/>
      <c r="K1766" s="10" t="s">
        <v>2623</v>
      </c>
      <c r="L1766" s="10" t="s">
        <v>34</v>
      </c>
      <c r="M1766" s="11">
        <v>0.02</v>
      </c>
      <c r="N1766" s="27" t="s">
        <v>6794</v>
      </c>
      <c r="O1766" s="10"/>
      <c r="P1766" s="13">
        <v>9274.7000000000007</v>
      </c>
      <c r="Q1766" s="13"/>
      <c r="R1766" s="13">
        <v>6355.3</v>
      </c>
      <c r="S1766" s="13">
        <f t="shared" si="90"/>
        <v>2919.4000000000005</v>
      </c>
      <c r="T1766" s="14">
        <f t="shared" si="91"/>
        <v>6230.6862745098042</v>
      </c>
      <c r="U1766" s="13">
        <f t="shared" si="89"/>
        <v>0</v>
      </c>
      <c r="V1766" s="13">
        <v>6355.3</v>
      </c>
      <c r="W1766" s="15"/>
      <c r="X1766" s="15"/>
      <c r="Y1766" s="13"/>
      <c r="Z1766" s="10"/>
      <c r="AA1766" s="16" t="s">
        <v>45</v>
      </c>
      <c r="AB1766" s="11"/>
    </row>
    <row r="1767" spans="1:28" ht="14.25" x14ac:dyDescent="0.15">
      <c r="A1767" s="9">
        <v>43709</v>
      </c>
      <c r="B1767" s="10" t="s">
        <v>27</v>
      </c>
      <c r="C1767" s="10" t="s">
        <v>93</v>
      </c>
      <c r="D1767" s="10" t="s">
        <v>101</v>
      </c>
      <c r="E1767" s="10" t="s">
        <v>2799</v>
      </c>
      <c r="F1767" s="10" t="s">
        <v>6795</v>
      </c>
      <c r="G1767" s="10" t="s">
        <v>6795</v>
      </c>
      <c r="H1767" s="10" t="s">
        <v>6270</v>
      </c>
      <c r="I1767" s="10" t="s">
        <v>6795</v>
      </c>
      <c r="J1767" s="10"/>
      <c r="K1767" s="10" t="s">
        <v>2623</v>
      </c>
      <c r="L1767" s="10" t="s">
        <v>34</v>
      </c>
      <c r="M1767" s="11">
        <v>0.02</v>
      </c>
      <c r="N1767" s="27" t="s">
        <v>6796</v>
      </c>
      <c r="O1767" s="10"/>
      <c r="P1767" s="13">
        <v>95219.7</v>
      </c>
      <c r="Q1767" s="13"/>
      <c r="R1767" s="13">
        <v>36452.6</v>
      </c>
      <c r="S1767" s="13">
        <f t="shared" si="90"/>
        <v>58767.1</v>
      </c>
      <c r="T1767" s="14">
        <f t="shared" si="91"/>
        <v>35737.843137254902</v>
      </c>
      <c r="U1767" s="13">
        <f t="shared" si="89"/>
        <v>0</v>
      </c>
      <c r="V1767" s="13">
        <v>0</v>
      </c>
      <c r="W1767" s="15"/>
      <c r="X1767" s="15"/>
      <c r="Y1767" s="13"/>
      <c r="Z1767" s="10"/>
      <c r="AA1767" s="16" t="s">
        <v>45</v>
      </c>
      <c r="AB1767" s="11"/>
    </row>
    <row r="1768" spans="1:28" ht="14.25" x14ac:dyDescent="0.15">
      <c r="A1768" s="9">
        <v>43709</v>
      </c>
      <c r="B1768" s="10" t="s">
        <v>27</v>
      </c>
      <c r="C1768" s="10" t="s">
        <v>93</v>
      </c>
      <c r="D1768" s="10" t="s">
        <v>101</v>
      </c>
      <c r="E1768" s="10" t="s">
        <v>2799</v>
      </c>
      <c r="F1768" s="10" t="s">
        <v>6797</v>
      </c>
      <c r="G1768" s="10" t="s">
        <v>6797</v>
      </c>
      <c r="H1768" s="10" t="s">
        <v>6270</v>
      </c>
      <c r="I1768" s="10" t="s">
        <v>4297</v>
      </c>
      <c r="J1768" s="10"/>
      <c r="K1768" s="10" t="s">
        <v>33</v>
      </c>
      <c r="L1768" s="10" t="s">
        <v>34</v>
      </c>
      <c r="M1768" s="11">
        <v>0.08</v>
      </c>
      <c r="N1768" s="27" t="s">
        <v>6798</v>
      </c>
      <c r="O1768" s="10"/>
      <c r="P1768" s="13">
        <v>589.11</v>
      </c>
      <c r="Q1768" s="13"/>
      <c r="R1768" s="13">
        <v>0</v>
      </c>
      <c r="S1768" s="13">
        <f t="shared" si="90"/>
        <v>589.11</v>
      </c>
      <c r="T1768" s="14">
        <f t="shared" si="91"/>
        <v>0</v>
      </c>
      <c r="U1768" s="13">
        <f t="shared" si="89"/>
        <v>423.38800000000083</v>
      </c>
      <c r="V1768" s="13">
        <v>0</v>
      </c>
      <c r="W1768" s="15"/>
      <c r="X1768" s="15"/>
      <c r="Y1768" s="13"/>
      <c r="Z1768" s="10"/>
      <c r="AA1768" s="16" t="s">
        <v>45</v>
      </c>
      <c r="AB1768" s="11"/>
    </row>
    <row r="1769" spans="1:28" ht="14.25" x14ac:dyDescent="0.15">
      <c r="A1769" s="9">
        <v>43709</v>
      </c>
      <c r="B1769" s="10" t="s">
        <v>27</v>
      </c>
      <c r="C1769" s="10" t="s">
        <v>93</v>
      </c>
      <c r="D1769" s="10" t="s">
        <v>104</v>
      </c>
      <c r="E1769" s="10" t="s">
        <v>105</v>
      </c>
      <c r="F1769" s="10" t="s">
        <v>6438</v>
      </c>
      <c r="G1769" s="10" t="s">
        <v>6438</v>
      </c>
      <c r="H1769" s="10" t="s">
        <v>6270</v>
      </c>
      <c r="I1769" s="10" t="s">
        <v>6438</v>
      </c>
      <c r="J1769" s="10"/>
      <c r="K1769" s="10" t="s">
        <v>2623</v>
      </c>
      <c r="L1769" s="10" t="s">
        <v>114</v>
      </c>
      <c r="M1769" s="11">
        <v>0.98</v>
      </c>
      <c r="N1769" s="27" t="s">
        <v>6440</v>
      </c>
      <c r="O1769" s="10"/>
      <c r="P1769" s="13">
        <v>76234.600000000006</v>
      </c>
      <c r="Q1769" s="13"/>
      <c r="R1769" s="13">
        <v>0</v>
      </c>
      <c r="S1769" s="13">
        <f t="shared" si="90"/>
        <v>76234.600000000006</v>
      </c>
      <c r="T1769" s="14">
        <f t="shared" si="91"/>
        <v>0</v>
      </c>
      <c r="U1769" s="13">
        <f t="shared" si="89"/>
        <v>0</v>
      </c>
      <c r="V1769" s="13">
        <v>0</v>
      </c>
      <c r="W1769" s="15"/>
      <c r="X1769" s="15"/>
      <c r="Y1769" s="13"/>
      <c r="Z1769" s="10"/>
      <c r="AA1769" s="16" t="s">
        <v>45</v>
      </c>
      <c r="AB1769" s="11"/>
    </row>
    <row r="1770" spans="1:28" ht="14.25" x14ac:dyDescent="0.15">
      <c r="A1770" s="9">
        <v>43709</v>
      </c>
      <c r="B1770" s="10" t="s">
        <v>27</v>
      </c>
      <c r="C1770" s="10" t="s">
        <v>93</v>
      </c>
      <c r="D1770" s="10" t="s">
        <v>104</v>
      </c>
      <c r="E1770" s="10" t="s">
        <v>105</v>
      </c>
      <c r="F1770" s="10" t="s">
        <v>6438</v>
      </c>
      <c r="G1770" s="10" t="s">
        <v>6439</v>
      </c>
      <c r="H1770" s="10" t="s">
        <v>6270</v>
      </c>
      <c r="I1770" s="10" t="s">
        <v>6438</v>
      </c>
      <c r="J1770" s="10"/>
      <c r="K1770" s="10" t="s">
        <v>2623</v>
      </c>
      <c r="L1770" s="10" t="s">
        <v>114</v>
      </c>
      <c r="M1770" s="11" t="s">
        <v>6799</v>
      </c>
      <c r="N1770" s="27" t="s">
        <v>6440</v>
      </c>
      <c r="O1770" s="10"/>
      <c r="P1770" s="13">
        <v>70100</v>
      </c>
      <c r="Q1770" s="13"/>
      <c r="R1770" s="13">
        <v>0</v>
      </c>
      <c r="S1770" s="13">
        <f t="shared" si="90"/>
        <v>70100</v>
      </c>
      <c r="T1770" s="14">
        <f t="shared" si="91"/>
        <v>0</v>
      </c>
      <c r="U1770" s="13">
        <f t="shared" si="89"/>
        <v>0</v>
      </c>
      <c r="V1770" s="13">
        <v>0</v>
      </c>
      <c r="W1770" s="15"/>
      <c r="X1770" s="15"/>
      <c r="Y1770" s="13"/>
      <c r="Z1770" s="10"/>
      <c r="AA1770" s="16" t="s">
        <v>45</v>
      </c>
      <c r="AB1770" s="11"/>
    </row>
    <row r="1771" spans="1:28" ht="14.25" x14ac:dyDescent="0.15">
      <c r="A1771" s="9">
        <v>43709</v>
      </c>
      <c r="B1771" s="10" t="s">
        <v>27</v>
      </c>
      <c r="C1771" s="10" t="s">
        <v>93</v>
      </c>
      <c r="D1771" s="10" t="s">
        <v>104</v>
      </c>
      <c r="E1771" s="10" t="s">
        <v>95</v>
      </c>
      <c r="F1771" s="10" t="s">
        <v>6444</v>
      </c>
      <c r="G1771" s="10" t="s">
        <v>6444</v>
      </c>
      <c r="H1771" s="10" t="s">
        <v>6270</v>
      </c>
      <c r="I1771" s="10" t="s">
        <v>6444</v>
      </c>
      <c r="J1771" s="10"/>
      <c r="K1771" s="10" t="s">
        <v>33</v>
      </c>
      <c r="L1771" s="10" t="s">
        <v>34</v>
      </c>
      <c r="M1771" s="11">
        <v>0.1</v>
      </c>
      <c r="N1771" s="27" t="s">
        <v>6445</v>
      </c>
      <c r="O1771" s="10"/>
      <c r="P1771" s="13">
        <v>-3834.9</v>
      </c>
      <c r="Q1771" s="13"/>
      <c r="R1771" s="13">
        <v>0</v>
      </c>
      <c r="S1771" s="13">
        <f t="shared" si="90"/>
        <v>-3834.9</v>
      </c>
      <c r="T1771" s="14">
        <f t="shared" si="91"/>
        <v>0</v>
      </c>
      <c r="U1771" s="13">
        <f t="shared" si="89"/>
        <v>0</v>
      </c>
      <c r="V1771" s="13">
        <v>0</v>
      </c>
      <c r="W1771" s="15"/>
      <c r="X1771" s="15"/>
      <c r="Y1771" s="13"/>
      <c r="Z1771" s="10"/>
      <c r="AA1771" s="16" t="s">
        <v>45</v>
      </c>
      <c r="AB1771" s="11"/>
    </row>
    <row r="1772" spans="1:28" ht="14.25" x14ac:dyDescent="0.15">
      <c r="A1772" s="9">
        <v>43709</v>
      </c>
      <c r="B1772" s="10" t="s">
        <v>27</v>
      </c>
      <c r="C1772" s="10" t="s">
        <v>93</v>
      </c>
      <c r="D1772" s="10" t="s">
        <v>104</v>
      </c>
      <c r="E1772" s="10" t="s">
        <v>95</v>
      </c>
      <c r="F1772" s="10" t="s">
        <v>6800</v>
      </c>
      <c r="G1772" s="10" t="s">
        <v>6800</v>
      </c>
      <c r="H1772" s="10" t="s">
        <v>6270</v>
      </c>
      <c r="I1772" s="10" t="s">
        <v>6801</v>
      </c>
      <c r="J1772" s="10"/>
      <c r="K1772" s="10" t="s">
        <v>33</v>
      </c>
      <c r="L1772" s="10" t="s">
        <v>114</v>
      </c>
      <c r="M1772" s="11">
        <v>0.92</v>
      </c>
      <c r="N1772" s="27" t="s">
        <v>6802</v>
      </c>
      <c r="O1772" s="10"/>
      <c r="P1772" s="13">
        <v>482.29</v>
      </c>
      <c r="Q1772" s="13"/>
      <c r="R1772" s="13">
        <v>0</v>
      </c>
      <c r="S1772" s="13">
        <f t="shared" si="90"/>
        <v>482.29</v>
      </c>
      <c r="T1772" s="14">
        <f t="shared" si="91"/>
        <v>0</v>
      </c>
      <c r="U1772" s="13">
        <f t="shared" si="89"/>
        <v>28798.2</v>
      </c>
      <c r="V1772" s="13">
        <v>0</v>
      </c>
      <c r="W1772" s="15"/>
      <c r="X1772" s="15"/>
      <c r="Y1772" s="13"/>
      <c r="Z1772" s="10"/>
      <c r="AA1772" s="16" t="s">
        <v>45</v>
      </c>
      <c r="AB1772" s="11"/>
    </row>
    <row r="1773" spans="1:28" ht="14.25" x14ac:dyDescent="0.15">
      <c r="A1773" s="9">
        <v>43709</v>
      </c>
      <c r="B1773" s="10" t="s">
        <v>27</v>
      </c>
      <c r="C1773" s="10" t="s">
        <v>93</v>
      </c>
      <c r="D1773" s="10" t="s">
        <v>104</v>
      </c>
      <c r="E1773" s="10" t="s">
        <v>95</v>
      </c>
      <c r="F1773" s="10" t="s">
        <v>2815</v>
      </c>
      <c r="G1773" s="10" t="s">
        <v>2815</v>
      </c>
      <c r="H1773" s="10" t="s">
        <v>6270</v>
      </c>
      <c r="I1773" s="10" t="s">
        <v>6444</v>
      </c>
      <c r="J1773" s="10"/>
      <c r="K1773" s="10" t="s">
        <v>2623</v>
      </c>
      <c r="L1773" s="10" t="s">
        <v>114</v>
      </c>
      <c r="M1773" s="11">
        <v>0.96</v>
      </c>
      <c r="N1773" s="27" t="s">
        <v>6803</v>
      </c>
      <c r="O1773" s="10"/>
      <c r="P1773" s="13">
        <v>46814.39</v>
      </c>
      <c r="Q1773" s="13"/>
      <c r="R1773" s="13">
        <v>10584.7</v>
      </c>
      <c r="S1773" s="13">
        <f t="shared" si="90"/>
        <v>36229.69</v>
      </c>
      <c r="T1773" s="14">
        <f t="shared" si="91"/>
        <v>10161.312</v>
      </c>
      <c r="U1773" s="13">
        <f t="shared" si="89"/>
        <v>0</v>
      </c>
      <c r="V1773" s="13">
        <v>10584.7</v>
      </c>
      <c r="W1773" s="15"/>
      <c r="X1773" s="15"/>
      <c r="Y1773" s="13"/>
      <c r="Z1773" s="10"/>
      <c r="AA1773" s="16" t="s">
        <v>45</v>
      </c>
      <c r="AB1773" s="11"/>
    </row>
    <row r="1774" spans="1:28" ht="14.25" x14ac:dyDescent="0.15">
      <c r="A1774" s="9">
        <v>43709</v>
      </c>
      <c r="B1774" s="10" t="s">
        <v>27</v>
      </c>
      <c r="C1774" s="10" t="s">
        <v>93</v>
      </c>
      <c r="D1774" s="10" t="s">
        <v>104</v>
      </c>
      <c r="E1774" s="10" t="s">
        <v>2892</v>
      </c>
      <c r="F1774" s="10" t="s">
        <v>4421</v>
      </c>
      <c r="G1774" s="10" t="s">
        <v>4421</v>
      </c>
      <c r="H1774" s="10" t="s">
        <v>6270</v>
      </c>
      <c r="I1774" s="10" t="s">
        <v>4421</v>
      </c>
      <c r="J1774" s="10"/>
      <c r="K1774" s="10" t="s">
        <v>33</v>
      </c>
      <c r="L1774" s="10" t="s">
        <v>34</v>
      </c>
      <c r="M1774" s="11">
        <v>0.11</v>
      </c>
      <c r="N1774" s="27" t="s">
        <v>6804</v>
      </c>
      <c r="O1774" s="10"/>
      <c r="P1774" s="13">
        <v>9.65</v>
      </c>
      <c r="Q1774" s="13"/>
      <c r="R1774" s="13">
        <v>0</v>
      </c>
      <c r="S1774" s="13">
        <f t="shared" si="90"/>
        <v>9.65</v>
      </c>
      <c r="T1774" s="14">
        <f t="shared" si="91"/>
        <v>0</v>
      </c>
      <c r="U1774" s="13">
        <f t="shared" si="89"/>
        <v>0</v>
      </c>
      <c r="V1774" s="13">
        <v>0</v>
      </c>
      <c r="W1774" s="15"/>
      <c r="X1774" s="15"/>
      <c r="Y1774" s="13"/>
      <c r="Z1774" s="10"/>
      <c r="AA1774" s="16" t="s">
        <v>35</v>
      </c>
      <c r="AB1774" s="11"/>
    </row>
    <row r="1775" spans="1:28" ht="14.25" x14ac:dyDescent="0.15">
      <c r="A1775" s="9">
        <v>43709</v>
      </c>
      <c r="B1775" s="10" t="s">
        <v>27</v>
      </c>
      <c r="C1775" s="10" t="s">
        <v>93</v>
      </c>
      <c r="D1775" s="10" t="s">
        <v>104</v>
      </c>
      <c r="E1775" s="10" t="s">
        <v>2892</v>
      </c>
      <c r="F1775" s="10" t="s">
        <v>4823</v>
      </c>
      <c r="G1775" s="10" t="s">
        <v>4823</v>
      </c>
      <c r="H1775" s="10" t="s">
        <v>6270</v>
      </c>
      <c r="I1775" s="10" t="s">
        <v>4824</v>
      </c>
      <c r="J1775" s="10"/>
      <c r="K1775" s="10" t="s">
        <v>33</v>
      </c>
      <c r="L1775" s="10" t="s">
        <v>34</v>
      </c>
      <c r="M1775" s="11">
        <v>0.04</v>
      </c>
      <c r="N1775" s="27" t="s">
        <v>6448</v>
      </c>
      <c r="O1775" s="10"/>
      <c r="P1775" s="13">
        <v>297033.83</v>
      </c>
      <c r="Q1775" s="13"/>
      <c r="R1775" s="13">
        <v>0</v>
      </c>
      <c r="S1775" s="13">
        <f t="shared" si="90"/>
        <v>297033.83</v>
      </c>
      <c r="T1775" s="14">
        <f t="shared" si="91"/>
        <v>0</v>
      </c>
      <c r="U1775" s="13">
        <f t="shared" si="89"/>
        <v>0</v>
      </c>
      <c r="V1775" s="13">
        <v>0</v>
      </c>
      <c r="W1775" s="15"/>
      <c r="X1775" s="15"/>
      <c r="Y1775" s="13"/>
      <c r="Z1775" s="10"/>
      <c r="AA1775" s="16" t="s">
        <v>35</v>
      </c>
      <c r="AB1775" s="11"/>
    </row>
    <row r="1776" spans="1:28" ht="14.25" x14ac:dyDescent="0.15">
      <c r="A1776" s="9">
        <v>43709</v>
      </c>
      <c r="B1776" s="10" t="s">
        <v>27</v>
      </c>
      <c r="C1776" s="10" t="s">
        <v>93</v>
      </c>
      <c r="D1776" s="10" t="s">
        <v>104</v>
      </c>
      <c r="E1776" s="10" t="s">
        <v>2892</v>
      </c>
      <c r="F1776" s="10" t="s">
        <v>4823</v>
      </c>
      <c r="G1776" s="10" t="s">
        <v>4823</v>
      </c>
      <c r="H1776" s="10" t="s">
        <v>6270</v>
      </c>
      <c r="I1776" s="10" t="s">
        <v>4824</v>
      </c>
      <c r="J1776" s="10"/>
      <c r="K1776" s="10" t="s">
        <v>33</v>
      </c>
      <c r="L1776" s="10" t="s">
        <v>34</v>
      </c>
      <c r="M1776" s="11">
        <v>0.04</v>
      </c>
      <c r="N1776" s="27" t="s">
        <v>6805</v>
      </c>
      <c r="O1776" s="10"/>
      <c r="P1776" s="13">
        <v>135008.93</v>
      </c>
      <c r="Q1776" s="13"/>
      <c r="R1776" s="13">
        <v>0</v>
      </c>
      <c r="S1776" s="13">
        <f t="shared" si="90"/>
        <v>135008.93</v>
      </c>
      <c r="T1776" s="14">
        <f t="shared" si="91"/>
        <v>0</v>
      </c>
      <c r="U1776" s="13">
        <f t="shared" si="89"/>
        <v>0</v>
      </c>
      <c r="V1776" s="13">
        <v>0</v>
      </c>
      <c r="W1776" s="15"/>
      <c r="X1776" s="15"/>
      <c r="Y1776" s="13"/>
      <c r="Z1776" s="10"/>
      <c r="AA1776" s="16" t="s">
        <v>35</v>
      </c>
      <c r="AB1776" s="11"/>
    </row>
    <row r="1777" spans="1:28" ht="14.25" x14ac:dyDescent="0.15">
      <c r="A1777" s="9">
        <v>43709</v>
      </c>
      <c r="B1777" s="10" t="s">
        <v>27</v>
      </c>
      <c r="C1777" s="10" t="s">
        <v>93</v>
      </c>
      <c r="D1777" s="10" t="s">
        <v>104</v>
      </c>
      <c r="E1777" s="10" t="s">
        <v>2892</v>
      </c>
      <c r="F1777" s="10" t="s">
        <v>4823</v>
      </c>
      <c r="G1777" s="10" t="s">
        <v>4823</v>
      </c>
      <c r="H1777" s="10" t="s">
        <v>6270</v>
      </c>
      <c r="I1777" s="10" t="s">
        <v>4824</v>
      </c>
      <c r="J1777" s="10"/>
      <c r="K1777" s="10" t="s">
        <v>33</v>
      </c>
      <c r="L1777" s="10" t="s">
        <v>34</v>
      </c>
      <c r="M1777" s="11">
        <v>0.04</v>
      </c>
      <c r="N1777" s="27" t="s">
        <v>6806</v>
      </c>
      <c r="O1777" s="10"/>
      <c r="P1777" s="13">
        <v>50184.12</v>
      </c>
      <c r="Q1777" s="13"/>
      <c r="R1777" s="13">
        <v>28798.2</v>
      </c>
      <c r="S1777" s="13">
        <f t="shared" si="90"/>
        <v>21385.920000000002</v>
      </c>
      <c r="T1777" s="14">
        <v>0</v>
      </c>
      <c r="U1777" s="13">
        <f t="shared" si="89"/>
        <v>0</v>
      </c>
      <c r="V1777" s="13">
        <v>0</v>
      </c>
      <c r="W1777" s="15"/>
      <c r="X1777" s="15"/>
      <c r="Y1777" s="13"/>
      <c r="Z1777" s="10" t="s">
        <v>6807</v>
      </c>
      <c r="AA1777" s="16" t="s">
        <v>35</v>
      </c>
      <c r="AB1777" s="11"/>
    </row>
    <row r="1778" spans="1:28" ht="14.25" x14ac:dyDescent="0.15">
      <c r="A1778" s="9">
        <v>43709</v>
      </c>
      <c r="B1778" s="10" t="s">
        <v>27</v>
      </c>
      <c r="C1778" s="10" t="s">
        <v>93</v>
      </c>
      <c r="D1778" s="10" t="s">
        <v>104</v>
      </c>
      <c r="E1778" s="10" t="s">
        <v>2892</v>
      </c>
      <c r="F1778" s="10" t="s">
        <v>4823</v>
      </c>
      <c r="G1778" s="10" t="s">
        <v>4823</v>
      </c>
      <c r="H1778" s="10" t="s">
        <v>6270</v>
      </c>
      <c r="I1778" s="10" t="s">
        <v>4824</v>
      </c>
      <c r="J1778" s="10"/>
      <c r="K1778" s="10" t="s">
        <v>3236</v>
      </c>
      <c r="L1778" s="10" t="s">
        <v>34</v>
      </c>
      <c r="M1778" s="11">
        <v>0.04</v>
      </c>
      <c r="N1778" s="27" t="s">
        <v>6448</v>
      </c>
      <c r="O1778" s="10"/>
      <c r="P1778" s="13">
        <v>-297033.82</v>
      </c>
      <c r="Q1778" s="13"/>
      <c r="R1778" s="13">
        <v>0</v>
      </c>
      <c r="S1778" s="13">
        <f t="shared" si="90"/>
        <v>-297033.82</v>
      </c>
      <c r="T1778" s="14">
        <f t="shared" si="91"/>
        <v>0</v>
      </c>
      <c r="U1778" s="13">
        <f t="shared" si="89"/>
        <v>0</v>
      </c>
      <c r="V1778" s="13">
        <v>0</v>
      </c>
      <c r="W1778" s="15"/>
      <c r="X1778" s="15"/>
      <c r="Y1778" s="13"/>
      <c r="Z1778" s="10"/>
      <c r="AA1778" s="16" t="s">
        <v>35</v>
      </c>
      <c r="AB1778" s="11"/>
    </row>
    <row r="1779" spans="1:28" ht="14.25" x14ac:dyDescent="0.15">
      <c r="A1779" s="9">
        <v>43709</v>
      </c>
      <c r="B1779" s="10" t="s">
        <v>27</v>
      </c>
      <c r="C1779" s="10" t="s">
        <v>93</v>
      </c>
      <c r="D1779" s="10" t="s">
        <v>104</v>
      </c>
      <c r="E1779" s="10" t="s">
        <v>2799</v>
      </c>
      <c r="F1779" s="10" t="s">
        <v>4194</v>
      </c>
      <c r="G1779" s="10" t="s">
        <v>6808</v>
      </c>
      <c r="H1779" s="10" t="s">
        <v>6270</v>
      </c>
      <c r="I1779" s="10" t="s">
        <v>6809</v>
      </c>
      <c r="J1779" s="10"/>
      <c r="K1779" s="10" t="s">
        <v>2623</v>
      </c>
      <c r="L1779" s="10" t="s">
        <v>34</v>
      </c>
      <c r="M1779" s="11">
        <v>0.02</v>
      </c>
      <c r="N1779" s="27" t="s">
        <v>6810</v>
      </c>
      <c r="O1779" s="10"/>
      <c r="P1779" s="13">
        <v>8826.2999999999993</v>
      </c>
      <c r="Q1779" s="13"/>
      <c r="R1779" s="13">
        <v>0</v>
      </c>
      <c r="S1779" s="13">
        <f t="shared" si="90"/>
        <v>8826.2999999999993</v>
      </c>
      <c r="T1779" s="14">
        <f t="shared" si="91"/>
        <v>0</v>
      </c>
      <c r="U1779" s="13">
        <f t="shared" si="89"/>
        <v>0</v>
      </c>
      <c r="V1779" s="13">
        <v>0</v>
      </c>
      <c r="W1779" s="15"/>
      <c r="X1779" s="15"/>
      <c r="Y1779" s="13"/>
      <c r="Z1779" s="10"/>
      <c r="AA1779" s="16" t="s">
        <v>45</v>
      </c>
      <c r="AB1779" s="11"/>
    </row>
    <row r="1780" spans="1:28" ht="14.25" x14ac:dyDescent="0.15">
      <c r="A1780" s="9">
        <v>43709</v>
      </c>
      <c r="B1780" s="10" t="s">
        <v>27</v>
      </c>
      <c r="C1780" s="10" t="s">
        <v>93</v>
      </c>
      <c r="D1780" s="10" t="s">
        <v>104</v>
      </c>
      <c r="E1780" s="10" t="s">
        <v>99</v>
      </c>
      <c r="F1780" s="10" t="s">
        <v>2818</v>
      </c>
      <c r="G1780" s="10" t="s">
        <v>2818</v>
      </c>
      <c r="H1780" s="10" t="s">
        <v>6414</v>
      </c>
      <c r="I1780" s="10" t="s">
        <v>6811</v>
      </c>
      <c r="J1780" s="10"/>
      <c r="K1780" s="10" t="s">
        <v>2623</v>
      </c>
      <c r="L1780" s="10" t="s">
        <v>44</v>
      </c>
      <c r="M1780" s="11">
        <v>0</v>
      </c>
      <c r="N1780" s="27" t="s">
        <v>6812</v>
      </c>
      <c r="O1780" s="10"/>
      <c r="P1780" s="13">
        <v>38476.199999999997</v>
      </c>
      <c r="Q1780" s="13"/>
      <c r="R1780" s="13">
        <v>0</v>
      </c>
      <c r="S1780" s="13">
        <f t="shared" si="90"/>
        <v>38476.199999999997</v>
      </c>
      <c r="T1780" s="14">
        <f t="shared" si="91"/>
        <v>0</v>
      </c>
      <c r="U1780" s="13">
        <f t="shared" si="89"/>
        <v>0</v>
      </c>
      <c r="V1780" s="13">
        <v>0</v>
      </c>
      <c r="W1780" s="15"/>
      <c r="X1780" s="15"/>
      <c r="Y1780" s="13"/>
      <c r="Z1780" s="10"/>
      <c r="AA1780" s="16" t="s">
        <v>45</v>
      </c>
      <c r="AB1780" s="11"/>
    </row>
    <row r="1781" spans="1:28" ht="14.25" x14ac:dyDescent="0.15">
      <c r="A1781" s="9">
        <v>43709</v>
      </c>
      <c r="B1781" s="10" t="s">
        <v>27</v>
      </c>
      <c r="C1781" s="10" t="s">
        <v>93</v>
      </c>
      <c r="D1781" s="10" t="s">
        <v>104</v>
      </c>
      <c r="E1781" s="10" t="s">
        <v>110</v>
      </c>
      <c r="F1781" s="10" t="s">
        <v>111</v>
      </c>
      <c r="G1781" s="10" t="s">
        <v>111</v>
      </c>
      <c r="H1781" s="10" t="s">
        <v>6270</v>
      </c>
      <c r="I1781" s="10" t="s">
        <v>111</v>
      </c>
      <c r="J1781" s="10"/>
      <c r="K1781" s="10" t="s">
        <v>3236</v>
      </c>
      <c r="L1781" s="10" t="s">
        <v>44</v>
      </c>
      <c r="M1781" s="11">
        <v>0</v>
      </c>
      <c r="N1781" s="27" t="s">
        <v>6453</v>
      </c>
      <c r="O1781" s="10"/>
      <c r="P1781" s="13">
        <v>-4205.1000000000004</v>
      </c>
      <c r="Q1781" s="13"/>
      <c r="R1781" s="13">
        <v>0</v>
      </c>
      <c r="S1781" s="13">
        <f t="shared" si="90"/>
        <v>-4205.1000000000004</v>
      </c>
      <c r="T1781" s="14">
        <f t="shared" si="91"/>
        <v>0</v>
      </c>
      <c r="U1781" s="13">
        <f t="shared" si="89"/>
        <v>0</v>
      </c>
      <c r="V1781" s="13">
        <v>0</v>
      </c>
      <c r="W1781" s="15"/>
      <c r="X1781" s="15"/>
      <c r="Y1781" s="13"/>
      <c r="Z1781" s="10"/>
      <c r="AA1781" s="16" t="s">
        <v>35</v>
      </c>
      <c r="AB1781" s="11"/>
    </row>
    <row r="1782" spans="1:28" ht="14.25" x14ac:dyDescent="0.15">
      <c r="A1782" s="9">
        <v>43709</v>
      </c>
      <c r="B1782" s="10" t="s">
        <v>27</v>
      </c>
      <c r="C1782" s="10" t="s">
        <v>93</v>
      </c>
      <c r="D1782" s="10" t="s">
        <v>104</v>
      </c>
      <c r="E1782" s="10" t="s">
        <v>112</v>
      </c>
      <c r="F1782" s="10" t="s">
        <v>2879</v>
      </c>
      <c r="G1782" s="10" t="s">
        <v>2879</v>
      </c>
      <c r="H1782" s="10" t="s">
        <v>6270</v>
      </c>
      <c r="I1782" s="10" t="s">
        <v>5947</v>
      </c>
      <c r="J1782" s="10"/>
      <c r="K1782" s="10" t="s">
        <v>2623</v>
      </c>
      <c r="L1782" s="10" t="s">
        <v>114</v>
      </c>
      <c r="M1782" s="11">
        <v>0.98</v>
      </c>
      <c r="N1782" s="27" t="s">
        <v>6813</v>
      </c>
      <c r="O1782" s="10"/>
      <c r="P1782" s="13">
        <v>3015.2</v>
      </c>
      <c r="Q1782" s="13"/>
      <c r="R1782" s="13">
        <v>0</v>
      </c>
      <c r="S1782" s="13">
        <f t="shared" si="90"/>
        <v>3015.2</v>
      </c>
      <c r="T1782" s="14">
        <f t="shared" si="91"/>
        <v>0</v>
      </c>
      <c r="U1782" s="13">
        <f t="shared" si="89"/>
        <v>0</v>
      </c>
      <c r="V1782" s="13">
        <v>0</v>
      </c>
      <c r="W1782" s="15"/>
      <c r="X1782" s="15"/>
      <c r="Y1782" s="13"/>
      <c r="Z1782" s="10"/>
      <c r="AA1782" s="16" t="s">
        <v>45</v>
      </c>
      <c r="AB1782" s="11"/>
    </row>
    <row r="1783" spans="1:28" ht="14.25" x14ac:dyDescent="0.15">
      <c r="A1783" s="9">
        <v>43709</v>
      </c>
      <c r="B1783" s="10" t="s">
        <v>27</v>
      </c>
      <c r="C1783" s="10" t="s">
        <v>93</v>
      </c>
      <c r="D1783" s="10" t="s">
        <v>115</v>
      </c>
      <c r="E1783" s="10" t="s">
        <v>95</v>
      </c>
      <c r="F1783" s="10" t="s">
        <v>6814</v>
      </c>
      <c r="G1783" s="10" t="s">
        <v>6814</v>
      </c>
      <c r="H1783" s="10" t="s">
        <v>6270</v>
      </c>
      <c r="I1783" s="10" t="s">
        <v>6814</v>
      </c>
      <c r="J1783" s="10"/>
      <c r="K1783" s="10" t="s">
        <v>33</v>
      </c>
      <c r="L1783" s="10" t="s">
        <v>34</v>
      </c>
      <c r="M1783" s="11">
        <v>0.04</v>
      </c>
      <c r="N1783" s="27" t="s">
        <v>6815</v>
      </c>
      <c r="O1783" s="10"/>
      <c r="P1783" s="13">
        <v>6632.15</v>
      </c>
      <c r="Q1783" s="13"/>
      <c r="R1783" s="13">
        <v>0</v>
      </c>
      <c r="S1783" s="13">
        <f t="shared" si="90"/>
        <v>6632.15</v>
      </c>
      <c r="T1783" s="14">
        <f t="shared" si="91"/>
        <v>0</v>
      </c>
      <c r="U1783" s="13">
        <f t="shared" si="89"/>
        <v>0</v>
      </c>
      <c r="V1783" s="13">
        <v>0</v>
      </c>
      <c r="W1783" s="15"/>
      <c r="X1783" s="15"/>
      <c r="Y1783" s="13"/>
      <c r="Z1783" s="10"/>
      <c r="AA1783" s="16" t="s">
        <v>45</v>
      </c>
      <c r="AB1783" s="11"/>
    </row>
    <row r="1784" spans="1:28" ht="14.25" x14ac:dyDescent="0.15">
      <c r="A1784" s="9">
        <v>43709</v>
      </c>
      <c r="B1784" s="10" t="s">
        <v>27</v>
      </c>
      <c r="C1784" s="10" t="s">
        <v>93</v>
      </c>
      <c r="D1784" s="10" t="s">
        <v>115</v>
      </c>
      <c r="E1784" s="10" t="s">
        <v>99</v>
      </c>
      <c r="F1784" s="10" t="s">
        <v>4433</v>
      </c>
      <c r="G1784" s="10" t="s">
        <v>4433</v>
      </c>
      <c r="H1784" s="10" t="s">
        <v>6270</v>
      </c>
      <c r="I1784" s="10" t="s">
        <v>4433</v>
      </c>
      <c r="J1784" s="10"/>
      <c r="K1784" s="10" t="s">
        <v>2623</v>
      </c>
      <c r="L1784" s="10" t="s">
        <v>44</v>
      </c>
      <c r="M1784" s="11">
        <v>0</v>
      </c>
      <c r="N1784" s="27" t="s">
        <v>6816</v>
      </c>
      <c r="O1784" s="10"/>
      <c r="P1784" s="13">
        <v>19771.740000000002</v>
      </c>
      <c r="Q1784" s="13"/>
      <c r="R1784" s="13">
        <v>0</v>
      </c>
      <c r="S1784" s="13">
        <f t="shared" si="90"/>
        <v>19771.740000000002</v>
      </c>
      <c r="T1784" s="14">
        <f t="shared" si="91"/>
        <v>0</v>
      </c>
      <c r="U1784" s="13">
        <f t="shared" si="89"/>
        <v>0</v>
      </c>
      <c r="V1784" s="13">
        <v>0</v>
      </c>
      <c r="W1784" s="15"/>
      <c r="X1784" s="15"/>
      <c r="Y1784" s="13"/>
      <c r="Z1784" s="10"/>
      <c r="AA1784" s="16" t="s">
        <v>35</v>
      </c>
      <c r="AB1784" s="11"/>
    </row>
    <row r="1785" spans="1:28" ht="14.25" x14ac:dyDescent="0.15">
      <c r="A1785" s="9">
        <v>43709</v>
      </c>
      <c r="B1785" s="10" t="s">
        <v>27</v>
      </c>
      <c r="C1785" s="10" t="s">
        <v>93</v>
      </c>
      <c r="D1785" s="10" t="s">
        <v>115</v>
      </c>
      <c r="E1785" s="10" t="s">
        <v>110</v>
      </c>
      <c r="F1785" s="10" t="s">
        <v>4836</v>
      </c>
      <c r="G1785" s="10" t="s">
        <v>4836</v>
      </c>
      <c r="H1785" s="10" t="s">
        <v>6270</v>
      </c>
      <c r="I1785" s="10" t="s">
        <v>4836</v>
      </c>
      <c r="J1785" s="10"/>
      <c r="K1785" s="10" t="s">
        <v>3236</v>
      </c>
      <c r="L1785" s="10" t="s">
        <v>44</v>
      </c>
      <c r="M1785" s="11">
        <v>0</v>
      </c>
      <c r="N1785" s="27" t="s">
        <v>6458</v>
      </c>
      <c r="O1785" s="10"/>
      <c r="P1785" s="13">
        <v>-107097.7</v>
      </c>
      <c r="Q1785" s="13"/>
      <c r="R1785" s="13">
        <v>6000.2</v>
      </c>
      <c r="S1785" s="13">
        <f t="shared" si="90"/>
        <v>-113097.9</v>
      </c>
      <c r="T1785" s="14">
        <f t="shared" si="91"/>
        <v>6000.2</v>
      </c>
      <c r="U1785" s="13">
        <f t="shared" si="89"/>
        <v>0</v>
      </c>
      <c r="V1785" s="13">
        <v>6000.2</v>
      </c>
      <c r="W1785" s="15"/>
      <c r="X1785" s="15"/>
      <c r="Y1785" s="13"/>
      <c r="Z1785" s="10"/>
      <c r="AA1785" s="16" t="s">
        <v>35</v>
      </c>
      <c r="AB1785" s="11"/>
    </row>
    <row r="1786" spans="1:28" ht="14.25" x14ac:dyDescent="0.15">
      <c r="A1786" s="9">
        <v>43709</v>
      </c>
      <c r="B1786" s="10" t="s">
        <v>27</v>
      </c>
      <c r="C1786" s="10" t="s">
        <v>93</v>
      </c>
      <c r="D1786" s="10" t="s">
        <v>115</v>
      </c>
      <c r="E1786" s="10" t="s">
        <v>110</v>
      </c>
      <c r="F1786" s="10" t="s">
        <v>117</v>
      </c>
      <c r="G1786" s="10" t="s">
        <v>117</v>
      </c>
      <c r="H1786" s="10" t="s">
        <v>6462</v>
      </c>
      <c r="I1786" s="10" t="s">
        <v>117</v>
      </c>
      <c r="J1786" s="10"/>
      <c r="K1786" s="10" t="s">
        <v>2623</v>
      </c>
      <c r="L1786" s="10" t="s">
        <v>44</v>
      </c>
      <c r="M1786" s="11">
        <v>0</v>
      </c>
      <c r="N1786" s="27" t="s">
        <v>6817</v>
      </c>
      <c r="O1786" s="10"/>
      <c r="P1786" s="13">
        <v>-14.2</v>
      </c>
      <c r="Q1786" s="13"/>
      <c r="R1786" s="13">
        <v>0</v>
      </c>
      <c r="S1786" s="13">
        <f t="shared" si="90"/>
        <v>-14.2</v>
      </c>
      <c r="T1786" s="14">
        <f t="shared" si="91"/>
        <v>0</v>
      </c>
      <c r="U1786" s="13">
        <f t="shared" si="89"/>
        <v>0</v>
      </c>
      <c r="V1786" s="13">
        <v>0</v>
      </c>
      <c r="W1786" s="15"/>
      <c r="X1786" s="15"/>
      <c r="Y1786" s="13"/>
      <c r="Z1786" s="10"/>
      <c r="AA1786" s="16" t="s">
        <v>35</v>
      </c>
      <c r="AB1786" s="11"/>
    </row>
    <row r="1787" spans="1:28" ht="14.25" x14ac:dyDescent="0.15">
      <c r="A1787" s="9">
        <v>43709</v>
      </c>
      <c r="B1787" s="10" t="s">
        <v>27</v>
      </c>
      <c r="C1787" s="10" t="s">
        <v>93</v>
      </c>
      <c r="D1787" s="10" t="s">
        <v>115</v>
      </c>
      <c r="E1787" s="10" t="s">
        <v>110</v>
      </c>
      <c r="F1787" s="10" t="s">
        <v>117</v>
      </c>
      <c r="G1787" s="10" t="s">
        <v>117</v>
      </c>
      <c r="H1787" s="10" t="s">
        <v>6270</v>
      </c>
      <c r="I1787" s="10" t="s">
        <v>117</v>
      </c>
      <c r="J1787" s="10"/>
      <c r="K1787" s="10" t="s">
        <v>33</v>
      </c>
      <c r="L1787" s="10" t="s">
        <v>44</v>
      </c>
      <c r="M1787" s="11">
        <v>0</v>
      </c>
      <c r="N1787" s="27" t="s">
        <v>6817</v>
      </c>
      <c r="O1787" s="10"/>
      <c r="P1787" s="13">
        <v>-20000</v>
      </c>
      <c r="Q1787" s="13"/>
      <c r="R1787" s="13">
        <v>0</v>
      </c>
      <c r="S1787" s="13">
        <f t="shared" si="90"/>
        <v>-20000</v>
      </c>
      <c r="T1787" s="14">
        <f t="shared" si="91"/>
        <v>0</v>
      </c>
      <c r="U1787" s="13">
        <f t="shared" si="89"/>
        <v>0</v>
      </c>
      <c r="V1787" s="13">
        <v>0</v>
      </c>
      <c r="W1787" s="15"/>
      <c r="X1787" s="15"/>
      <c r="Y1787" s="13"/>
      <c r="Z1787" s="10"/>
      <c r="AA1787" s="16" t="s">
        <v>35</v>
      </c>
      <c r="AB1787" s="11"/>
    </row>
    <row r="1788" spans="1:28" ht="14.25" x14ac:dyDescent="0.15">
      <c r="A1788" s="9">
        <v>43709</v>
      </c>
      <c r="B1788" s="10" t="s">
        <v>27</v>
      </c>
      <c r="C1788" s="10" t="s">
        <v>93</v>
      </c>
      <c r="D1788" s="10" t="s">
        <v>115</v>
      </c>
      <c r="E1788" s="10" t="s">
        <v>110</v>
      </c>
      <c r="F1788" s="10" t="s">
        <v>117</v>
      </c>
      <c r="G1788" s="10" t="s">
        <v>117</v>
      </c>
      <c r="H1788" s="10" t="s">
        <v>6270</v>
      </c>
      <c r="I1788" s="10" t="s">
        <v>117</v>
      </c>
      <c r="J1788" s="10"/>
      <c r="K1788" s="10" t="s">
        <v>6710</v>
      </c>
      <c r="L1788" s="10" t="s">
        <v>44</v>
      </c>
      <c r="M1788" s="11">
        <v>0</v>
      </c>
      <c r="N1788" s="27" t="s">
        <v>6817</v>
      </c>
      <c r="O1788" s="10"/>
      <c r="P1788" s="13">
        <v>24033.89</v>
      </c>
      <c r="Q1788" s="13"/>
      <c r="R1788" s="13">
        <v>0</v>
      </c>
      <c r="S1788" s="13">
        <f t="shared" si="90"/>
        <v>24033.89</v>
      </c>
      <c r="T1788" s="14">
        <f t="shared" si="91"/>
        <v>0</v>
      </c>
      <c r="U1788" s="13">
        <f t="shared" si="89"/>
        <v>0</v>
      </c>
      <c r="V1788" s="13">
        <v>0</v>
      </c>
      <c r="W1788" s="15"/>
      <c r="X1788" s="15"/>
      <c r="Y1788" s="13"/>
      <c r="Z1788" s="10"/>
      <c r="AA1788" s="16" t="s">
        <v>35</v>
      </c>
      <c r="AB1788" s="11"/>
    </row>
    <row r="1789" spans="1:28" ht="14.25" x14ac:dyDescent="0.15">
      <c r="A1789" s="9">
        <v>43709</v>
      </c>
      <c r="B1789" s="10" t="s">
        <v>27</v>
      </c>
      <c r="C1789" s="10" t="s">
        <v>93</v>
      </c>
      <c r="D1789" s="10" t="s">
        <v>115</v>
      </c>
      <c r="E1789" s="10" t="s">
        <v>102</v>
      </c>
      <c r="F1789" s="10" t="s">
        <v>5732</v>
      </c>
      <c r="G1789" s="10" t="s">
        <v>5732</v>
      </c>
      <c r="H1789" s="10" t="s">
        <v>6270</v>
      </c>
      <c r="I1789" s="10" t="s">
        <v>5249</v>
      </c>
      <c r="J1789" s="10"/>
      <c r="K1789" s="10" t="s">
        <v>33</v>
      </c>
      <c r="L1789" s="10" t="s">
        <v>34</v>
      </c>
      <c r="M1789" s="11">
        <v>0.08</v>
      </c>
      <c r="N1789" s="27" t="s">
        <v>6818</v>
      </c>
      <c r="O1789" s="10"/>
      <c r="P1789" s="13">
        <v>19761.900000000001</v>
      </c>
      <c r="Q1789" s="13"/>
      <c r="R1789" s="13">
        <v>0</v>
      </c>
      <c r="S1789" s="13">
        <f t="shared" si="90"/>
        <v>19761.900000000001</v>
      </c>
      <c r="T1789" s="14">
        <f t="shared" si="91"/>
        <v>0</v>
      </c>
      <c r="U1789" s="13">
        <f t="shared" si="89"/>
        <v>0</v>
      </c>
      <c r="V1789" s="13">
        <v>0</v>
      </c>
      <c r="W1789" s="15"/>
      <c r="X1789" s="15"/>
      <c r="Y1789" s="13"/>
      <c r="Z1789" s="10"/>
      <c r="AA1789" s="16" t="s">
        <v>35</v>
      </c>
      <c r="AB1789" s="11"/>
    </row>
    <row r="1790" spans="1:28" ht="14.25" x14ac:dyDescent="0.15">
      <c r="A1790" s="9">
        <v>43709</v>
      </c>
      <c r="B1790" s="10" t="s">
        <v>27</v>
      </c>
      <c r="C1790" s="10" t="s">
        <v>93</v>
      </c>
      <c r="D1790" s="10" t="s">
        <v>115</v>
      </c>
      <c r="E1790" s="10" t="s">
        <v>102</v>
      </c>
      <c r="F1790" s="10" t="s">
        <v>5732</v>
      </c>
      <c r="G1790" s="10" t="s">
        <v>5732</v>
      </c>
      <c r="H1790" s="10" t="s">
        <v>6270</v>
      </c>
      <c r="I1790" s="10" t="s">
        <v>5249</v>
      </c>
      <c r="J1790" s="10"/>
      <c r="K1790" s="10" t="s">
        <v>6710</v>
      </c>
      <c r="L1790" s="10" t="s">
        <v>34</v>
      </c>
      <c r="M1790" s="11">
        <v>0.08</v>
      </c>
      <c r="N1790" s="27" t="s">
        <v>6818</v>
      </c>
      <c r="O1790" s="10"/>
      <c r="P1790" s="13">
        <v>-19761.900000000001</v>
      </c>
      <c r="Q1790" s="13"/>
      <c r="R1790" s="13">
        <v>0</v>
      </c>
      <c r="S1790" s="13">
        <f t="shared" si="90"/>
        <v>-19761.900000000001</v>
      </c>
      <c r="T1790" s="14">
        <f t="shared" si="91"/>
        <v>0</v>
      </c>
      <c r="U1790" s="13">
        <f t="shared" si="89"/>
        <v>0</v>
      </c>
      <c r="V1790" s="13">
        <v>0</v>
      </c>
      <c r="W1790" s="15"/>
      <c r="X1790" s="15"/>
      <c r="Y1790" s="13"/>
      <c r="Z1790" s="10"/>
      <c r="AA1790" s="16" t="s">
        <v>35</v>
      </c>
      <c r="AB1790" s="11"/>
    </row>
    <row r="1791" spans="1:28" ht="14.25" x14ac:dyDescent="0.15">
      <c r="A1791" s="9">
        <v>43709</v>
      </c>
      <c r="B1791" s="10" t="s">
        <v>27</v>
      </c>
      <c r="C1791" s="10" t="s">
        <v>93</v>
      </c>
      <c r="D1791" s="10" t="s">
        <v>115</v>
      </c>
      <c r="E1791" s="10" t="s">
        <v>102</v>
      </c>
      <c r="F1791" s="10" t="s">
        <v>6819</v>
      </c>
      <c r="G1791" s="10" t="s">
        <v>6819</v>
      </c>
      <c r="H1791" s="10" t="s">
        <v>6414</v>
      </c>
      <c r="I1791" s="10" t="s">
        <v>6820</v>
      </c>
      <c r="J1791" s="10"/>
      <c r="K1791" s="10" t="s">
        <v>2623</v>
      </c>
      <c r="L1791" s="10" t="s">
        <v>44</v>
      </c>
      <c r="M1791" s="11">
        <v>0</v>
      </c>
      <c r="N1791" s="27" t="s">
        <v>6821</v>
      </c>
      <c r="O1791" s="10"/>
      <c r="P1791" s="13">
        <v>5697.7</v>
      </c>
      <c r="Q1791" s="13"/>
      <c r="R1791" s="13">
        <v>0</v>
      </c>
      <c r="S1791" s="13">
        <f t="shared" si="90"/>
        <v>5697.7</v>
      </c>
      <c r="T1791" s="14">
        <f t="shared" si="91"/>
        <v>0</v>
      </c>
      <c r="U1791" s="13">
        <f t="shared" si="89"/>
        <v>0</v>
      </c>
      <c r="V1791" s="13">
        <v>0</v>
      </c>
      <c r="W1791" s="15"/>
      <c r="X1791" s="15"/>
      <c r="Y1791" s="13"/>
      <c r="Z1791" s="10"/>
      <c r="AA1791" s="16" t="s">
        <v>45</v>
      </c>
      <c r="AB1791" s="11"/>
    </row>
    <row r="1792" spans="1:28" ht="14.25" x14ac:dyDescent="0.15">
      <c r="A1792" s="9">
        <v>43709</v>
      </c>
      <c r="B1792" s="10" t="s">
        <v>27</v>
      </c>
      <c r="C1792" s="10" t="s">
        <v>119</v>
      </c>
      <c r="D1792" s="10" t="s">
        <v>120</v>
      </c>
      <c r="E1792" s="10" t="s">
        <v>121</v>
      </c>
      <c r="F1792" s="10" t="s">
        <v>5060</v>
      </c>
      <c r="G1792" s="10" t="s">
        <v>5060</v>
      </c>
      <c r="H1792" s="10" t="s">
        <v>6270</v>
      </c>
      <c r="I1792" s="10" t="s">
        <v>5060</v>
      </c>
      <c r="J1792" s="10"/>
      <c r="K1792" s="10" t="s">
        <v>33</v>
      </c>
      <c r="L1792" s="10" t="s">
        <v>44</v>
      </c>
      <c r="M1792" s="11">
        <v>0</v>
      </c>
      <c r="N1792" s="27" t="s">
        <v>6822</v>
      </c>
      <c r="O1792" s="10"/>
      <c r="P1792" s="13">
        <v>6672.85</v>
      </c>
      <c r="Q1792" s="13"/>
      <c r="R1792" s="13">
        <v>0</v>
      </c>
      <c r="S1792" s="13">
        <f t="shared" si="90"/>
        <v>6672.85</v>
      </c>
      <c r="T1792" s="14">
        <f t="shared" si="91"/>
        <v>0</v>
      </c>
      <c r="U1792" s="13">
        <f t="shared" si="89"/>
        <v>0</v>
      </c>
      <c r="V1792" s="13">
        <v>0</v>
      </c>
      <c r="W1792" s="15"/>
      <c r="X1792" s="15"/>
      <c r="Y1792" s="13"/>
      <c r="Z1792" s="10"/>
      <c r="AA1792" s="16" t="s">
        <v>45</v>
      </c>
      <c r="AB1792" s="11"/>
    </row>
    <row r="1793" spans="1:28" ht="14.25" x14ac:dyDescent="0.15">
      <c r="A1793" s="9">
        <v>43709</v>
      </c>
      <c r="B1793" s="10" t="s">
        <v>27</v>
      </c>
      <c r="C1793" s="10" t="s">
        <v>119</v>
      </c>
      <c r="D1793" s="10" t="s">
        <v>120</v>
      </c>
      <c r="E1793" s="10" t="s">
        <v>129</v>
      </c>
      <c r="F1793" s="10" t="s">
        <v>5654</v>
      </c>
      <c r="G1793" s="10" t="s">
        <v>5654</v>
      </c>
      <c r="H1793" s="10" t="s">
        <v>6270</v>
      </c>
      <c r="I1793" s="10" t="s">
        <v>5654</v>
      </c>
      <c r="J1793" s="10"/>
      <c r="K1793" s="10" t="s">
        <v>33</v>
      </c>
      <c r="L1793" s="10" t="s">
        <v>44</v>
      </c>
      <c r="M1793" s="11">
        <v>0</v>
      </c>
      <c r="N1793" s="27" t="s">
        <v>6823</v>
      </c>
      <c r="O1793" s="10"/>
      <c r="P1793" s="13">
        <v>67.989999999999995</v>
      </c>
      <c r="Q1793" s="13"/>
      <c r="R1793" s="13">
        <v>0</v>
      </c>
      <c r="S1793" s="13">
        <f t="shared" si="90"/>
        <v>67.989999999999995</v>
      </c>
      <c r="T1793" s="14">
        <f t="shared" si="91"/>
        <v>0</v>
      </c>
      <c r="U1793" s="13">
        <f t="shared" si="89"/>
        <v>0</v>
      </c>
      <c r="V1793" s="13">
        <v>0</v>
      </c>
      <c r="W1793" s="15"/>
      <c r="X1793" s="15"/>
      <c r="Y1793" s="13"/>
      <c r="Z1793" s="10"/>
      <c r="AA1793" s="16" t="s">
        <v>35</v>
      </c>
      <c r="AB1793" s="11"/>
    </row>
    <row r="1794" spans="1:28" ht="14.25" x14ac:dyDescent="0.15">
      <c r="A1794" s="9">
        <v>43709</v>
      </c>
      <c r="B1794" s="10" t="s">
        <v>27</v>
      </c>
      <c r="C1794" s="10" t="s">
        <v>119</v>
      </c>
      <c r="D1794" s="10" t="s">
        <v>120</v>
      </c>
      <c r="E1794" s="10" t="s">
        <v>3577</v>
      </c>
      <c r="F1794" s="10" t="s">
        <v>6824</v>
      </c>
      <c r="G1794" s="10" t="s">
        <v>6824</v>
      </c>
      <c r="H1794" s="10" t="s">
        <v>6270</v>
      </c>
      <c r="I1794" s="10" t="s">
        <v>6824</v>
      </c>
      <c r="J1794" s="10"/>
      <c r="K1794" s="10" t="s">
        <v>33</v>
      </c>
      <c r="L1794" s="10" t="s">
        <v>34</v>
      </c>
      <c r="M1794" s="11">
        <v>0.1</v>
      </c>
      <c r="N1794" s="27" t="s">
        <v>6825</v>
      </c>
      <c r="O1794" s="10"/>
      <c r="P1794" s="13">
        <v>1475.2</v>
      </c>
      <c r="Q1794" s="13"/>
      <c r="R1794" s="13">
        <v>0</v>
      </c>
      <c r="S1794" s="13">
        <f t="shared" si="90"/>
        <v>1475.2</v>
      </c>
      <c r="T1794" s="14">
        <f t="shared" si="91"/>
        <v>0</v>
      </c>
      <c r="U1794" s="13">
        <f t="shared" si="89"/>
        <v>0</v>
      </c>
      <c r="V1794" s="13">
        <v>0</v>
      </c>
      <c r="W1794" s="15"/>
      <c r="X1794" s="15"/>
      <c r="Y1794" s="13"/>
      <c r="Z1794" s="10"/>
      <c r="AA1794" s="16" t="s">
        <v>35</v>
      </c>
      <c r="AB1794" s="11"/>
    </row>
    <row r="1795" spans="1:28" ht="14.25" x14ac:dyDescent="0.15">
      <c r="A1795" s="9">
        <v>43709</v>
      </c>
      <c r="B1795" s="10" t="s">
        <v>27</v>
      </c>
      <c r="C1795" s="10" t="s">
        <v>119</v>
      </c>
      <c r="D1795" s="10" t="s">
        <v>136</v>
      </c>
      <c r="E1795" s="10" t="s">
        <v>121</v>
      </c>
      <c r="F1795" s="10" t="s">
        <v>6826</v>
      </c>
      <c r="G1795" s="10" t="s">
        <v>6826</v>
      </c>
      <c r="H1795" s="10" t="s">
        <v>6270</v>
      </c>
      <c r="I1795" s="10" t="s">
        <v>6826</v>
      </c>
      <c r="J1795" s="10"/>
      <c r="K1795" s="10" t="s">
        <v>33</v>
      </c>
      <c r="L1795" s="10" t="s">
        <v>44</v>
      </c>
      <c r="M1795" s="11">
        <v>0</v>
      </c>
      <c r="N1795" s="27" t="s">
        <v>6827</v>
      </c>
      <c r="O1795" s="10"/>
      <c r="P1795" s="13">
        <v>-5654</v>
      </c>
      <c r="Q1795" s="13"/>
      <c r="R1795" s="13">
        <v>0</v>
      </c>
      <c r="S1795" s="13">
        <f t="shared" si="90"/>
        <v>-5654</v>
      </c>
      <c r="T1795" s="14">
        <f t="shared" si="91"/>
        <v>0</v>
      </c>
      <c r="U1795" s="13">
        <f t="shared" ref="U1795:U1858" si="92">R1800-T1800</f>
        <v>0</v>
      </c>
      <c r="V1795" s="13">
        <v>0</v>
      </c>
      <c r="W1795" s="15"/>
      <c r="X1795" s="15"/>
      <c r="Y1795" s="13"/>
      <c r="Z1795" s="10"/>
      <c r="AA1795" s="16" t="s">
        <v>35</v>
      </c>
      <c r="AB1795" s="11"/>
    </row>
    <row r="1796" spans="1:28" ht="14.25" x14ac:dyDescent="0.15">
      <c r="A1796" s="9">
        <v>43709</v>
      </c>
      <c r="B1796" s="10" t="s">
        <v>27</v>
      </c>
      <c r="C1796" s="10" t="s">
        <v>119</v>
      </c>
      <c r="D1796" s="10" t="s">
        <v>136</v>
      </c>
      <c r="E1796" s="10" t="s">
        <v>121</v>
      </c>
      <c r="F1796" s="10" t="s">
        <v>6826</v>
      </c>
      <c r="G1796" s="10" t="s">
        <v>6826</v>
      </c>
      <c r="H1796" s="10" t="s">
        <v>6270</v>
      </c>
      <c r="I1796" s="10" t="s">
        <v>6826</v>
      </c>
      <c r="J1796" s="10"/>
      <c r="K1796" s="10" t="s">
        <v>2623</v>
      </c>
      <c r="L1796" s="10" t="s">
        <v>44</v>
      </c>
      <c r="M1796" s="11">
        <v>0</v>
      </c>
      <c r="N1796" s="27" t="s">
        <v>6827</v>
      </c>
      <c r="O1796" s="10"/>
      <c r="P1796" s="13">
        <v>46729.599999999999</v>
      </c>
      <c r="Q1796" s="13"/>
      <c r="R1796" s="13">
        <v>0</v>
      </c>
      <c r="S1796" s="13">
        <f t="shared" si="90"/>
        <v>46729.599999999999</v>
      </c>
      <c r="T1796" s="14">
        <f t="shared" si="91"/>
        <v>0</v>
      </c>
      <c r="U1796" s="13">
        <f t="shared" si="92"/>
        <v>0</v>
      </c>
      <c r="V1796" s="13">
        <v>0</v>
      </c>
      <c r="W1796" s="15"/>
      <c r="X1796" s="15"/>
      <c r="Y1796" s="13"/>
      <c r="Z1796" s="10"/>
      <c r="AA1796" s="16" t="s">
        <v>35</v>
      </c>
      <c r="AB1796" s="11"/>
    </row>
    <row r="1797" spans="1:28" ht="14.25" x14ac:dyDescent="0.15">
      <c r="A1797" s="9">
        <v>43709</v>
      </c>
      <c r="B1797" s="10" t="s">
        <v>27</v>
      </c>
      <c r="C1797" s="10" t="s">
        <v>119</v>
      </c>
      <c r="D1797" s="10" t="s">
        <v>136</v>
      </c>
      <c r="E1797" s="10" t="s">
        <v>121</v>
      </c>
      <c r="F1797" s="10" t="s">
        <v>6826</v>
      </c>
      <c r="G1797" s="10" t="s">
        <v>6826</v>
      </c>
      <c r="H1797" s="10" t="s">
        <v>6270</v>
      </c>
      <c r="I1797" s="10" t="s">
        <v>6826</v>
      </c>
      <c r="J1797" s="10"/>
      <c r="K1797" s="10" t="s">
        <v>3236</v>
      </c>
      <c r="L1797" s="10" t="s">
        <v>44</v>
      </c>
      <c r="M1797" s="11">
        <v>0</v>
      </c>
      <c r="N1797" s="27" t="s">
        <v>6827</v>
      </c>
      <c r="O1797" s="10"/>
      <c r="P1797" s="13">
        <v>-53069.1</v>
      </c>
      <c r="Q1797" s="13"/>
      <c r="R1797" s="13">
        <v>0</v>
      </c>
      <c r="S1797" s="13">
        <f t="shared" si="90"/>
        <v>-53069.1</v>
      </c>
      <c r="T1797" s="14">
        <f t="shared" si="91"/>
        <v>0</v>
      </c>
      <c r="U1797" s="13">
        <f t="shared" si="92"/>
        <v>0</v>
      </c>
      <c r="V1797" s="13">
        <v>0</v>
      </c>
      <c r="W1797" s="15"/>
      <c r="X1797" s="15"/>
      <c r="Y1797" s="13"/>
      <c r="Z1797" s="10"/>
      <c r="AA1797" s="16" t="s">
        <v>35</v>
      </c>
      <c r="AB1797" s="11"/>
    </row>
    <row r="1798" spans="1:28" ht="14.25" x14ac:dyDescent="0.15">
      <c r="A1798" s="9">
        <v>43709</v>
      </c>
      <c r="B1798" s="10" t="s">
        <v>27</v>
      </c>
      <c r="C1798" s="10" t="s">
        <v>119</v>
      </c>
      <c r="D1798" s="10" t="s">
        <v>136</v>
      </c>
      <c r="E1798" s="10" t="s">
        <v>121</v>
      </c>
      <c r="F1798" s="10" t="s">
        <v>6826</v>
      </c>
      <c r="G1798" s="10" t="s">
        <v>6826</v>
      </c>
      <c r="H1798" s="10" t="s">
        <v>6270</v>
      </c>
      <c r="I1798" s="10" t="s">
        <v>6826</v>
      </c>
      <c r="J1798" s="10"/>
      <c r="K1798" s="10" t="s">
        <v>6710</v>
      </c>
      <c r="L1798" s="10" t="s">
        <v>44</v>
      </c>
      <c r="M1798" s="11">
        <v>0</v>
      </c>
      <c r="N1798" s="27" t="s">
        <v>6827</v>
      </c>
      <c r="O1798" s="10"/>
      <c r="P1798" s="13">
        <v>12227.44</v>
      </c>
      <c r="Q1798" s="13"/>
      <c r="R1798" s="13">
        <v>0</v>
      </c>
      <c r="S1798" s="13">
        <f t="shared" si="90"/>
        <v>12227.44</v>
      </c>
      <c r="T1798" s="14">
        <f t="shared" si="91"/>
        <v>0</v>
      </c>
      <c r="U1798" s="13">
        <f t="shared" si="92"/>
        <v>0</v>
      </c>
      <c r="V1798" s="13">
        <v>0</v>
      </c>
      <c r="W1798" s="15"/>
      <c r="X1798" s="15"/>
      <c r="Y1798" s="13"/>
      <c r="Z1798" s="10"/>
      <c r="AA1798" s="16" t="s">
        <v>35</v>
      </c>
      <c r="AB1798" s="11"/>
    </row>
    <row r="1799" spans="1:28" ht="14.25" x14ac:dyDescent="0.15">
      <c r="A1799" s="9">
        <v>43709</v>
      </c>
      <c r="B1799" s="10" t="s">
        <v>27</v>
      </c>
      <c r="C1799" s="10" t="s">
        <v>119</v>
      </c>
      <c r="D1799" s="10" t="s">
        <v>136</v>
      </c>
      <c r="E1799" s="10" t="s">
        <v>121</v>
      </c>
      <c r="F1799" s="10" t="s">
        <v>6828</v>
      </c>
      <c r="G1799" s="10" t="s">
        <v>6828</v>
      </c>
      <c r="H1799" s="10" t="s">
        <v>6270</v>
      </c>
      <c r="I1799" s="10" t="s">
        <v>6829</v>
      </c>
      <c r="J1799" s="10"/>
      <c r="K1799" s="10" t="s">
        <v>33</v>
      </c>
      <c r="L1799" s="10" t="s">
        <v>34</v>
      </c>
      <c r="M1799" s="11">
        <v>0.04</v>
      </c>
      <c r="N1799" s="27" t="s">
        <v>6830</v>
      </c>
      <c r="O1799" s="10"/>
      <c r="P1799" s="13">
        <v>464.3</v>
      </c>
      <c r="Q1799" s="13"/>
      <c r="R1799" s="13">
        <v>0</v>
      </c>
      <c r="S1799" s="13">
        <f t="shared" si="90"/>
        <v>464.3</v>
      </c>
      <c r="T1799" s="14">
        <f t="shared" si="91"/>
        <v>0</v>
      </c>
      <c r="U1799" s="13">
        <f t="shared" si="92"/>
        <v>0</v>
      </c>
      <c r="V1799" s="13">
        <v>0</v>
      </c>
      <c r="W1799" s="15"/>
      <c r="X1799" s="15"/>
      <c r="Y1799" s="13"/>
      <c r="Z1799" s="10"/>
      <c r="AA1799" s="16" t="s">
        <v>35</v>
      </c>
      <c r="AB1799" s="11"/>
    </row>
    <row r="1800" spans="1:28" ht="14.25" x14ac:dyDescent="0.15">
      <c r="A1800" s="9">
        <v>43709</v>
      </c>
      <c r="B1800" s="10" t="s">
        <v>27</v>
      </c>
      <c r="C1800" s="10" t="s">
        <v>119</v>
      </c>
      <c r="D1800" s="10" t="s">
        <v>136</v>
      </c>
      <c r="E1800" s="10" t="s">
        <v>121</v>
      </c>
      <c r="F1800" s="10" t="s">
        <v>6828</v>
      </c>
      <c r="G1800" s="10" t="s">
        <v>6828</v>
      </c>
      <c r="H1800" s="10" t="s">
        <v>6270</v>
      </c>
      <c r="I1800" s="10" t="s">
        <v>6829</v>
      </c>
      <c r="J1800" s="10"/>
      <c r="K1800" s="10" t="s">
        <v>2623</v>
      </c>
      <c r="L1800" s="10" t="s">
        <v>34</v>
      </c>
      <c r="M1800" s="11">
        <v>0.02</v>
      </c>
      <c r="N1800" s="27" t="s">
        <v>6831</v>
      </c>
      <c r="O1800" s="10"/>
      <c r="P1800" s="13">
        <v>851.8</v>
      </c>
      <c r="Q1800" s="13"/>
      <c r="R1800" s="13">
        <v>0</v>
      </c>
      <c r="S1800" s="13">
        <f t="shared" si="90"/>
        <v>851.8</v>
      </c>
      <c r="T1800" s="14">
        <f t="shared" si="91"/>
        <v>0</v>
      </c>
      <c r="U1800" s="13">
        <f t="shared" si="92"/>
        <v>0</v>
      </c>
      <c r="V1800" s="13">
        <v>0</v>
      </c>
      <c r="W1800" s="15"/>
      <c r="X1800" s="15"/>
      <c r="Y1800" s="13"/>
      <c r="Z1800" s="10"/>
      <c r="AA1800" s="16" t="s">
        <v>35</v>
      </c>
      <c r="AB1800" s="11"/>
    </row>
    <row r="1801" spans="1:28" ht="14.25" x14ac:dyDescent="0.15">
      <c r="A1801" s="9">
        <v>43709</v>
      </c>
      <c r="B1801" s="10" t="s">
        <v>27</v>
      </c>
      <c r="C1801" s="10" t="s">
        <v>119</v>
      </c>
      <c r="D1801" s="10" t="s">
        <v>136</v>
      </c>
      <c r="E1801" s="10" t="s">
        <v>121</v>
      </c>
      <c r="F1801" s="10" t="s">
        <v>6832</v>
      </c>
      <c r="G1801" s="10" t="s">
        <v>6832</v>
      </c>
      <c r="H1801" s="10" t="s">
        <v>6270</v>
      </c>
      <c r="I1801" s="10" t="s">
        <v>6833</v>
      </c>
      <c r="J1801" s="10"/>
      <c r="K1801" s="10" t="s">
        <v>2623</v>
      </c>
      <c r="L1801" s="10" t="s">
        <v>34</v>
      </c>
      <c r="M1801" s="11">
        <v>0.02</v>
      </c>
      <c r="N1801" s="27" t="s">
        <v>6834</v>
      </c>
      <c r="O1801" s="10"/>
      <c r="P1801" s="13">
        <v>32251.5</v>
      </c>
      <c r="Q1801" s="13"/>
      <c r="R1801" s="13">
        <v>0</v>
      </c>
      <c r="S1801" s="13">
        <f t="shared" si="90"/>
        <v>32251.5</v>
      </c>
      <c r="T1801" s="14">
        <f t="shared" si="91"/>
        <v>0</v>
      </c>
      <c r="U1801" s="13">
        <f t="shared" si="92"/>
        <v>0</v>
      </c>
      <c r="V1801" s="13">
        <v>0</v>
      </c>
      <c r="W1801" s="15"/>
      <c r="X1801" s="15"/>
      <c r="Y1801" s="13"/>
      <c r="Z1801" s="10"/>
      <c r="AA1801" s="16" t="s">
        <v>35</v>
      </c>
      <c r="AB1801" s="11"/>
    </row>
    <row r="1802" spans="1:28" ht="14.25" x14ac:dyDescent="0.15">
      <c r="A1802" s="9">
        <v>43709</v>
      </c>
      <c r="B1802" s="10" t="s">
        <v>27</v>
      </c>
      <c r="C1802" s="10" t="s">
        <v>119</v>
      </c>
      <c r="D1802" s="10" t="s">
        <v>136</v>
      </c>
      <c r="E1802" s="10" t="s">
        <v>123</v>
      </c>
      <c r="F1802" s="10" t="s">
        <v>5678</v>
      </c>
      <c r="G1802" s="10" t="s">
        <v>5678</v>
      </c>
      <c r="H1802" s="10" t="s">
        <v>6270</v>
      </c>
      <c r="I1802" s="10" t="s">
        <v>5678</v>
      </c>
      <c r="J1802" s="10"/>
      <c r="K1802" s="10" t="s">
        <v>2623</v>
      </c>
      <c r="L1802" s="10" t="s">
        <v>44</v>
      </c>
      <c r="M1802" s="11">
        <v>0</v>
      </c>
      <c r="N1802" s="27" t="s">
        <v>6835</v>
      </c>
      <c r="O1802" s="10"/>
      <c r="P1802" s="13">
        <v>969.1</v>
      </c>
      <c r="Q1802" s="13"/>
      <c r="R1802" s="13">
        <v>0</v>
      </c>
      <c r="S1802" s="13">
        <f t="shared" si="90"/>
        <v>969.1</v>
      </c>
      <c r="T1802" s="14">
        <f t="shared" si="91"/>
        <v>0</v>
      </c>
      <c r="U1802" s="13">
        <f t="shared" si="92"/>
        <v>0</v>
      </c>
      <c r="V1802" s="13">
        <v>0</v>
      </c>
      <c r="W1802" s="15"/>
      <c r="X1802" s="15"/>
      <c r="Y1802" s="13"/>
      <c r="Z1802" s="10"/>
      <c r="AA1802" s="16" t="s">
        <v>45</v>
      </c>
      <c r="AB1802" s="11"/>
    </row>
    <row r="1803" spans="1:28" ht="14.25" x14ac:dyDescent="0.15">
      <c r="A1803" s="9">
        <v>43709</v>
      </c>
      <c r="B1803" s="10" t="s">
        <v>27</v>
      </c>
      <c r="C1803" s="10" t="s">
        <v>119</v>
      </c>
      <c r="D1803" s="10" t="s">
        <v>136</v>
      </c>
      <c r="E1803" s="10" t="s">
        <v>129</v>
      </c>
      <c r="F1803" s="10" t="s">
        <v>6836</v>
      </c>
      <c r="G1803" s="10" t="s">
        <v>6836</v>
      </c>
      <c r="H1803" s="10" t="s">
        <v>6837</v>
      </c>
      <c r="I1803" s="10" t="s">
        <v>6836</v>
      </c>
      <c r="J1803" s="10"/>
      <c r="K1803" s="10" t="s">
        <v>2623</v>
      </c>
      <c r="L1803" s="10" t="s">
        <v>34</v>
      </c>
      <c r="M1803" s="11">
        <v>0.04</v>
      </c>
      <c r="N1803" s="27" t="s">
        <v>6838</v>
      </c>
      <c r="O1803" s="10"/>
      <c r="P1803" s="13">
        <v>-10400</v>
      </c>
      <c r="Q1803" s="13"/>
      <c r="R1803" s="13">
        <v>0</v>
      </c>
      <c r="S1803" s="13">
        <f t="shared" si="90"/>
        <v>-10400</v>
      </c>
      <c r="T1803" s="14">
        <f t="shared" si="91"/>
        <v>0</v>
      </c>
      <c r="U1803" s="13">
        <f t="shared" si="92"/>
        <v>0</v>
      </c>
      <c r="V1803" s="13">
        <v>0</v>
      </c>
      <c r="W1803" s="15"/>
      <c r="X1803" s="15"/>
      <c r="Y1803" s="13"/>
      <c r="Z1803" s="10"/>
      <c r="AA1803" s="16" t="s">
        <v>35</v>
      </c>
      <c r="AB1803" s="11"/>
    </row>
    <row r="1804" spans="1:28" ht="14.25" x14ac:dyDescent="0.15">
      <c r="A1804" s="9">
        <v>43709</v>
      </c>
      <c r="B1804" s="10" t="s">
        <v>27</v>
      </c>
      <c r="C1804" s="10" t="s">
        <v>119</v>
      </c>
      <c r="D1804" s="10" t="s">
        <v>136</v>
      </c>
      <c r="E1804" s="10" t="s">
        <v>129</v>
      </c>
      <c r="F1804" s="10" t="s">
        <v>4275</v>
      </c>
      <c r="G1804" s="10" t="s">
        <v>6839</v>
      </c>
      <c r="H1804" s="10" t="s">
        <v>6270</v>
      </c>
      <c r="I1804" s="10" t="s">
        <v>6840</v>
      </c>
      <c r="J1804" s="10"/>
      <c r="K1804" s="10" t="s">
        <v>2623</v>
      </c>
      <c r="L1804" s="10" t="s">
        <v>34</v>
      </c>
      <c r="M1804" s="11">
        <v>0.04</v>
      </c>
      <c r="N1804" s="27" t="s">
        <v>6841</v>
      </c>
      <c r="O1804" s="10"/>
      <c r="P1804" s="13">
        <v>360.6</v>
      </c>
      <c r="Q1804" s="13"/>
      <c r="R1804" s="13">
        <v>0</v>
      </c>
      <c r="S1804" s="13">
        <f t="shared" si="90"/>
        <v>360.6</v>
      </c>
      <c r="T1804" s="14">
        <f t="shared" si="91"/>
        <v>0</v>
      </c>
      <c r="U1804" s="13">
        <f t="shared" si="92"/>
        <v>0</v>
      </c>
      <c r="V1804" s="13">
        <v>0</v>
      </c>
      <c r="W1804" s="15"/>
      <c r="X1804" s="15"/>
      <c r="Y1804" s="13"/>
      <c r="Z1804" s="10"/>
      <c r="AA1804" s="16" t="s">
        <v>35</v>
      </c>
      <c r="AB1804" s="11"/>
    </row>
    <row r="1805" spans="1:28" ht="14.25" x14ac:dyDescent="0.15">
      <c r="A1805" s="9">
        <v>43709</v>
      </c>
      <c r="B1805" s="10" t="s">
        <v>27</v>
      </c>
      <c r="C1805" s="10" t="s">
        <v>119</v>
      </c>
      <c r="D1805" s="10" t="s">
        <v>136</v>
      </c>
      <c r="E1805" s="10" t="s">
        <v>3577</v>
      </c>
      <c r="F1805" s="10" t="s">
        <v>143</v>
      </c>
      <c r="G1805" s="10" t="s">
        <v>143</v>
      </c>
      <c r="H1805" s="10" t="s">
        <v>6270</v>
      </c>
      <c r="I1805" s="10" t="s">
        <v>143</v>
      </c>
      <c r="J1805" s="10"/>
      <c r="K1805" s="10" t="s">
        <v>33</v>
      </c>
      <c r="L1805" s="10" t="s">
        <v>44</v>
      </c>
      <c r="M1805" s="11">
        <v>0</v>
      </c>
      <c r="N1805" s="27" t="s">
        <v>6842</v>
      </c>
      <c r="O1805" s="10"/>
      <c r="P1805" s="13">
        <v>483.22</v>
      </c>
      <c r="Q1805" s="13"/>
      <c r="R1805" s="13">
        <v>0</v>
      </c>
      <c r="S1805" s="13">
        <f t="shared" si="90"/>
        <v>483.22</v>
      </c>
      <c r="T1805" s="14">
        <f t="shared" si="91"/>
        <v>0</v>
      </c>
      <c r="U1805" s="13">
        <f t="shared" si="92"/>
        <v>0</v>
      </c>
      <c r="V1805" s="13">
        <v>0</v>
      </c>
      <c r="W1805" s="15"/>
      <c r="X1805" s="15"/>
      <c r="Y1805" s="13"/>
      <c r="Z1805" s="10"/>
      <c r="AA1805" s="16" t="s">
        <v>35</v>
      </c>
      <c r="AB1805" s="11"/>
    </row>
    <row r="1806" spans="1:28" ht="14.25" x14ac:dyDescent="0.15">
      <c r="A1806" s="9">
        <v>43709</v>
      </c>
      <c r="B1806" s="10" t="s">
        <v>27</v>
      </c>
      <c r="C1806" s="10" t="s">
        <v>119</v>
      </c>
      <c r="D1806" s="10" t="s">
        <v>136</v>
      </c>
      <c r="E1806" s="10" t="s">
        <v>131</v>
      </c>
      <c r="F1806" s="10" t="s">
        <v>5764</v>
      </c>
      <c r="G1806" s="10" t="s">
        <v>5764</v>
      </c>
      <c r="H1806" s="10" t="s">
        <v>6270</v>
      </c>
      <c r="I1806" s="10" t="s">
        <v>5764</v>
      </c>
      <c r="J1806" s="10"/>
      <c r="K1806" s="10" t="s">
        <v>2623</v>
      </c>
      <c r="L1806" s="10" t="s">
        <v>34</v>
      </c>
      <c r="M1806" s="11">
        <v>0.02</v>
      </c>
      <c r="N1806" s="27" t="s">
        <v>6843</v>
      </c>
      <c r="O1806" s="10"/>
      <c r="P1806" s="13">
        <v>1650</v>
      </c>
      <c r="Q1806" s="13"/>
      <c r="R1806" s="13">
        <v>0</v>
      </c>
      <c r="S1806" s="13">
        <f t="shared" si="90"/>
        <v>1650</v>
      </c>
      <c r="T1806" s="14">
        <f t="shared" si="91"/>
        <v>0</v>
      </c>
      <c r="U1806" s="13">
        <f t="shared" si="92"/>
        <v>0</v>
      </c>
      <c r="V1806" s="13">
        <v>0</v>
      </c>
      <c r="W1806" s="15"/>
      <c r="X1806" s="15"/>
      <c r="Y1806" s="13"/>
      <c r="Z1806" s="10"/>
      <c r="AA1806" s="16" t="s">
        <v>45</v>
      </c>
      <c r="AB1806" s="11"/>
    </row>
    <row r="1807" spans="1:28" ht="14.25" x14ac:dyDescent="0.15">
      <c r="A1807" s="9">
        <v>43709</v>
      </c>
      <c r="B1807" s="10" t="s">
        <v>27</v>
      </c>
      <c r="C1807" s="10" t="s">
        <v>119</v>
      </c>
      <c r="D1807" s="10" t="s">
        <v>136</v>
      </c>
      <c r="E1807" s="10" t="s">
        <v>131</v>
      </c>
      <c r="F1807" s="10" t="s">
        <v>5764</v>
      </c>
      <c r="G1807" s="10" t="s">
        <v>5764</v>
      </c>
      <c r="H1807" s="10" t="s">
        <v>6270</v>
      </c>
      <c r="I1807" s="10" t="s">
        <v>5764</v>
      </c>
      <c r="J1807" s="10"/>
      <c r="K1807" s="10" t="s">
        <v>3236</v>
      </c>
      <c r="L1807" s="10" t="s">
        <v>34</v>
      </c>
      <c r="M1807" s="11">
        <v>0.02</v>
      </c>
      <c r="N1807" s="27" t="s">
        <v>6843</v>
      </c>
      <c r="O1807" s="10"/>
      <c r="P1807" s="13">
        <v>-1649.8</v>
      </c>
      <c r="Q1807" s="13"/>
      <c r="R1807" s="13">
        <v>0</v>
      </c>
      <c r="S1807" s="13">
        <f t="shared" si="90"/>
        <v>-1649.8</v>
      </c>
      <c r="T1807" s="14">
        <f t="shared" si="91"/>
        <v>0</v>
      </c>
      <c r="U1807" s="13">
        <f t="shared" si="92"/>
        <v>0</v>
      </c>
      <c r="V1807" s="13">
        <v>0</v>
      </c>
      <c r="W1807" s="15"/>
      <c r="X1807" s="15"/>
      <c r="Y1807" s="13"/>
      <c r="Z1807" s="10"/>
      <c r="AA1807" s="16" t="s">
        <v>45</v>
      </c>
      <c r="AB1807" s="11"/>
    </row>
    <row r="1808" spans="1:28" ht="14.25" x14ac:dyDescent="0.15">
      <c r="A1808" s="9">
        <v>43709</v>
      </c>
      <c r="B1808" s="10" t="s">
        <v>27</v>
      </c>
      <c r="C1808" s="10" t="s">
        <v>119</v>
      </c>
      <c r="D1808" s="10" t="s">
        <v>149</v>
      </c>
      <c r="E1808" s="10" t="s">
        <v>129</v>
      </c>
      <c r="F1808" s="10" t="s">
        <v>4520</v>
      </c>
      <c r="G1808" s="10" t="s">
        <v>6844</v>
      </c>
      <c r="H1808" s="10" t="s">
        <v>6270</v>
      </c>
      <c r="I1808" s="10" t="s">
        <v>6845</v>
      </c>
      <c r="J1808" s="10"/>
      <c r="K1808" s="10" t="s">
        <v>2623</v>
      </c>
      <c r="L1808" s="10" t="s">
        <v>34</v>
      </c>
      <c r="M1808" s="11">
        <v>0.03</v>
      </c>
      <c r="N1808" s="27" t="s">
        <v>6846</v>
      </c>
      <c r="O1808" s="10"/>
      <c r="P1808" s="13">
        <v>61912.639999999999</v>
      </c>
      <c r="Q1808" s="13"/>
      <c r="R1808" s="13">
        <v>0</v>
      </c>
      <c r="S1808" s="13">
        <f t="shared" si="90"/>
        <v>61912.639999999999</v>
      </c>
      <c r="T1808" s="14">
        <f t="shared" si="91"/>
        <v>0</v>
      </c>
      <c r="U1808" s="13">
        <f t="shared" si="92"/>
        <v>0</v>
      </c>
      <c r="V1808" s="13">
        <v>0</v>
      </c>
      <c r="W1808" s="15"/>
      <c r="X1808" s="15"/>
      <c r="Y1808" s="13"/>
      <c r="Z1808" s="10"/>
      <c r="AA1808" s="16" t="s">
        <v>45</v>
      </c>
      <c r="AB1808" s="11"/>
    </row>
    <row r="1809" spans="1:28" ht="14.25" x14ac:dyDescent="0.15">
      <c r="A1809" s="9">
        <v>43709</v>
      </c>
      <c r="B1809" s="10" t="s">
        <v>27</v>
      </c>
      <c r="C1809" s="10" t="s">
        <v>119</v>
      </c>
      <c r="D1809" s="10" t="s">
        <v>149</v>
      </c>
      <c r="E1809" s="10" t="s">
        <v>129</v>
      </c>
      <c r="F1809" s="10" t="s">
        <v>2961</v>
      </c>
      <c r="G1809" s="10" t="s">
        <v>2961</v>
      </c>
      <c r="H1809" s="10" t="s">
        <v>6847</v>
      </c>
      <c r="I1809" s="10" t="s">
        <v>2961</v>
      </c>
      <c r="J1809" s="10"/>
      <c r="K1809" s="10" t="s">
        <v>2623</v>
      </c>
      <c r="L1809" s="10" t="s">
        <v>44</v>
      </c>
      <c r="M1809" s="11">
        <v>0</v>
      </c>
      <c r="N1809" s="27" t="s">
        <v>6848</v>
      </c>
      <c r="O1809" s="10"/>
      <c r="P1809" s="13">
        <v>-862981.34</v>
      </c>
      <c r="Q1809" s="13"/>
      <c r="R1809" s="13">
        <v>290477.09999999998</v>
      </c>
      <c r="S1809" s="13">
        <f t="shared" si="90"/>
        <v>-1153458.44</v>
      </c>
      <c r="T1809" s="14">
        <f t="shared" si="91"/>
        <v>290477.09999999998</v>
      </c>
      <c r="U1809" s="13">
        <f t="shared" si="92"/>
        <v>0</v>
      </c>
      <c r="V1809" s="13">
        <f>290477.1/1.02</f>
        <v>284781.47058823524</v>
      </c>
      <c r="W1809" s="15"/>
      <c r="X1809" s="15"/>
      <c r="Y1809" s="13"/>
      <c r="Z1809" s="10"/>
      <c r="AA1809" s="16" t="s">
        <v>35</v>
      </c>
      <c r="AB1809" s="11"/>
    </row>
    <row r="1810" spans="1:28" ht="14.25" x14ac:dyDescent="0.15">
      <c r="A1810" s="9">
        <v>43709</v>
      </c>
      <c r="B1810" s="10" t="s">
        <v>27</v>
      </c>
      <c r="C1810" s="10" t="s">
        <v>119</v>
      </c>
      <c r="D1810" s="10" t="s">
        <v>149</v>
      </c>
      <c r="E1810" s="10" t="s">
        <v>151</v>
      </c>
      <c r="F1810" s="10" t="s">
        <v>6849</v>
      </c>
      <c r="G1810" s="10" t="s">
        <v>6849</v>
      </c>
      <c r="H1810" s="10" t="s">
        <v>6270</v>
      </c>
      <c r="I1810" s="10" t="s">
        <v>6849</v>
      </c>
      <c r="J1810" s="10"/>
      <c r="K1810" s="10" t="s">
        <v>33</v>
      </c>
      <c r="L1810" s="10" t="s">
        <v>34</v>
      </c>
      <c r="M1810" s="11">
        <v>0.08</v>
      </c>
      <c r="N1810" s="27" t="s">
        <v>6850</v>
      </c>
      <c r="O1810" s="10"/>
      <c r="P1810" s="13">
        <v>61.709999999999098</v>
      </c>
      <c r="Q1810" s="13"/>
      <c r="R1810" s="13">
        <v>0</v>
      </c>
      <c r="S1810" s="13">
        <f t="shared" si="90"/>
        <v>61.709999999999098</v>
      </c>
      <c r="T1810" s="14">
        <f t="shared" si="91"/>
        <v>0</v>
      </c>
      <c r="U1810" s="13">
        <f t="shared" si="92"/>
        <v>0</v>
      </c>
      <c r="V1810" s="13">
        <v>0</v>
      </c>
      <c r="W1810" s="15"/>
      <c r="X1810" s="15"/>
      <c r="Y1810" s="13"/>
      <c r="Z1810" s="10"/>
      <c r="AA1810" s="16" t="s">
        <v>45</v>
      </c>
      <c r="AB1810" s="11"/>
    </row>
    <row r="1811" spans="1:28" ht="14.25" x14ac:dyDescent="0.15">
      <c r="A1811" s="9">
        <v>43709</v>
      </c>
      <c r="B1811" s="10" t="s">
        <v>27</v>
      </c>
      <c r="C1811" s="10" t="s">
        <v>119</v>
      </c>
      <c r="D1811" s="10" t="s">
        <v>149</v>
      </c>
      <c r="E1811" s="10" t="s">
        <v>151</v>
      </c>
      <c r="F1811" s="10" t="s">
        <v>6849</v>
      </c>
      <c r="G1811" s="10" t="s">
        <v>6849</v>
      </c>
      <c r="H1811" s="10" t="s">
        <v>6270</v>
      </c>
      <c r="I1811" s="10" t="s">
        <v>6513</v>
      </c>
      <c r="J1811" s="10"/>
      <c r="K1811" s="10" t="s">
        <v>33</v>
      </c>
      <c r="L1811" s="10" t="s">
        <v>34</v>
      </c>
      <c r="M1811" s="11">
        <v>0.08</v>
      </c>
      <c r="N1811" s="27" t="s">
        <v>6514</v>
      </c>
      <c r="O1811" s="10"/>
      <c r="P1811" s="13">
        <v>141.259999999998</v>
      </c>
      <c r="Q1811" s="13"/>
      <c r="R1811" s="13">
        <v>0</v>
      </c>
      <c r="S1811" s="13">
        <f t="shared" si="90"/>
        <v>141.259999999998</v>
      </c>
      <c r="T1811" s="14">
        <f t="shared" si="91"/>
        <v>0</v>
      </c>
      <c r="U1811" s="13">
        <f t="shared" si="92"/>
        <v>0</v>
      </c>
      <c r="V1811" s="13">
        <v>0</v>
      </c>
      <c r="W1811" s="15"/>
      <c r="X1811" s="15"/>
      <c r="Y1811" s="13"/>
      <c r="Z1811" s="10"/>
      <c r="AA1811" s="16" t="s">
        <v>45</v>
      </c>
      <c r="AB1811" s="11"/>
    </row>
    <row r="1812" spans="1:28" ht="14.25" x14ac:dyDescent="0.15">
      <c r="A1812" s="9">
        <v>43709</v>
      </c>
      <c r="B1812" s="10" t="s">
        <v>27</v>
      </c>
      <c r="C1812" s="10" t="s">
        <v>119</v>
      </c>
      <c r="D1812" s="10" t="s">
        <v>149</v>
      </c>
      <c r="E1812" s="10" t="s">
        <v>3577</v>
      </c>
      <c r="F1812" s="10" t="s">
        <v>5735</v>
      </c>
      <c r="G1812" s="10" t="s">
        <v>5735</v>
      </c>
      <c r="H1812" s="10" t="s">
        <v>6270</v>
      </c>
      <c r="I1812" s="10" t="s">
        <v>5735</v>
      </c>
      <c r="J1812" s="10"/>
      <c r="K1812" s="10" t="s">
        <v>33</v>
      </c>
      <c r="L1812" s="10" t="s">
        <v>34</v>
      </c>
      <c r="M1812" s="11">
        <v>0.04</v>
      </c>
      <c r="N1812" s="27" t="s">
        <v>6851</v>
      </c>
      <c r="O1812" s="10"/>
      <c r="P1812" s="13">
        <v>5518.78</v>
      </c>
      <c r="Q1812" s="13"/>
      <c r="R1812" s="13">
        <v>0</v>
      </c>
      <c r="S1812" s="13">
        <f t="shared" si="90"/>
        <v>5518.78</v>
      </c>
      <c r="T1812" s="14">
        <f t="shared" si="91"/>
        <v>0</v>
      </c>
      <c r="U1812" s="13">
        <f t="shared" si="92"/>
        <v>0</v>
      </c>
      <c r="V1812" s="13">
        <v>0</v>
      </c>
      <c r="W1812" s="15"/>
      <c r="X1812" s="15"/>
      <c r="Y1812" s="13"/>
      <c r="Z1812" s="10"/>
      <c r="AA1812" s="16" t="s">
        <v>45</v>
      </c>
      <c r="AB1812" s="11"/>
    </row>
    <row r="1813" spans="1:28" ht="14.25" x14ac:dyDescent="0.15">
      <c r="A1813" s="9">
        <v>43709</v>
      </c>
      <c r="B1813" s="10" t="s">
        <v>27</v>
      </c>
      <c r="C1813" s="10" t="s">
        <v>119</v>
      </c>
      <c r="D1813" s="10" t="s">
        <v>153</v>
      </c>
      <c r="E1813" s="10" t="s">
        <v>121</v>
      </c>
      <c r="F1813" s="10" t="s">
        <v>154</v>
      </c>
      <c r="G1813" s="10" t="s">
        <v>154</v>
      </c>
      <c r="H1813" s="10" t="s">
        <v>6270</v>
      </c>
      <c r="I1813" s="10" t="s">
        <v>154</v>
      </c>
      <c r="J1813" s="10"/>
      <c r="K1813" s="10" t="s">
        <v>33</v>
      </c>
      <c r="L1813" s="10" t="s">
        <v>34</v>
      </c>
      <c r="M1813" s="11">
        <v>0.02</v>
      </c>
      <c r="N1813" s="27" t="s">
        <v>6852</v>
      </c>
      <c r="O1813" s="10"/>
      <c r="P1813" s="13">
        <v>1406.1</v>
      </c>
      <c r="Q1813" s="13"/>
      <c r="R1813" s="13">
        <v>0</v>
      </c>
      <c r="S1813" s="13">
        <f t="shared" si="90"/>
        <v>1406.1</v>
      </c>
      <c r="T1813" s="14">
        <f t="shared" si="91"/>
        <v>0</v>
      </c>
      <c r="U1813" s="13">
        <f t="shared" si="92"/>
        <v>10195.38627450983</v>
      </c>
      <c r="V1813" s="13">
        <v>0</v>
      </c>
      <c r="W1813" s="15"/>
      <c r="X1813" s="15"/>
      <c r="Y1813" s="13"/>
      <c r="Z1813" s="10"/>
      <c r="AA1813" s="16" t="s">
        <v>35</v>
      </c>
      <c r="AB1813" s="11"/>
    </row>
    <row r="1814" spans="1:28" ht="14.25" x14ac:dyDescent="0.15">
      <c r="A1814" s="9">
        <v>43709</v>
      </c>
      <c r="B1814" s="10" t="s">
        <v>27</v>
      </c>
      <c r="C1814" s="10" t="s">
        <v>119</v>
      </c>
      <c r="D1814" s="10" t="s">
        <v>153</v>
      </c>
      <c r="E1814" s="10" t="s">
        <v>123</v>
      </c>
      <c r="F1814" s="10" t="s">
        <v>6853</v>
      </c>
      <c r="G1814" s="10" t="s">
        <v>6853</v>
      </c>
      <c r="H1814" s="10" t="s">
        <v>6270</v>
      </c>
      <c r="I1814" s="10" t="s">
        <v>6853</v>
      </c>
      <c r="J1814" s="10"/>
      <c r="K1814" s="10" t="s">
        <v>2623</v>
      </c>
      <c r="L1814" s="10" t="s">
        <v>34</v>
      </c>
      <c r="M1814" s="11">
        <v>0.02</v>
      </c>
      <c r="N1814" s="27" t="s">
        <v>6854</v>
      </c>
      <c r="O1814" s="10"/>
      <c r="P1814" s="13">
        <v>29740.7</v>
      </c>
      <c r="Q1814" s="13"/>
      <c r="R1814" s="13">
        <v>0</v>
      </c>
      <c r="S1814" s="13">
        <f t="shared" si="90"/>
        <v>29740.7</v>
      </c>
      <c r="T1814" s="14">
        <f t="shared" si="91"/>
        <v>0</v>
      </c>
      <c r="U1814" s="13">
        <f t="shared" si="92"/>
        <v>40.972549019607868</v>
      </c>
      <c r="V1814" s="13">
        <v>0</v>
      </c>
      <c r="W1814" s="15"/>
      <c r="X1814" s="15"/>
      <c r="Y1814" s="13"/>
      <c r="Z1814" s="10"/>
      <c r="AA1814" s="16" t="s">
        <v>45</v>
      </c>
      <c r="AB1814" s="11"/>
    </row>
    <row r="1815" spans="1:28" ht="14.25" x14ac:dyDescent="0.15">
      <c r="A1815" s="9">
        <v>43709</v>
      </c>
      <c r="B1815" s="10" t="s">
        <v>27</v>
      </c>
      <c r="C1815" s="10" t="s">
        <v>119</v>
      </c>
      <c r="D1815" s="10" t="s">
        <v>153</v>
      </c>
      <c r="E1815" s="10" t="s">
        <v>151</v>
      </c>
      <c r="F1815" s="10" t="s">
        <v>155</v>
      </c>
      <c r="G1815" s="10" t="s">
        <v>155</v>
      </c>
      <c r="H1815" s="10" t="s">
        <v>6270</v>
      </c>
      <c r="I1815" s="10" t="s">
        <v>155</v>
      </c>
      <c r="J1815" s="10"/>
      <c r="K1815" s="10" t="s">
        <v>33</v>
      </c>
      <c r="L1815" s="10" t="s">
        <v>34</v>
      </c>
      <c r="M1815" s="11">
        <v>0.14000000000000001</v>
      </c>
      <c r="N1815" s="27" t="s">
        <v>6855</v>
      </c>
      <c r="O1815" s="10"/>
      <c r="P1815" s="13">
        <v>472</v>
      </c>
      <c r="Q1815" s="13"/>
      <c r="R1815" s="13">
        <v>0</v>
      </c>
      <c r="S1815" s="13">
        <f t="shared" ref="S1815:S1878" si="93">P1815+Q1815-R1815</f>
        <v>472</v>
      </c>
      <c r="T1815" s="14">
        <f t="shared" ref="T1815:T1878" si="94">IF(L1815="返货",R1815/(1+M1815),IF(L1815="返现",R1815,IF(L1815="折扣",R1815*M1815,IF(L1815="无",R1815))))</f>
        <v>0</v>
      </c>
      <c r="U1815" s="13">
        <f t="shared" si="92"/>
        <v>0</v>
      </c>
      <c r="V1815" s="13">
        <v>0</v>
      </c>
      <c r="W1815" s="15"/>
      <c r="X1815" s="15"/>
      <c r="Y1815" s="13"/>
      <c r="Z1815" s="10"/>
      <c r="AA1815" s="16" t="s">
        <v>35</v>
      </c>
      <c r="AB1815" s="11"/>
    </row>
    <row r="1816" spans="1:28" ht="14.25" x14ac:dyDescent="0.15">
      <c r="A1816" s="9">
        <v>43709</v>
      </c>
      <c r="B1816" s="10" t="s">
        <v>27</v>
      </c>
      <c r="C1816" s="10" t="s">
        <v>119</v>
      </c>
      <c r="D1816" s="10" t="s">
        <v>153</v>
      </c>
      <c r="E1816" s="10" t="s">
        <v>151</v>
      </c>
      <c r="F1816" s="10" t="s">
        <v>155</v>
      </c>
      <c r="G1816" s="10" t="s">
        <v>155</v>
      </c>
      <c r="H1816" s="10" t="s">
        <v>6270</v>
      </c>
      <c r="I1816" s="10" t="s">
        <v>155</v>
      </c>
      <c r="J1816" s="10"/>
      <c r="K1816" s="10" t="s">
        <v>33</v>
      </c>
      <c r="L1816" s="10" t="s">
        <v>34</v>
      </c>
      <c r="M1816" s="11">
        <v>0.14000000000000001</v>
      </c>
      <c r="N1816" s="27" t="s">
        <v>6856</v>
      </c>
      <c r="O1816" s="10"/>
      <c r="P1816" s="13">
        <v>49558.85</v>
      </c>
      <c r="Q1816" s="13"/>
      <c r="R1816" s="13">
        <v>0</v>
      </c>
      <c r="S1816" s="13">
        <f t="shared" si="93"/>
        <v>49558.85</v>
      </c>
      <c r="T1816" s="14">
        <f t="shared" si="94"/>
        <v>0</v>
      </c>
      <c r="U1816" s="13">
        <f t="shared" si="92"/>
        <v>0</v>
      </c>
      <c r="V1816" s="13">
        <v>0</v>
      </c>
      <c r="W1816" s="15"/>
      <c r="X1816" s="15"/>
      <c r="Y1816" s="13"/>
      <c r="Z1816" s="10"/>
      <c r="AA1816" s="16" t="s">
        <v>35</v>
      </c>
      <c r="AB1816" s="11"/>
    </row>
    <row r="1817" spans="1:28" ht="14.25" x14ac:dyDescent="0.15">
      <c r="A1817" s="9">
        <v>43709</v>
      </c>
      <c r="B1817" s="10" t="s">
        <v>27</v>
      </c>
      <c r="C1817" s="10" t="s">
        <v>119</v>
      </c>
      <c r="D1817" s="10" t="s">
        <v>153</v>
      </c>
      <c r="E1817" s="10" t="s">
        <v>151</v>
      </c>
      <c r="F1817" s="10" t="s">
        <v>155</v>
      </c>
      <c r="G1817" s="10" t="s">
        <v>155</v>
      </c>
      <c r="H1817" s="10" t="s">
        <v>6270</v>
      </c>
      <c r="I1817" s="10" t="s">
        <v>155</v>
      </c>
      <c r="J1817" s="10"/>
      <c r="K1817" s="10" t="s">
        <v>2623</v>
      </c>
      <c r="L1817" s="10" t="s">
        <v>34</v>
      </c>
      <c r="M1817" s="11">
        <v>0.02</v>
      </c>
      <c r="N1817" s="27" t="s">
        <v>6857</v>
      </c>
      <c r="O1817" s="10"/>
      <c r="P1817" s="13">
        <v>52725.9</v>
      </c>
      <c r="Q1817" s="13"/>
      <c r="R1817" s="13">
        <v>0</v>
      </c>
      <c r="S1817" s="13">
        <f t="shared" si="93"/>
        <v>52725.9</v>
      </c>
      <c r="T1817" s="14">
        <f t="shared" si="94"/>
        <v>0</v>
      </c>
      <c r="U1817" s="13">
        <f t="shared" si="92"/>
        <v>0</v>
      </c>
      <c r="V1817" s="13">
        <v>0</v>
      </c>
      <c r="W1817" s="15"/>
      <c r="X1817" s="15"/>
      <c r="Y1817" s="13"/>
      <c r="Z1817" s="10"/>
      <c r="AA1817" s="16" t="s">
        <v>35</v>
      </c>
      <c r="AB1817" s="11"/>
    </row>
    <row r="1818" spans="1:28" ht="14.25" x14ac:dyDescent="0.15">
      <c r="A1818" s="9">
        <v>43709</v>
      </c>
      <c r="B1818" s="10" t="s">
        <v>27</v>
      </c>
      <c r="C1818" s="10" t="s">
        <v>119</v>
      </c>
      <c r="D1818" s="10" t="s">
        <v>153</v>
      </c>
      <c r="E1818" s="10" t="s">
        <v>151</v>
      </c>
      <c r="F1818" s="10" t="s">
        <v>4445</v>
      </c>
      <c r="G1818" s="10" t="s">
        <v>4445</v>
      </c>
      <c r="H1818" s="10" t="s">
        <v>6270</v>
      </c>
      <c r="I1818" s="10" t="s">
        <v>4446</v>
      </c>
      <c r="J1818" s="10"/>
      <c r="K1818" s="10" t="s">
        <v>3236</v>
      </c>
      <c r="L1818" s="10" t="s">
        <v>34</v>
      </c>
      <c r="M1818" s="11">
        <v>0.02</v>
      </c>
      <c r="N1818" s="27" t="s">
        <v>6523</v>
      </c>
      <c r="O1818" s="10"/>
      <c r="P1818" s="13">
        <v>-431581</v>
      </c>
      <c r="Q1818" s="13"/>
      <c r="R1818" s="13">
        <v>519964.7</v>
      </c>
      <c r="S1818" s="13">
        <f t="shared" si="93"/>
        <v>-951545.7</v>
      </c>
      <c r="T1818" s="14">
        <f t="shared" si="94"/>
        <v>509769.31372549018</v>
      </c>
      <c r="U1818" s="13">
        <f t="shared" si="92"/>
        <v>0</v>
      </c>
      <c r="V1818" s="13">
        <v>519964.7</v>
      </c>
      <c r="W1818" s="15"/>
      <c r="X1818" s="15"/>
      <c r="Y1818" s="13"/>
      <c r="Z1818" s="10"/>
      <c r="AA1818" s="16" t="s">
        <v>35</v>
      </c>
      <c r="AB1818" s="11"/>
    </row>
    <row r="1819" spans="1:28" ht="14.25" x14ac:dyDescent="0.15">
      <c r="A1819" s="9">
        <v>43709</v>
      </c>
      <c r="B1819" s="10" t="s">
        <v>27</v>
      </c>
      <c r="C1819" s="10" t="s">
        <v>119</v>
      </c>
      <c r="D1819" s="10" t="s">
        <v>153</v>
      </c>
      <c r="E1819" s="10" t="s">
        <v>144</v>
      </c>
      <c r="F1819" s="10" t="s">
        <v>157</v>
      </c>
      <c r="G1819" s="10" t="s">
        <v>157</v>
      </c>
      <c r="H1819" s="10" t="s">
        <v>6414</v>
      </c>
      <c r="I1819" s="10" t="s">
        <v>157</v>
      </c>
      <c r="J1819" s="10"/>
      <c r="K1819" s="10" t="s">
        <v>2623</v>
      </c>
      <c r="L1819" s="10" t="s">
        <v>34</v>
      </c>
      <c r="M1819" s="11">
        <v>0.02</v>
      </c>
      <c r="N1819" s="27" t="s">
        <v>6858</v>
      </c>
      <c r="O1819" s="10"/>
      <c r="P1819" s="13">
        <v>13776.4</v>
      </c>
      <c r="Q1819" s="13"/>
      <c r="R1819" s="13">
        <v>2089.6</v>
      </c>
      <c r="S1819" s="13">
        <f t="shared" si="93"/>
        <v>11686.8</v>
      </c>
      <c r="T1819" s="14">
        <f t="shared" si="94"/>
        <v>2048.627450980392</v>
      </c>
      <c r="U1819" s="13">
        <f t="shared" si="92"/>
        <v>0</v>
      </c>
      <c r="V1819" s="13">
        <v>1887.4715521075348</v>
      </c>
      <c r="W1819" s="15"/>
      <c r="X1819" s="15"/>
      <c r="Y1819" s="13"/>
      <c r="Z1819" s="10"/>
      <c r="AA1819" s="16" t="s">
        <v>35</v>
      </c>
      <c r="AB1819" s="11"/>
    </row>
    <row r="1820" spans="1:28" ht="14.25" x14ac:dyDescent="0.15">
      <c r="A1820" s="9">
        <v>43709</v>
      </c>
      <c r="B1820" s="10" t="s">
        <v>27</v>
      </c>
      <c r="C1820" s="10" t="s">
        <v>119</v>
      </c>
      <c r="D1820" s="10" t="s">
        <v>153</v>
      </c>
      <c r="E1820" s="10" t="s">
        <v>144</v>
      </c>
      <c r="F1820" s="10" t="s">
        <v>146</v>
      </c>
      <c r="G1820" s="10" t="s">
        <v>146</v>
      </c>
      <c r="H1820" s="10" t="s">
        <v>6270</v>
      </c>
      <c r="I1820" s="10" t="s">
        <v>146</v>
      </c>
      <c r="J1820" s="10"/>
      <c r="K1820" s="10" t="s">
        <v>33</v>
      </c>
      <c r="L1820" s="10" t="s">
        <v>34</v>
      </c>
      <c r="M1820" s="11">
        <v>0.05</v>
      </c>
      <c r="N1820" s="27" t="s">
        <v>6502</v>
      </c>
      <c r="O1820" s="10"/>
      <c r="P1820" s="13">
        <v>524579.56000000006</v>
      </c>
      <c r="Q1820" s="13"/>
      <c r="R1820" s="13">
        <v>0</v>
      </c>
      <c r="S1820" s="13">
        <f t="shared" si="93"/>
        <v>524579.56000000006</v>
      </c>
      <c r="T1820" s="14">
        <f t="shared" si="94"/>
        <v>0</v>
      </c>
      <c r="U1820" s="13">
        <f t="shared" si="92"/>
        <v>0</v>
      </c>
      <c r="V1820" s="13">
        <v>0</v>
      </c>
      <c r="W1820" s="15"/>
      <c r="X1820" s="15"/>
      <c r="Y1820" s="13"/>
      <c r="Z1820" s="10"/>
      <c r="AA1820" s="16" t="s">
        <v>35</v>
      </c>
      <c r="AB1820" s="11"/>
    </row>
    <row r="1821" spans="1:28" ht="14.25" x14ac:dyDescent="0.15">
      <c r="A1821" s="9">
        <v>43709</v>
      </c>
      <c r="B1821" s="10" t="s">
        <v>27</v>
      </c>
      <c r="C1821" s="10" t="s">
        <v>119</v>
      </c>
      <c r="D1821" s="10" t="s">
        <v>153</v>
      </c>
      <c r="E1821" s="10" t="s">
        <v>144</v>
      </c>
      <c r="F1821" s="10" t="s">
        <v>146</v>
      </c>
      <c r="G1821" s="10" t="s">
        <v>146</v>
      </c>
      <c r="H1821" s="10" t="s">
        <v>6270</v>
      </c>
      <c r="I1821" s="10" t="s">
        <v>146</v>
      </c>
      <c r="J1821" s="10"/>
      <c r="K1821" s="10" t="s">
        <v>3236</v>
      </c>
      <c r="L1821" s="10" t="s">
        <v>34</v>
      </c>
      <c r="M1821" s="11">
        <v>0.05</v>
      </c>
      <c r="N1821" s="27" t="s">
        <v>6502</v>
      </c>
      <c r="O1821" s="10"/>
      <c r="P1821" s="13">
        <v>-443776.91</v>
      </c>
      <c r="Q1821" s="13"/>
      <c r="R1821" s="13">
        <v>0</v>
      </c>
      <c r="S1821" s="13">
        <f t="shared" si="93"/>
        <v>-443776.91</v>
      </c>
      <c r="T1821" s="14">
        <f t="shared" si="94"/>
        <v>0</v>
      </c>
      <c r="U1821" s="13">
        <f t="shared" si="92"/>
        <v>0</v>
      </c>
      <c r="V1821" s="13">
        <v>0</v>
      </c>
      <c r="W1821" s="15"/>
      <c r="X1821" s="15"/>
      <c r="Y1821" s="13"/>
      <c r="Z1821" s="10"/>
      <c r="AA1821" s="16" t="s">
        <v>35</v>
      </c>
      <c r="AB1821" s="11"/>
    </row>
    <row r="1822" spans="1:28" ht="14.25" x14ac:dyDescent="0.15">
      <c r="A1822" s="9">
        <v>43709</v>
      </c>
      <c r="B1822" s="10" t="s">
        <v>27</v>
      </c>
      <c r="C1822" s="10" t="s">
        <v>119</v>
      </c>
      <c r="D1822" s="10" t="s">
        <v>3593</v>
      </c>
      <c r="E1822" s="10" t="s">
        <v>121</v>
      </c>
      <c r="F1822" s="10" t="s">
        <v>5721</v>
      </c>
      <c r="G1822" s="10" t="s">
        <v>5721</v>
      </c>
      <c r="H1822" s="10" t="s">
        <v>6270</v>
      </c>
      <c r="I1822" s="10" t="s">
        <v>5721</v>
      </c>
      <c r="J1822" s="10"/>
      <c r="K1822" s="10" t="s">
        <v>2623</v>
      </c>
      <c r="L1822" s="10" t="s">
        <v>34</v>
      </c>
      <c r="M1822" s="11">
        <v>0.02</v>
      </c>
      <c r="N1822" s="27" t="s">
        <v>6859</v>
      </c>
      <c r="O1822" s="10"/>
      <c r="P1822" s="13">
        <v>5096.6000000000004</v>
      </c>
      <c r="Q1822" s="13"/>
      <c r="R1822" s="13">
        <v>0</v>
      </c>
      <c r="S1822" s="13">
        <f t="shared" si="93"/>
        <v>5096.6000000000004</v>
      </c>
      <c r="T1822" s="14">
        <f t="shared" si="94"/>
        <v>0</v>
      </c>
      <c r="U1822" s="13">
        <f t="shared" si="92"/>
        <v>0</v>
      </c>
      <c r="V1822" s="13">
        <v>0</v>
      </c>
      <c r="W1822" s="15"/>
      <c r="X1822" s="15"/>
      <c r="Y1822" s="13"/>
      <c r="Z1822" s="10"/>
      <c r="AA1822" s="16" t="s">
        <v>35</v>
      </c>
      <c r="AB1822" s="11"/>
    </row>
    <row r="1823" spans="1:28" ht="14.25" x14ac:dyDescent="0.15">
      <c r="A1823" s="9">
        <v>43709</v>
      </c>
      <c r="B1823" s="10" t="s">
        <v>27</v>
      </c>
      <c r="C1823" s="10" t="s">
        <v>119</v>
      </c>
      <c r="D1823" s="10" t="s">
        <v>3593</v>
      </c>
      <c r="E1823" s="10" t="s">
        <v>121</v>
      </c>
      <c r="F1823" s="10" t="s">
        <v>5721</v>
      </c>
      <c r="G1823" s="10" t="s">
        <v>5721</v>
      </c>
      <c r="H1823" s="10" t="s">
        <v>6270</v>
      </c>
      <c r="I1823" s="10" t="s">
        <v>5721</v>
      </c>
      <c r="J1823" s="10"/>
      <c r="K1823" s="10" t="s">
        <v>3236</v>
      </c>
      <c r="L1823" s="10" t="s">
        <v>34</v>
      </c>
      <c r="M1823" s="11">
        <v>7.0000000000000007E-2</v>
      </c>
      <c r="N1823" s="27" t="s">
        <v>6859</v>
      </c>
      <c r="O1823" s="10"/>
      <c r="P1823" s="13">
        <v>-5100</v>
      </c>
      <c r="Q1823" s="13"/>
      <c r="R1823" s="13">
        <v>0</v>
      </c>
      <c r="S1823" s="13">
        <f t="shared" si="93"/>
        <v>-5100</v>
      </c>
      <c r="T1823" s="14">
        <f t="shared" si="94"/>
        <v>0</v>
      </c>
      <c r="U1823" s="13">
        <f t="shared" si="92"/>
        <v>0</v>
      </c>
      <c r="V1823" s="13">
        <v>0</v>
      </c>
      <c r="W1823" s="15"/>
      <c r="X1823" s="15"/>
      <c r="Y1823" s="13"/>
      <c r="Z1823" s="10"/>
      <c r="AA1823" s="16" t="s">
        <v>35</v>
      </c>
      <c r="AB1823" s="11"/>
    </row>
    <row r="1824" spans="1:28" ht="14.25" x14ac:dyDescent="0.15">
      <c r="A1824" s="9">
        <v>43709</v>
      </c>
      <c r="B1824" s="10" t="s">
        <v>27</v>
      </c>
      <c r="C1824" s="10" t="s">
        <v>119</v>
      </c>
      <c r="D1824" s="10" t="s">
        <v>3593</v>
      </c>
      <c r="E1824" s="10" t="s">
        <v>121</v>
      </c>
      <c r="F1824" s="10" t="s">
        <v>154</v>
      </c>
      <c r="G1824" s="10" t="s">
        <v>154</v>
      </c>
      <c r="H1824" s="10" t="s">
        <v>6270</v>
      </c>
      <c r="I1824" s="10" t="s">
        <v>154</v>
      </c>
      <c r="J1824" s="10"/>
      <c r="K1824" s="10" t="s">
        <v>3236</v>
      </c>
      <c r="L1824" s="10" t="s">
        <v>34</v>
      </c>
      <c r="M1824" s="11">
        <v>0.02</v>
      </c>
      <c r="N1824" s="27" t="s">
        <v>6852</v>
      </c>
      <c r="O1824" s="10"/>
      <c r="P1824" s="13">
        <v>-1406.1</v>
      </c>
      <c r="Q1824" s="13"/>
      <c r="R1824" s="13">
        <v>0</v>
      </c>
      <c r="S1824" s="13">
        <f t="shared" si="93"/>
        <v>-1406.1</v>
      </c>
      <c r="T1824" s="14">
        <f t="shared" si="94"/>
        <v>0</v>
      </c>
      <c r="U1824" s="13">
        <f t="shared" si="92"/>
        <v>75.451456310679532</v>
      </c>
      <c r="V1824" s="13">
        <v>0</v>
      </c>
      <c r="W1824" s="15"/>
      <c r="X1824" s="15"/>
      <c r="Y1824" s="13"/>
      <c r="Z1824" s="10"/>
      <c r="AA1824" s="16" t="s">
        <v>35</v>
      </c>
      <c r="AB1824" s="11"/>
    </row>
    <row r="1825" spans="1:28" ht="14.25" x14ac:dyDescent="0.15">
      <c r="A1825" s="9">
        <v>43709</v>
      </c>
      <c r="B1825" s="10" t="s">
        <v>27</v>
      </c>
      <c r="C1825" s="10" t="s">
        <v>119</v>
      </c>
      <c r="D1825" s="10" t="s">
        <v>3593</v>
      </c>
      <c r="E1825" s="10" t="s">
        <v>121</v>
      </c>
      <c r="F1825" s="10" t="s">
        <v>3594</v>
      </c>
      <c r="G1825" s="10" t="s">
        <v>3594</v>
      </c>
      <c r="H1825" s="10" t="s">
        <v>6270</v>
      </c>
      <c r="I1825" s="10" t="s">
        <v>5084</v>
      </c>
      <c r="J1825" s="10"/>
      <c r="K1825" s="10" t="s">
        <v>33</v>
      </c>
      <c r="L1825" s="10" t="s">
        <v>34</v>
      </c>
      <c r="M1825" s="11">
        <v>7.0000000000000007E-2</v>
      </c>
      <c r="N1825" s="27" t="s">
        <v>6860</v>
      </c>
      <c r="O1825" s="10"/>
      <c r="P1825" s="13">
        <v>10400</v>
      </c>
      <c r="Q1825" s="13"/>
      <c r="R1825" s="13">
        <v>0</v>
      </c>
      <c r="S1825" s="13">
        <f t="shared" si="93"/>
        <v>10400</v>
      </c>
      <c r="T1825" s="14">
        <f t="shared" si="94"/>
        <v>0</v>
      </c>
      <c r="U1825" s="13">
        <f t="shared" si="92"/>
        <v>40.700000000000045</v>
      </c>
      <c r="V1825" s="13">
        <v>0</v>
      </c>
      <c r="W1825" s="15"/>
      <c r="X1825" s="15"/>
      <c r="Y1825" s="13"/>
      <c r="Z1825" s="10"/>
      <c r="AA1825" s="16" t="s">
        <v>45</v>
      </c>
      <c r="AB1825" s="11"/>
    </row>
    <row r="1826" spans="1:28" ht="14.25" x14ac:dyDescent="0.15">
      <c r="A1826" s="9">
        <v>43709</v>
      </c>
      <c r="B1826" s="10" t="s">
        <v>27</v>
      </c>
      <c r="C1826" s="10" t="s">
        <v>158</v>
      </c>
      <c r="D1826" s="10" t="s">
        <v>159</v>
      </c>
      <c r="E1826" s="10" t="s">
        <v>187</v>
      </c>
      <c r="F1826" s="10" t="s">
        <v>5972</v>
      </c>
      <c r="G1826" s="10" t="s">
        <v>5973</v>
      </c>
      <c r="H1826" s="10" t="s">
        <v>6270</v>
      </c>
      <c r="I1826" s="10" t="s">
        <v>5975</v>
      </c>
      <c r="J1826" s="10"/>
      <c r="K1826" s="10" t="s">
        <v>2623</v>
      </c>
      <c r="L1826" s="10" t="s">
        <v>34</v>
      </c>
      <c r="M1826" s="11">
        <v>0.02</v>
      </c>
      <c r="N1826" s="27" t="s">
        <v>6861</v>
      </c>
      <c r="O1826" s="10"/>
      <c r="P1826" s="13">
        <v>10200</v>
      </c>
      <c r="Q1826" s="13"/>
      <c r="R1826" s="13">
        <v>0</v>
      </c>
      <c r="S1826" s="13">
        <f t="shared" si="93"/>
        <v>10200</v>
      </c>
      <c r="T1826" s="14">
        <f t="shared" si="94"/>
        <v>0</v>
      </c>
      <c r="U1826" s="13">
        <f t="shared" si="92"/>
        <v>0</v>
      </c>
      <c r="V1826" s="13">
        <v>0</v>
      </c>
      <c r="W1826" s="15"/>
      <c r="X1826" s="15"/>
      <c r="Y1826" s="13"/>
      <c r="Z1826" s="10"/>
      <c r="AA1826" s="16" t="s">
        <v>45</v>
      </c>
      <c r="AB1826" s="11"/>
    </row>
    <row r="1827" spans="1:28" ht="14.25" x14ac:dyDescent="0.15">
      <c r="A1827" s="9">
        <v>43709</v>
      </c>
      <c r="B1827" s="10" t="s">
        <v>27</v>
      </c>
      <c r="C1827" s="10" t="s">
        <v>158</v>
      </c>
      <c r="D1827" s="10" t="s">
        <v>159</v>
      </c>
      <c r="E1827" s="10" t="s">
        <v>190</v>
      </c>
      <c r="F1827" s="10" t="s">
        <v>6862</v>
      </c>
      <c r="G1827" s="10" t="s">
        <v>6862</v>
      </c>
      <c r="H1827" s="10" t="s">
        <v>6270</v>
      </c>
      <c r="I1827" s="10" t="s">
        <v>6862</v>
      </c>
      <c r="J1827" s="10"/>
      <c r="K1827" s="10" t="s">
        <v>2623</v>
      </c>
      <c r="L1827" s="10" t="s">
        <v>34</v>
      </c>
      <c r="M1827" s="11">
        <v>0.03</v>
      </c>
      <c r="N1827" s="27" t="s">
        <v>6863</v>
      </c>
      <c r="O1827" s="10"/>
      <c r="P1827" s="13">
        <v>10300</v>
      </c>
      <c r="Q1827" s="13"/>
      <c r="R1827" s="13">
        <v>0</v>
      </c>
      <c r="S1827" s="13">
        <f t="shared" si="93"/>
        <v>10300</v>
      </c>
      <c r="T1827" s="14">
        <f t="shared" si="94"/>
        <v>0</v>
      </c>
      <c r="U1827" s="13">
        <f t="shared" si="92"/>
        <v>0</v>
      </c>
      <c r="V1827" s="13">
        <v>0</v>
      </c>
      <c r="W1827" s="15"/>
      <c r="X1827" s="15"/>
      <c r="Y1827" s="13"/>
      <c r="Z1827" s="10"/>
      <c r="AA1827" s="16" t="s">
        <v>45</v>
      </c>
      <c r="AB1827" s="11"/>
    </row>
    <row r="1828" spans="1:28" ht="14.25" x14ac:dyDescent="0.15">
      <c r="A1828" s="9">
        <v>43709</v>
      </c>
      <c r="B1828" s="10" t="s">
        <v>27</v>
      </c>
      <c r="C1828" s="10" t="s">
        <v>158</v>
      </c>
      <c r="D1828" s="10" t="s">
        <v>159</v>
      </c>
      <c r="E1828" s="10" t="s">
        <v>162</v>
      </c>
      <c r="F1828" s="10" t="s">
        <v>6529</v>
      </c>
      <c r="G1828" s="10" t="s">
        <v>6529</v>
      </c>
      <c r="H1828" s="10" t="s">
        <v>6270</v>
      </c>
      <c r="I1828" s="10" t="s">
        <v>6530</v>
      </c>
      <c r="J1828" s="10"/>
      <c r="K1828" s="10" t="s">
        <v>3236</v>
      </c>
      <c r="L1828" s="10" t="s">
        <v>34</v>
      </c>
      <c r="M1828" s="11">
        <v>0.1</v>
      </c>
      <c r="N1828" s="27" t="s">
        <v>6531</v>
      </c>
      <c r="O1828" s="10"/>
      <c r="P1828" s="13">
        <v>-292.32</v>
      </c>
      <c r="Q1828" s="13"/>
      <c r="R1828" s="13">
        <v>0</v>
      </c>
      <c r="S1828" s="13">
        <f t="shared" si="93"/>
        <v>-292.32</v>
      </c>
      <c r="T1828" s="14">
        <f t="shared" si="94"/>
        <v>0</v>
      </c>
      <c r="U1828" s="13">
        <f t="shared" si="92"/>
        <v>0</v>
      </c>
      <c r="V1828" s="13">
        <v>0</v>
      </c>
      <c r="W1828" s="15"/>
      <c r="X1828" s="15"/>
      <c r="Y1828" s="13"/>
      <c r="Z1828" s="10"/>
      <c r="AA1828" s="16" t="s">
        <v>45</v>
      </c>
      <c r="AB1828" s="11"/>
    </row>
    <row r="1829" spans="1:28" ht="14.25" x14ac:dyDescent="0.15">
      <c r="A1829" s="9">
        <v>43709</v>
      </c>
      <c r="B1829" s="10" t="s">
        <v>27</v>
      </c>
      <c r="C1829" s="10" t="s">
        <v>158</v>
      </c>
      <c r="D1829" s="10" t="s">
        <v>159</v>
      </c>
      <c r="E1829" s="10" t="s">
        <v>162</v>
      </c>
      <c r="F1829" s="10" t="s">
        <v>6864</v>
      </c>
      <c r="G1829" s="10" t="s">
        <v>6864</v>
      </c>
      <c r="H1829" s="10" t="s">
        <v>6270</v>
      </c>
      <c r="I1829" s="10" t="s">
        <v>6864</v>
      </c>
      <c r="J1829" s="10"/>
      <c r="K1829" s="10" t="s">
        <v>2623</v>
      </c>
      <c r="L1829" s="10" t="s">
        <v>34</v>
      </c>
      <c r="M1829" s="11">
        <v>0.03</v>
      </c>
      <c r="N1829" s="27" t="s">
        <v>6865</v>
      </c>
      <c r="O1829" s="10"/>
      <c r="P1829" s="13">
        <v>5616.2</v>
      </c>
      <c r="Q1829" s="13"/>
      <c r="R1829" s="13">
        <v>2590.5</v>
      </c>
      <c r="S1829" s="13">
        <f t="shared" si="93"/>
        <v>3025.7</v>
      </c>
      <c r="T1829" s="14">
        <f t="shared" si="94"/>
        <v>2515.0485436893205</v>
      </c>
      <c r="U1829" s="13">
        <f t="shared" si="92"/>
        <v>0</v>
      </c>
      <c r="V1829" s="13">
        <v>2590.5</v>
      </c>
      <c r="W1829" s="15"/>
      <c r="X1829" s="15"/>
      <c r="Y1829" s="13"/>
      <c r="Z1829" s="10"/>
      <c r="AA1829" s="16" t="s">
        <v>45</v>
      </c>
      <c r="AB1829" s="11"/>
    </row>
    <row r="1830" spans="1:28" ht="14.25" x14ac:dyDescent="0.15">
      <c r="A1830" s="9">
        <v>43709</v>
      </c>
      <c r="B1830" s="10" t="s">
        <v>27</v>
      </c>
      <c r="C1830" s="10" t="s">
        <v>158</v>
      </c>
      <c r="D1830" s="10" t="s">
        <v>159</v>
      </c>
      <c r="E1830" s="10" t="s">
        <v>162</v>
      </c>
      <c r="F1830" s="10" t="s">
        <v>4878</v>
      </c>
      <c r="G1830" s="10" t="s">
        <v>4878</v>
      </c>
      <c r="H1830" s="10" t="s">
        <v>6270</v>
      </c>
      <c r="I1830" s="10" t="s">
        <v>4878</v>
      </c>
      <c r="J1830" s="10"/>
      <c r="K1830" s="10" t="s">
        <v>2623</v>
      </c>
      <c r="L1830" s="10" t="s">
        <v>34</v>
      </c>
      <c r="M1830" s="11">
        <v>0.02</v>
      </c>
      <c r="N1830" s="27" t="s">
        <v>6866</v>
      </c>
      <c r="O1830" s="10"/>
      <c r="P1830" s="13">
        <v>29803</v>
      </c>
      <c r="Q1830" s="13"/>
      <c r="R1830" s="13">
        <v>2075.6999999999998</v>
      </c>
      <c r="S1830" s="13">
        <f t="shared" si="93"/>
        <v>27727.3</v>
      </c>
      <c r="T1830" s="14">
        <f t="shared" si="94"/>
        <v>2034.9999999999998</v>
      </c>
      <c r="U1830" s="13">
        <f t="shared" si="92"/>
        <v>0</v>
      </c>
      <c r="V1830" s="13">
        <v>2075.6999999999998</v>
      </c>
      <c r="W1830" s="15"/>
      <c r="X1830" s="15"/>
      <c r="Y1830" s="13"/>
      <c r="Z1830" s="10"/>
      <c r="AA1830" s="16" t="s">
        <v>45</v>
      </c>
      <c r="AB1830" s="11"/>
    </row>
    <row r="1831" spans="1:28" ht="14.25" x14ac:dyDescent="0.15">
      <c r="A1831" s="9">
        <v>43709</v>
      </c>
      <c r="B1831" s="10" t="s">
        <v>27</v>
      </c>
      <c r="C1831" s="10" t="s">
        <v>158</v>
      </c>
      <c r="D1831" s="10" t="s">
        <v>159</v>
      </c>
      <c r="E1831" s="10" t="s">
        <v>169</v>
      </c>
      <c r="F1831" s="10" t="s">
        <v>6108</v>
      </c>
      <c r="G1831" s="10" t="s">
        <v>6108</v>
      </c>
      <c r="H1831" s="10" t="s">
        <v>6270</v>
      </c>
      <c r="I1831" s="10" t="s">
        <v>6109</v>
      </c>
      <c r="J1831" s="10"/>
      <c r="K1831" s="10" t="s">
        <v>2623</v>
      </c>
      <c r="L1831" s="10" t="s">
        <v>34</v>
      </c>
      <c r="M1831" s="11">
        <v>0.02</v>
      </c>
      <c r="N1831" s="27" t="s">
        <v>6867</v>
      </c>
      <c r="O1831" s="10"/>
      <c r="P1831" s="13">
        <v>21358.41</v>
      </c>
      <c r="Q1831" s="13"/>
      <c r="R1831" s="13">
        <v>0</v>
      </c>
      <c r="S1831" s="13">
        <f t="shared" si="93"/>
        <v>21358.41</v>
      </c>
      <c r="T1831" s="14">
        <f t="shared" si="94"/>
        <v>0</v>
      </c>
      <c r="U1831" s="13">
        <f t="shared" si="92"/>
        <v>0</v>
      </c>
      <c r="V1831" s="13">
        <v>0</v>
      </c>
      <c r="W1831" s="15"/>
      <c r="X1831" s="15"/>
      <c r="Y1831" s="13"/>
      <c r="Z1831" s="10"/>
      <c r="AA1831" s="16" t="s">
        <v>45</v>
      </c>
      <c r="AB1831" s="11"/>
    </row>
    <row r="1832" spans="1:28" ht="14.25" x14ac:dyDescent="0.15">
      <c r="A1832" s="9">
        <v>43709</v>
      </c>
      <c r="B1832" s="10" t="s">
        <v>27</v>
      </c>
      <c r="C1832" s="10" t="s">
        <v>158</v>
      </c>
      <c r="D1832" s="10" t="s">
        <v>181</v>
      </c>
      <c r="E1832" s="10" t="s">
        <v>162</v>
      </c>
      <c r="F1832" s="10" t="s">
        <v>195</v>
      </c>
      <c r="G1832" s="10" t="s">
        <v>195</v>
      </c>
      <c r="H1832" s="10" t="s">
        <v>6270</v>
      </c>
      <c r="I1832" s="10" t="s">
        <v>5153</v>
      </c>
      <c r="J1832" s="10"/>
      <c r="K1832" s="10" t="s">
        <v>33</v>
      </c>
      <c r="L1832" s="10" t="s">
        <v>44</v>
      </c>
      <c r="M1832" s="11">
        <v>0</v>
      </c>
      <c r="N1832" s="27" t="s">
        <v>6572</v>
      </c>
      <c r="O1832" s="10"/>
      <c r="P1832" s="13">
        <v>18622.8</v>
      </c>
      <c r="Q1832" s="13"/>
      <c r="R1832" s="13">
        <v>11303.57</v>
      </c>
      <c r="S1832" s="13">
        <f t="shared" si="93"/>
        <v>7319.23</v>
      </c>
      <c r="T1832" s="14">
        <f t="shared" si="94"/>
        <v>11303.57</v>
      </c>
      <c r="U1832" s="13">
        <f t="shared" si="92"/>
        <v>0</v>
      </c>
      <c r="V1832" s="13">
        <v>11303.57</v>
      </c>
      <c r="W1832" s="15"/>
      <c r="X1832" s="15"/>
      <c r="Y1832" s="13"/>
      <c r="Z1832" s="10"/>
      <c r="AA1832" s="16" t="s">
        <v>45</v>
      </c>
      <c r="AB1832" s="11"/>
    </row>
    <row r="1833" spans="1:28" ht="14.25" x14ac:dyDescent="0.15">
      <c r="A1833" s="9">
        <v>43709</v>
      </c>
      <c r="B1833" s="10" t="s">
        <v>27</v>
      </c>
      <c r="C1833" s="10" t="s">
        <v>158</v>
      </c>
      <c r="D1833" s="10" t="s">
        <v>181</v>
      </c>
      <c r="E1833" s="10" t="s">
        <v>162</v>
      </c>
      <c r="F1833" s="10" t="s">
        <v>6868</v>
      </c>
      <c r="G1833" s="10" t="s">
        <v>6868</v>
      </c>
      <c r="H1833" s="10" t="s">
        <v>6270</v>
      </c>
      <c r="I1833" s="10" t="s">
        <v>6869</v>
      </c>
      <c r="J1833" s="10"/>
      <c r="K1833" s="10" t="s">
        <v>2623</v>
      </c>
      <c r="L1833" s="10" t="s">
        <v>44</v>
      </c>
      <c r="M1833" s="11">
        <v>0</v>
      </c>
      <c r="N1833" s="27" t="s">
        <v>6870</v>
      </c>
      <c r="O1833" s="10"/>
      <c r="P1833" s="13">
        <v>8603.76</v>
      </c>
      <c r="Q1833" s="13"/>
      <c r="R1833" s="13">
        <v>0</v>
      </c>
      <c r="S1833" s="13">
        <f t="shared" si="93"/>
        <v>8603.76</v>
      </c>
      <c r="T1833" s="14">
        <f t="shared" si="94"/>
        <v>0</v>
      </c>
      <c r="U1833" s="13">
        <f t="shared" si="92"/>
        <v>0</v>
      </c>
      <c r="V1833" s="13">
        <v>0</v>
      </c>
      <c r="W1833" s="15"/>
      <c r="X1833" s="15"/>
      <c r="Y1833" s="13"/>
      <c r="Z1833" s="10"/>
      <c r="AA1833" s="16" t="s">
        <v>45</v>
      </c>
      <c r="AB1833" s="11"/>
    </row>
    <row r="1834" spans="1:28" ht="14.25" x14ac:dyDescent="0.15">
      <c r="A1834" s="9">
        <v>43709</v>
      </c>
      <c r="B1834" s="10" t="s">
        <v>27</v>
      </c>
      <c r="C1834" s="10" t="s">
        <v>158</v>
      </c>
      <c r="D1834" s="10" t="s">
        <v>183</v>
      </c>
      <c r="E1834" s="10" t="s">
        <v>160</v>
      </c>
      <c r="F1834" s="10" t="s">
        <v>6871</v>
      </c>
      <c r="G1834" s="10" t="s">
        <v>6871</v>
      </c>
      <c r="H1834" s="10" t="s">
        <v>6270</v>
      </c>
      <c r="I1834" s="10" t="s">
        <v>6872</v>
      </c>
      <c r="J1834" s="10"/>
      <c r="K1834" s="10" t="s">
        <v>33</v>
      </c>
      <c r="L1834" s="10" t="s">
        <v>34</v>
      </c>
      <c r="M1834" s="11">
        <v>0.1</v>
      </c>
      <c r="N1834" s="27" t="s">
        <v>6873</v>
      </c>
      <c r="O1834" s="10"/>
      <c r="P1834" s="13">
        <v>-11.990000000001601</v>
      </c>
      <c r="Q1834" s="13"/>
      <c r="R1834" s="13">
        <v>0</v>
      </c>
      <c r="S1834" s="13">
        <f t="shared" si="93"/>
        <v>-11.990000000001601</v>
      </c>
      <c r="T1834" s="14">
        <f t="shared" si="94"/>
        <v>0</v>
      </c>
      <c r="U1834" s="13">
        <f t="shared" si="92"/>
        <v>0</v>
      </c>
      <c r="V1834" s="13">
        <v>0</v>
      </c>
      <c r="W1834" s="15"/>
      <c r="X1834" s="15"/>
      <c r="Y1834" s="13"/>
      <c r="Z1834" s="10"/>
      <c r="AA1834" s="16" t="s">
        <v>45</v>
      </c>
      <c r="AB1834" s="11"/>
    </row>
    <row r="1835" spans="1:28" ht="14.25" x14ac:dyDescent="0.15">
      <c r="A1835" s="9">
        <v>43709</v>
      </c>
      <c r="B1835" s="10" t="s">
        <v>27</v>
      </c>
      <c r="C1835" s="10" t="s">
        <v>158</v>
      </c>
      <c r="D1835" s="10" t="s">
        <v>183</v>
      </c>
      <c r="E1835" s="10" t="s">
        <v>160</v>
      </c>
      <c r="F1835" s="10" t="s">
        <v>6871</v>
      </c>
      <c r="G1835" s="10" t="s">
        <v>6871</v>
      </c>
      <c r="H1835" s="10" t="s">
        <v>6270</v>
      </c>
      <c r="I1835" s="10" t="s">
        <v>6871</v>
      </c>
      <c r="J1835" s="10"/>
      <c r="K1835" s="10" t="s">
        <v>33</v>
      </c>
      <c r="L1835" s="10" t="s">
        <v>34</v>
      </c>
      <c r="M1835" s="11">
        <v>0.1</v>
      </c>
      <c r="N1835" s="27" t="s">
        <v>6874</v>
      </c>
      <c r="O1835" s="10"/>
      <c r="P1835" s="13">
        <v>-43309.97</v>
      </c>
      <c r="Q1835" s="13"/>
      <c r="R1835" s="13">
        <v>0</v>
      </c>
      <c r="S1835" s="13">
        <f t="shared" si="93"/>
        <v>-43309.97</v>
      </c>
      <c r="T1835" s="14">
        <f t="shared" si="94"/>
        <v>0</v>
      </c>
      <c r="U1835" s="13">
        <f t="shared" si="92"/>
        <v>0</v>
      </c>
      <c r="V1835" s="13">
        <v>0</v>
      </c>
      <c r="W1835" s="15"/>
      <c r="X1835" s="15"/>
      <c r="Y1835" s="13"/>
      <c r="Z1835" s="10"/>
      <c r="AA1835" s="16" t="s">
        <v>45</v>
      </c>
      <c r="AB1835" s="11"/>
    </row>
    <row r="1836" spans="1:28" ht="14.25" x14ac:dyDescent="0.15">
      <c r="A1836" s="9">
        <v>43709</v>
      </c>
      <c r="B1836" s="10" t="s">
        <v>27</v>
      </c>
      <c r="C1836" s="10" t="s">
        <v>158</v>
      </c>
      <c r="D1836" s="10" t="s">
        <v>183</v>
      </c>
      <c r="E1836" s="10" t="s">
        <v>160</v>
      </c>
      <c r="F1836" s="10" t="s">
        <v>6875</v>
      </c>
      <c r="G1836" s="10" t="s">
        <v>6876</v>
      </c>
      <c r="H1836" s="10" t="s">
        <v>6270</v>
      </c>
      <c r="I1836" s="10" t="s">
        <v>6875</v>
      </c>
      <c r="J1836" s="10"/>
      <c r="K1836" s="10" t="s">
        <v>33</v>
      </c>
      <c r="L1836" s="10" t="s">
        <v>34</v>
      </c>
      <c r="M1836" s="11">
        <v>0.2</v>
      </c>
      <c r="N1836" s="27" t="s">
        <v>6877</v>
      </c>
      <c r="O1836" s="10"/>
      <c r="P1836" s="13">
        <v>2.93</v>
      </c>
      <c r="Q1836" s="13"/>
      <c r="R1836" s="13">
        <v>0</v>
      </c>
      <c r="S1836" s="13">
        <f t="shared" si="93"/>
        <v>2.93</v>
      </c>
      <c r="T1836" s="14">
        <f t="shared" si="94"/>
        <v>0</v>
      </c>
      <c r="U1836" s="13">
        <f t="shared" si="92"/>
        <v>0</v>
      </c>
      <c r="V1836" s="13">
        <v>0</v>
      </c>
      <c r="W1836" s="15"/>
      <c r="X1836" s="15"/>
      <c r="Y1836" s="13"/>
      <c r="Z1836" s="10"/>
      <c r="AA1836" s="16" t="s">
        <v>45</v>
      </c>
      <c r="AB1836" s="11"/>
    </row>
    <row r="1837" spans="1:28" ht="14.25" x14ac:dyDescent="0.15">
      <c r="A1837" s="9">
        <v>43709</v>
      </c>
      <c r="B1837" s="10" t="s">
        <v>27</v>
      </c>
      <c r="C1837" s="10" t="s">
        <v>158</v>
      </c>
      <c r="D1837" s="10" t="s">
        <v>183</v>
      </c>
      <c r="E1837" s="10" t="s">
        <v>160</v>
      </c>
      <c r="F1837" s="10" t="s">
        <v>6878</v>
      </c>
      <c r="G1837" s="10" t="s">
        <v>6878</v>
      </c>
      <c r="H1837" s="10" t="s">
        <v>6270</v>
      </c>
      <c r="I1837" s="10" t="s">
        <v>6878</v>
      </c>
      <c r="J1837" s="10"/>
      <c r="K1837" s="10" t="s">
        <v>2623</v>
      </c>
      <c r="L1837" s="10" t="s">
        <v>44</v>
      </c>
      <c r="M1837" s="11">
        <v>0</v>
      </c>
      <c r="N1837" s="27" t="s">
        <v>6879</v>
      </c>
      <c r="O1837" s="10"/>
      <c r="P1837" s="13">
        <v>1166.5999999999999</v>
      </c>
      <c r="Q1837" s="13"/>
      <c r="R1837" s="13">
        <v>0</v>
      </c>
      <c r="S1837" s="13">
        <f t="shared" si="93"/>
        <v>1166.5999999999999</v>
      </c>
      <c r="T1837" s="14">
        <f t="shared" si="94"/>
        <v>0</v>
      </c>
      <c r="U1837" s="13">
        <f t="shared" si="92"/>
        <v>0</v>
      </c>
      <c r="V1837" s="13">
        <v>0</v>
      </c>
      <c r="W1837" s="15"/>
      <c r="X1837" s="15"/>
      <c r="Y1837" s="13"/>
      <c r="Z1837" s="10"/>
      <c r="AA1837" s="16" t="s">
        <v>45</v>
      </c>
      <c r="AB1837" s="11"/>
    </row>
    <row r="1838" spans="1:28" ht="14.25" x14ac:dyDescent="0.15">
      <c r="A1838" s="9">
        <v>43709</v>
      </c>
      <c r="B1838" s="10" t="s">
        <v>27</v>
      </c>
      <c r="C1838" s="10" t="s">
        <v>158</v>
      </c>
      <c r="D1838" s="10" t="s">
        <v>183</v>
      </c>
      <c r="E1838" s="10" t="s">
        <v>169</v>
      </c>
      <c r="F1838" s="10" t="s">
        <v>6880</v>
      </c>
      <c r="G1838" s="10" t="s">
        <v>6881</v>
      </c>
      <c r="H1838" s="10" t="s">
        <v>6270</v>
      </c>
      <c r="I1838" s="10" t="s">
        <v>6882</v>
      </c>
      <c r="J1838" s="10"/>
      <c r="K1838" s="10" t="s">
        <v>2623</v>
      </c>
      <c r="L1838" s="10" t="s">
        <v>34</v>
      </c>
      <c r="M1838" s="11">
        <v>0.02</v>
      </c>
      <c r="N1838" s="27" t="s">
        <v>6883</v>
      </c>
      <c r="O1838" s="10"/>
      <c r="P1838" s="13">
        <v>28278.71</v>
      </c>
      <c r="Q1838" s="13"/>
      <c r="R1838" s="13">
        <v>0</v>
      </c>
      <c r="S1838" s="13">
        <f t="shared" si="93"/>
        <v>28278.71</v>
      </c>
      <c r="T1838" s="14">
        <f t="shared" si="94"/>
        <v>0</v>
      </c>
      <c r="U1838" s="13">
        <f t="shared" si="92"/>
        <v>0</v>
      </c>
      <c r="V1838" s="13">
        <v>0</v>
      </c>
      <c r="W1838" s="15"/>
      <c r="X1838" s="15"/>
      <c r="Y1838" s="13"/>
      <c r="Z1838" s="10"/>
      <c r="AA1838" s="16" t="s">
        <v>35</v>
      </c>
      <c r="AB1838" s="11"/>
    </row>
    <row r="1839" spans="1:28" ht="14.25" x14ac:dyDescent="0.15">
      <c r="A1839" s="9">
        <v>43709</v>
      </c>
      <c r="B1839" s="10" t="s">
        <v>27</v>
      </c>
      <c r="C1839" s="10" t="s">
        <v>158</v>
      </c>
      <c r="D1839" s="10" t="s">
        <v>183</v>
      </c>
      <c r="E1839" s="10" t="s">
        <v>169</v>
      </c>
      <c r="F1839" s="10" t="s">
        <v>6884</v>
      </c>
      <c r="G1839" s="10" t="s">
        <v>6884</v>
      </c>
      <c r="H1839" s="10" t="s">
        <v>6270</v>
      </c>
      <c r="I1839" s="10" t="s">
        <v>6884</v>
      </c>
      <c r="J1839" s="10"/>
      <c r="K1839" s="10" t="s">
        <v>2623</v>
      </c>
      <c r="L1839" s="10" t="s">
        <v>34</v>
      </c>
      <c r="M1839" s="11">
        <v>0.02</v>
      </c>
      <c r="N1839" s="27" t="s">
        <v>6885</v>
      </c>
      <c r="O1839" s="10"/>
      <c r="P1839" s="13">
        <v>16122.9999999999</v>
      </c>
      <c r="Q1839" s="13"/>
      <c r="R1839" s="13">
        <v>0</v>
      </c>
      <c r="S1839" s="13">
        <f t="shared" si="93"/>
        <v>16122.9999999999</v>
      </c>
      <c r="T1839" s="14">
        <f t="shared" si="94"/>
        <v>0</v>
      </c>
      <c r="U1839" s="13">
        <f t="shared" si="92"/>
        <v>0</v>
      </c>
      <c r="V1839" s="13">
        <v>0</v>
      </c>
      <c r="W1839" s="15"/>
      <c r="X1839" s="15"/>
      <c r="Y1839" s="13"/>
      <c r="Z1839" s="10"/>
      <c r="AA1839" s="16" t="s">
        <v>35</v>
      </c>
      <c r="AB1839" s="11"/>
    </row>
    <row r="1840" spans="1:28" ht="14.25" x14ac:dyDescent="0.15">
      <c r="A1840" s="9">
        <v>43709</v>
      </c>
      <c r="B1840" s="10" t="s">
        <v>27</v>
      </c>
      <c r="C1840" s="10" t="s">
        <v>158</v>
      </c>
      <c r="D1840" s="10" t="s">
        <v>183</v>
      </c>
      <c r="E1840" s="10" t="s">
        <v>169</v>
      </c>
      <c r="F1840" s="10" t="s">
        <v>6884</v>
      </c>
      <c r="G1840" s="10" t="s">
        <v>6884</v>
      </c>
      <c r="H1840" s="10" t="s">
        <v>6270</v>
      </c>
      <c r="I1840" s="10" t="s">
        <v>6884</v>
      </c>
      <c r="J1840" s="10"/>
      <c r="K1840" s="10" t="s">
        <v>3236</v>
      </c>
      <c r="L1840" s="10" t="s">
        <v>34</v>
      </c>
      <c r="M1840" s="11">
        <v>0.02</v>
      </c>
      <c r="N1840" s="27" t="s">
        <v>6885</v>
      </c>
      <c r="O1840" s="10"/>
      <c r="P1840" s="13">
        <v>-300</v>
      </c>
      <c r="Q1840" s="13"/>
      <c r="R1840" s="13">
        <v>0</v>
      </c>
      <c r="S1840" s="13">
        <f t="shared" si="93"/>
        <v>-300</v>
      </c>
      <c r="T1840" s="14">
        <f t="shared" si="94"/>
        <v>0</v>
      </c>
      <c r="U1840" s="13">
        <f t="shared" si="92"/>
        <v>0</v>
      </c>
      <c r="V1840" s="13">
        <v>0</v>
      </c>
      <c r="W1840" s="15"/>
      <c r="X1840" s="15"/>
      <c r="Y1840" s="13"/>
      <c r="Z1840" s="10"/>
      <c r="AA1840" s="16" t="s">
        <v>35</v>
      </c>
      <c r="AB1840" s="11"/>
    </row>
    <row r="1841" spans="1:28" ht="14.25" x14ac:dyDescent="0.15">
      <c r="A1841" s="9">
        <v>43709</v>
      </c>
      <c r="B1841" s="10" t="s">
        <v>27</v>
      </c>
      <c r="C1841" s="10" t="s">
        <v>158</v>
      </c>
      <c r="D1841" s="10" t="s">
        <v>183</v>
      </c>
      <c r="E1841" s="10" t="s">
        <v>169</v>
      </c>
      <c r="F1841" s="10" t="s">
        <v>3817</v>
      </c>
      <c r="G1841" s="10" t="s">
        <v>3818</v>
      </c>
      <c r="H1841" s="10" t="s">
        <v>6270</v>
      </c>
      <c r="I1841" s="10" t="s">
        <v>6886</v>
      </c>
      <c r="J1841" s="10"/>
      <c r="K1841" s="10" t="s">
        <v>33</v>
      </c>
      <c r="L1841" s="10" t="s">
        <v>34</v>
      </c>
      <c r="M1841" s="11">
        <v>0.17</v>
      </c>
      <c r="N1841" s="27" t="s">
        <v>6887</v>
      </c>
      <c r="O1841" s="10"/>
      <c r="P1841" s="13">
        <v>6.4</v>
      </c>
      <c r="Q1841" s="13"/>
      <c r="R1841" s="13">
        <v>0</v>
      </c>
      <c r="S1841" s="13">
        <f t="shared" si="93"/>
        <v>6.4</v>
      </c>
      <c r="T1841" s="14">
        <f t="shared" si="94"/>
        <v>0</v>
      </c>
      <c r="U1841" s="13">
        <f t="shared" si="92"/>
        <v>0</v>
      </c>
      <c r="V1841" s="13">
        <v>0</v>
      </c>
      <c r="W1841" s="15"/>
      <c r="X1841" s="15"/>
      <c r="Y1841" s="13"/>
      <c r="Z1841" s="10"/>
      <c r="AA1841" s="16" t="s">
        <v>35</v>
      </c>
      <c r="AB1841" s="11"/>
    </row>
    <row r="1842" spans="1:28" ht="14.25" x14ac:dyDescent="0.15">
      <c r="A1842" s="9">
        <v>43709</v>
      </c>
      <c r="B1842" s="10" t="s">
        <v>27</v>
      </c>
      <c r="C1842" s="10" t="s">
        <v>158</v>
      </c>
      <c r="D1842" s="10" t="s">
        <v>183</v>
      </c>
      <c r="E1842" s="10" t="s">
        <v>169</v>
      </c>
      <c r="F1842" s="10" t="s">
        <v>2997</v>
      </c>
      <c r="G1842" s="10" t="s">
        <v>2997</v>
      </c>
      <c r="H1842" s="10" t="s">
        <v>6270</v>
      </c>
      <c r="I1842" s="10" t="s">
        <v>6542</v>
      </c>
      <c r="J1842" s="10"/>
      <c r="K1842" s="10" t="s">
        <v>3236</v>
      </c>
      <c r="L1842" s="10" t="s">
        <v>44</v>
      </c>
      <c r="M1842" s="11">
        <v>0</v>
      </c>
      <c r="N1842" s="27" t="s">
        <v>6543</v>
      </c>
      <c r="O1842" s="10"/>
      <c r="P1842" s="13">
        <v>-24707.200000000001</v>
      </c>
      <c r="Q1842" s="13"/>
      <c r="R1842" s="13">
        <v>0</v>
      </c>
      <c r="S1842" s="13">
        <f t="shared" si="93"/>
        <v>-24707.200000000001</v>
      </c>
      <c r="T1842" s="14">
        <f t="shared" si="94"/>
        <v>0</v>
      </c>
      <c r="U1842" s="13">
        <f t="shared" si="92"/>
        <v>0</v>
      </c>
      <c r="V1842" s="13">
        <v>0</v>
      </c>
      <c r="W1842" s="15"/>
      <c r="X1842" s="15"/>
      <c r="Y1842" s="13"/>
      <c r="Z1842" s="10"/>
      <c r="AA1842" s="16" t="s">
        <v>45</v>
      </c>
      <c r="AB1842" s="11"/>
    </row>
    <row r="1843" spans="1:28" ht="14.25" x14ac:dyDescent="0.15">
      <c r="A1843" s="9">
        <v>43709</v>
      </c>
      <c r="B1843" s="10" t="s">
        <v>27</v>
      </c>
      <c r="C1843" s="10" t="s">
        <v>158</v>
      </c>
      <c r="D1843" s="10" t="s">
        <v>183</v>
      </c>
      <c r="E1843" s="10" t="s">
        <v>169</v>
      </c>
      <c r="F1843" s="10" t="s">
        <v>4882</v>
      </c>
      <c r="G1843" s="10" t="s">
        <v>4882</v>
      </c>
      <c r="H1843" s="10" t="s">
        <v>6270</v>
      </c>
      <c r="I1843" s="10" t="s">
        <v>4883</v>
      </c>
      <c r="J1843" s="10"/>
      <c r="K1843" s="10" t="s">
        <v>3236</v>
      </c>
      <c r="L1843" s="10" t="s">
        <v>44</v>
      </c>
      <c r="M1843" s="11">
        <v>0</v>
      </c>
      <c r="N1843" s="27" t="s">
        <v>6547</v>
      </c>
      <c r="O1843" s="10"/>
      <c r="P1843" s="13">
        <v>-7457.3</v>
      </c>
      <c r="Q1843" s="13"/>
      <c r="R1843" s="13">
        <v>0</v>
      </c>
      <c r="S1843" s="13">
        <f t="shared" si="93"/>
        <v>-7457.3</v>
      </c>
      <c r="T1843" s="14">
        <f t="shared" si="94"/>
        <v>0</v>
      </c>
      <c r="U1843" s="13">
        <f t="shared" si="92"/>
        <v>0</v>
      </c>
      <c r="V1843" s="13">
        <v>0</v>
      </c>
      <c r="W1843" s="15"/>
      <c r="X1843" s="15"/>
      <c r="Y1843" s="13"/>
      <c r="Z1843" s="10"/>
      <c r="AA1843" s="16" t="s">
        <v>45</v>
      </c>
      <c r="AB1843" s="11"/>
    </row>
    <row r="1844" spans="1:28" ht="14.25" x14ac:dyDescent="0.15">
      <c r="A1844" s="9">
        <v>43709</v>
      </c>
      <c r="B1844" s="10" t="s">
        <v>27</v>
      </c>
      <c r="C1844" s="10" t="s">
        <v>158</v>
      </c>
      <c r="D1844" s="10" t="s">
        <v>183</v>
      </c>
      <c r="E1844" s="10" t="s">
        <v>169</v>
      </c>
      <c r="F1844" s="10" t="s">
        <v>6783</v>
      </c>
      <c r="G1844" s="10" t="s">
        <v>6888</v>
      </c>
      <c r="H1844" s="10" t="s">
        <v>6270</v>
      </c>
      <c r="I1844" s="10" t="s">
        <v>6889</v>
      </c>
      <c r="J1844" s="10"/>
      <c r="K1844" s="10" t="s">
        <v>2623</v>
      </c>
      <c r="L1844" s="10" t="s">
        <v>34</v>
      </c>
      <c r="M1844" s="11">
        <v>0.03</v>
      </c>
      <c r="N1844" s="27" t="s">
        <v>6890</v>
      </c>
      <c r="O1844" s="10"/>
      <c r="P1844" s="13">
        <v>7884.71</v>
      </c>
      <c r="Q1844" s="13"/>
      <c r="R1844" s="13">
        <v>0</v>
      </c>
      <c r="S1844" s="13">
        <f t="shared" si="93"/>
        <v>7884.71</v>
      </c>
      <c r="T1844" s="14">
        <f t="shared" si="94"/>
        <v>0</v>
      </c>
      <c r="U1844" s="13">
        <f t="shared" si="92"/>
        <v>2773.0760784313607</v>
      </c>
      <c r="V1844" s="13">
        <v>0</v>
      </c>
      <c r="W1844" s="15"/>
      <c r="X1844" s="15"/>
      <c r="Y1844" s="13"/>
      <c r="Z1844" s="10"/>
      <c r="AA1844" s="16" t="s">
        <v>45</v>
      </c>
      <c r="AB1844" s="11"/>
    </row>
    <row r="1845" spans="1:28" ht="14.25" x14ac:dyDescent="0.15">
      <c r="A1845" s="9">
        <v>43709</v>
      </c>
      <c r="B1845" s="10" t="s">
        <v>27</v>
      </c>
      <c r="C1845" s="10" t="s">
        <v>158</v>
      </c>
      <c r="D1845" s="10" t="s">
        <v>183</v>
      </c>
      <c r="E1845" s="10" t="s">
        <v>202</v>
      </c>
      <c r="F1845" s="10" t="s">
        <v>5092</v>
      </c>
      <c r="G1845" s="10" t="s">
        <v>5092</v>
      </c>
      <c r="H1845" s="10" t="s">
        <v>6270</v>
      </c>
      <c r="I1845" s="10" t="s">
        <v>5092</v>
      </c>
      <c r="J1845" s="10"/>
      <c r="K1845" s="10" t="s">
        <v>2623</v>
      </c>
      <c r="L1845" s="10" t="s">
        <v>44</v>
      </c>
      <c r="M1845" s="11">
        <v>0</v>
      </c>
      <c r="N1845" s="27" t="s">
        <v>6891</v>
      </c>
      <c r="O1845" s="10"/>
      <c r="P1845" s="13">
        <v>4467.8999999999996</v>
      </c>
      <c r="Q1845" s="13"/>
      <c r="R1845" s="13">
        <v>0</v>
      </c>
      <c r="S1845" s="13">
        <f t="shared" si="93"/>
        <v>4467.8999999999996</v>
      </c>
      <c r="T1845" s="14">
        <f t="shared" si="94"/>
        <v>0</v>
      </c>
      <c r="U1845" s="13">
        <f t="shared" si="92"/>
        <v>0</v>
      </c>
      <c r="V1845" s="13">
        <v>0</v>
      </c>
      <c r="W1845" s="15"/>
      <c r="X1845" s="15"/>
      <c r="Y1845" s="13"/>
      <c r="Z1845" s="10"/>
      <c r="AA1845" s="16" t="s">
        <v>45</v>
      </c>
      <c r="AB1845" s="11"/>
    </row>
    <row r="1846" spans="1:28" ht="14.25" x14ac:dyDescent="0.15">
      <c r="A1846" s="9">
        <v>43709</v>
      </c>
      <c r="B1846" s="10" t="s">
        <v>27</v>
      </c>
      <c r="C1846" s="10" t="s">
        <v>158</v>
      </c>
      <c r="D1846" s="10" t="s">
        <v>186</v>
      </c>
      <c r="E1846" s="10" t="s">
        <v>187</v>
      </c>
      <c r="F1846" s="10" t="s">
        <v>6561</v>
      </c>
      <c r="G1846" s="10" t="s">
        <v>6561</v>
      </c>
      <c r="H1846" s="10" t="s">
        <v>6270</v>
      </c>
      <c r="I1846" s="10" t="s">
        <v>6561</v>
      </c>
      <c r="J1846" s="10"/>
      <c r="K1846" s="10" t="s">
        <v>33</v>
      </c>
      <c r="L1846" s="10" t="s">
        <v>34</v>
      </c>
      <c r="M1846" s="11">
        <v>0.04</v>
      </c>
      <c r="N1846" s="27" t="s">
        <v>6892</v>
      </c>
      <c r="O1846" s="10"/>
      <c r="P1846" s="13">
        <v>10386.5</v>
      </c>
      <c r="Q1846" s="13"/>
      <c r="R1846" s="13">
        <v>0</v>
      </c>
      <c r="S1846" s="13">
        <f t="shared" si="93"/>
        <v>10386.5</v>
      </c>
      <c r="T1846" s="14">
        <f t="shared" si="94"/>
        <v>0</v>
      </c>
      <c r="U1846" s="13">
        <f t="shared" si="92"/>
        <v>202.46666666666715</v>
      </c>
      <c r="V1846" s="13">
        <v>0</v>
      </c>
      <c r="W1846" s="15"/>
      <c r="X1846" s="15"/>
      <c r="Y1846" s="13"/>
      <c r="Z1846" s="10"/>
      <c r="AA1846" s="16" t="s">
        <v>45</v>
      </c>
      <c r="AB1846" s="11"/>
    </row>
    <row r="1847" spans="1:28" ht="14.25" x14ac:dyDescent="0.15">
      <c r="A1847" s="9">
        <v>43709</v>
      </c>
      <c r="B1847" s="10" t="s">
        <v>27</v>
      </c>
      <c r="C1847" s="10" t="s">
        <v>158</v>
      </c>
      <c r="D1847" s="10" t="s">
        <v>186</v>
      </c>
      <c r="E1847" s="10" t="s">
        <v>190</v>
      </c>
      <c r="F1847" s="10" t="s">
        <v>6893</v>
      </c>
      <c r="G1847" s="10" t="s">
        <v>6893</v>
      </c>
      <c r="H1847" s="10" t="s">
        <v>6270</v>
      </c>
      <c r="I1847" s="10" t="s">
        <v>6894</v>
      </c>
      <c r="J1847" s="10"/>
      <c r="K1847" s="10" t="s">
        <v>2623</v>
      </c>
      <c r="L1847" s="10" t="s">
        <v>44</v>
      </c>
      <c r="M1847" s="11">
        <v>0</v>
      </c>
      <c r="N1847" s="27" t="s">
        <v>6895</v>
      </c>
      <c r="O1847" s="10"/>
      <c r="P1847" s="13">
        <v>887.3</v>
      </c>
      <c r="Q1847" s="13"/>
      <c r="R1847" s="13">
        <v>0</v>
      </c>
      <c r="S1847" s="13">
        <f t="shared" si="93"/>
        <v>887.3</v>
      </c>
      <c r="T1847" s="14">
        <f t="shared" si="94"/>
        <v>0</v>
      </c>
      <c r="U1847" s="13">
        <f t="shared" si="92"/>
        <v>0</v>
      </c>
      <c r="V1847" s="13">
        <v>0</v>
      </c>
      <c r="W1847" s="15"/>
      <c r="X1847" s="15"/>
      <c r="Y1847" s="13"/>
      <c r="Z1847" s="10"/>
      <c r="AA1847" s="16" t="s">
        <v>45</v>
      </c>
      <c r="AB1847" s="11"/>
    </row>
    <row r="1848" spans="1:28" ht="14.25" x14ac:dyDescent="0.15">
      <c r="A1848" s="9">
        <v>43709</v>
      </c>
      <c r="B1848" s="10" t="s">
        <v>27</v>
      </c>
      <c r="C1848" s="10" t="s">
        <v>158</v>
      </c>
      <c r="D1848" s="10" t="s">
        <v>186</v>
      </c>
      <c r="E1848" s="10" t="s">
        <v>190</v>
      </c>
      <c r="F1848" s="10" t="s">
        <v>6893</v>
      </c>
      <c r="G1848" s="10" t="s">
        <v>6893</v>
      </c>
      <c r="H1848" s="10" t="s">
        <v>6270</v>
      </c>
      <c r="I1848" s="10" t="s">
        <v>6894</v>
      </c>
      <c r="J1848" s="10"/>
      <c r="K1848" s="10" t="s">
        <v>2623</v>
      </c>
      <c r="L1848" s="10" t="s">
        <v>44</v>
      </c>
      <c r="M1848" s="11">
        <v>0</v>
      </c>
      <c r="N1848" s="27" t="s">
        <v>6896</v>
      </c>
      <c r="O1848" s="10"/>
      <c r="P1848" s="13">
        <v>-832.6</v>
      </c>
      <c r="Q1848" s="13"/>
      <c r="R1848" s="13">
        <v>0</v>
      </c>
      <c r="S1848" s="13">
        <f t="shared" si="93"/>
        <v>-832.6</v>
      </c>
      <c r="T1848" s="14">
        <f t="shared" si="94"/>
        <v>0</v>
      </c>
      <c r="U1848" s="13">
        <f t="shared" si="92"/>
        <v>0</v>
      </c>
      <c r="V1848" s="13">
        <v>0</v>
      </c>
      <c r="W1848" s="15"/>
      <c r="X1848" s="15"/>
      <c r="Y1848" s="13"/>
      <c r="Z1848" s="10"/>
      <c r="AA1848" s="16" t="s">
        <v>45</v>
      </c>
      <c r="AB1848" s="11"/>
    </row>
    <row r="1849" spans="1:28" ht="14.25" x14ac:dyDescent="0.15">
      <c r="A1849" s="9">
        <v>43709</v>
      </c>
      <c r="B1849" s="10" t="s">
        <v>27</v>
      </c>
      <c r="C1849" s="10" t="s">
        <v>158</v>
      </c>
      <c r="D1849" s="10" t="s">
        <v>186</v>
      </c>
      <c r="E1849" s="10" t="s">
        <v>190</v>
      </c>
      <c r="F1849" s="10" t="s">
        <v>6569</v>
      </c>
      <c r="G1849" s="10" t="s">
        <v>6569</v>
      </c>
      <c r="H1849" s="10" t="s">
        <v>6270</v>
      </c>
      <c r="I1849" s="10" t="s">
        <v>6569</v>
      </c>
      <c r="J1849" s="10"/>
      <c r="K1849" s="10" t="s">
        <v>3236</v>
      </c>
      <c r="L1849" s="10" t="s">
        <v>34</v>
      </c>
      <c r="M1849" s="11">
        <v>0.02</v>
      </c>
      <c r="N1849" s="27" t="s">
        <v>6571</v>
      </c>
      <c r="O1849" s="10"/>
      <c r="P1849" s="13">
        <v>-1263581.92</v>
      </c>
      <c r="Q1849" s="13"/>
      <c r="R1849" s="13">
        <v>141426.88</v>
      </c>
      <c r="S1849" s="13">
        <f t="shared" si="93"/>
        <v>-1405008.7999999998</v>
      </c>
      <c r="T1849" s="14">
        <f t="shared" si="94"/>
        <v>138653.80392156864</v>
      </c>
      <c r="U1849" s="13">
        <f t="shared" si="92"/>
        <v>0</v>
      </c>
      <c r="V1849" s="13">
        <v>141426.88</v>
      </c>
      <c r="W1849" s="15"/>
      <c r="X1849" s="15"/>
      <c r="Y1849" s="13"/>
      <c r="Z1849" s="10"/>
      <c r="AA1849" s="16" t="s">
        <v>35</v>
      </c>
      <c r="AB1849" s="11"/>
    </row>
    <row r="1850" spans="1:28" ht="14.25" x14ac:dyDescent="0.15">
      <c r="A1850" s="9">
        <v>43709</v>
      </c>
      <c r="B1850" s="10" t="s">
        <v>27</v>
      </c>
      <c r="C1850" s="10" t="s">
        <v>158</v>
      </c>
      <c r="D1850" s="10" t="s">
        <v>186</v>
      </c>
      <c r="E1850" s="10" t="s">
        <v>190</v>
      </c>
      <c r="F1850" s="10" t="s">
        <v>3620</v>
      </c>
      <c r="G1850" s="10" t="s">
        <v>3620</v>
      </c>
      <c r="H1850" s="10" t="s">
        <v>6270</v>
      </c>
      <c r="I1850" s="10" t="s">
        <v>3620</v>
      </c>
      <c r="J1850" s="10"/>
      <c r="K1850" s="10" t="s">
        <v>33</v>
      </c>
      <c r="L1850" s="10" t="s">
        <v>34</v>
      </c>
      <c r="M1850" s="11">
        <v>0.04</v>
      </c>
      <c r="N1850" s="27" t="s">
        <v>6897</v>
      </c>
      <c r="O1850" s="10"/>
      <c r="P1850" s="13">
        <v>20800</v>
      </c>
      <c r="Q1850" s="13"/>
      <c r="R1850" s="13">
        <v>0</v>
      </c>
      <c r="S1850" s="13">
        <f t="shared" si="93"/>
        <v>20800</v>
      </c>
      <c r="T1850" s="14">
        <f t="shared" si="94"/>
        <v>0</v>
      </c>
      <c r="U1850" s="13">
        <f t="shared" si="92"/>
        <v>0</v>
      </c>
      <c r="V1850" s="13">
        <v>0</v>
      </c>
      <c r="W1850" s="15"/>
      <c r="X1850" s="15"/>
      <c r="Y1850" s="13"/>
      <c r="Z1850" s="10"/>
      <c r="AA1850" s="16" t="s">
        <v>45</v>
      </c>
      <c r="AB1850" s="11"/>
    </row>
    <row r="1851" spans="1:28" ht="14.25" x14ac:dyDescent="0.15">
      <c r="A1851" s="9">
        <v>43709</v>
      </c>
      <c r="B1851" s="10" t="s">
        <v>27</v>
      </c>
      <c r="C1851" s="10" t="s">
        <v>158</v>
      </c>
      <c r="D1851" s="10" t="s">
        <v>186</v>
      </c>
      <c r="E1851" s="10" t="s">
        <v>175</v>
      </c>
      <c r="F1851" s="10" t="s">
        <v>6115</v>
      </c>
      <c r="G1851" s="10" t="s">
        <v>6115</v>
      </c>
      <c r="H1851" s="10" t="s">
        <v>6270</v>
      </c>
      <c r="I1851" s="10" t="s">
        <v>6116</v>
      </c>
      <c r="J1851" s="10"/>
      <c r="K1851" s="10" t="s">
        <v>2623</v>
      </c>
      <c r="L1851" s="10" t="s">
        <v>34</v>
      </c>
      <c r="M1851" s="11">
        <v>0.02</v>
      </c>
      <c r="N1851" s="27" t="s">
        <v>6898</v>
      </c>
      <c r="O1851" s="10"/>
      <c r="P1851" s="13">
        <v>12663.2</v>
      </c>
      <c r="Q1851" s="13"/>
      <c r="R1851" s="13">
        <v>10325.799999999999</v>
      </c>
      <c r="S1851" s="13">
        <f t="shared" si="93"/>
        <v>2337.4000000000015</v>
      </c>
      <c r="T1851" s="14">
        <f t="shared" si="94"/>
        <v>10123.333333333332</v>
      </c>
      <c r="U1851" s="13">
        <f t="shared" si="92"/>
        <v>0</v>
      </c>
      <c r="V1851" s="13">
        <v>10325.799999999999</v>
      </c>
      <c r="W1851" s="15"/>
      <c r="X1851" s="15"/>
      <c r="Y1851" s="13"/>
      <c r="Z1851" s="10"/>
      <c r="AA1851" s="16" t="s">
        <v>35</v>
      </c>
      <c r="AB1851" s="11"/>
    </row>
    <row r="1852" spans="1:28" ht="14.25" x14ac:dyDescent="0.15">
      <c r="A1852" s="9">
        <v>43709</v>
      </c>
      <c r="B1852" s="10" t="s">
        <v>27</v>
      </c>
      <c r="C1852" s="10" t="s">
        <v>158</v>
      </c>
      <c r="D1852" s="10" t="s">
        <v>186</v>
      </c>
      <c r="E1852" s="10" t="s">
        <v>175</v>
      </c>
      <c r="F1852" s="10" t="s">
        <v>4899</v>
      </c>
      <c r="G1852" s="10" t="s">
        <v>4899</v>
      </c>
      <c r="H1852" s="10" t="s">
        <v>6270</v>
      </c>
      <c r="I1852" s="10" t="s">
        <v>4899</v>
      </c>
      <c r="J1852" s="10"/>
      <c r="K1852" s="10" t="s">
        <v>33</v>
      </c>
      <c r="L1852" s="10" t="s">
        <v>34</v>
      </c>
      <c r="M1852" s="11">
        <v>0.04</v>
      </c>
      <c r="N1852" s="27" t="s">
        <v>6585</v>
      </c>
      <c r="O1852" s="10"/>
      <c r="P1852" s="13">
        <v>8437.24</v>
      </c>
      <c r="Q1852" s="13"/>
      <c r="R1852" s="13">
        <v>0</v>
      </c>
      <c r="S1852" s="13">
        <f t="shared" si="93"/>
        <v>8437.24</v>
      </c>
      <c r="T1852" s="14">
        <f t="shared" si="94"/>
        <v>0</v>
      </c>
      <c r="U1852" s="13">
        <f t="shared" si="92"/>
        <v>12131.602075471717</v>
      </c>
      <c r="V1852" s="13">
        <v>0</v>
      </c>
      <c r="W1852" s="15"/>
      <c r="X1852" s="15"/>
      <c r="Y1852" s="13"/>
      <c r="Z1852" s="10"/>
      <c r="AA1852" s="16" t="s">
        <v>35</v>
      </c>
      <c r="AB1852" s="11"/>
    </row>
    <row r="1853" spans="1:28" ht="14.25" x14ac:dyDescent="0.15">
      <c r="A1853" s="9">
        <v>43709</v>
      </c>
      <c r="B1853" s="10" t="s">
        <v>27</v>
      </c>
      <c r="C1853" s="10" t="s">
        <v>158</v>
      </c>
      <c r="D1853" s="10" t="s">
        <v>186</v>
      </c>
      <c r="E1853" s="10" t="s">
        <v>175</v>
      </c>
      <c r="F1853" s="10" t="s">
        <v>4899</v>
      </c>
      <c r="G1853" s="10" t="s">
        <v>4899</v>
      </c>
      <c r="H1853" s="10" t="s">
        <v>6270</v>
      </c>
      <c r="I1853" s="10" t="s">
        <v>4899</v>
      </c>
      <c r="J1853" s="10"/>
      <c r="K1853" s="10" t="s">
        <v>3236</v>
      </c>
      <c r="L1853" s="10" t="s">
        <v>34</v>
      </c>
      <c r="M1853" s="11">
        <v>0.04</v>
      </c>
      <c r="N1853" s="27" t="s">
        <v>6585</v>
      </c>
      <c r="O1853" s="10"/>
      <c r="P1853" s="13">
        <v>-8436.4</v>
      </c>
      <c r="Q1853" s="13"/>
      <c r="R1853" s="13">
        <v>0</v>
      </c>
      <c r="S1853" s="13">
        <f t="shared" si="93"/>
        <v>-8436.4</v>
      </c>
      <c r="T1853" s="14">
        <f t="shared" si="94"/>
        <v>0</v>
      </c>
      <c r="U1853" s="13">
        <f t="shared" si="92"/>
        <v>0</v>
      </c>
      <c r="V1853" s="13">
        <v>0</v>
      </c>
      <c r="W1853" s="15"/>
      <c r="X1853" s="15"/>
      <c r="Y1853" s="13"/>
      <c r="Z1853" s="10"/>
      <c r="AA1853" s="16" t="s">
        <v>35</v>
      </c>
      <c r="AB1853" s="11"/>
    </row>
    <row r="1854" spans="1:28" ht="14.25" x14ac:dyDescent="0.15">
      <c r="A1854" s="9">
        <v>43709</v>
      </c>
      <c r="B1854" s="10" t="s">
        <v>27</v>
      </c>
      <c r="C1854" s="10" t="s">
        <v>158</v>
      </c>
      <c r="D1854" s="10" t="s">
        <v>186</v>
      </c>
      <c r="E1854" s="10" t="s">
        <v>3017</v>
      </c>
      <c r="F1854" s="10" t="s">
        <v>3018</v>
      </c>
      <c r="G1854" s="10" t="s">
        <v>3018</v>
      </c>
      <c r="H1854" s="10" t="s">
        <v>6270</v>
      </c>
      <c r="I1854" s="10" t="s">
        <v>6899</v>
      </c>
      <c r="J1854" s="10"/>
      <c r="K1854" s="10" t="s">
        <v>33</v>
      </c>
      <c r="L1854" s="10" t="s">
        <v>34</v>
      </c>
      <c r="M1854" s="11">
        <v>0.04</v>
      </c>
      <c r="N1854" s="27" t="s">
        <v>6900</v>
      </c>
      <c r="O1854" s="10"/>
      <c r="P1854" s="13">
        <v>-8748.56</v>
      </c>
      <c r="Q1854" s="13"/>
      <c r="R1854" s="13">
        <v>0</v>
      </c>
      <c r="S1854" s="13">
        <f t="shared" si="93"/>
        <v>-8748.56</v>
      </c>
      <c r="T1854" s="14">
        <f t="shared" si="94"/>
        <v>0</v>
      </c>
      <c r="U1854" s="13">
        <f t="shared" si="92"/>
        <v>0</v>
      </c>
      <c r="V1854" s="13">
        <v>0</v>
      </c>
      <c r="W1854" s="15"/>
      <c r="X1854" s="15"/>
      <c r="Y1854" s="13"/>
      <c r="Z1854" s="10"/>
      <c r="AA1854" s="16" t="s">
        <v>35</v>
      </c>
      <c r="AB1854" s="11"/>
    </row>
    <row r="1855" spans="1:28" ht="14.25" x14ac:dyDescent="0.15">
      <c r="A1855" s="9">
        <v>43709</v>
      </c>
      <c r="B1855" s="10" t="s">
        <v>27</v>
      </c>
      <c r="C1855" s="10" t="s">
        <v>158</v>
      </c>
      <c r="D1855" s="10" t="s">
        <v>186</v>
      </c>
      <c r="E1855" s="10" t="s">
        <v>3017</v>
      </c>
      <c r="F1855" s="10" t="s">
        <v>3018</v>
      </c>
      <c r="G1855" s="10" t="s">
        <v>3018</v>
      </c>
      <c r="H1855" s="10" t="s">
        <v>6270</v>
      </c>
      <c r="I1855" s="10" t="s">
        <v>6899</v>
      </c>
      <c r="J1855" s="10"/>
      <c r="K1855" s="10" t="s">
        <v>33</v>
      </c>
      <c r="L1855" s="10" t="s">
        <v>34</v>
      </c>
      <c r="M1855" s="11">
        <v>0.04</v>
      </c>
      <c r="N1855" s="27" t="s">
        <v>6901</v>
      </c>
      <c r="O1855" s="10"/>
      <c r="P1855" s="13">
        <v>44511.63</v>
      </c>
      <c r="Q1855" s="13"/>
      <c r="R1855" s="13">
        <v>0</v>
      </c>
      <c r="S1855" s="13">
        <f t="shared" si="93"/>
        <v>44511.63</v>
      </c>
      <c r="T1855" s="14">
        <f t="shared" si="94"/>
        <v>0</v>
      </c>
      <c r="U1855" s="13">
        <f t="shared" si="92"/>
        <v>0</v>
      </c>
      <c r="V1855" s="13">
        <v>0</v>
      </c>
      <c r="W1855" s="15"/>
      <c r="X1855" s="15"/>
      <c r="Y1855" s="13"/>
      <c r="Z1855" s="10"/>
      <c r="AA1855" s="16" t="s">
        <v>35</v>
      </c>
      <c r="AB1855" s="11"/>
    </row>
    <row r="1856" spans="1:28" ht="14.25" x14ac:dyDescent="0.15">
      <c r="A1856" s="9">
        <v>43709</v>
      </c>
      <c r="B1856" s="10" t="s">
        <v>27</v>
      </c>
      <c r="C1856" s="10" t="s">
        <v>158</v>
      </c>
      <c r="D1856" s="10" t="s">
        <v>186</v>
      </c>
      <c r="E1856" s="10" t="s">
        <v>3017</v>
      </c>
      <c r="F1856" s="10" t="s">
        <v>3018</v>
      </c>
      <c r="G1856" s="10" t="s">
        <v>3018</v>
      </c>
      <c r="H1856" s="10" t="s">
        <v>6270</v>
      </c>
      <c r="I1856" s="10" t="s">
        <v>6899</v>
      </c>
      <c r="J1856" s="10"/>
      <c r="K1856" s="10" t="s">
        <v>33</v>
      </c>
      <c r="L1856" s="10" t="s">
        <v>34</v>
      </c>
      <c r="M1856" s="11">
        <v>0.04</v>
      </c>
      <c r="N1856" s="27" t="s">
        <v>6902</v>
      </c>
      <c r="O1856" s="10"/>
      <c r="P1856" s="13">
        <v>-33958.080000000002</v>
      </c>
      <c r="Q1856" s="13"/>
      <c r="R1856" s="13">
        <v>0</v>
      </c>
      <c r="S1856" s="13">
        <f t="shared" si="93"/>
        <v>-33958.080000000002</v>
      </c>
      <c r="T1856" s="14">
        <f t="shared" si="94"/>
        <v>0</v>
      </c>
      <c r="U1856" s="13">
        <f t="shared" si="92"/>
        <v>0</v>
      </c>
      <c r="V1856" s="13">
        <v>0</v>
      </c>
      <c r="W1856" s="15"/>
      <c r="X1856" s="15"/>
      <c r="Y1856" s="13"/>
      <c r="Z1856" s="10"/>
      <c r="AA1856" s="16" t="s">
        <v>35</v>
      </c>
      <c r="AB1856" s="11"/>
    </row>
    <row r="1857" spans="1:28" ht="14.25" x14ac:dyDescent="0.15">
      <c r="A1857" s="9">
        <v>43709</v>
      </c>
      <c r="B1857" s="10" t="s">
        <v>27</v>
      </c>
      <c r="C1857" s="10" t="s">
        <v>158</v>
      </c>
      <c r="D1857" s="10" t="s">
        <v>204</v>
      </c>
      <c r="E1857" s="10" t="s">
        <v>187</v>
      </c>
      <c r="F1857" s="10" t="s">
        <v>4229</v>
      </c>
      <c r="G1857" s="10" t="s">
        <v>4229</v>
      </c>
      <c r="H1857" s="10" t="s">
        <v>6270</v>
      </c>
      <c r="I1857" s="10" t="s">
        <v>4229</v>
      </c>
      <c r="J1857" s="10"/>
      <c r="K1857" s="10" t="s">
        <v>33</v>
      </c>
      <c r="L1857" s="10" t="s">
        <v>34</v>
      </c>
      <c r="M1857" s="11">
        <v>0.06</v>
      </c>
      <c r="N1857" s="27" t="s">
        <v>6590</v>
      </c>
      <c r="O1857" s="10"/>
      <c r="P1857" s="13">
        <v>37338.029999999897</v>
      </c>
      <c r="Q1857" s="13"/>
      <c r="R1857" s="13">
        <v>214324.97</v>
      </c>
      <c r="S1857" s="13">
        <f t="shared" si="93"/>
        <v>-176986.94000000012</v>
      </c>
      <c r="T1857" s="14">
        <f t="shared" si="94"/>
        <v>202193.36792452828</v>
      </c>
      <c r="U1857" s="13">
        <f t="shared" si="92"/>
        <v>0</v>
      </c>
      <c r="V1857" s="13">
        <v>214324.97</v>
      </c>
      <c r="W1857" s="15"/>
      <c r="X1857" s="15"/>
      <c r="Y1857" s="13"/>
      <c r="Z1857" s="10"/>
      <c r="AA1857" s="16" t="s">
        <v>35</v>
      </c>
      <c r="AB1857" s="11"/>
    </row>
    <row r="1858" spans="1:28" ht="14.25" x14ac:dyDescent="0.15">
      <c r="A1858" s="9">
        <v>43709</v>
      </c>
      <c r="B1858" s="10" t="s">
        <v>27</v>
      </c>
      <c r="C1858" s="10" t="s">
        <v>158</v>
      </c>
      <c r="D1858" s="10" t="s">
        <v>204</v>
      </c>
      <c r="E1858" s="10" t="s">
        <v>187</v>
      </c>
      <c r="F1858" s="10" t="s">
        <v>4229</v>
      </c>
      <c r="G1858" s="10" t="s">
        <v>4229</v>
      </c>
      <c r="H1858" s="10" t="s">
        <v>6270</v>
      </c>
      <c r="I1858" s="10" t="s">
        <v>4229</v>
      </c>
      <c r="J1858" s="10"/>
      <c r="K1858" s="10" t="s">
        <v>3236</v>
      </c>
      <c r="L1858" s="10" t="s">
        <v>34</v>
      </c>
      <c r="M1858" s="11">
        <v>0.02</v>
      </c>
      <c r="N1858" s="27" t="s">
        <v>6590</v>
      </c>
      <c r="O1858" s="10"/>
      <c r="P1858" s="13">
        <v>-103999.7</v>
      </c>
      <c r="Q1858" s="13"/>
      <c r="R1858" s="13">
        <v>0</v>
      </c>
      <c r="S1858" s="13">
        <f t="shared" si="93"/>
        <v>-103999.7</v>
      </c>
      <c r="T1858" s="14">
        <f t="shared" si="94"/>
        <v>0</v>
      </c>
      <c r="U1858" s="13">
        <f t="shared" si="92"/>
        <v>0</v>
      </c>
      <c r="V1858" s="13">
        <v>0</v>
      </c>
      <c r="W1858" s="15"/>
      <c r="X1858" s="15"/>
      <c r="Y1858" s="13"/>
      <c r="Z1858" s="10"/>
      <c r="AA1858" s="16" t="s">
        <v>35</v>
      </c>
      <c r="AB1858" s="11"/>
    </row>
    <row r="1859" spans="1:28" ht="14.25" x14ac:dyDescent="0.15">
      <c r="A1859" s="9">
        <v>43709</v>
      </c>
      <c r="B1859" s="10" t="s">
        <v>27</v>
      </c>
      <c r="C1859" s="10" t="s">
        <v>158</v>
      </c>
      <c r="D1859" s="10" t="s">
        <v>204</v>
      </c>
      <c r="E1859" s="10" t="s">
        <v>187</v>
      </c>
      <c r="F1859" s="10" t="s">
        <v>4469</v>
      </c>
      <c r="G1859" s="10" t="s">
        <v>4469</v>
      </c>
      <c r="H1859" s="10" t="s">
        <v>6270</v>
      </c>
      <c r="I1859" s="10" t="s">
        <v>4469</v>
      </c>
      <c r="J1859" s="10"/>
      <c r="K1859" s="10" t="s">
        <v>33</v>
      </c>
      <c r="L1859" s="10" t="s">
        <v>44</v>
      </c>
      <c r="M1859" s="11">
        <v>0</v>
      </c>
      <c r="N1859" s="27" t="s">
        <v>6591</v>
      </c>
      <c r="O1859" s="10"/>
      <c r="P1859" s="13">
        <v>13652.3</v>
      </c>
      <c r="Q1859" s="13"/>
      <c r="R1859" s="13">
        <v>0</v>
      </c>
      <c r="S1859" s="13">
        <f t="shared" si="93"/>
        <v>13652.3</v>
      </c>
      <c r="T1859" s="14">
        <f t="shared" si="94"/>
        <v>0</v>
      </c>
      <c r="U1859" s="13">
        <f t="shared" ref="U1859:U1922" si="95">R1864-T1864</f>
        <v>0</v>
      </c>
      <c r="V1859" s="13">
        <v>0</v>
      </c>
      <c r="W1859" s="15"/>
      <c r="X1859" s="15"/>
      <c r="Y1859" s="13"/>
      <c r="Z1859" s="10"/>
      <c r="AA1859" s="16" t="s">
        <v>35</v>
      </c>
      <c r="AB1859" s="11"/>
    </row>
    <row r="1860" spans="1:28" ht="14.25" x14ac:dyDescent="0.15">
      <c r="A1860" s="9">
        <v>43709</v>
      </c>
      <c r="B1860" s="10" t="s">
        <v>27</v>
      </c>
      <c r="C1860" s="10" t="s">
        <v>158</v>
      </c>
      <c r="D1860" s="10" t="s">
        <v>204</v>
      </c>
      <c r="E1860" s="10" t="s">
        <v>187</v>
      </c>
      <c r="F1860" s="10" t="s">
        <v>4233</v>
      </c>
      <c r="G1860" s="10" t="s">
        <v>4233</v>
      </c>
      <c r="H1860" s="10" t="s">
        <v>6270</v>
      </c>
      <c r="I1860" s="10" t="s">
        <v>4233</v>
      </c>
      <c r="J1860" s="10"/>
      <c r="K1860" s="10" t="s">
        <v>33</v>
      </c>
      <c r="L1860" s="10" t="s">
        <v>34</v>
      </c>
      <c r="M1860" s="11">
        <v>0.04</v>
      </c>
      <c r="N1860" s="27" t="s">
        <v>6601</v>
      </c>
      <c r="O1860" s="10"/>
      <c r="P1860" s="13">
        <v>-493.22</v>
      </c>
      <c r="Q1860" s="13"/>
      <c r="R1860" s="13">
        <v>0</v>
      </c>
      <c r="S1860" s="13">
        <f t="shared" si="93"/>
        <v>-493.22</v>
      </c>
      <c r="T1860" s="14">
        <f t="shared" si="94"/>
        <v>0</v>
      </c>
      <c r="U1860" s="13">
        <f t="shared" si="95"/>
        <v>0</v>
      </c>
      <c r="V1860" s="13">
        <v>0</v>
      </c>
      <c r="W1860" s="15"/>
      <c r="X1860" s="15"/>
      <c r="Y1860" s="13"/>
      <c r="Z1860" s="10"/>
      <c r="AA1860" s="16" t="s">
        <v>45</v>
      </c>
      <c r="AB1860" s="11"/>
    </row>
    <row r="1861" spans="1:28" ht="14.25" x14ac:dyDescent="0.15">
      <c r="A1861" s="9">
        <v>43709</v>
      </c>
      <c r="B1861" s="10" t="s">
        <v>27</v>
      </c>
      <c r="C1861" s="10" t="s">
        <v>158</v>
      </c>
      <c r="D1861" s="10" t="s">
        <v>204</v>
      </c>
      <c r="E1861" s="10" t="s">
        <v>187</v>
      </c>
      <c r="F1861" s="10" t="s">
        <v>3634</v>
      </c>
      <c r="G1861" s="10" t="s">
        <v>3634</v>
      </c>
      <c r="H1861" s="10" t="s">
        <v>6270</v>
      </c>
      <c r="I1861" s="10" t="s">
        <v>6903</v>
      </c>
      <c r="J1861" s="10"/>
      <c r="K1861" s="10" t="s">
        <v>33</v>
      </c>
      <c r="L1861" s="10" t="s">
        <v>34</v>
      </c>
      <c r="M1861" s="11">
        <v>0.1</v>
      </c>
      <c r="N1861" s="27" t="s">
        <v>6904</v>
      </c>
      <c r="O1861" s="10"/>
      <c r="P1861" s="13">
        <v>777.35</v>
      </c>
      <c r="Q1861" s="13"/>
      <c r="R1861" s="13">
        <v>0</v>
      </c>
      <c r="S1861" s="13">
        <f t="shared" si="93"/>
        <v>777.35</v>
      </c>
      <c r="T1861" s="14">
        <f t="shared" si="94"/>
        <v>0</v>
      </c>
      <c r="U1861" s="13">
        <f t="shared" si="95"/>
        <v>0</v>
      </c>
      <c r="V1861" s="13">
        <v>0</v>
      </c>
      <c r="W1861" s="15"/>
      <c r="X1861" s="15"/>
      <c r="Y1861" s="13"/>
      <c r="Z1861" s="10"/>
      <c r="AA1861" s="16" t="s">
        <v>45</v>
      </c>
      <c r="AB1861" s="11"/>
    </row>
    <row r="1862" spans="1:28" ht="14.25" x14ac:dyDescent="0.15">
      <c r="A1862" s="9">
        <v>43709</v>
      </c>
      <c r="B1862" s="10" t="s">
        <v>27</v>
      </c>
      <c r="C1862" s="10" t="s">
        <v>158</v>
      </c>
      <c r="D1862" s="10" t="s">
        <v>204</v>
      </c>
      <c r="E1862" s="10" t="s">
        <v>187</v>
      </c>
      <c r="F1862" s="10" t="s">
        <v>3634</v>
      </c>
      <c r="G1862" s="10" t="s">
        <v>3634</v>
      </c>
      <c r="H1862" s="10" t="s">
        <v>6270</v>
      </c>
      <c r="I1862" s="10" t="s">
        <v>6472</v>
      </c>
      <c r="J1862" s="10"/>
      <c r="K1862" s="10" t="s">
        <v>33</v>
      </c>
      <c r="L1862" s="10" t="s">
        <v>34</v>
      </c>
      <c r="M1862" s="11">
        <v>0.1</v>
      </c>
      <c r="N1862" s="27" t="s">
        <v>6905</v>
      </c>
      <c r="O1862" s="10"/>
      <c r="P1862" s="13">
        <v>-76220.929999999993</v>
      </c>
      <c r="Q1862" s="13"/>
      <c r="R1862" s="13">
        <v>0</v>
      </c>
      <c r="S1862" s="13">
        <f t="shared" si="93"/>
        <v>-76220.929999999993</v>
      </c>
      <c r="T1862" s="14">
        <f t="shared" si="94"/>
        <v>0</v>
      </c>
      <c r="U1862" s="13">
        <f t="shared" si="95"/>
        <v>0</v>
      </c>
      <c r="V1862" s="13">
        <v>0</v>
      </c>
      <c r="W1862" s="15"/>
      <c r="X1862" s="15"/>
      <c r="Y1862" s="13"/>
      <c r="Z1862" s="10"/>
      <c r="AA1862" s="16" t="s">
        <v>45</v>
      </c>
      <c r="AB1862" s="11"/>
    </row>
    <row r="1863" spans="1:28" ht="14.25" x14ac:dyDescent="0.15">
      <c r="A1863" s="9">
        <v>43709</v>
      </c>
      <c r="B1863" s="10" t="s">
        <v>27</v>
      </c>
      <c r="C1863" s="10" t="s">
        <v>158</v>
      </c>
      <c r="D1863" s="10" t="s">
        <v>204</v>
      </c>
      <c r="E1863" s="10" t="s">
        <v>187</v>
      </c>
      <c r="F1863" s="10" t="s">
        <v>3634</v>
      </c>
      <c r="G1863" s="10" t="s">
        <v>3634</v>
      </c>
      <c r="H1863" s="10" t="s">
        <v>6270</v>
      </c>
      <c r="I1863" s="10" t="s">
        <v>3850</v>
      </c>
      <c r="J1863" s="10"/>
      <c r="K1863" s="10" t="s">
        <v>33</v>
      </c>
      <c r="L1863" s="10" t="s">
        <v>34</v>
      </c>
      <c r="M1863" s="11">
        <v>0.1</v>
      </c>
      <c r="N1863" s="27" t="s">
        <v>6906</v>
      </c>
      <c r="O1863" s="10"/>
      <c r="P1863" s="13">
        <v>85368.17</v>
      </c>
      <c r="Q1863" s="13"/>
      <c r="R1863" s="13">
        <v>0</v>
      </c>
      <c r="S1863" s="13">
        <f t="shared" si="93"/>
        <v>85368.17</v>
      </c>
      <c r="T1863" s="14">
        <f t="shared" si="94"/>
        <v>0</v>
      </c>
      <c r="U1863" s="13">
        <f t="shared" si="95"/>
        <v>0</v>
      </c>
      <c r="V1863" s="13">
        <v>0</v>
      </c>
      <c r="W1863" s="15"/>
      <c r="X1863" s="15"/>
      <c r="Y1863" s="13"/>
      <c r="Z1863" s="10"/>
      <c r="AA1863" s="16" t="s">
        <v>45</v>
      </c>
      <c r="AB1863" s="11"/>
    </row>
    <row r="1864" spans="1:28" ht="14.25" x14ac:dyDescent="0.15">
      <c r="A1864" s="9">
        <v>43709</v>
      </c>
      <c r="B1864" s="10" t="s">
        <v>27</v>
      </c>
      <c r="C1864" s="10" t="s">
        <v>158</v>
      </c>
      <c r="D1864" s="10" t="s">
        <v>204</v>
      </c>
      <c r="E1864" s="10" t="s">
        <v>160</v>
      </c>
      <c r="F1864" s="10" t="s">
        <v>4907</v>
      </c>
      <c r="G1864" s="10" t="s">
        <v>5097</v>
      </c>
      <c r="H1864" s="10" t="s">
        <v>6270</v>
      </c>
      <c r="I1864" s="10" t="s">
        <v>6907</v>
      </c>
      <c r="J1864" s="10"/>
      <c r="K1864" s="10" t="s">
        <v>2623</v>
      </c>
      <c r="L1864" s="10" t="s">
        <v>44</v>
      </c>
      <c r="M1864" s="11">
        <v>0</v>
      </c>
      <c r="N1864" s="27" t="s">
        <v>6908</v>
      </c>
      <c r="O1864" s="10"/>
      <c r="P1864" s="13">
        <v>6567.78</v>
      </c>
      <c r="Q1864" s="13"/>
      <c r="R1864" s="13">
        <v>6098.8</v>
      </c>
      <c r="S1864" s="13">
        <f t="shared" si="93"/>
        <v>468.97999999999956</v>
      </c>
      <c r="T1864" s="14">
        <f t="shared" si="94"/>
        <v>6098.8</v>
      </c>
      <c r="U1864" s="13">
        <f t="shared" si="95"/>
        <v>0</v>
      </c>
      <c r="V1864" s="13">
        <v>6098.8</v>
      </c>
      <c r="W1864" s="15"/>
      <c r="X1864" s="15"/>
      <c r="Y1864" s="13"/>
      <c r="Z1864" s="10"/>
      <c r="AA1864" s="16" t="s">
        <v>45</v>
      </c>
      <c r="AB1864" s="11"/>
    </row>
    <row r="1865" spans="1:28" ht="14.25" x14ac:dyDescent="0.15">
      <c r="A1865" s="9">
        <v>43709</v>
      </c>
      <c r="B1865" s="10" t="s">
        <v>27</v>
      </c>
      <c r="C1865" s="10" t="s">
        <v>158</v>
      </c>
      <c r="D1865" s="10" t="s">
        <v>204</v>
      </c>
      <c r="E1865" s="10" t="s">
        <v>160</v>
      </c>
      <c r="F1865" s="10" t="s">
        <v>4907</v>
      </c>
      <c r="G1865" s="10" t="s">
        <v>5097</v>
      </c>
      <c r="H1865" s="10" t="s">
        <v>6270</v>
      </c>
      <c r="I1865" s="10" t="s">
        <v>6610</v>
      </c>
      <c r="J1865" s="10"/>
      <c r="K1865" s="10" t="s">
        <v>2623</v>
      </c>
      <c r="L1865" s="10" t="s">
        <v>44</v>
      </c>
      <c r="M1865" s="11">
        <v>0</v>
      </c>
      <c r="N1865" s="27" t="s">
        <v>6611</v>
      </c>
      <c r="O1865" s="10"/>
      <c r="P1865" s="13">
        <v>485</v>
      </c>
      <c r="Q1865" s="13"/>
      <c r="R1865" s="13">
        <v>0</v>
      </c>
      <c r="S1865" s="13">
        <f t="shared" si="93"/>
        <v>485</v>
      </c>
      <c r="T1865" s="14">
        <f t="shared" si="94"/>
        <v>0</v>
      </c>
      <c r="U1865" s="13">
        <f t="shared" si="95"/>
        <v>0</v>
      </c>
      <c r="V1865" s="13">
        <v>0</v>
      </c>
      <c r="W1865" s="15"/>
      <c r="X1865" s="15"/>
      <c r="Y1865" s="13"/>
      <c r="Z1865" s="10"/>
      <c r="AA1865" s="16" t="s">
        <v>45</v>
      </c>
      <c r="AB1865" s="11"/>
    </row>
    <row r="1866" spans="1:28" ht="14.25" x14ac:dyDescent="0.15">
      <c r="A1866" s="9">
        <v>43709</v>
      </c>
      <c r="B1866" s="10" t="s">
        <v>27</v>
      </c>
      <c r="C1866" s="10" t="s">
        <v>158</v>
      </c>
      <c r="D1866" s="10" t="s">
        <v>204</v>
      </c>
      <c r="E1866" s="10" t="s">
        <v>160</v>
      </c>
      <c r="F1866" s="10" t="s">
        <v>5098</v>
      </c>
      <c r="G1866" s="10" t="s">
        <v>5098</v>
      </c>
      <c r="H1866" s="10" t="s">
        <v>6270</v>
      </c>
      <c r="I1866" s="10" t="s">
        <v>206</v>
      </c>
      <c r="J1866" s="10"/>
      <c r="K1866" s="10" t="s">
        <v>33</v>
      </c>
      <c r="L1866" s="10" t="s">
        <v>34</v>
      </c>
      <c r="M1866" s="11">
        <v>0.04</v>
      </c>
      <c r="N1866" s="27" t="s">
        <v>6605</v>
      </c>
      <c r="O1866" s="10"/>
      <c r="P1866" s="13">
        <v>486.960000000006</v>
      </c>
      <c r="Q1866" s="13"/>
      <c r="R1866" s="13">
        <v>0</v>
      </c>
      <c r="S1866" s="13">
        <f t="shared" si="93"/>
        <v>486.960000000006</v>
      </c>
      <c r="T1866" s="14">
        <f t="shared" si="94"/>
        <v>0</v>
      </c>
      <c r="U1866" s="13">
        <f t="shared" si="95"/>
        <v>0</v>
      </c>
      <c r="V1866" s="13">
        <v>0</v>
      </c>
      <c r="W1866" s="15"/>
      <c r="X1866" s="15"/>
      <c r="Y1866" s="13"/>
      <c r="Z1866" s="10"/>
      <c r="AA1866" s="16" t="s">
        <v>45</v>
      </c>
      <c r="AB1866" s="11"/>
    </row>
    <row r="1867" spans="1:28" ht="14.25" x14ac:dyDescent="0.15">
      <c r="A1867" s="9">
        <v>43709</v>
      </c>
      <c r="B1867" s="10" t="s">
        <v>27</v>
      </c>
      <c r="C1867" s="10" t="s">
        <v>158</v>
      </c>
      <c r="D1867" s="10" t="s">
        <v>204</v>
      </c>
      <c r="E1867" s="10" t="s">
        <v>160</v>
      </c>
      <c r="F1867" s="10" t="s">
        <v>6909</v>
      </c>
      <c r="G1867" s="10" t="s">
        <v>6909</v>
      </c>
      <c r="H1867" s="10" t="s">
        <v>6270</v>
      </c>
      <c r="I1867" s="10" t="s">
        <v>206</v>
      </c>
      <c r="J1867" s="10"/>
      <c r="K1867" s="10" t="s">
        <v>2623</v>
      </c>
      <c r="L1867" s="10" t="s">
        <v>34</v>
      </c>
      <c r="M1867" s="11">
        <v>0.03</v>
      </c>
      <c r="N1867" s="27" t="s">
        <v>6605</v>
      </c>
      <c r="O1867" s="10"/>
      <c r="P1867" s="13">
        <v>6156.7</v>
      </c>
      <c r="Q1867" s="13"/>
      <c r="R1867" s="13">
        <v>0</v>
      </c>
      <c r="S1867" s="13">
        <f t="shared" si="93"/>
        <v>6156.7</v>
      </c>
      <c r="T1867" s="14">
        <f t="shared" si="94"/>
        <v>0</v>
      </c>
      <c r="U1867" s="13">
        <f t="shared" si="95"/>
        <v>0</v>
      </c>
      <c r="V1867" s="13">
        <v>0</v>
      </c>
      <c r="W1867" s="15"/>
      <c r="X1867" s="15"/>
      <c r="Y1867" s="13"/>
      <c r="Z1867" s="10"/>
      <c r="AA1867" s="16" t="s">
        <v>45</v>
      </c>
      <c r="AB1867" s="11"/>
    </row>
    <row r="1868" spans="1:28" ht="14.25" x14ac:dyDescent="0.15">
      <c r="A1868" s="9">
        <v>43709</v>
      </c>
      <c r="B1868" s="10" t="s">
        <v>27</v>
      </c>
      <c r="C1868" s="10" t="s">
        <v>158</v>
      </c>
      <c r="D1868" s="10" t="s">
        <v>204</v>
      </c>
      <c r="E1868" s="10" t="s">
        <v>160</v>
      </c>
      <c r="F1868" s="10" t="s">
        <v>6909</v>
      </c>
      <c r="G1868" s="10" t="s">
        <v>6909</v>
      </c>
      <c r="H1868" s="10" t="s">
        <v>6270</v>
      </c>
      <c r="I1868" s="10" t="s">
        <v>6909</v>
      </c>
      <c r="J1868" s="10"/>
      <c r="K1868" s="10" t="s">
        <v>2623</v>
      </c>
      <c r="L1868" s="10" t="s">
        <v>34</v>
      </c>
      <c r="M1868" s="11">
        <v>0.03</v>
      </c>
      <c r="N1868" s="27" t="s">
        <v>6910</v>
      </c>
      <c r="O1868" s="10"/>
      <c r="P1868" s="13">
        <v>1095.73</v>
      </c>
      <c r="Q1868" s="13"/>
      <c r="R1868" s="13">
        <v>0</v>
      </c>
      <c r="S1868" s="13">
        <f t="shared" si="93"/>
        <v>1095.73</v>
      </c>
      <c r="T1868" s="14">
        <f t="shared" si="94"/>
        <v>0</v>
      </c>
      <c r="U1868" s="13">
        <f t="shared" si="95"/>
        <v>0</v>
      </c>
      <c r="V1868" s="13">
        <v>0</v>
      </c>
      <c r="W1868" s="15"/>
      <c r="X1868" s="15"/>
      <c r="Y1868" s="13"/>
      <c r="Z1868" s="10"/>
      <c r="AA1868" s="16" t="s">
        <v>45</v>
      </c>
      <c r="AB1868" s="11"/>
    </row>
    <row r="1869" spans="1:28" ht="14.25" x14ac:dyDescent="0.15">
      <c r="A1869" s="9">
        <v>43709</v>
      </c>
      <c r="B1869" s="10" t="s">
        <v>27</v>
      </c>
      <c r="C1869" s="10" t="s">
        <v>158</v>
      </c>
      <c r="D1869" s="10" t="s">
        <v>204</v>
      </c>
      <c r="E1869" s="10" t="s">
        <v>160</v>
      </c>
      <c r="F1869" s="10" t="s">
        <v>6911</v>
      </c>
      <c r="G1869" s="10" t="s">
        <v>6912</v>
      </c>
      <c r="H1869" s="10" t="s">
        <v>6270</v>
      </c>
      <c r="I1869" s="10" t="s">
        <v>6911</v>
      </c>
      <c r="J1869" s="10"/>
      <c r="K1869" s="10" t="s">
        <v>2623</v>
      </c>
      <c r="L1869" s="10" t="s">
        <v>34</v>
      </c>
      <c r="M1869" s="11">
        <v>0.02</v>
      </c>
      <c r="N1869" s="27" t="s">
        <v>6913</v>
      </c>
      <c r="O1869" s="10"/>
      <c r="P1869" s="13">
        <v>257.39999999999998</v>
      </c>
      <c r="Q1869" s="13"/>
      <c r="R1869" s="13">
        <v>0</v>
      </c>
      <c r="S1869" s="13">
        <f t="shared" si="93"/>
        <v>257.39999999999998</v>
      </c>
      <c r="T1869" s="14">
        <f t="shared" si="94"/>
        <v>0</v>
      </c>
      <c r="U1869" s="13">
        <f t="shared" si="95"/>
        <v>0</v>
      </c>
      <c r="V1869" s="13">
        <v>0</v>
      </c>
      <c r="W1869" s="15"/>
      <c r="X1869" s="15"/>
      <c r="Y1869" s="13"/>
      <c r="Z1869" s="10"/>
      <c r="AA1869" s="16" t="s">
        <v>45</v>
      </c>
      <c r="AB1869" s="11"/>
    </row>
    <row r="1870" spans="1:28" ht="14.25" x14ac:dyDescent="0.15">
      <c r="A1870" s="9">
        <v>43709</v>
      </c>
      <c r="B1870" s="10" t="s">
        <v>27</v>
      </c>
      <c r="C1870" s="10" t="s">
        <v>158</v>
      </c>
      <c r="D1870" s="10" t="s">
        <v>204</v>
      </c>
      <c r="E1870" s="10" t="s">
        <v>160</v>
      </c>
      <c r="F1870" s="10" t="s">
        <v>6914</v>
      </c>
      <c r="G1870" s="10" t="s">
        <v>6914</v>
      </c>
      <c r="H1870" s="10" t="s">
        <v>6270</v>
      </c>
      <c r="I1870" s="10" t="s">
        <v>6914</v>
      </c>
      <c r="J1870" s="10"/>
      <c r="K1870" s="10" t="s">
        <v>2623</v>
      </c>
      <c r="L1870" s="10" t="s">
        <v>44</v>
      </c>
      <c r="M1870" s="11">
        <v>0</v>
      </c>
      <c r="N1870" s="27" t="s">
        <v>6915</v>
      </c>
      <c r="O1870" s="10"/>
      <c r="P1870" s="13">
        <v>10000</v>
      </c>
      <c r="Q1870" s="13"/>
      <c r="R1870" s="13">
        <v>0</v>
      </c>
      <c r="S1870" s="13">
        <f t="shared" si="93"/>
        <v>10000</v>
      </c>
      <c r="T1870" s="14">
        <v>0</v>
      </c>
      <c r="U1870" s="13">
        <f t="shared" si="95"/>
        <v>0</v>
      </c>
      <c r="V1870" s="13">
        <v>0</v>
      </c>
      <c r="W1870" s="15"/>
      <c r="X1870" s="15"/>
      <c r="Y1870" s="13"/>
      <c r="Z1870" s="10" t="s">
        <v>6519</v>
      </c>
      <c r="AA1870" s="16" t="s">
        <v>7053</v>
      </c>
      <c r="AB1870" s="11"/>
    </row>
    <row r="1871" spans="1:28" ht="14.25" x14ac:dyDescent="0.15">
      <c r="A1871" s="9">
        <v>43709</v>
      </c>
      <c r="B1871" s="10" t="s">
        <v>27</v>
      </c>
      <c r="C1871" s="10" t="s">
        <v>158</v>
      </c>
      <c r="D1871" s="10" t="s">
        <v>204</v>
      </c>
      <c r="E1871" s="10" t="s">
        <v>160</v>
      </c>
      <c r="F1871" s="10" t="s">
        <v>6869</v>
      </c>
      <c r="G1871" s="10" t="s">
        <v>6869</v>
      </c>
      <c r="H1871" s="10" t="s">
        <v>6270</v>
      </c>
      <c r="I1871" s="10" t="s">
        <v>6916</v>
      </c>
      <c r="J1871" s="10"/>
      <c r="K1871" s="10" t="s">
        <v>2623</v>
      </c>
      <c r="L1871" s="10" t="s">
        <v>34</v>
      </c>
      <c r="M1871" s="11">
        <v>0.03</v>
      </c>
      <c r="N1871" s="27" t="s">
        <v>6917</v>
      </c>
      <c r="O1871" s="10"/>
      <c r="P1871" s="13">
        <v>5127.2</v>
      </c>
      <c r="Q1871" s="13"/>
      <c r="R1871" s="13">
        <v>0</v>
      </c>
      <c r="S1871" s="13">
        <f t="shared" si="93"/>
        <v>5127.2</v>
      </c>
      <c r="T1871" s="14">
        <f t="shared" si="94"/>
        <v>0</v>
      </c>
      <c r="U1871" s="13">
        <f t="shared" si="95"/>
        <v>57.676470588235134</v>
      </c>
      <c r="V1871" s="13">
        <v>0</v>
      </c>
      <c r="W1871" s="15"/>
      <c r="X1871" s="15"/>
      <c r="Y1871" s="13"/>
      <c r="Z1871" s="10"/>
      <c r="AA1871" s="16" t="s">
        <v>45</v>
      </c>
      <c r="AB1871" s="11"/>
    </row>
    <row r="1872" spans="1:28" ht="14.25" x14ac:dyDescent="0.15">
      <c r="A1872" s="9">
        <v>43709</v>
      </c>
      <c r="B1872" s="10" t="s">
        <v>27</v>
      </c>
      <c r="C1872" s="10" t="s">
        <v>158</v>
      </c>
      <c r="D1872" s="10" t="s">
        <v>204</v>
      </c>
      <c r="E1872" s="10" t="s">
        <v>160</v>
      </c>
      <c r="F1872" s="10" t="s">
        <v>3656</v>
      </c>
      <c r="G1872" s="10" t="s">
        <v>3656</v>
      </c>
      <c r="H1872" s="10" t="s">
        <v>6270</v>
      </c>
      <c r="I1872" s="10" t="s">
        <v>5590</v>
      </c>
      <c r="J1872" s="10"/>
      <c r="K1872" s="10" t="s">
        <v>33</v>
      </c>
      <c r="L1872" s="10" t="s">
        <v>34</v>
      </c>
      <c r="M1872" s="11">
        <v>0.15</v>
      </c>
      <c r="N1872" s="27" t="s">
        <v>6918</v>
      </c>
      <c r="O1872" s="10"/>
      <c r="P1872" s="13">
        <v>6947.52</v>
      </c>
      <c r="Q1872" s="13"/>
      <c r="R1872" s="13">
        <v>0</v>
      </c>
      <c r="S1872" s="13">
        <f t="shared" si="93"/>
        <v>6947.52</v>
      </c>
      <c r="T1872" s="14">
        <f t="shared" si="94"/>
        <v>0</v>
      </c>
      <c r="U1872" s="13">
        <f t="shared" si="95"/>
        <v>0</v>
      </c>
      <c r="V1872" s="13">
        <v>0</v>
      </c>
      <c r="W1872" s="15"/>
      <c r="X1872" s="15"/>
      <c r="Y1872" s="13"/>
      <c r="Z1872" s="10"/>
      <c r="AA1872" s="16" t="s">
        <v>45</v>
      </c>
      <c r="AB1872" s="11"/>
    </row>
    <row r="1873" spans="1:28" ht="14.25" x14ac:dyDescent="0.15">
      <c r="A1873" s="9">
        <v>43709</v>
      </c>
      <c r="B1873" s="10" t="s">
        <v>27</v>
      </c>
      <c r="C1873" s="10" t="s">
        <v>158</v>
      </c>
      <c r="D1873" s="10" t="s">
        <v>204</v>
      </c>
      <c r="E1873" s="10" t="s">
        <v>172</v>
      </c>
      <c r="F1873" s="10" t="s">
        <v>3663</v>
      </c>
      <c r="G1873" s="10" t="s">
        <v>3663</v>
      </c>
      <c r="H1873" s="10" t="s">
        <v>6270</v>
      </c>
      <c r="I1873" s="10" t="s">
        <v>6919</v>
      </c>
      <c r="J1873" s="10"/>
      <c r="K1873" s="10" t="s">
        <v>33</v>
      </c>
      <c r="L1873" s="10" t="s">
        <v>34</v>
      </c>
      <c r="M1873" s="11">
        <v>0.06</v>
      </c>
      <c r="N1873" s="27" t="s">
        <v>6920</v>
      </c>
      <c r="O1873" s="10"/>
      <c r="P1873" s="13">
        <v>5157.2</v>
      </c>
      <c r="Q1873" s="13"/>
      <c r="R1873" s="13">
        <v>0</v>
      </c>
      <c r="S1873" s="13">
        <f t="shared" si="93"/>
        <v>5157.2</v>
      </c>
      <c r="T1873" s="14">
        <f t="shared" si="94"/>
        <v>0</v>
      </c>
      <c r="U1873" s="13">
        <f t="shared" si="95"/>
        <v>107.55882352941171</v>
      </c>
      <c r="V1873" s="13">
        <v>0</v>
      </c>
      <c r="W1873" s="15"/>
      <c r="X1873" s="15"/>
      <c r="Y1873" s="13"/>
      <c r="Z1873" s="10"/>
      <c r="AA1873" s="16" t="s">
        <v>45</v>
      </c>
      <c r="AB1873" s="11"/>
    </row>
    <row r="1874" spans="1:28" ht="14.25" x14ac:dyDescent="0.15">
      <c r="A1874" s="9">
        <v>43709</v>
      </c>
      <c r="B1874" s="10" t="s">
        <v>27</v>
      </c>
      <c r="C1874" s="10" t="s">
        <v>158</v>
      </c>
      <c r="D1874" s="10" t="s">
        <v>204</v>
      </c>
      <c r="E1874" s="10" t="s">
        <v>172</v>
      </c>
      <c r="F1874" s="10" t="s">
        <v>6921</v>
      </c>
      <c r="G1874" s="10" t="s">
        <v>6921</v>
      </c>
      <c r="H1874" s="10" t="s">
        <v>6270</v>
      </c>
      <c r="I1874" s="10" t="s">
        <v>6921</v>
      </c>
      <c r="J1874" s="10"/>
      <c r="K1874" s="10" t="s">
        <v>2623</v>
      </c>
      <c r="L1874" s="10" t="s">
        <v>44</v>
      </c>
      <c r="M1874" s="11">
        <v>0</v>
      </c>
      <c r="N1874" s="27" t="s">
        <v>6922</v>
      </c>
      <c r="O1874" s="10"/>
      <c r="P1874" s="13">
        <v>1086.5899999999999</v>
      </c>
      <c r="Q1874" s="13"/>
      <c r="R1874" s="13">
        <v>0</v>
      </c>
      <c r="S1874" s="13">
        <f t="shared" si="93"/>
        <v>1086.5899999999999</v>
      </c>
      <c r="T1874" s="14">
        <f t="shared" si="94"/>
        <v>0</v>
      </c>
      <c r="U1874" s="13">
        <f t="shared" si="95"/>
        <v>0</v>
      </c>
      <c r="V1874" s="13">
        <v>0</v>
      </c>
      <c r="W1874" s="15"/>
      <c r="X1874" s="15"/>
      <c r="Y1874" s="13"/>
      <c r="Z1874" s="10"/>
      <c r="AA1874" s="16" t="s">
        <v>45</v>
      </c>
      <c r="AB1874" s="11"/>
    </row>
    <row r="1875" spans="1:28" ht="14.25" x14ac:dyDescent="0.15">
      <c r="A1875" s="9">
        <v>43709</v>
      </c>
      <c r="B1875" s="10" t="s">
        <v>27</v>
      </c>
      <c r="C1875" s="10" t="s">
        <v>158</v>
      </c>
      <c r="D1875" s="10" t="s">
        <v>204</v>
      </c>
      <c r="E1875" s="10" t="s">
        <v>172</v>
      </c>
      <c r="F1875" s="10" t="s">
        <v>6923</v>
      </c>
      <c r="G1875" s="10" t="s">
        <v>6923</v>
      </c>
      <c r="H1875" s="10" t="s">
        <v>6270</v>
      </c>
      <c r="I1875" s="10" t="s">
        <v>6923</v>
      </c>
      <c r="J1875" s="10"/>
      <c r="K1875" s="10" t="s">
        <v>2623</v>
      </c>
      <c r="L1875" s="10" t="s">
        <v>34</v>
      </c>
      <c r="M1875" s="11">
        <v>0.03</v>
      </c>
      <c r="N1875" s="27" t="s">
        <v>6924</v>
      </c>
      <c r="O1875" s="10"/>
      <c r="P1875" s="13">
        <v>3632.3</v>
      </c>
      <c r="Q1875" s="13"/>
      <c r="R1875" s="13">
        <v>0</v>
      </c>
      <c r="S1875" s="13">
        <f t="shared" si="93"/>
        <v>3632.3</v>
      </c>
      <c r="T1875" s="14">
        <f t="shared" si="94"/>
        <v>0</v>
      </c>
      <c r="U1875" s="13">
        <f t="shared" si="95"/>
        <v>2991.1689320388396</v>
      </c>
      <c r="V1875" s="13">
        <v>0</v>
      </c>
      <c r="W1875" s="15"/>
      <c r="X1875" s="15"/>
      <c r="Y1875" s="13"/>
      <c r="Z1875" s="10"/>
      <c r="AA1875" s="16" t="s">
        <v>45</v>
      </c>
      <c r="AB1875" s="11"/>
    </row>
    <row r="1876" spans="1:28" ht="14.25" x14ac:dyDescent="0.15">
      <c r="A1876" s="9">
        <v>43709</v>
      </c>
      <c r="B1876" s="10" t="s">
        <v>27</v>
      </c>
      <c r="C1876" s="10" t="s">
        <v>158</v>
      </c>
      <c r="D1876" s="10" t="s">
        <v>204</v>
      </c>
      <c r="E1876" s="10" t="s">
        <v>172</v>
      </c>
      <c r="F1876" s="10" t="s">
        <v>6925</v>
      </c>
      <c r="G1876" s="10" t="s">
        <v>6925</v>
      </c>
      <c r="H1876" s="10" t="s">
        <v>6270</v>
      </c>
      <c r="I1876" s="10" t="s">
        <v>6925</v>
      </c>
      <c r="J1876" s="10"/>
      <c r="K1876" s="10" t="s">
        <v>2623</v>
      </c>
      <c r="L1876" s="10" t="s">
        <v>34</v>
      </c>
      <c r="M1876" s="11">
        <v>0.02</v>
      </c>
      <c r="N1876" s="27" t="s">
        <v>6926</v>
      </c>
      <c r="O1876" s="10"/>
      <c r="P1876" s="13">
        <v>3441</v>
      </c>
      <c r="Q1876" s="13"/>
      <c r="R1876" s="13">
        <v>2941.5</v>
      </c>
      <c r="S1876" s="13">
        <f t="shared" si="93"/>
        <v>499.5</v>
      </c>
      <c r="T1876" s="14">
        <f t="shared" si="94"/>
        <v>2883.8235294117649</v>
      </c>
      <c r="U1876" s="13">
        <f t="shared" si="95"/>
        <v>0</v>
      </c>
      <c r="V1876" s="13">
        <v>2941.5</v>
      </c>
      <c r="W1876" s="15"/>
      <c r="X1876" s="15"/>
      <c r="Y1876" s="13"/>
      <c r="Z1876" s="10"/>
      <c r="AA1876" s="16" t="s">
        <v>45</v>
      </c>
      <c r="AB1876" s="11"/>
    </row>
    <row r="1877" spans="1:28" ht="14.25" x14ac:dyDescent="0.15">
      <c r="A1877" s="9">
        <v>43709</v>
      </c>
      <c r="B1877" s="10" t="s">
        <v>27</v>
      </c>
      <c r="C1877" s="10" t="s">
        <v>158</v>
      </c>
      <c r="D1877" s="10" t="s">
        <v>204</v>
      </c>
      <c r="E1877" s="10" t="s">
        <v>175</v>
      </c>
      <c r="F1877" s="10" t="s">
        <v>6927</v>
      </c>
      <c r="G1877" s="10" t="s">
        <v>6927</v>
      </c>
      <c r="H1877" s="10" t="s">
        <v>6270</v>
      </c>
      <c r="I1877" s="10" t="s">
        <v>6927</v>
      </c>
      <c r="J1877" s="10"/>
      <c r="K1877" s="10" t="s">
        <v>2623</v>
      </c>
      <c r="L1877" s="10" t="s">
        <v>34</v>
      </c>
      <c r="M1877" s="11">
        <v>0.02</v>
      </c>
      <c r="N1877" s="27" t="s">
        <v>6928</v>
      </c>
      <c r="O1877" s="10"/>
      <c r="P1877" s="13">
        <v>93.7</v>
      </c>
      <c r="Q1877" s="13"/>
      <c r="R1877" s="13">
        <v>0</v>
      </c>
      <c r="S1877" s="13">
        <f t="shared" si="93"/>
        <v>93.7</v>
      </c>
      <c r="T1877" s="14">
        <f t="shared" si="94"/>
        <v>0</v>
      </c>
      <c r="U1877" s="13">
        <f t="shared" si="95"/>
        <v>0</v>
      </c>
      <c r="V1877" s="13">
        <v>0</v>
      </c>
      <c r="W1877" s="15"/>
      <c r="X1877" s="15"/>
      <c r="Y1877" s="13"/>
      <c r="Z1877" s="10"/>
      <c r="AA1877" s="16" t="s">
        <v>45</v>
      </c>
      <c r="AB1877" s="11"/>
    </row>
    <row r="1878" spans="1:28" ht="14.25" x14ac:dyDescent="0.15">
      <c r="A1878" s="9">
        <v>43709</v>
      </c>
      <c r="B1878" s="10" t="s">
        <v>27</v>
      </c>
      <c r="C1878" s="10" t="s">
        <v>158</v>
      </c>
      <c r="D1878" s="10" t="s">
        <v>204</v>
      </c>
      <c r="E1878" s="10" t="s">
        <v>175</v>
      </c>
      <c r="F1878" s="10" t="s">
        <v>3082</v>
      </c>
      <c r="G1878" s="10" t="s">
        <v>3082</v>
      </c>
      <c r="H1878" s="10" t="s">
        <v>6270</v>
      </c>
      <c r="I1878" s="10" t="s">
        <v>3082</v>
      </c>
      <c r="J1878" s="10"/>
      <c r="K1878" s="10" t="s">
        <v>3236</v>
      </c>
      <c r="L1878" s="10" t="s">
        <v>34</v>
      </c>
      <c r="M1878" s="11">
        <v>0.02</v>
      </c>
      <c r="N1878" s="27" t="s">
        <v>6627</v>
      </c>
      <c r="O1878" s="10"/>
      <c r="P1878" s="13">
        <v>-112281.2</v>
      </c>
      <c r="Q1878" s="13"/>
      <c r="R1878" s="13">
        <v>5485.5</v>
      </c>
      <c r="S1878" s="13">
        <f t="shared" si="93"/>
        <v>-117766.7</v>
      </c>
      <c r="T1878" s="14">
        <f t="shared" si="94"/>
        <v>5377.9411764705883</v>
      </c>
      <c r="U1878" s="13">
        <f t="shared" si="95"/>
        <v>0</v>
      </c>
      <c r="V1878" s="13">
        <v>5485.5</v>
      </c>
      <c r="W1878" s="15"/>
      <c r="X1878" s="15"/>
      <c r="Y1878" s="13"/>
      <c r="Z1878" s="10"/>
      <c r="AA1878" s="16" t="s">
        <v>45</v>
      </c>
      <c r="AB1878" s="11"/>
    </row>
    <row r="1879" spans="1:28" ht="14.25" x14ac:dyDescent="0.15">
      <c r="A1879" s="9">
        <v>43709</v>
      </c>
      <c r="B1879" s="10" t="s">
        <v>27</v>
      </c>
      <c r="C1879" s="10" t="s">
        <v>158</v>
      </c>
      <c r="D1879" s="10" t="s">
        <v>204</v>
      </c>
      <c r="E1879" s="10" t="s">
        <v>175</v>
      </c>
      <c r="F1879" s="10" t="s">
        <v>6929</v>
      </c>
      <c r="G1879" s="10" t="s">
        <v>6929</v>
      </c>
      <c r="H1879" s="10" t="s">
        <v>6270</v>
      </c>
      <c r="I1879" s="10" t="s">
        <v>6929</v>
      </c>
      <c r="J1879" s="10"/>
      <c r="K1879" s="10" t="s">
        <v>2623</v>
      </c>
      <c r="L1879" s="10" t="s">
        <v>34</v>
      </c>
      <c r="M1879" s="11">
        <v>0.01</v>
      </c>
      <c r="N1879" s="27" t="s">
        <v>6930</v>
      </c>
      <c r="O1879" s="10"/>
      <c r="P1879" s="13">
        <v>3640.2000000000098</v>
      </c>
      <c r="Q1879" s="13"/>
      <c r="R1879" s="13">
        <v>0</v>
      </c>
      <c r="S1879" s="13">
        <f t="shared" ref="S1879:S1941" si="96">P1879+Q1879-R1879</f>
        <v>3640.2000000000098</v>
      </c>
      <c r="T1879" s="14">
        <f t="shared" ref="T1879:T1941" si="97">IF(L1879="返货",R1879/(1+M1879),IF(L1879="返现",R1879,IF(L1879="折扣",R1879*M1879,IF(L1879="无",R1879))))</f>
        <v>0</v>
      </c>
      <c r="U1879" s="13">
        <f t="shared" si="95"/>
        <v>0</v>
      </c>
      <c r="V1879" s="13">
        <v>0</v>
      </c>
      <c r="W1879" s="15"/>
      <c r="X1879" s="15"/>
      <c r="Y1879" s="13"/>
      <c r="Z1879" s="10"/>
      <c r="AA1879" s="16" t="s">
        <v>35</v>
      </c>
      <c r="AB1879" s="11"/>
    </row>
    <row r="1880" spans="1:28" ht="14.25" x14ac:dyDescent="0.15">
      <c r="A1880" s="9">
        <v>43709</v>
      </c>
      <c r="B1880" s="10" t="s">
        <v>27</v>
      </c>
      <c r="C1880" s="10" t="s">
        <v>158</v>
      </c>
      <c r="D1880" s="10" t="s">
        <v>204</v>
      </c>
      <c r="E1880" s="10" t="s">
        <v>175</v>
      </c>
      <c r="F1880" s="10" t="s">
        <v>6931</v>
      </c>
      <c r="G1880" s="10" t="s">
        <v>6931</v>
      </c>
      <c r="H1880" s="10" t="s">
        <v>6270</v>
      </c>
      <c r="I1880" s="10" t="s">
        <v>6932</v>
      </c>
      <c r="J1880" s="10"/>
      <c r="K1880" s="10" t="s">
        <v>2623</v>
      </c>
      <c r="L1880" s="10" t="s">
        <v>34</v>
      </c>
      <c r="M1880" s="11">
        <v>0.03</v>
      </c>
      <c r="N1880" s="27" t="s">
        <v>6933</v>
      </c>
      <c r="O1880" s="10"/>
      <c r="P1880" s="13">
        <v>103000.9</v>
      </c>
      <c r="Q1880" s="13"/>
      <c r="R1880" s="13">
        <v>102696.8</v>
      </c>
      <c r="S1880" s="13">
        <f t="shared" si="96"/>
        <v>304.09999999999127</v>
      </c>
      <c r="T1880" s="14">
        <f t="shared" si="97"/>
        <v>99705.631067961163</v>
      </c>
      <c r="U1880" s="13">
        <f t="shared" si="95"/>
        <v>0</v>
      </c>
      <c r="V1880" s="13">
        <v>102696.8</v>
      </c>
      <c r="W1880" s="15"/>
      <c r="X1880" s="15"/>
      <c r="Y1880" s="13"/>
      <c r="Z1880" s="10"/>
      <c r="AA1880" s="16" t="s">
        <v>45</v>
      </c>
      <c r="AB1880" s="11"/>
    </row>
    <row r="1881" spans="1:28" ht="14.25" x14ac:dyDescent="0.15">
      <c r="A1881" s="9">
        <v>43709</v>
      </c>
      <c r="B1881" s="10" t="s">
        <v>27</v>
      </c>
      <c r="C1881" s="10" t="s">
        <v>158</v>
      </c>
      <c r="D1881" s="10" t="s">
        <v>215</v>
      </c>
      <c r="E1881" s="10" t="s">
        <v>216</v>
      </c>
      <c r="F1881" s="10" t="s">
        <v>217</v>
      </c>
      <c r="G1881" s="10" t="s">
        <v>218</v>
      </c>
      <c r="H1881" s="10" t="s">
        <v>6270</v>
      </c>
      <c r="I1881" s="10" t="s">
        <v>4314</v>
      </c>
      <c r="J1881" s="10"/>
      <c r="K1881" s="10" t="s">
        <v>33</v>
      </c>
      <c r="L1881" s="10" t="s">
        <v>44</v>
      </c>
      <c r="M1881" s="11">
        <v>0</v>
      </c>
      <c r="N1881" s="27" t="s">
        <v>6934</v>
      </c>
      <c r="O1881" s="10"/>
      <c r="P1881" s="13">
        <v>61962.77</v>
      </c>
      <c r="Q1881" s="13"/>
      <c r="R1881" s="13">
        <v>428.97</v>
      </c>
      <c r="S1881" s="13">
        <f t="shared" si="96"/>
        <v>61533.799999999996</v>
      </c>
      <c r="T1881" s="14">
        <f t="shared" si="97"/>
        <v>428.97</v>
      </c>
      <c r="U1881" s="13">
        <f t="shared" si="95"/>
        <v>0</v>
      </c>
      <c r="V1881" s="13">
        <v>428.97</v>
      </c>
      <c r="W1881" s="15"/>
      <c r="X1881" s="15"/>
      <c r="Y1881" s="13"/>
      <c r="Z1881" s="10"/>
      <c r="AA1881" s="16" t="s">
        <v>35</v>
      </c>
      <c r="AB1881" s="11"/>
    </row>
    <row r="1882" spans="1:28" ht="14.25" x14ac:dyDescent="0.15">
      <c r="A1882" s="9">
        <v>43709</v>
      </c>
      <c r="B1882" s="10" t="s">
        <v>27</v>
      </c>
      <c r="C1882" s="10" t="s">
        <v>158</v>
      </c>
      <c r="D1882" s="10" t="s">
        <v>215</v>
      </c>
      <c r="E1882" s="10" t="s">
        <v>216</v>
      </c>
      <c r="F1882" s="10" t="s">
        <v>217</v>
      </c>
      <c r="G1882" s="10" t="s">
        <v>218</v>
      </c>
      <c r="H1882" s="10" t="s">
        <v>6270</v>
      </c>
      <c r="I1882" s="10" t="s">
        <v>4314</v>
      </c>
      <c r="J1882" s="10"/>
      <c r="K1882" s="10" t="s">
        <v>2623</v>
      </c>
      <c r="L1882" s="10" t="s">
        <v>44</v>
      </c>
      <c r="M1882" s="11">
        <v>0</v>
      </c>
      <c r="N1882" s="27" t="s">
        <v>6934</v>
      </c>
      <c r="O1882" s="10"/>
      <c r="P1882" s="13">
        <v>49590.9</v>
      </c>
      <c r="Q1882" s="13"/>
      <c r="R1882" s="13">
        <v>1276.5999999999999</v>
      </c>
      <c r="S1882" s="13">
        <f t="shared" si="96"/>
        <v>48314.3</v>
      </c>
      <c r="T1882" s="14">
        <f t="shared" si="97"/>
        <v>1276.5999999999999</v>
      </c>
      <c r="U1882" s="13">
        <f t="shared" si="95"/>
        <v>0</v>
      </c>
      <c r="V1882" s="13">
        <v>1276.5999999999999</v>
      </c>
      <c r="W1882" s="15"/>
      <c r="X1882" s="15"/>
      <c r="Y1882" s="13"/>
      <c r="Z1882" s="10"/>
      <c r="AA1882" s="16" t="s">
        <v>35</v>
      </c>
      <c r="AB1882" s="11"/>
    </row>
    <row r="1883" spans="1:28" ht="14.25" x14ac:dyDescent="0.15">
      <c r="A1883" s="9">
        <v>43709</v>
      </c>
      <c r="B1883" s="10" t="s">
        <v>27</v>
      </c>
      <c r="C1883" s="10" t="s">
        <v>158</v>
      </c>
      <c r="D1883" s="10" t="s">
        <v>215</v>
      </c>
      <c r="E1883" s="10" t="s">
        <v>216</v>
      </c>
      <c r="F1883" s="10" t="s">
        <v>217</v>
      </c>
      <c r="G1883" s="10" t="s">
        <v>218</v>
      </c>
      <c r="H1883" s="10" t="s">
        <v>6270</v>
      </c>
      <c r="I1883" s="10" t="s">
        <v>4314</v>
      </c>
      <c r="J1883" s="10"/>
      <c r="K1883" s="10" t="s">
        <v>3236</v>
      </c>
      <c r="L1883" s="10" t="s">
        <v>44</v>
      </c>
      <c r="M1883" s="11">
        <v>0</v>
      </c>
      <c r="N1883" s="27" t="s">
        <v>6934</v>
      </c>
      <c r="O1883" s="10"/>
      <c r="P1883" s="13">
        <v>-108677.71</v>
      </c>
      <c r="Q1883" s="13"/>
      <c r="R1883" s="13">
        <v>204.5</v>
      </c>
      <c r="S1883" s="13">
        <f t="shared" si="96"/>
        <v>-108882.21</v>
      </c>
      <c r="T1883" s="14">
        <f t="shared" si="97"/>
        <v>204.5</v>
      </c>
      <c r="U1883" s="13">
        <f t="shared" si="95"/>
        <v>0</v>
      </c>
      <c r="V1883" s="13">
        <v>204.5</v>
      </c>
      <c r="W1883" s="15"/>
      <c r="X1883" s="15"/>
      <c r="Y1883" s="13"/>
      <c r="Z1883" s="10"/>
      <c r="AA1883" s="16" t="s">
        <v>35</v>
      </c>
      <c r="AB1883" s="11"/>
    </row>
    <row r="1884" spans="1:28" ht="14.25" x14ac:dyDescent="0.15">
      <c r="A1884" s="9">
        <v>43709</v>
      </c>
      <c r="B1884" s="10" t="s">
        <v>27</v>
      </c>
      <c r="C1884" s="10" t="s">
        <v>158</v>
      </c>
      <c r="D1884" s="10" t="s">
        <v>215</v>
      </c>
      <c r="E1884" s="10" t="s">
        <v>216</v>
      </c>
      <c r="F1884" s="10" t="s">
        <v>217</v>
      </c>
      <c r="G1884" s="10" t="s">
        <v>218</v>
      </c>
      <c r="H1884" s="10" t="s">
        <v>6270</v>
      </c>
      <c r="I1884" s="10" t="s">
        <v>4315</v>
      </c>
      <c r="J1884" s="10"/>
      <c r="K1884" s="10" t="s">
        <v>3236</v>
      </c>
      <c r="L1884" s="10" t="s">
        <v>44</v>
      </c>
      <c r="M1884" s="11">
        <v>0</v>
      </c>
      <c r="N1884" s="27" t="s">
        <v>6632</v>
      </c>
      <c r="O1884" s="10"/>
      <c r="P1884" s="13">
        <v>-32014.799999999999</v>
      </c>
      <c r="Q1884" s="13"/>
      <c r="R1884" s="13">
        <v>29478.3</v>
      </c>
      <c r="S1884" s="13">
        <f t="shared" si="96"/>
        <v>-61493.1</v>
      </c>
      <c r="T1884" s="14">
        <f t="shared" si="97"/>
        <v>29478.3</v>
      </c>
      <c r="U1884" s="13">
        <f t="shared" si="95"/>
        <v>0</v>
      </c>
      <c r="V1884" s="13">
        <v>29478.3</v>
      </c>
      <c r="W1884" s="15"/>
      <c r="X1884" s="15"/>
      <c r="Y1884" s="13"/>
      <c r="Z1884" s="10"/>
      <c r="AA1884" s="16" t="s">
        <v>35</v>
      </c>
      <c r="AB1884" s="11"/>
    </row>
    <row r="1885" spans="1:28" ht="14.25" x14ac:dyDescent="0.15">
      <c r="A1885" s="9">
        <v>43709</v>
      </c>
      <c r="B1885" s="10" t="s">
        <v>27</v>
      </c>
      <c r="C1885" s="10" t="s">
        <v>158</v>
      </c>
      <c r="D1885" s="10" t="s">
        <v>215</v>
      </c>
      <c r="E1885" s="10" t="s">
        <v>216</v>
      </c>
      <c r="F1885" s="10" t="s">
        <v>217</v>
      </c>
      <c r="G1885" s="10" t="s">
        <v>218</v>
      </c>
      <c r="H1885" s="10" t="s">
        <v>6270</v>
      </c>
      <c r="I1885" s="10" t="s">
        <v>4315</v>
      </c>
      <c r="J1885" s="10"/>
      <c r="K1885" s="10" t="s">
        <v>6710</v>
      </c>
      <c r="L1885" s="10" t="s">
        <v>44</v>
      </c>
      <c r="M1885" s="11">
        <v>0</v>
      </c>
      <c r="N1885" s="27" t="s">
        <v>6632</v>
      </c>
      <c r="O1885" s="10"/>
      <c r="P1885" s="13">
        <v>-20469.93</v>
      </c>
      <c r="Q1885" s="13"/>
      <c r="R1885" s="13">
        <v>4295.8999999999996</v>
      </c>
      <c r="S1885" s="13">
        <f t="shared" si="96"/>
        <v>-24765.83</v>
      </c>
      <c r="T1885" s="14">
        <f t="shared" si="97"/>
        <v>4295.8999999999996</v>
      </c>
      <c r="U1885" s="13">
        <f t="shared" si="95"/>
        <v>0</v>
      </c>
      <c r="V1885" s="13">
        <v>4295.8999999999996</v>
      </c>
      <c r="W1885" s="15"/>
      <c r="X1885" s="15"/>
      <c r="Y1885" s="13"/>
      <c r="Z1885" s="10"/>
      <c r="AA1885" s="16" t="s">
        <v>35</v>
      </c>
      <c r="AB1885" s="11"/>
    </row>
    <row r="1886" spans="1:28" ht="14.25" x14ac:dyDescent="0.15">
      <c r="A1886" s="9">
        <v>43709</v>
      </c>
      <c r="B1886" s="10" t="s">
        <v>27</v>
      </c>
      <c r="C1886" s="10" t="s">
        <v>158</v>
      </c>
      <c r="D1886" s="10" t="s">
        <v>215</v>
      </c>
      <c r="E1886" s="10" t="s">
        <v>216</v>
      </c>
      <c r="F1886" s="10" t="s">
        <v>217</v>
      </c>
      <c r="G1886" s="10" t="s">
        <v>218</v>
      </c>
      <c r="H1886" s="10" t="s">
        <v>6270</v>
      </c>
      <c r="I1886" s="10" t="s">
        <v>4923</v>
      </c>
      <c r="J1886" s="10"/>
      <c r="K1886" s="10" t="s">
        <v>33</v>
      </c>
      <c r="L1886" s="10" t="s">
        <v>44</v>
      </c>
      <c r="M1886" s="11">
        <v>0</v>
      </c>
      <c r="N1886" s="27" t="s">
        <v>6935</v>
      </c>
      <c r="O1886" s="10"/>
      <c r="P1886" s="13">
        <v>60245.11</v>
      </c>
      <c r="Q1886" s="13"/>
      <c r="R1886" s="13">
        <v>60029.91</v>
      </c>
      <c r="S1886" s="13">
        <f t="shared" si="96"/>
        <v>215.19999999999709</v>
      </c>
      <c r="T1886" s="14">
        <f t="shared" si="97"/>
        <v>60029.91</v>
      </c>
      <c r="U1886" s="13">
        <f t="shared" si="95"/>
        <v>0</v>
      </c>
      <c r="V1886" s="13">
        <v>60029.91</v>
      </c>
      <c r="W1886" s="15"/>
      <c r="X1886" s="15"/>
      <c r="Y1886" s="13"/>
      <c r="Z1886" s="10"/>
      <c r="AA1886" s="16" t="s">
        <v>35</v>
      </c>
      <c r="AB1886" s="11"/>
    </row>
    <row r="1887" spans="1:28" ht="14.25" x14ac:dyDescent="0.15">
      <c r="A1887" s="9">
        <v>43709</v>
      </c>
      <c r="B1887" s="10" t="s">
        <v>27</v>
      </c>
      <c r="C1887" s="10" t="s">
        <v>158</v>
      </c>
      <c r="D1887" s="10" t="s">
        <v>215</v>
      </c>
      <c r="E1887" s="10" t="s">
        <v>162</v>
      </c>
      <c r="F1887" s="10" t="s">
        <v>6936</v>
      </c>
      <c r="G1887" s="10" t="s">
        <v>6936</v>
      </c>
      <c r="H1887" s="10" t="s">
        <v>6270</v>
      </c>
      <c r="I1887" s="10" t="s">
        <v>6936</v>
      </c>
      <c r="J1887" s="10"/>
      <c r="K1887" s="10" t="s">
        <v>33</v>
      </c>
      <c r="L1887" s="10" t="s">
        <v>34</v>
      </c>
      <c r="M1887" s="11">
        <v>0.06</v>
      </c>
      <c r="N1887" s="27" t="s">
        <v>6937</v>
      </c>
      <c r="O1887" s="10"/>
      <c r="P1887" s="13">
        <v>84.229999999999606</v>
      </c>
      <c r="Q1887" s="13"/>
      <c r="R1887" s="13">
        <v>0</v>
      </c>
      <c r="S1887" s="13">
        <f t="shared" si="96"/>
        <v>84.229999999999606</v>
      </c>
      <c r="T1887" s="14">
        <f t="shared" si="97"/>
        <v>0</v>
      </c>
      <c r="U1887" s="13">
        <f t="shared" si="95"/>
        <v>321.12728971962679</v>
      </c>
      <c r="V1887" s="13">
        <v>0</v>
      </c>
      <c r="W1887" s="15"/>
      <c r="X1887" s="15"/>
      <c r="Y1887" s="13"/>
      <c r="Z1887" s="10"/>
      <c r="AA1887" s="16" t="s">
        <v>35</v>
      </c>
      <c r="AB1887" s="11"/>
    </row>
    <row r="1888" spans="1:28" ht="14.25" x14ac:dyDescent="0.15">
      <c r="A1888" s="9">
        <v>43709</v>
      </c>
      <c r="B1888" s="10" t="s">
        <v>27</v>
      </c>
      <c r="C1888" s="10" t="s">
        <v>220</v>
      </c>
      <c r="D1888" s="10" t="s">
        <v>221</v>
      </c>
      <c r="E1888" s="10" t="s">
        <v>3760</v>
      </c>
      <c r="F1888" s="10" t="s">
        <v>223</v>
      </c>
      <c r="G1888" s="10" t="s">
        <v>223</v>
      </c>
      <c r="H1888" s="10" t="s">
        <v>6270</v>
      </c>
      <c r="I1888" s="10" t="s">
        <v>6219</v>
      </c>
      <c r="J1888" s="10"/>
      <c r="K1888" s="10" t="s">
        <v>3236</v>
      </c>
      <c r="L1888" s="10" t="s">
        <v>44</v>
      </c>
      <c r="M1888" s="11">
        <v>0</v>
      </c>
      <c r="N1888" s="27">
        <v>13811960060</v>
      </c>
      <c r="O1888" s="10"/>
      <c r="P1888" s="13">
        <v>-5599.5</v>
      </c>
      <c r="Q1888" s="13"/>
      <c r="R1888" s="13">
        <v>0</v>
      </c>
      <c r="S1888" s="13">
        <f t="shared" si="96"/>
        <v>-5599.5</v>
      </c>
      <c r="T1888" s="14">
        <f t="shared" si="97"/>
        <v>0</v>
      </c>
      <c r="U1888" s="13">
        <f t="shared" si="95"/>
        <v>0</v>
      </c>
      <c r="V1888" s="13">
        <v>0</v>
      </c>
      <c r="W1888" s="15"/>
      <c r="X1888" s="15"/>
      <c r="Y1888" s="13"/>
      <c r="Z1888" s="10"/>
      <c r="AA1888" s="16" t="s">
        <v>280</v>
      </c>
      <c r="AB1888" s="11"/>
    </row>
    <row r="1889" spans="1:28" ht="14.25" x14ac:dyDescent="0.15">
      <c r="A1889" s="9">
        <v>43709</v>
      </c>
      <c r="B1889" s="10" t="s">
        <v>27</v>
      </c>
      <c r="C1889" s="10" t="s">
        <v>220</v>
      </c>
      <c r="D1889" s="10" t="s">
        <v>221</v>
      </c>
      <c r="E1889" s="10" t="s">
        <v>3088</v>
      </c>
      <c r="F1889" s="10" t="s">
        <v>4243</v>
      </c>
      <c r="G1889" s="10" t="s">
        <v>4244</v>
      </c>
      <c r="H1889" s="10" t="s">
        <v>6270</v>
      </c>
      <c r="I1889" s="10" t="s">
        <v>4243</v>
      </c>
      <c r="J1889" s="10"/>
      <c r="K1889" s="10" t="s">
        <v>2623</v>
      </c>
      <c r="L1889" s="10" t="s">
        <v>44</v>
      </c>
      <c r="M1889" s="11">
        <v>0</v>
      </c>
      <c r="N1889" s="27" t="s">
        <v>6938</v>
      </c>
      <c r="O1889" s="10"/>
      <c r="P1889" s="13">
        <v>-4391.6000000000004</v>
      </c>
      <c r="Q1889" s="13"/>
      <c r="R1889" s="13">
        <v>1009.8</v>
      </c>
      <c r="S1889" s="13">
        <f t="shared" si="96"/>
        <v>-5401.4000000000005</v>
      </c>
      <c r="T1889" s="14">
        <f t="shared" si="97"/>
        <v>1009.8</v>
      </c>
      <c r="U1889" s="13">
        <f t="shared" si="95"/>
        <v>0</v>
      </c>
      <c r="V1889" s="13">
        <v>1009.8</v>
      </c>
      <c r="W1889" s="15"/>
      <c r="X1889" s="15"/>
      <c r="Y1889" s="13"/>
      <c r="Z1889" s="10"/>
      <c r="AA1889" s="16" t="s">
        <v>45</v>
      </c>
      <c r="AB1889" s="11"/>
    </row>
    <row r="1890" spans="1:28" ht="14.25" x14ac:dyDescent="0.15">
      <c r="A1890" s="9">
        <v>43709</v>
      </c>
      <c r="B1890" s="10" t="s">
        <v>27</v>
      </c>
      <c r="C1890" s="10" t="s">
        <v>220</v>
      </c>
      <c r="D1890" s="10" t="s">
        <v>221</v>
      </c>
      <c r="E1890" s="10" t="s">
        <v>3088</v>
      </c>
      <c r="F1890" s="10" t="s">
        <v>3697</v>
      </c>
      <c r="G1890" s="10" t="s">
        <v>3697</v>
      </c>
      <c r="H1890" s="10" t="s">
        <v>6270</v>
      </c>
      <c r="I1890" s="10" t="s">
        <v>4504</v>
      </c>
      <c r="J1890" s="10"/>
      <c r="K1890" s="10" t="s">
        <v>2623</v>
      </c>
      <c r="L1890" s="10" t="s">
        <v>34</v>
      </c>
      <c r="M1890" s="11">
        <v>0.04</v>
      </c>
      <c r="N1890" s="27" t="s">
        <v>6679</v>
      </c>
      <c r="O1890" s="10"/>
      <c r="P1890" s="13">
        <v>-1353360.49</v>
      </c>
      <c r="Q1890" s="13"/>
      <c r="R1890" s="13">
        <v>0</v>
      </c>
      <c r="S1890" s="13">
        <f t="shared" si="96"/>
        <v>-1353360.49</v>
      </c>
      <c r="T1890" s="14">
        <f t="shared" si="97"/>
        <v>0</v>
      </c>
      <c r="U1890" s="13">
        <f t="shared" si="95"/>
        <v>0</v>
      </c>
      <c r="V1890" s="13">
        <v>0</v>
      </c>
      <c r="W1890" s="15"/>
      <c r="X1890" s="15"/>
      <c r="Y1890" s="13"/>
      <c r="Z1890" s="10"/>
      <c r="AA1890" s="16" t="s">
        <v>45</v>
      </c>
      <c r="AB1890" s="11"/>
    </row>
    <row r="1891" spans="1:28" ht="14.25" x14ac:dyDescent="0.15">
      <c r="A1891" s="9">
        <v>43709</v>
      </c>
      <c r="B1891" s="10" t="s">
        <v>27</v>
      </c>
      <c r="C1891" s="10" t="s">
        <v>220</v>
      </c>
      <c r="D1891" s="10" t="s">
        <v>221</v>
      </c>
      <c r="E1891" s="10" t="s">
        <v>3088</v>
      </c>
      <c r="F1891" s="10" t="s">
        <v>5109</v>
      </c>
      <c r="G1891" s="10" t="s">
        <v>5109</v>
      </c>
      <c r="H1891" s="10" t="s">
        <v>6270</v>
      </c>
      <c r="I1891" s="10" t="s">
        <v>5109</v>
      </c>
      <c r="J1891" s="10"/>
      <c r="K1891" s="10" t="s">
        <v>2623</v>
      </c>
      <c r="L1891" s="10" t="s">
        <v>44</v>
      </c>
      <c r="M1891" s="11">
        <v>0</v>
      </c>
      <c r="N1891" s="27" t="s">
        <v>6939</v>
      </c>
      <c r="O1891" s="10"/>
      <c r="P1891" s="13">
        <v>3627.9</v>
      </c>
      <c r="Q1891" s="13"/>
      <c r="R1891" s="13">
        <v>0</v>
      </c>
      <c r="S1891" s="13">
        <f t="shared" si="96"/>
        <v>3627.9</v>
      </c>
      <c r="T1891" s="14">
        <f t="shared" si="97"/>
        <v>0</v>
      </c>
      <c r="U1891" s="13">
        <f t="shared" si="95"/>
        <v>0</v>
      </c>
      <c r="V1891" s="13">
        <v>0</v>
      </c>
      <c r="W1891" s="15"/>
      <c r="X1891" s="15"/>
      <c r="Y1891" s="13"/>
      <c r="Z1891" s="10"/>
      <c r="AA1891" s="16" t="s">
        <v>45</v>
      </c>
      <c r="AB1891" s="11"/>
    </row>
    <row r="1892" spans="1:28" ht="14.25" x14ac:dyDescent="0.15">
      <c r="A1892" s="9">
        <v>43709</v>
      </c>
      <c r="B1892" s="10" t="s">
        <v>27</v>
      </c>
      <c r="C1892" s="10" t="s">
        <v>220</v>
      </c>
      <c r="D1892" s="10" t="s">
        <v>221</v>
      </c>
      <c r="E1892" s="10" t="s">
        <v>242</v>
      </c>
      <c r="F1892" s="10" t="s">
        <v>3715</v>
      </c>
      <c r="G1892" s="10" t="s">
        <v>3715</v>
      </c>
      <c r="H1892" s="10" t="s">
        <v>6270</v>
      </c>
      <c r="I1892" s="10" t="s">
        <v>6940</v>
      </c>
      <c r="J1892" s="10"/>
      <c r="K1892" s="10" t="s">
        <v>33</v>
      </c>
      <c r="L1892" s="10" t="s">
        <v>34</v>
      </c>
      <c r="M1892" s="11">
        <v>7.0000000000000007E-2</v>
      </c>
      <c r="N1892" s="27" t="s">
        <v>6941</v>
      </c>
      <c r="O1892" s="10"/>
      <c r="P1892" s="13">
        <v>5356.0100000000102</v>
      </c>
      <c r="Q1892" s="13"/>
      <c r="R1892" s="13">
        <v>4908.66</v>
      </c>
      <c r="S1892" s="13">
        <f t="shared" si="96"/>
        <v>447.35000000001037</v>
      </c>
      <c r="T1892" s="14">
        <f t="shared" si="97"/>
        <v>4587.5327102803731</v>
      </c>
      <c r="U1892" s="13">
        <f t="shared" si="95"/>
        <v>0</v>
      </c>
      <c r="V1892" s="13">
        <v>4908.66</v>
      </c>
      <c r="W1892" s="15"/>
      <c r="X1892" s="15"/>
      <c r="Y1892" s="13"/>
      <c r="Z1892" s="10"/>
      <c r="AA1892" s="16" t="s">
        <v>45</v>
      </c>
      <c r="AB1892" s="11"/>
    </row>
    <row r="1893" spans="1:28" ht="14.25" x14ac:dyDescent="0.15">
      <c r="A1893" s="9">
        <v>43709</v>
      </c>
      <c r="B1893" s="10" t="s">
        <v>27</v>
      </c>
      <c r="C1893" s="10" t="s">
        <v>220</v>
      </c>
      <c r="D1893" s="10" t="s">
        <v>221</v>
      </c>
      <c r="E1893" s="10" t="s">
        <v>230</v>
      </c>
      <c r="F1893" s="10" t="s">
        <v>4117</v>
      </c>
      <c r="G1893" s="10" t="s">
        <v>4117</v>
      </c>
      <c r="H1893" s="10" t="s">
        <v>6270</v>
      </c>
      <c r="I1893" s="10" t="s">
        <v>4949</v>
      </c>
      <c r="J1893" s="10"/>
      <c r="K1893" s="10" t="s">
        <v>33</v>
      </c>
      <c r="L1893" s="10" t="s">
        <v>44</v>
      </c>
      <c r="M1893" s="11">
        <v>0</v>
      </c>
      <c r="N1893" s="27" t="s">
        <v>6942</v>
      </c>
      <c r="O1893" s="10"/>
      <c r="P1893" s="13">
        <v>1381.28</v>
      </c>
      <c r="Q1893" s="13"/>
      <c r="R1893" s="13">
        <v>0</v>
      </c>
      <c r="S1893" s="13">
        <f t="shared" si="96"/>
        <v>1381.28</v>
      </c>
      <c r="T1893" s="14">
        <f t="shared" si="97"/>
        <v>0</v>
      </c>
      <c r="U1893" s="13">
        <f t="shared" si="95"/>
        <v>456.4</v>
      </c>
      <c r="V1893" s="13">
        <v>0</v>
      </c>
      <c r="W1893" s="15"/>
      <c r="X1893" s="15"/>
      <c r="Y1893" s="13"/>
      <c r="Z1893" s="10"/>
      <c r="AA1893" s="16" t="s">
        <v>35</v>
      </c>
      <c r="AB1893" s="11"/>
    </row>
    <row r="1894" spans="1:28" ht="14.25" x14ac:dyDescent="0.15">
      <c r="A1894" s="9">
        <v>43709</v>
      </c>
      <c r="B1894" s="10" t="s">
        <v>27</v>
      </c>
      <c r="C1894" s="10" t="s">
        <v>220</v>
      </c>
      <c r="D1894" s="10" t="s">
        <v>221</v>
      </c>
      <c r="E1894" s="10" t="s">
        <v>230</v>
      </c>
      <c r="F1894" s="10" t="s">
        <v>4117</v>
      </c>
      <c r="G1894" s="10" t="s">
        <v>4117</v>
      </c>
      <c r="H1894" s="10" t="s">
        <v>6270</v>
      </c>
      <c r="I1894" s="10" t="s">
        <v>5674</v>
      </c>
      <c r="J1894" s="10"/>
      <c r="K1894" s="10" t="s">
        <v>33</v>
      </c>
      <c r="L1894" s="10" t="s">
        <v>34</v>
      </c>
      <c r="M1894" s="11">
        <v>0.04</v>
      </c>
      <c r="N1894" s="27" t="s">
        <v>6943</v>
      </c>
      <c r="O1894" s="10"/>
      <c r="P1894" s="13">
        <v>12.47</v>
      </c>
      <c r="Q1894" s="13"/>
      <c r="R1894" s="13">
        <v>0</v>
      </c>
      <c r="S1894" s="13">
        <f t="shared" si="96"/>
        <v>12.47</v>
      </c>
      <c r="T1894" s="14">
        <f t="shared" si="97"/>
        <v>0</v>
      </c>
      <c r="U1894" s="13">
        <f t="shared" si="95"/>
        <v>460.0384615384628</v>
      </c>
      <c r="V1894" s="13">
        <v>0</v>
      </c>
      <c r="W1894" s="15"/>
      <c r="X1894" s="15"/>
      <c r="Y1894" s="13"/>
      <c r="Z1894" s="10"/>
      <c r="AA1894" s="16" t="s">
        <v>35</v>
      </c>
      <c r="AB1894" s="11"/>
    </row>
    <row r="1895" spans="1:28" ht="14.25" x14ac:dyDescent="0.15">
      <c r="A1895" s="9">
        <v>43709</v>
      </c>
      <c r="B1895" s="10" t="s">
        <v>27</v>
      </c>
      <c r="C1895" s="10" t="s">
        <v>220</v>
      </c>
      <c r="D1895" s="10" t="s">
        <v>221</v>
      </c>
      <c r="E1895" s="10" t="s">
        <v>230</v>
      </c>
      <c r="F1895" s="10" t="s">
        <v>6944</v>
      </c>
      <c r="G1895" s="10" t="s">
        <v>6944</v>
      </c>
      <c r="H1895" s="10" t="s">
        <v>6414</v>
      </c>
      <c r="I1895" s="10" t="s">
        <v>6945</v>
      </c>
      <c r="J1895" s="10"/>
      <c r="K1895" s="10" t="s">
        <v>2623</v>
      </c>
      <c r="L1895" s="10" t="s">
        <v>44</v>
      </c>
      <c r="M1895" s="11">
        <v>0</v>
      </c>
      <c r="N1895" s="27" t="s">
        <v>6946</v>
      </c>
      <c r="O1895" s="10"/>
      <c r="P1895" s="13">
        <v>1254</v>
      </c>
      <c r="Q1895" s="13"/>
      <c r="R1895" s="13">
        <v>0</v>
      </c>
      <c r="S1895" s="13">
        <f t="shared" si="96"/>
        <v>1254</v>
      </c>
      <c r="T1895" s="14">
        <f t="shared" si="97"/>
        <v>0</v>
      </c>
      <c r="U1895" s="13">
        <f t="shared" si="95"/>
        <v>0</v>
      </c>
      <c r="V1895" s="13">
        <v>0</v>
      </c>
      <c r="W1895" s="15"/>
      <c r="X1895" s="15"/>
      <c r="Y1895" s="13"/>
      <c r="Z1895" s="10"/>
      <c r="AA1895" s="16" t="s">
        <v>45</v>
      </c>
      <c r="AB1895" s="11"/>
    </row>
    <row r="1896" spans="1:28" ht="14.25" x14ac:dyDescent="0.15">
      <c r="A1896" s="9">
        <v>43709</v>
      </c>
      <c r="B1896" s="10" t="s">
        <v>27</v>
      </c>
      <c r="C1896" s="10" t="s">
        <v>220</v>
      </c>
      <c r="D1896" s="10" t="s">
        <v>221</v>
      </c>
      <c r="E1896" s="10" t="s">
        <v>3767</v>
      </c>
      <c r="F1896" s="10" t="s">
        <v>4487</v>
      </c>
      <c r="G1896" s="10" t="s">
        <v>4487</v>
      </c>
      <c r="H1896" s="10" t="s">
        <v>6270</v>
      </c>
      <c r="I1896" s="10" t="s">
        <v>4487</v>
      </c>
      <c r="J1896" s="10"/>
      <c r="K1896" s="10" t="s">
        <v>2623</v>
      </c>
      <c r="L1896" s="10" t="s">
        <v>34</v>
      </c>
      <c r="M1896" s="11">
        <v>0.03</v>
      </c>
      <c r="N1896" s="27" t="s">
        <v>6947</v>
      </c>
      <c r="O1896" s="10"/>
      <c r="P1896" s="13">
        <v>2728.4</v>
      </c>
      <c r="Q1896" s="13"/>
      <c r="R1896" s="13">
        <v>0</v>
      </c>
      <c r="S1896" s="13">
        <f t="shared" si="96"/>
        <v>2728.4</v>
      </c>
      <c r="T1896" s="14">
        <f t="shared" si="97"/>
        <v>0</v>
      </c>
      <c r="U1896" s="13">
        <f t="shared" si="95"/>
        <v>0</v>
      </c>
      <c r="V1896" s="13">
        <v>0</v>
      </c>
      <c r="W1896" s="15"/>
      <c r="X1896" s="15"/>
      <c r="Y1896" s="13"/>
      <c r="Z1896" s="10"/>
      <c r="AA1896" s="16" t="s">
        <v>45</v>
      </c>
      <c r="AB1896" s="11"/>
    </row>
    <row r="1897" spans="1:28" ht="14.25" x14ac:dyDescent="0.15">
      <c r="A1897" s="9">
        <v>43709</v>
      </c>
      <c r="B1897" s="10" t="s">
        <v>27</v>
      </c>
      <c r="C1897" s="10" t="s">
        <v>220</v>
      </c>
      <c r="D1897" s="10" t="s">
        <v>221</v>
      </c>
      <c r="E1897" s="10" t="s">
        <v>232</v>
      </c>
      <c r="F1897" s="10" t="s">
        <v>3741</v>
      </c>
      <c r="G1897" s="10" t="s">
        <v>3741</v>
      </c>
      <c r="H1897" s="10" t="s">
        <v>6270</v>
      </c>
      <c r="I1897" s="10" t="s">
        <v>3757</v>
      </c>
      <c r="J1897" s="10"/>
      <c r="K1897" s="10" t="s">
        <v>33</v>
      </c>
      <c r="L1897" s="10" t="s">
        <v>44</v>
      </c>
      <c r="M1897" s="11">
        <v>0</v>
      </c>
      <c r="N1897" s="27" t="s">
        <v>6948</v>
      </c>
      <c r="O1897" s="10"/>
      <c r="P1897" s="13">
        <v>5706.5</v>
      </c>
      <c r="Q1897" s="13"/>
      <c r="R1897" s="13">
        <v>0</v>
      </c>
      <c r="S1897" s="13">
        <f t="shared" si="96"/>
        <v>5706.5</v>
      </c>
      <c r="T1897" s="14">
        <f t="shared" si="97"/>
        <v>0</v>
      </c>
      <c r="U1897" s="13">
        <f t="shared" si="95"/>
        <v>0</v>
      </c>
      <c r="V1897" s="13">
        <v>0</v>
      </c>
      <c r="W1897" s="15"/>
      <c r="X1897" s="15"/>
      <c r="Y1897" s="13"/>
      <c r="Z1897" s="10"/>
      <c r="AA1897" s="16" t="s">
        <v>45</v>
      </c>
      <c r="AB1897" s="11"/>
    </row>
    <row r="1898" spans="1:28" ht="14.25" x14ac:dyDescent="0.15">
      <c r="A1898" s="9">
        <v>43709</v>
      </c>
      <c r="B1898" s="10" t="s">
        <v>27</v>
      </c>
      <c r="C1898" s="10" t="s">
        <v>220</v>
      </c>
      <c r="D1898" s="10" t="s">
        <v>221</v>
      </c>
      <c r="E1898" s="10" t="s">
        <v>234</v>
      </c>
      <c r="F1898" s="10" t="s">
        <v>6204</v>
      </c>
      <c r="G1898" s="10" t="s">
        <v>6204</v>
      </c>
      <c r="H1898" s="10" t="s">
        <v>6270</v>
      </c>
      <c r="I1898" s="10" t="s">
        <v>6204</v>
      </c>
      <c r="J1898" s="10"/>
      <c r="K1898" s="10" t="s">
        <v>2623</v>
      </c>
      <c r="L1898" s="10" t="s">
        <v>34</v>
      </c>
      <c r="M1898" s="11">
        <v>0.02</v>
      </c>
      <c r="N1898" s="27" t="s">
        <v>6668</v>
      </c>
      <c r="O1898" s="10"/>
      <c r="P1898" s="13">
        <v>456.4</v>
      </c>
      <c r="Q1898" s="13"/>
      <c r="R1898" s="13">
        <v>456.4</v>
      </c>
      <c r="S1898" s="13">
        <f t="shared" si="96"/>
        <v>0</v>
      </c>
      <c r="T1898" s="14">
        <v>0</v>
      </c>
      <c r="U1898" s="13">
        <f t="shared" si="95"/>
        <v>0</v>
      </c>
      <c r="V1898" s="13">
        <v>0</v>
      </c>
      <c r="W1898" s="15"/>
      <c r="X1898" s="15"/>
      <c r="Y1898" s="13"/>
      <c r="Z1898" s="10" t="s">
        <v>6519</v>
      </c>
      <c r="AA1898" s="16" t="s">
        <v>35</v>
      </c>
      <c r="AB1898" s="11"/>
    </row>
    <row r="1899" spans="1:28" ht="14.25" x14ac:dyDescent="0.15">
      <c r="A1899" s="9">
        <v>43709</v>
      </c>
      <c r="B1899" s="10" t="s">
        <v>27</v>
      </c>
      <c r="C1899" s="10" t="s">
        <v>220</v>
      </c>
      <c r="D1899" s="10" t="s">
        <v>221</v>
      </c>
      <c r="E1899" s="10" t="s">
        <v>234</v>
      </c>
      <c r="F1899" s="10" t="s">
        <v>6949</v>
      </c>
      <c r="G1899" s="10" t="s">
        <v>6949</v>
      </c>
      <c r="H1899" s="10" t="s">
        <v>6270</v>
      </c>
      <c r="I1899" s="10" t="s">
        <v>6950</v>
      </c>
      <c r="J1899" s="10"/>
      <c r="K1899" s="10" t="s">
        <v>2623</v>
      </c>
      <c r="L1899" s="10" t="s">
        <v>34</v>
      </c>
      <c r="M1899" s="11">
        <v>0.04</v>
      </c>
      <c r="N1899" s="27" t="s">
        <v>6951</v>
      </c>
      <c r="O1899" s="10"/>
      <c r="P1899" s="13">
        <v>74989.5</v>
      </c>
      <c r="Q1899" s="13"/>
      <c r="R1899" s="13">
        <v>11961</v>
      </c>
      <c r="S1899" s="13">
        <f t="shared" si="96"/>
        <v>63028.5</v>
      </c>
      <c r="T1899" s="14">
        <f t="shared" si="97"/>
        <v>11500.961538461537</v>
      </c>
      <c r="U1899" s="13">
        <f t="shared" si="95"/>
        <v>0</v>
      </c>
      <c r="V1899" s="13">
        <v>11961</v>
      </c>
      <c r="W1899" s="15"/>
      <c r="X1899" s="15"/>
      <c r="Y1899" s="13"/>
      <c r="Z1899" s="10"/>
      <c r="AA1899" s="16" t="s">
        <v>45</v>
      </c>
      <c r="AB1899" s="11"/>
    </row>
    <row r="1900" spans="1:28" ht="14.25" x14ac:dyDescent="0.15">
      <c r="A1900" s="9">
        <v>43709</v>
      </c>
      <c r="B1900" s="10" t="s">
        <v>27</v>
      </c>
      <c r="C1900" s="10" t="s">
        <v>220</v>
      </c>
      <c r="D1900" s="10" t="s">
        <v>221</v>
      </c>
      <c r="E1900" s="10" t="s">
        <v>234</v>
      </c>
      <c r="F1900" s="10" t="s">
        <v>6952</v>
      </c>
      <c r="G1900" s="10" t="s">
        <v>6953</v>
      </c>
      <c r="H1900" s="10" t="s">
        <v>6270</v>
      </c>
      <c r="I1900" s="10" t="s">
        <v>6952</v>
      </c>
      <c r="J1900" s="10"/>
      <c r="K1900" s="10" t="s">
        <v>2623</v>
      </c>
      <c r="L1900" s="10" t="s">
        <v>44</v>
      </c>
      <c r="M1900" s="11">
        <v>0</v>
      </c>
      <c r="N1900" s="27" t="s">
        <v>6954</v>
      </c>
      <c r="O1900" s="10"/>
      <c r="P1900" s="13">
        <v>3866.5</v>
      </c>
      <c r="Q1900" s="13"/>
      <c r="R1900" s="13">
        <v>0</v>
      </c>
      <c r="S1900" s="13">
        <f t="shared" si="96"/>
        <v>3866.5</v>
      </c>
      <c r="T1900" s="14">
        <f t="shared" si="97"/>
        <v>0</v>
      </c>
      <c r="U1900" s="13">
        <f t="shared" si="95"/>
        <v>0</v>
      </c>
      <c r="V1900" s="13">
        <v>0</v>
      </c>
      <c r="W1900" s="15"/>
      <c r="X1900" s="15"/>
      <c r="Y1900" s="13"/>
      <c r="Z1900" s="10"/>
      <c r="AA1900" s="16" t="s">
        <v>45</v>
      </c>
      <c r="AB1900" s="11"/>
    </row>
    <row r="1901" spans="1:28" ht="14.25" x14ac:dyDescent="0.15">
      <c r="A1901" s="9">
        <v>43709</v>
      </c>
      <c r="B1901" s="10" t="s">
        <v>27</v>
      </c>
      <c r="C1901" s="10" t="s">
        <v>220</v>
      </c>
      <c r="D1901" s="10" t="s">
        <v>221</v>
      </c>
      <c r="E1901" s="10" t="s">
        <v>234</v>
      </c>
      <c r="F1901" s="10" t="s">
        <v>4326</v>
      </c>
      <c r="G1901" s="10" t="s">
        <v>4326</v>
      </c>
      <c r="H1901" s="10" t="s">
        <v>6462</v>
      </c>
      <c r="I1901" s="10" t="s">
        <v>4326</v>
      </c>
      <c r="J1901" s="10"/>
      <c r="K1901" s="10" t="s">
        <v>2623</v>
      </c>
      <c r="L1901" s="10" t="s">
        <v>44</v>
      </c>
      <c r="M1901" s="11">
        <v>0</v>
      </c>
      <c r="N1901" s="27" t="s">
        <v>6955</v>
      </c>
      <c r="O1901" s="10"/>
      <c r="P1901" s="13">
        <v>48179.8</v>
      </c>
      <c r="Q1901" s="13"/>
      <c r="R1901" s="13">
        <v>0</v>
      </c>
      <c r="S1901" s="13">
        <f t="shared" si="96"/>
        <v>48179.8</v>
      </c>
      <c r="T1901" s="14">
        <f t="shared" si="97"/>
        <v>0</v>
      </c>
      <c r="U1901" s="13">
        <f t="shared" si="95"/>
        <v>0</v>
      </c>
      <c r="V1901" s="13">
        <v>0</v>
      </c>
      <c r="W1901" s="15"/>
      <c r="X1901" s="15"/>
      <c r="Y1901" s="13"/>
      <c r="Z1901" s="10"/>
      <c r="AA1901" s="16" t="s">
        <v>35</v>
      </c>
      <c r="AB1901" s="11"/>
    </row>
    <row r="1902" spans="1:28" ht="14.25" x14ac:dyDescent="0.15">
      <c r="A1902" s="9">
        <v>43709</v>
      </c>
      <c r="B1902" s="10" t="s">
        <v>27</v>
      </c>
      <c r="C1902" s="10" t="s">
        <v>220</v>
      </c>
      <c r="D1902" s="10" t="s">
        <v>236</v>
      </c>
      <c r="E1902" s="10" t="s">
        <v>222</v>
      </c>
      <c r="F1902" s="10" t="s">
        <v>6956</v>
      </c>
      <c r="G1902" s="10" t="s">
        <v>6956</v>
      </c>
      <c r="H1902" s="10" t="s">
        <v>6270</v>
      </c>
      <c r="I1902" s="10" t="s">
        <v>6956</v>
      </c>
      <c r="J1902" s="10"/>
      <c r="K1902" s="10" t="s">
        <v>2623</v>
      </c>
      <c r="L1902" s="10" t="s">
        <v>34</v>
      </c>
      <c r="M1902" s="11">
        <v>0.04</v>
      </c>
      <c r="N1902" s="27" t="s">
        <v>6957</v>
      </c>
      <c r="O1902" s="10"/>
      <c r="P1902" s="13">
        <v>-94.5</v>
      </c>
      <c r="Q1902" s="13"/>
      <c r="R1902" s="13">
        <v>0</v>
      </c>
      <c r="S1902" s="13">
        <f t="shared" si="96"/>
        <v>-94.5</v>
      </c>
      <c r="T1902" s="14">
        <f t="shared" si="97"/>
        <v>0</v>
      </c>
      <c r="U1902" s="13">
        <f t="shared" si="95"/>
        <v>0</v>
      </c>
      <c r="V1902" s="13">
        <v>0</v>
      </c>
      <c r="W1902" s="15"/>
      <c r="X1902" s="15"/>
      <c r="Y1902" s="13"/>
      <c r="Z1902" s="10"/>
      <c r="AA1902" s="16" t="s">
        <v>45</v>
      </c>
      <c r="AB1902" s="11"/>
    </row>
    <row r="1903" spans="1:28" ht="14.25" x14ac:dyDescent="0.15">
      <c r="A1903" s="9">
        <v>43709</v>
      </c>
      <c r="B1903" s="10" t="s">
        <v>27</v>
      </c>
      <c r="C1903" s="10" t="s">
        <v>220</v>
      </c>
      <c r="D1903" s="10" t="s">
        <v>236</v>
      </c>
      <c r="E1903" s="10" t="s">
        <v>222</v>
      </c>
      <c r="F1903" s="10" t="s">
        <v>3763</v>
      </c>
      <c r="G1903" s="10" t="s">
        <v>3763</v>
      </c>
      <c r="H1903" s="10" t="s">
        <v>6270</v>
      </c>
      <c r="I1903" s="10" t="s">
        <v>3763</v>
      </c>
      <c r="J1903" s="10"/>
      <c r="K1903" s="10" t="s">
        <v>2623</v>
      </c>
      <c r="L1903" s="10" t="s">
        <v>44</v>
      </c>
      <c r="M1903" s="11">
        <v>0</v>
      </c>
      <c r="N1903" s="27" t="s">
        <v>6958</v>
      </c>
      <c r="O1903" s="10"/>
      <c r="P1903" s="13">
        <v>29575.8</v>
      </c>
      <c r="Q1903" s="13"/>
      <c r="R1903" s="13">
        <v>0</v>
      </c>
      <c r="S1903" s="13">
        <f t="shared" si="96"/>
        <v>29575.8</v>
      </c>
      <c r="T1903" s="14">
        <f t="shared" si="97"/>
        <v>0</v>
      </c>
      <c r="U1903" s="13">
        <f t="shared" si="95"/>
        <v>0</v>
      </c>
      <c r="V1903" s="13">
        <v>0</v>
      </c>
      <c r="W1903" s="15"/>
      <c r="X1903" s="15"/>
      <c r="Y1903" s="13"/>
      <c r="Z1903" s="10"/>
      <c r="AA1903" s="16" t="s">
        <v>45</v>
      </c>
      <c r="AB1903" s="11"/>
    </row>
    <row r="1904" spans="1:28" ht="14.25" x14ac:dyDescent="0.15">
      <c r="A1904" s="9">
        <v>43709</v>
      </c>
      <c r="B1904" s="10" t="s">
        <v>27</v>
      </c>
      <c r="C1904" s="10" t="s">
        <v>220</v>
      </c>
      <c r="D1904" s="10" t="s">
        <v>236</v>
      </c>
      <c r="E1904" s="10" t="s">
        <v>242</v>
      </c>
      <c r="F1904" s="10" t="s">
        <v>6959</v>
      </c>
      <c r="G1904" s="10" t="s">
        <v>6959</v>
      </c>
      <c r="H1904" s="10" t="s">
        <v>6270</v>
      </c>
      <c r="I1904" s="10" t="s">
        <v>6959</v>
      </c>
      <c r="J1904" s="10"/>
      <c r="K1904" s="10" t="s">
        <v>33</v>
      </c>
      <c r="L1904" s="10" t="s">
        <v>34</v>
      </c>
      <c r="M1904" s="11">
        <v>0.2</v>
      </c>
      <c r="N1904" s="27" t="s">
        <v>6960</v>
      </c>
      <c r="O1904" s="10"/>
      <c r="P1904" s="13">
        <v>-12036.58</v>
      </c>
      <c r="Q1904" s="13"/>
      <c r="R1904" s="13">
        <v>0</v>
      </c>
      <c r="S1904" s="13">
        <f t="shared" si="96"/>
        <v>-12036.58</v>
      </c>
      <c r="T1904" s="14">
        <f t="shared" si="97"/>
        <v>0</v>
      </c>
      <c r="U1904" s="13">
        <f t="shared" si="95"/>
        <v>0</v>
      </c>
      <c r="V1904" s="13">
        <v>0</v>
      </c>
      <c r="W1904" s="15"/>
      <c r="X1904" s="15"/>
      <c r="Y1904" s="13"/>
      <c r="Z1904" s="10"/>
      <c r="AA1904" s="16" t="s">
        <v>45</v>
      </c>
      <c r="AB1904" s="11"/>
    </row>
    <row r="1905" spans="1:28" ht="14.25" x14ac:dyDescent="0.15">
      <c r="A1905" s="9">
        <v>43709</v>
      </c>
      <c r="B1905" s="10" t="s">
        <v>27</v>
      </c>
      <c r="C1905" s="10" t="s">
        <v>220</v>
      </c>
      <c r="D1905" s="10" t="s">
        <v>236</v>
      </c>
      <c r="E1905" s="10" t="s">
        <v>242</v>
      </c>
      <c r="F1905" s="10" t="s">
        <v>6140</v>
      </c>
      <c r="G1905" s="10" t="s">
        <v>6140</v>
      </c>
      <c r="H1905" s="10" t="s">
        <v>6270</v>
      </c>
      <c r="I1905" s="10" t="s">
        <v>6140</v>
      </c>
      <c r="J1905" s="10"/>
      <c r="K1905" s="10" t="s">
        <v>2623</v>
      </c>
      <c r="L1905" s="10" t="s">
        <v>34</v>
      </c>
      <c r="M1905" s="11">
        <v>0.02</v>
      </c>
      <c r="N1905" s="27" t="s">
        <v>6961</v>
      </c>
      <c r="O1905" s="10"/>
      <c r="P1905" s="13">
        <v>63693.26</v>
      </c>
      <c r="Q1905" s="13"/>
      <c r="R1905" s="13">
        <v>0</v>
      </c>
      <c r="S1905" s="13">
        <f t="shared" si="96"/>
        <v>63693.26</v>
      </c>
      <c r="T1905" s="14">
        <f t="shared" si="97"/>
        <v>0</v>
      </c>
      <c r="U1905" s="13">
        <f t="shared" si="95"/>
        <v>116.01764705882397</v>
      </c>
      <c r="V1905" s="13">
        <v>0</v>
      </c>
      <c r="W1905" s="15"/>
      <c r="X1905" s="15"/>
      <c r="Y1905" s="13"/>
      <c r="Z1905" s="10"/>
      <c r="AA1905" s="16" t="s">
        <v>35</v>
      </c>
      <c r="AB1905" s="11"/>
    </row>
    <row r="1906" spans="1:28" ht="14.25" x14ac:dyDescent="0.15">
      <c r="A1906" s="9">
        <v>43709</v>
      </c>
      <c r="B1906" s="10" t="s">
        <v>27</v>
      </c>
      <c r="C1906" s="10" t="s">
        <v>220</v>
      </c>
      <c r="D1906" s="10" t="s">
        <v>236</v>
      </c>
      <c r="E1906" s="10" t="s">
        <v>3767</v>
      </c>
      <c r="F1906" s="10" t="s">
        <v>6962</v>
      </c>
      <c r="G1906" s="10" t="s">
        <v>6962</v>
      </c>
      <c r="H1906" s="10" t="s">
        <v>6270</v>
      </c>
      <c r="I1906" s="10" t="s">
        <v>6963</v>
      </c>
      <c r="J1906" s="10"/>
      <c r="K1906" s="10" t="s">
        <v>33</v>
      </c>
      <c r="L1906" s="10" t="s">
        <v>34</v>
      </c>
      <c r="M1906" s="11">
        <v>0.04</v>
      </c>
      <c r="N1906" s="27" t="s">
        <v>6964</v>
      </c>
      <c r="O1906" s="10"/>
      <c r="P1906" s="13">
        <v>2381.0700000000002</v>
      </c>
      <c r="Q1906" s="13"/>
      <c r="R1906" s="13">
        <v>0</v>
      </c>
      <c r="S1906" s="13">
        <f t="shared" si="96"/>
        <v>2381.0700000000002</v>
      </c>
      <c r="T1906" s="14">
        <f t="shared" si="97"/>
        <v>0</v>
      </c>
      <c r="U1906" s="13">
        <f t="shared" si="95"/>
        <v>52.998039215686276</v>
      </c>
      <c r="V1906" s="13">
        <v>0</v>
      </c>
      <c r="W1906" s="15"/>
      <c r="X1906" s="15"/>
      <c r="Y1906" s="13"/>
      <c r="Z1906" s="10"/>
      <c r="AA1906" s="16" t="s">
        <v>45</v>
      </c>
      <c r="AB1906" s="11"/>
    </row>
    <row r="1907" spans="1:28" ht="14.25" x14ac:dyDescent="0.15">
      <c r="A1907" s="9">
        <v>43709</v>
      </c>
      <c r="B1907" s="10" t="s">
        <v>27</v>
      </c>
      <c r="C1907" s="10" t="s">
        <v>220</v>
      </c>
      <c r="D1907" s="10" t="s">
        <v>236</v>
      </c>
      <c r="E1907" s="10" t="s">
        <v>232</v>
      </c>
      <c r="F1907" s="10" t="s">
        <v>6965</v>
      </c>
      <c r="G1907" s="10" t="s">
        <v>6965</v>
      </c>
      <c r="H1907" s="10" t="s">
        <v>6270</v>
      </c>
      <c r="I1907" s="10" t="s">
        <v>6966</v>
      </c>
      <c r="J1907" s="10"/>
      <c r="K1907" s="10" t="s">
        <v>2623</v>
      </c>
      <c r="L1907" s="10" t="s">
        <v>44</v>
      </c>
      <c r="M1907" s="11">
        <v>0</v>
      </c>
      <c r="N1907" s="27" t="s">
        <v>6967</v>
      </c>
      <c r="O1907" s="10"/>
      <c r="P1907" s="13">
        <v>64921.87</v>
      </c>
      <c r="Q1907" s="13"/>
      <c r="R1907" s="13">
        <v>61106.6</v>
      </c>
      <c r="S1907" s="13">
        <f t="shared" si="96"/>
        <v>3815.2700000000041</v>
      </c>
      <c r="T1907" s="14">
        <f t="shared" si="97"/>
        <v>61106.6</v>
      </c>
      <c r="U1907" s="13">
        <f t="shared" si="95"/>
        <v>0</v>
      </c>
      <c r="V1907" s="13">
        <v>61106.6</v>
      </c>
      <c r="W1907" s="15"/>
      <c r="X1907" s="15"/>
      <c r="Y1907" s="13"/>
      <c r="Z1907" s="10"/>
      <c r="AA1907" s="16" t="s">
        <v>45</v>
      </c>
      <c r="AB1907" s="11"/>
    </row>
    <row r="1908" spans="1:28" ht="14.25" x14ac:dyDescent="0.15">
      <c r="A1908" s="9">
        <v>43709</v>
      </c>
      <c r="B1908" s="10" t="s">
        <v>27</v>
      </c>
      <c r="C1908" s="10" t="s">
        <v>220</v>
      </c>
      <c r="D1908" s="10" t="s">
        <v>236</v>
      </c>
      <c r="E1908" s="10" t="s">
        <v>232</v>
      </c>
      <c r="F1908" s="10" t="s">
        <v>5729</v>
      </c>
      <c r="G1908" s="10" t="s">
        <v>5729</v>
      </c>
      <c r="H1908" s="10" t="s">
        <v>6270</v>
      </c>
      <c r="I1908" s="10" t="s">
        <v>5729</v>
      </c>
      <c r="J1908" s="10"/>
      <c r="K1908" s="10" t="s">
        <v>2623</v>
      </c>
      <c r="L1908" s="10" t="s">
        <v>44</v>
      </c>
      <c r="M1908" s="11">
        <v>0</v>
      </c>
      <c r="N1908" s="27" t="s">
        <v>6968</v>
      </c>
      <c r="O1908" s="10"/>
      <c r="P1908" s="13">
        <v>3772.86</v>
      </c>
      <c r="Q1908" s="13"/>
      <c r="R1908" s="13">
        <v>0</v>
      </c>
      <c r="S1908" s="13">
        <f t="shared" si="96"/>
        <v>3772.86</v>
      </c>
      <c r="T1908" s="14">
        <f t="shared" si="97"/>
        <v>0</v>
      </c>
      <c r="U1908" s="13">
        <f t="shared" si="95"/>
        <v>18.441176470588289</v>
      </c>
      <c r="V1908" s="13">
        <v>0</v>
      </c>
      <c r="W1908" s="15"/>
      <c r="X1908" s="15"/>
      <c r="Y1908" s="13"/>
      <c r="Z1908" s="10"/>
      <c r="AA1908" s="16" t="s">
        <v>45</v>
      </c>
      <c r="AB1908" s="11"/>
    </row>
    <row r="1909" spans="1:28" ht="14.25" x14ac:dyDescent="0.15">
      <c r="A1909" s="9">
        <v>43709</v>
      </c>
      <c r="B1909" s="10" t="s">
        <v>27</v>
      </c>
      <c r="C1909" s="10" t="s">
        <v>220</v>
      </c>
      <c r="D1909" s="10" t="s">
        <v>236</v>
      </c>
      <c r="E1909" s="10" t="s">
        <v>232</v>
      </c>
      <c r="F1909" s="10" t="s">
        <v>6257</v>
      </c>
      <c r="G1909" s="10" t="s">
        <v>6257</v>
      </c>
      <c r="H1909" s="10" t="s">
        <v>6270</v>
      </c>
      <c r="I1909" s="10" t="s">
        <v>5729</v>
      </c>
      <c r="J1909" s="10"/>
      <c r="K1909" s="10" t="s">
        <v>3236</v>
      </c>
      <c r="L1909" s="10" t="s">
        <v>34</v>
      </c>
      <c r="M1909" s="11">
        <v>0.12</v>
      </c>
      <c r="N1909" s="27" t="s">
        <v>6968</v>
      </c>
      <c r="O1909" s="10"/>
      <c r="P1909" s="13">
        <v>-200</v>
      </c>
      <c r="Q1909" s="13"/>
      <c r="R1909" s="13">
        <v>0</v>
      </c>
      <c r="S1909" s="13">
        <f t="shared" si="96"/>
        <v>-200</v>
      </c>
      <c r="T1909" s="14">
        <f t="shared" si="97"/>
        <v>0</v>
      </c>
      <c r="U1909" s="13">
        <f t="shared" si="95"/>
        <v>574.01320754717017</v>
      </c>
      <c r="V1909" s="13">
        <v>0</v>
      </c>
      <c r="W1909" s="15"/>
      <c r="X1909" s="15"/>
      <c r="Y1909" s="13"/>
      <c r="Z1909" s="10"/>
      <c r="AA1909" s="16" t="s">
        <v>280</v>
      </c>
      <c r="AB1909" s="11"/>
    </row>
    <row r="1910" spans="1:28" ht="14.25" x14ac:dyDescent="0.15">
      <c r="A1910" s="9">
        <v>43709</v>
      </c>
      <c r="B1910" s="10" t="s">
        <v>27</v>
      </c>
      <c r="C1910" s="10" t="s">
        <v>220</v>
      </c>
      <c r="D1910" s="10" t="s">
        <v>236</v>
      </c>
      <c r="E1910" s="10" t="s">
        <v>234</v>
      </c>
      <c r="F1910" s="10" t="s">
        <v>6969</v>
      </c>
      <c r="G1910" s="10" t="s">
        <v>6969</v>
      </c>
      <c r="H1910" s="10" t="s">
        <v>6270</v>
      </c>
      <c r="I1910" s="10" t="s">
        <v>6969</v>
      </c>
      <c r="J1910" s="10"/>
      <c r="K1910" s="10" t="s">
        <v>2623</v>
      </c>
      <c r="L1910" s="10" t="s">
        <v>34</v>
      </c>
      <c r="M1910" s="11">
        <v>0.02</v>
      </c>
      <c r="N1910" s="27" t="s">
        <v>6970</v>
      </c>
      <c r="O1910" s="10"/>
      <c r="P1910" s="13">
        <v>14567.8</v>
      </c>
      <c r="Q1910" s="13"/>
      <c r="R1910" s="13">
        <v>5916.9</v>
      </c>
      <c r="S1910" s="13">
        <f t="shared" si="96"/>
        <v>8650.9</v>
      </c>
      <c r="T1910" s="14">
        <f t="shared" si="97"/>
        <v>5800.8823529411757</v>
      </c>
      <c r="U1910" s="13">
        <f t="shared" si="95"/>
        <v>0</v>
      </c>
      <c r="V1910" s="13">
        <v>5916.9</v>
      </c>
      <c r="W1910" s="15"/>
      <c r="X1910" s="15"/>
      <c r="Y1910" s="13"/>
      <c r="Z1910" s="10"/>
      <c r="AA1910" s="16" t="s">
        <v>45</v>
      </c>
      <c r="AB1910" s="11"/>
    </row>
    <row r="1911" spans="1:28" ht="14.25" x14ac:dyDescent="0.15">
      <c r="A1911" s="9">
        <v>43709</v>
      </c>
      <c r="B1911" s="10" t="s">
        <v>27</v>
      </c>
      <c r="C1911" s="10" t="s">
        <v>220</v>
      </c>
      <c r="D1911" s="10" t="s">
        <v>236</v>
      </c>
      <c r="E1911" s="10" t="s">
        <v>234</v>
      </c>
      <c r="F1911" s="10" t="s">
        <v>6971</v>
      </c>
      <c r="G1911" s="10" t="s">
        <v>6971</v>
      </c>
      <c r="H1911" s="10" t="s">
        <v>6270</v>
      </c>
      <c r="I1911" s="10" t="s">
        <v>6972</v>
      </c>
      <c r="J1911" s="10"/>
      <c r="K1911" s="10" t="s">
        <v>2623</v>
      </c>
      <c r="L1911" s="10" t="s">
        <v>34</v>
      </c>
      <c r="M1911" s="11">
        <v>0.02</v>
      </c>
      <c r="N1911" s="27" t="s">
        <v>6973</v>
      </c>
      <c r="O1911" s="10"/>
      <c r="P1911" s="13">
        <v>9181.2000000000007</v>
      </c>
      <c r="Q1911" s="13"/>
      <c r="R1911" s="13">
        <v>2702.9</v>
      </c>
      <c r="S1911" s="13">
        <f t="shared" si="96"/>
        <v>6478.3000000000011</v>
      </c>
      <c r="T1911" s="14">
        <f t="shared" si="97"/>
        <v>2649.9019607843138</v>
      </c>
      <c r="U1911" s="13">
        <f t="shared" si="95"/>
        <v>0</v>
      </c>
      <c r="V1911" s="13">
        <v>2702.9</v>
      </c>
      <c r="W1911" s="15"/>
      <c r="X1911" s="15"/>
      <c r="Y1911" s="13"/>
      <c r="Z1911" s="10"/>
      <c r="AA1911" s="16" t="s">
        <v>45</v>
      </c>
      <c r="AB1911" s="11"/>
    </row>
    <row r="1912" spans="1:28" ht="14.25" x14ac:dyDescent="0.15">
      <c r="A1912" s="9">
        <v>43709</v>
      </c>
      <c r="B1912" s="10" t="s">
        <v>27</v>
      </c>
      <c r="C1912" s="10" t="s">
        <v>220</v>
      </c>
      <c r="D1912" s="10" t="s">
        <v>236</v>
      </c>
      <c r="E1912" s="10" t="s">
        <v>234</v>
      </c>
      <c r="F1912" s="10" t="s">
        <v>6974</v>
      </c>
      <c r="G1912" s="10" t="s">
        <v>6974</v>
      </c>
      <c r="H1912" s="10" t="s">
        <v>6270</v>
      </c>
      <c r="I1912" s="10" t="s">
        <v>6974</v>
      </c>
      <c r="J1912" s="10"/>
      <c r="K1912" s="10" t="s">
        <v>33</v>
      </c>
      <c r="L1912" s="10" t="s">
        <v>34</v>
      </c>
      <c r="M1912" s="11">
        <v>0.04</v>
      </c>
      <c r="N1912" s="27" t="s">
        <v>6975</v>
      </c>
      <c r="O1912" s="10"/>
      <c r="P1912" s="13">
        <v>3857.32</v>
      </c>
      <c r="Q1912" s="13"/>
      <c r="R1912" s="13">
        <v>0</v>
      </c>
      <c r="S1912" s="13">
        <f t="shared" si="96"/>
        <v>3857.32</v>
      </c>
      <c r="T1912" s="14">
        <f t="shared" si="97"/>
        <v>0</v>
      </c>
      <c r="U1912" s="13">
        <f t="shared" si="95"/>
        <v>0</v>
      </c>
      <c r="V1912" s="13">
        <v>0</v>
      </c>
      <c r="W1912" s="15"/>
      <c r="X1912" s="15"/>
      <c r="Y1912" s="13"/>
      <c r="Z1912" s="10"/>
      <c r="AA1912" s="16" t="s">
        <v>45</v>
      </c>
      <c r="AB1912" s="11"/>
    </row>
    <row r="1913" spans="1:28" ht="14.25" x14ac:dyDescent="0.15">
      <c r="A1913" s="9">
        <v>43709</v>
      </c>
      <c r="B1913" s="10" t="s">
        <v>27</v>
      </c>
      <c r="C1913" s="10" t="s">
        <v>220</v>
      </c>
      <c r="D1913" s="10" t="s">
        <v>236</v>
      </c>
      <c r="E1913" s="10" t="s">
        <v>234</v>
      </c>
      <c r="F1913" s="10" t="s">
        <v>6974</v>
      </c>
      <c r="G1913" s="10" t="s">
        <v>6974</v>
      </c>
      <c r="H1913" s="10" t="s">
        <v>6270</v>
      </c>
      <c r="I1913" s="10" t="s">
        <v>6974</v>
      </c>
      <c r="J1913" s="10"/>
      <c r="K1913" s="10" t="s">
        <v>2623</v>
      </c>
      <c r="L1913" s="10" t="s">
        <v>34</v>
      </c>
      <c r="M1913" s="11">
        <v>0.02</v>
      </c>
      <c r="N1913" s="27" t="s">
        <v>6975</v>
      </c>
      <c r="O1913" s="10"/>
      <c r="P1913" s="13">
        <v>1436.2</v>
      </c>
      <c r="Q1913" s="13"/>
      <c r="R1913" s="13">
        <v>940.5</v>
      </c>
      <c r="S1913" s="13">
        <f t="shared" si="96"/>
        <v>495.70000000000005</v>
      </c>
      <c r="T1913" s="14">
        <f t="shared" si="97"/>
        <v>922.05882352941171</v>
      </c>
      <c r="U1913" s="13">
        <f t="shared" si="95"/>
        <v>0</v>
      </c>
      <c r="V1913" s="13">
        <v>940.5</v>
      </c>
      <c r="W1913" s="15"/>
      <c r="X1913" s="15"/>
      <c r="Y1913" s="13"/>
      <c r="Z1913" s="10"/>
      <c r="AA1913" s="16" t="s">
        <v>45</v>
      </c>
      <c r="AB1913" s="11"/>
    </row>
    <row r="1914" spans="1:28" ht="14.25" x14ac:dyDescent="0.15">
      <c r="A1914" s="9">
        <v>43709</v>
      </c>
      <c r="B1914" s="10" t="s">
        <v>27</v>
      </c>
      <c r="C1914" s="10" t="s">
        <v>220</v>
      </c>
      <c r="D1914" s="10" t="s">
        <v>236</v>
      </c>
      <c r="E1914" s="10" t="s">
        <v>4123</v>
      </c>
      <c r="F1914" s="10" t="s">
        <v>4966</v>
      </c>
      <c r="G1914" s="10" t="s">
        <v>4966</v>
      </c>
      <c r="H1914" s="10" t="s">
        <v>6270</v>
      </c>
      <c r="I1914" s="10" t="s">
        <v>4493</v>
      </c>
      <c r="J1914" s="10"/>
      <c r="K1914" s="10" t="s">
        <v>33</v>
      </c>
      <c r="L1914" s="10" t="s">
        <v>34</v>
      </c>
      <c r="M1914" s="11">
        <v>0.06</v>
      </c>
      <c r="N1914" s="27" t="s">
        <v>6976</v>
      </c>
      <c r="O1914" s="10"/>
      <c r="P1914" s="13">
        <v>10600</v>
      </c>
      <c r="Q1914" s="13"/>
      <c r="R1914" s="13">
        <v>10140.9</v>
      </c>
      <c r="S1914" s="13">
        <f t="shared" si="96"/>
        <v>459.10000000000036</v>
      </c>
      <c r="T1914" s="14">
        <f t="shared" si="97"/>
        <v>9566.8867924528295</v>
      </c>
      <c r="U1914" s="13">
        <f t="shared" si="95"/>
        <v>0</v>
      </c>
      <c r="V1914" s="13">
        <v>10140.9</v>
      </c>
      <c r="W1914" s="15"/>
      <c r="X1914" s="15"/>
      <c r="Y1914" s="13"/>
      <c r="Z1914" s="10"/>
      <c r="AA1914" s="16" t="s">
        <v>35</v>
      </c>
      <c r="AB1914" s="11"/>
    </row>
    <row r="1915" spans="1:28" ht="14.25" x14ac:dyDescent="0.15">
      <c r="A1915" s="9">
        <v>43709</v>
      </c>
      <c r="B1915" s="10" t="s">
        <v>27</v>
      </c>
      <c r="C1915" s="10" t="s">
        <v>220</v>
      </c>
      <c r="D1915" s="10" t="s">
        <v>236</v>
      </c>
      <c r="E1915" s="10" t="s">
        <v>4123</v>
      </c>
      <c r="F1915" s="10" t="s">
        <v>5127</v>
      </c>
      <c r="G1915" s="10" t="s">
        <v>5127</v>
      </c>
      <c r="H1915" s="10" t="s">
        <v>6270</v>
      </c>
      <c r="I1915" s="10" t="s">
        <v>4964</v>
      </c>
      <c r="J1915" s="10"/>
      <c r="K1915" s="10" t="s">
        <v>3236</v>
      </c>
      <c r="L1915" s="10" t="s">
        <v>34</v>
      </c>
      <c r="M1915" s="11">
        <v>0.01</v>
      </c>
      <c r="N1915" s="27" t="s">
        <v>6682</v>
      </c>
      <c r="O1915" s="10"/>
      <c r="P1915" s="13">
        <v>-19999</v>
      </c>
      <c r="Q1915" s="13"/>
      <c r="R1915" s="13">
        <v>0</v>
      </c>
      <c r="S1915" s="13">
        <f t="shared" si="96"/>
        <v>-19999</v>
      </c>
      <c r="T1915" s="14">
        <f t="shared" si="97"/>
        <v>0</v>
      </c>
      <c r="U1915" s="13">
        <f t="shared" si="95"/>
        <v>8.1333333333333258</v>
      </c>
      <c r="V1915" s="13">
        <v>0</v>
      </c>
      <c r="W1915" s="15"/>
      <c r="X1915" s="15"/>
      <c r="Y1915" s="13"/>
      <c r="Z1915" s="10"/>
      <c r="AA1915" s="16" t="s">
        <v>35</v>
      </c>
      <c r="AB1915" s="11"/>
    </row>
    <row r="1916" spans="1:28" ht="14.25" x14ac:dyDescent="0.15">
      <c r="A1916" s="9">
        <v>43709</v>
      </c>
      <c r="B1916" s="10" t="s">
        <v>27</v>
      </c>
      <c r="C1916" s="10" t="s">
        <v>220</v>
      </c>
      <c r="D1916" s="10" t="s">
        <v>236</v>
      </c>
      <c r="E1916" s="10" t="s">
        <v>4123</v>
      </c>
      <c r="F1916" s="10" t="s">
        <v>5127</v>
      </c>
      <c r="G1916" s="10" t="s">
        <v>5127</v>
      </c>
      <c r="H1916" s="10" t="s">
        <v>6270</v>
      </c>
      <c r="I1916" s="10" t="s">
        <v>4963</v>
      </c>
      <c r="J1916" s="10"/>
      <c r="K1916" s="10" t="s">
        <v>2623</v>
      </c>
      <c r="L1916" s="10" t="s">
        <v>34</v>
      </c>
      <c r="M1916" s="11">
        <v>0.01</v>
      </c>
      <c r="N1916" s="27" t="s">
        <v>6977</v>
      </c>
      <c r="O1916" s="10"/>
      <c r="P1916" s="13">
        <v>59364.5</v>
      </c>
      <c r="Q1916" s="13"/>
      <c r="R1916" s="13">
        <v>0</v>
      </c>
      <c r="S1916" s="13">
        <f t="shared" si="96"/>
        <v>59364.5</v>
      </c>
      <c r="T1916" s="14">
        <f t="shared" si="97"/>
        <v>0</v>
      </c>
      <c r="U1916" s="13">
        <f t="shared" si="95"/>
        <v>680.8330769230779</v>
      </c>
      <c r="V1916" s="13">
        <v>0</v>
      </c>
      <c r="W1916" s="15"/>
      <c r="X1916" s="15"/>
      <c r="Y1916" s="13"/>
      <c r="Z1916" s="10"/>
      <c r="AA1916" s="16" t="s">
        <v>35</v>
      </c>
      <c r="AB1916" s="11"/>
    </row>
    <row r="1917" spans="1:28" ht="14.25" x14ac:dyDescent="0.15">
      <c r="A1917" s="9">
        <v>43709</v>
      </c>
      <c r="B1917" s="10" t="s">
        <v>27</v>
      </c>
      <c r="C1917" s="10" t="s">
        <v>220</v>
      </c>
      <c r="D1917" s="10" t="s">
        <v>236</v>
      </c>
      <c r="E1917" s="10" t="s">
        <v>4123</v>
      </c>
      <c r="F1917" s="10" t="s">
        <v>5127</v>
      </c>
      <c r="G1917" s="10" t="s">
        <v>5127</v>
      </c>
      <c r="H1917" s="10" t="s">
        <v>6270</v>
      </c>
      <c r="I1917" s="10" t="s">
        <v>6978</v>
      </c>
      <c r="J1917" s="10"/>
      <c r="K1917" s="10" t="s">
        <v>2623</v>
      </c>
      <c r="L1917" s="10" t="s">
        <v>34</v>
      </c>
      <c r="M1917" s="11">
        <v>0.01</v>
      </c>
      <c r="N1917" s="27" t="s">
        <v>6979</v>
      </c>
      <c r="O1917" s="10"/>
      <c r="P1917" s="13">
        <v>73906.899999999994</v>
      </c>
      <c r="Q1917" s="13"/>
      <c r="R1917" s="13">
        <v>0</v>
      </c>
      <c r="S1917" s="13">
        <f t="shared" si="96"/>
        <v>73906.899999999994</v>
      </c>
      <c r="T1917" s="14">
        <f t="shared" si="97"/>
        <v>0</v>
      </c>
      <c r="U1917" s="13">
        <f t="shared" si="95"/>
        <v>25606.915000000037</v>
      </c>
      <c r="V1917" s="13">
        <v>0</v>
      </c>
      <c r="W1917" s="15"/>
      <c r="X1917" s="15"/>
      <c r="Y1917" s="13"/>
      <c r="Z1917" s="10"/>
      <c r="AA1917" s="16" t="s">
        <v>35</v>
      </c>
      <c r="AB1917" s="11"/>
    </row>
    <row r="1918" spans="1:28" ht="14.25" x14ac:dyDescent="0.15">
      <c r="A1918" s="9">
        <v>43709</v>
      </c>
      <c r="B1918" s="10" t="s">
        <v>27</v>
      </c>
      <c r="C1918" s="10" t="s">
        <v>220</v>
      </c>
      <c r="D1918" s="10" t="s">
        <v>236</v>
      </c>
      <c r="E1918" s="10" t="s">
        <v>4123</v>
      </c>
      <c r="F1918" s="10" t="s">
        <v>5127</v>
      </c>
      <c r="G1918" s="10" t="s">
        <v>5127</v>
      </c>
      <c r="H1918" s="10" t="s">
        <v>6270</v>
      </c>
      <c r="I1918" s="10" t="s">
        <v>5127</v>
      </c>
      <c r="J1918" s="10"/>
      <c r="K1918" s="10" t="s">
        <v>2623</v>
      </c>
      <c r="L1918" s="10" t="s">
        <v>34</v>
      </c>
      <c r="M1918" s="11">
        <v>0.01</v>
      </c>
      <c r="N1918" s="27" t="s">
        <v>6980</v>
      </c>
      <c r="O1918" s="10"/>
      <c r="P1918" s="13">
        <v>52443</v>
      </c>
      <c r="Q1918" s="13"/>
      <c r="R1918" s="13">
        <v>0</v>
      </c>
      <c r="S1918" s="13">
        <f t="shared" si="96"/>
        <v>52443</v>
      </c>
      <c r="T1918" s="14">
        <f t="shared" si="97"/>
        <v>0</v>
      </c>
      <c r="U1918" s="13">
        <f t="shared" si="95"/>
        <v>0</v>
      </c>
      <c r="V1918" s="13">
        <v>0</v>
      </c>
      <c r="W1918" s="15"/>
      <c r="X1918" s="15"/>
      <c r="Y1918" s="13"/>
      <c r="Z1918" s="10"/>
      <c r="AA1918" s="16" t="s">
        <v>35</v>
      </c>
      <c r="AB1918" s="11"/>
    </row>
    <row r="1919" spans="1:28" ht="14.25" x14ac:dyDescent="0.15">
      <c r="A1919" s="9">
        <v>43709</v>
      </c>
      <c r="B1919" s="10" t="s">
        <v>27</v>
      </c>
      <c r="C1919" s="10" t="s">
        <v>220</v>
      </c>
      <c r="D1919" s="10" t="s">
        <v>236</v>
      </c>
      <c r="E1919" s="10" t="s">
        <v>4123</v>
      </c>
      <c r="F1919" s="10" t="s">
        <v>5127</v>
      </c>
      <c r="G1919" s="10" t="s">
        <v>5127</v>
      </c>
      <c r="H1919" s="10" t="s">
        <v>6270</v>
      </c>
      <c r="I1919" s="10" t="s">
        <v>5127</v>
      </c>
      <c r="J1919" s="10"/>
      <c r="K1919" s="10" t="s">
        <v>3236</v>
      </c>
      <c r="L1919" s="10" t="s">
        <v>34</v>
      </c>
      <c r="M1919" s="11">
        <v>0.06</v>
      </c>
      <c r="N1919" s="27" t="s">
        <v>6980</v>
      </c>
      <c r="O1919" s="10"/>
      <c r="P1919" s="13">
        <v>-30891</v>
      </c>
      <c r="Q1919" s="13"/>
      <c r="R1919" s="13">
        <v>0</v>
      </c>
      <c r="S1919" s="13">
        <f t="shared" si="96"/>
        <v>-30891</v>
      </c>
      <c r="T1919" s="14">
        <f t="shared" si="97"/>
        <v>0</v>
      </c>
      <c r="U1919" s="13">
        <f t="shared" si="95"/>
        <v>0</v>
      </c>
      <c r="V1919" s="13">
        <v>0</v>
      </c>
      <c r="W1919" s="15"/>
      <c r="X1919" s="15"/>
      <c r="Y1919" s="13"/>
      <c r="Z1919" s="10"/>
      <c r="AA1919" s="16" t="s">
        <v>35</v>
      </c>
      <c r="AB1919" s="11"/>
    </row>
    <row r="1920" spans="1:28" ht="14.25" x14ac:dyDescent="0.15">
      <c r="A1920" s="9">
        <v>43709</v>
      </c>
      <c r="B1920" s="10" t="s">
        <v>27</v>
      </c>
      <c r="C1920" s="10" t="s">
        <v>220</v>
      </c>
      <c r="D1920" s="10" t="s">
        <v>236</v>
      </c>
      <c r="E1920" s="10" t="s">
        <v>4123</v>
      </c>
      <c r="F1920" s="10" t="s">
        <v>6962</v>
      </c>
      <c r="G1920" s="10" t="s">
        <v>6962</v>
      </c>
      <c r="H1920" s="10" t="s">
        <v>6270</v>
      </c>
      <c r="I1920" s="10" t="s">
        <v>6963</v>
      </c>
      <c r="J1920" s="10"/>
      <c r="K1920" s="10" t="s">
        <v>2623</v>
      </c>
      <c r="L1920" s="10" t="s">
        <v>34</v>
      </c>
      <c r="M1920" s="11">
        <v>0.02</v>
      </c>
      <c r="N1920" s="27" t="s">
        <v>6981</v>
      </c>
      <c r="O1920" s="10"/>
      <c r="P1920" s="13">
        <v>3424.77</v>
      </c>
      <c r="Q1920" s="13"/>
      <c r="R1920" s="13">
        <v>414.8</v>
      </c>
      <c r="S1920" s="13">
        <f t="shared" si="96"/>
        <v>3009.97</v>
      </c>
      <c r="T1920" s="14">
        <f t="shared" si="97"/>
        <v>406.66666666666669</v>
      </c>
      <c r="U1920" s="13">
        <f t="shared" si="95"/>
        <v>0</v>
      </c>
      <c r="V1920" s="13">
        <v>414.8</v>
      </c>
      <c r="W1920" s="15"/>
      <c r="X1920" s="15"/>
      <c r="Y1920" s="13"/>
      <c r="Z1920" s="10"/>
      <c r="AA1920" s="16" t="s">
        <v>45</v>
      </c>
      <c r="AB1920" s="11"/>
    </row>
    <row r="1921" spans="1:28" ht="14.25" x14ac:dyDescent="0.15">
      <c r="A1921" s="9">
        <v>43709</v>
      </c>
      <c r="B1921" s="10" t="s">
        <v>27</v>
      </c>
      <c r="C1921" s="10" t="s">
        <v>220</v>
      </c>
      <c r="D1921" s="10" t="s">
        <v>236</v>
      </c>
      <c r="E1921" s="10" t="s">
        <v>4123</v>
      </c>
      <c r="F1921" s="10" t="s">
        <v>4128</v>
      </c>
      <c r="G1921" s="10" t="s">
        <v>4128</v>
      </c>
      <c r="H1921" s="10" t="s">
        <v>6270</v>
      </c>
      <c r="I1921" s="10" t="s">
        <v>4128</v>
      </c>
      <c r="J1921" s="10"/>
      <c r="K1921" s="10" t="s">
        <v>33</v>
      </c>
      <c r="L1921" s="10" t="s">
        <v>34</v>
      </c>
      <c r="M1921" s="11">
        <v>0.04</v>
      </c>
      <c r="N1921" s="27" t="s">
        <v>6683</v>
      </c>
      <c r="O1921" s="10"/>
      <c r="P1921" s="13">
        <v>16976.2</v>
      </c>
      <c r="Q1921" s="13"/>
      <c r="R1921" s="13">
        <v>17701.66</v>
      </c>
      <c r="S1921" s="13">
        <f t="shared" si="96"/>
        <v>-725.45999999999913</v>
      </c>
      <c r="T1921" s="14">
        <f t="shared" si="97"/>
        <v>17020.826923076922</v>
      </c>
      <c r="U1921" s="13">
        <f t="shared" si="95"/>
        <v>0</v>
      </c>
      <c r="V1921" s="13">
        <v>17701.66</v>
      </c>
      <c r="W1921" s="15"/>
      <c r="X1921" s="15"/>
      <c r="Y1921" s="13"/>
      <c r="Z1921" s="10"/>
      <c r="AA1921" s="16" t="s">
        <v>35</v>
      </c>
      <c r="AB1921" s="11"/>
    </row>
    <row r="1922" spans="1:28" ht="14.25" x14ac:dyDescent="0.15">
      <c r="A1922" s="9">
        <v>43709</v>
      </c>
      <c r="B1922" s="10" t="s">
        <v>27</v>
      </c>
      <c r="C1922" s="10" t="s">
        <v>220</v>
      </c>
      <c r="D1922" s="10" t="s">
        <v>236</v>
      </c>
      <c r="E1922" s="10" t="s">
        <v>4123</v>
      </c>
      <c r="F1922" s="10" t="s">
        <v>4128</v>
      </c>
      <c r="G1922" s="10" t="s">
        <v>4128</v>
      </c>
      <c r="H1922" s="10" t="s">
        <v>6270</v>
      </c>
      <c r="I1922" s="10" t="s">
        <v>4128</v>
      </c>
      <c r="J1922" s="10"/>
      <c r="K1922" s="10" t="s">
        <v>3236</v>
      </c>
      <c r="L1922" s="10" t="s">
        <v>34</v>
      </c>
      <c r="M1922" s="11">
        <v>0.04</v>
      </c>
      <c r="N1922" s="27" t="s">
        <v>6683</v>
      </c>
      <c r="O1922" s="10"/>
      <c r="P1922" s="13">
        <v>-85867</v>
      </c>
      <c r="Q1922" s="13"/>
      <c r="R1922" s="13">
        <v>665779.79</v>
      </c>
      <c r="S1922" s="13">
        <f t="shared" si="96"/>
        <v>-751646.79</v>
      </c>
      <c r="T1922" s="14">
        <f t="shared" si="97"/>
        <v>640172.875</v>
      </c>
      <c r="U1922" s="13">
        <f t="shared" si="95"/>
        <v>0</v>
      </c>
      <c r="V1922" s="13">
        <v>665779.79</v>
      </c>
      <c r="W1922" s="15"/>
      <c r="X1922" s="15"/>
      <c r="Y1922" s="13"/>
      <c r="Z1922" s="10"/>
      <c r="AA1922" s="16" t="s">
        <v>35</v>
      </c>
      <c r="AB1922" s="11"/>
    </row>
    <row r="1923" spans="1:28" ht="14.25" x14ac:dyDescent="0.15">
      <c r="A1923" s="9">
        <v>43709</v>
      </c>
      <c r="B1923" s="10" t="s">
        <v>27</v>
      </c>
      <c r="C1923" s="10" t="s">
        <v>220</v>
      </c>
      <c r="D1923" s="10" t="s">
        <v>241</v>
      </c>
      <c r="E1923" s="10" t="s">
        <v>3728</v>
      </c>
      <c r="F1923" s="10" t="s">
        <v>3790</v>
      </c>
      <c r="G1923" s="10" t="s">
        <v>3790</v>
      </c>
      <c r="H1923" s="10" t="s">
        <v>6270</v>
      </c>
      <c r="I1923" s="10" t="s">
        <v>6982</v>
      </c>
      <c r="J1923" s="10"/>
      <c r="K1923" s="10" t="s">
        <v>33</v>
      </c>
      <c r="L1923" s="10" t="s">
        <v>34</v>
      </c>
      <c r="M1923" s="11">
        <v>0.08</v>
      </c>
      <c r="N1923" s="27" t="s">
        <v>6983</v>
      </c>
      <c r="O1923" s="10"/>
      <c r="P1923" s="13">
        <v>1245.6800000000101</v>
      </c>
      <c r="Q1923" s="13"/>
      <c r="R1923" s="13">
        <v>0</v>
      </c>
      <c r="S1923" s="13">
        <f t="shared" si="96"/>
        <v>1245.6800000000101</v>
      </c>
      <c r="T1923" s="14">
        <f t="shared" si="97"/>
        <v>0</v>
      </c>
      <c r="U1923" s="13">
        <f t="shared" ref="U1923:U1941" si="98">R1928-T1928</f>
        <v>0</v>
      </c>
      <c r="V1923" s="13">
        <v>0</v>
      </c>
      <c r="W1923" s="15"/>
      <c r="X1923" s="15"/>
      <c r="Y1923" s="13"/>
      <c r="Z1923" s="10"/>
      <c r="AA1923" s="16" t="s">
        <v>45</v>
      </c>
      <c r="AB1923" s="11"/>
    </row>
    <row r="1924" spans="1:28" ht="14.25" x14ac:dyDescent="0.15">
      <c r="A1924" s="9">
        <v>43709</v>
      </c>
      <c r="B1924" s="10" t="s">
        <v>27</v>
      </c>
      <c r="C1924" s="10" t="s">
        <v>220</v>
      </c>
      <c r="D1924" s="10" t="s">
        <v>241</v>
      </c>
      <c r="E1924" s="10" t="s">
        <v>3728</v>
      </c>
      <c r="F1924" s="10" t="s">
        <v>3790</v>
      </c>
      <c r="G1924" s="10" t="s">
        <v>3790</v>
      </c>
      <c r="H1924" s="10" t="s">
        <v>6270</v>
      </c>
      <c r="I1924" s="10" t="s">
        <v>6982</v>
      </c>
      <c r="J1924" s="10"/>
      <c r="K1924" s="10" t="s">
        <v>3236</v>
      </c>
      <c r="L1924" s="10" t="s">
        <v>34</v>
      </c>
      <c r="M1924" s="11">
        <v>0.08</v>
      </c>
      <c r="N1924" s="27" t="s">
        <v>6983</v>
      </c>
      <c r="O1924" s="10"/>
      <c r="P1924" s="13">
        <v>-1236</v>
      </c>
      <c r="Q1924" s="13"/>
      <c r="R1924" s="13">
        <v>0</v>
      </c>
      <c r="S1924" s="13">
        <f t="shared" si="96"/>
        <v>-1236</v>
      </c>
      <c r="T1924" s="14">
        <f t="shared" si="97"/>
        <v>0</v>
      </c>
      <c r="U1924" s="13">
        <f t="shared" si="98"/>
        <v>0</v>
      </c>
      <c r="V1924" s="13">
        <v>0</v>
      </c>
      <c r="W1924" s="15"/>
      <c r="X1924" s="15"/>
      <c r="Y1924" s="13"/>
      <c r="Z1924" s="10"/>
      <c r="AA1924" s="16" t="s">
        <v>45</v>
      </c>
      <c r="AB1924" s="11"/>
    </row>
    <row r="1925" spans="1:28" ht="14.25" x14ac:dyDescent="0.15">
      <c r="A1925" s="9">
        <v>43709</v>
      </c>
      <c r="B1925" s="10" t="s">
        <v>27</v>
      </c>
      <c r="C1925" s="10" t="s">
        <v>220</v>
      </c>
      <c r="D1925" s="10" t="s">
        <v>241</v>
      </c>
      <c r="E1925" s="10" t="s">
        <v>3728</v>
      </c>
      <c r="F1925" s="10" t="s">
        <v>3790</v>
      </c>
      <c r="G1925" s="10" t="s">
        <v>3790</v>
      </c>
      <c r="H1925" s="10" t="s">
        <v>6270</v>
      </c>
      <c r="I1925" s="10" t="s">
        <v>6984</v>
      </c>
      <c r="J1925" s="10"/>
      <c r="K1925" s="10" t="s">
        <v>33</v>
      </c>
      <c r="L1925" s="10" t="s">
        <v>34</v>
      </c>
      <c r="M1925" s="11">
        <v>0.08</v>
      </c>
      <c r="N1925" s="27" t="s">
        <v>6985</v>
      </c>
      <c r="O1925" s="10"/>
      <c r="P1925" s="13">
        <v>-9949.3199999999906</v>
      </c>
      <c r="Q1925" s="13"/>
      <c r="R1925" s="13">
        <v>0</v>
      </c>
      <c r="S1925" s="13">
        <f t="shared" si="96"/>
        <v>-9949.3199999999906</v>
      </c>
      <c r="T1925" s="14">
        <f t="shared" si="97"/>
        <v>0</v>
      </c>
      <c r="U1925" s="13">
        <f t="shared" si="98"/>
        <v>0</v>
      </c>
      <c r="V1925" s="13">
        <v>0</v>
      </c>
      <c r="W1925" s="15"/>
      <c r="X1925" s="15"/>
      <c r="Y1925" s="13"/>
      <c r="Z1925" s="10"/>
      <c r="AA1925" s="16" t="s">
        <v>45</v>
      </c>
      <c r="AB1925" s="11"/>
    </row>
    <row r="1926" spans="1:28" ht="14.25" x14ac:dyDescent="0.15">
      <c r="A1926" s="9">
        <v>43709</v>
      </c>
      <c r="B1926" s="10" t="s">
        <v>27</v>
      </c>
      <c r="C1926" s="10" t="s">
        <v>220</v>
      </c>
      <c r="D1926" s="10" t="s">
        <v>241</v>
      </c>
      <c r="E1926" s="10" t="s">
        <v>3728</v>
      </c>
      <c r="F1926" s="10" t="s">
        <v>244</v>
      </c>
      <c r="G1926" s="10" t="s">
        <v>244</v>
      </c>
      <c r="H1926" s="10" t="s">
        <v>6270</v>
      </c>
      <c r="I1926" s="10" t="s">
        <v>6986</v>
      </c>
      <c r="J1926" s="10"/>
      <c r="K1926" s="10" t="s">
        <v>33</v>
      </c>
      <c r="L1926" s="10" t="s">
        <v>34</v>
      </c>
      <c r="M1926" s="11">
        <v>0.05</v>
      </c>
      <c r="N1926" s="27" t="s">
        <v>6987</v>
      </c>
      <c r="O1926" s="10"/>
      <c r="P1926" s="13">
        <v>6256.44</v>
      </c>
      <c r="Q1926" s="13"/>
      <c r="R1926" s="13">
        <v>0</v>
      </c>
      <c r="S1926" s="13">
        <f t="shared" si="96"/>
        <v>6256.44</v>
      </c>
      <c r="T1926" s="14">
        <f t="shared" si="97"/>
        <v>0</v>
      </c>
      <c r="U1926" s="13">
        <f t="shared" si="98"/>
        <v>6749.9</v>
      </c>
      <c r="V1926" s="13">
        <v>0</v>
      </c>
      <c r="W1926" s="15"/>
      <c r="X1926" s="15"/>
      <c r="Y1926" s="13"/>
      <c r="Z1926" s="10"/>
      <c r="AA1926" s="16" t="s">
        <v>35</v>
      </c>
      <c r="AB1926" s="11"/>
    </row>
    <row r="1927" spans="1:28" ht="14.25" x14ac:dyDescent="0.15">
      <c r="A1927" s="9">
        <v>43709</v>
      </c>
      <c r="B1927" s="10" t="s">
        <v>27</v>
      </c>
      <c r="C1927" s="10" t="s">
        <v>220</v>
      </c>
      <c r="D1927" s="10" t="s">
        <v>241</v>
      </c>
      <c r="E1927" s="10" t="s">
        <v>3728</v>
      </c>
      <c r="F1927" s="10" t="s">
        <v>244</v>
      </c>
      <c r="G1927" s="10" t="s">
        <v>244</v>
      </c>
      <c r="H1927" s="10" t="s">
        <v>6270</v>
      </c>
      <c r="I1927" s="10" t="s">
        <v>6986</v>
      </c>
      <c r="J1927" s="10"/>
      <c r="K1927" s="10" t="s">
        <v>2623</v>
      </c>
      <c r="L1927" s="10" t="s">
        <v>34</v>
      </c>
      <c r="M1927" s="11">
        <v>1.4999999999999999E-2</v>
      </c>
      <c r="N1927" s="27" t="s">
        <v>6987</v>
      </c>
      <c r="O1927" s="10"/>
      <c r="P1927" s="13">
        <v>95362.6</v>
      </c>
      <c r="Q1927" s="13"/>
      <c r="R1927" s="13">
        <v>0</v>
      </c>
      <c r="S1927" s="13">
        <f t="shared" si="96"/>
        <v>95362.6</v>
      </c>
      <c r="T1927" s="14">
        <f t="shared" si="97"/>
        <v>0</v>
      </c>
      <c r="U1927" s="13">
        <f t="shared" si="98"/>
        <v>124.6</v>
      </c>
      <c r="V1927" s="13">
        <v>0</v>
      </c>
      <c r="W1927" s="15"/>
      <c r="X1927" s="15"/>
      <c r="Y1927" s="13"/>
      <c r="Z1927" s="10"/>
      <c r="AA1927" s="16" t="s">
        <v>35</v>
      </c>
      <c r="AB1927" s="11"/>
    </row>
    <row r="1928" spans="1:28" ht="14.25" x14ac:dyDescent="0.15">
      <c r="A1928" s="9">
        <v>43709</v>
      </c>
      <c r="B1928" s="10" t="s">
        <v>27</v>
      </c>
      <c r="C1928" s="10" t="s">
        <v>220</v>
      </c>
      <c r="D1928" s="10" t="s">
        <v>241</v>
      </c>
      <c r="E1928" s="10" t="s">
        <v>3728</v>
      </c>
      <c r="F1928" s="10" t="s">
        <v>244</v>
      </c>
      <c r="G1928" s="10" t="s">
        <v>244</v>
      </c>
      <c r="H1928" s="10" t="s">
        <v>6270</v>
      </c>
      <c r="I1928" s="10" t="s">
        <v>244</v>
      </c>
      <c r="J1928" s="10"/>
      <c r="K1928" s="10" t="s">
        <v>3236</v>
      </c>
      <c r="L1928" s="10" t="s">
        <v>34</v>
      </c>
      <c r="M1928" s="11">
        <v>1.4999999999999999E-2</v>
      </c>
      <c r="N1928" s="27" t="s">
        <v>6987</v>
      </c>
      <c r="O1928" s="10"/>
      <c r="P1928" s="13">
        <v>-101942.65</v>
      </c>
      <c r="Q1928" s="13"/>
      <c r="R1928" s="13">
        <v>0</v>
      </c>
      <c r="S1928" s="13">
        <f t="shared" si="96"/>
        <v>-101942.65</v>
      </c>
      <c r="T1928" s="14">
        <f t="shared" si="97"/>
        <v>0</v>
      </c>
      <c r="U1928" s="13">
        <f t="shared" si="98"/>
        <v>0</v>
      </c>
      <c r="V1928" s="13">
        <v>0</v>
      </c>
      <c r="W1928" s="15"/>
      <c r="X1928" s="15"/>
      <c r="Y1928" s="13"/>
      <c r="Z1928" s="10"/>
      <c r="AA1928" s="16" t="s">
        <v>35</v>
      </c>
      <c r="AB1928" s="11"/>
    </row>
    <row r="1929" spans="1:28" ht="14.25" x14ac:dyDescent="0.15">
      <c r="A1929" s="9">
        <v>43709</v>
      </c>
      <c r="B1929" s="10" t="s">
        <v>6988</v>
      </c>
      <c r="C1929" s="10" t="s">
        <v>220</v>
      </c>
      <c r="D1929" s="10" t="s">
        <v>236</v>
      </c>
      <c r="E1929" s="10" t="s">
        <v>222</v>
      </c>
      <c r="F1929" s="10" t="s">
        <v>6989</v>
      </c>
      <c r="G1929" s="10" t="s">
        <v>6990</v>
      </c>
      <c r="H1929" s="10" t="s">
        <v>6414</v>
      </c>
      <c r="I1929" s="10" t="s">
        <v>2856</v>
      </c>
      <c r="J1929" s="10"/>
      <c r="K1929" s="10" t="s">
        <v>2623</v>
      </c>
      <c r="L1929" s="10" t="s">
        <v>44</v>
      </c>
      <c r="M1929" s="11">
        <v>0</v>
      </c>
      <c r="N1929" s="27" t="s">
        <v>6991</v>
      </c>
      <c r="O1929" s="10"/>
      <c r="P1929" s="13">
        <v>-9999.9500000000007</v>
      </c>
      <c r="Q1929" s="13"/>
      <c r="R1929" s="13">
        <v>0</v>
      </c>
      <c r="S1929" s="13">
        <f t="shared" si="96"/>
        <v>-9999.9500000000007</v>
      </c>
      <c r="T1929" s="14">
        <f t="shared" si="97"/>
        <v>0</v>
      </c>
      <c r="U1929" s="13">
        <f t="shared" si="98"/>
        <v>141.57037037037048</v>
      </c>
      <c r="V1929" s="13">
        <v>0</v>
      </c>
      <c r="W1929" s="15"/>
      <c r="X1929" s="15"/>
      <c r="Y1929" s="13"/>
      <c r="Z1929" s="10"/>
      <c r="AA1929" s="16" t="s">
        <v>45</v>
      </c>
      <c r="AB1929" s="11"/>
    </row>
    <row r="1930" spans="1:28" ht="14.25" x14ac:dyDescent="0.15">
      <c r="A1930" s="9">
        <v>43709</v>
      </c>
      <c r="B1930" s="10" t="s">
        <v>3804</v>
      </c>
      <c r="C1930" s="10" t="s">
        <v>63</v>
      </c>
      <c r="D1930" s="10" t="s">
        <v>74</v>
      </c>
      <c r="E1930" s="10" t="s">
        <v>2713</v>
      </c>
      <c r="F1930" s="10" t="s">
        <v>6992</v>
      </c>
      <c r="G1930" s="10" t="s">
        <v>6993</v>
      </c>
      <c r="H1930" s="10" t="s">
        <v>6462</v>
      </c>
      <c r="I1930" s="10" t="s">
        <v>6992</v>
      </c>
      <c r="J1930" s="10"/>
      <c r="K1930" s="10" t="s">
        <v>2623</v>
      </c>
      <c r="L1930" s="10" t="s">
        <v>34</v>
      </c>
      <c r="M1930" s="11">
        <v>0.02</v>
      </c>
      <c r="N1930" s="27" t="s">
        <v>6994</v>
      </c>
      <c r="O1930" s="10"/>
      <c r="P1930" s="13">
        <v>3183.65</v>
      </c>
      <c r="Q1930" s="13"/>
      <c r="R1930" s="13">
        <v>0</v>
      </c>
      <c r="S1930" s="13">
        <f t="shared" si="96"/>
        <v>3183.65</v>
      </c>
      <c r="T1930" s="14">
        <f t="shared" si="97"/>
        <v>0</v>
      </c>
      <c r="U1930" s="13">
        <f t="shared" si="98"/>
        <v>11.734528301886797</v>
      </c>
      <c r="V1930" s="13">
        <v>0</v>
      </c>
      <c r="W1930" s="15"/>
      <c r="X1930" s="15"/>
      <c r="Y1930" s="13"/>
      <c r="Z1930" s="10"/>
      <c r="AA1930" s="16" t="s">
        <v>35</v>
      </c>
      <c r="AB1930" s="11"/>
    </row>
    <row r="1931" spans="1:28" ht="14.25" x14ac:dyDescent="0.15">
      <c r="A1931" s="9">
        <v>43709</v>
      </c>
      <c r="B1931" t="s">
        <v>6995</v>
      </c>
      <c r="C1931" t="s">
        <v>6995</v>
      </c>
      <c r="D1931" t="s">
        <v>6995</v>
      </c>
      <c r="E1931" t="s">
        <v>6995</v>
      </c>
      <c r="F1931" t="s">
        <v>6995</v>
      </c>
      <c r="H1931" s="10" t="s">
        <v>6270</v>
      </c>
      <c r="J1931" t="s">
        <v>6995</v>
      </c>
      <c r="K1931" s="14" t="s">
        <v>2623</v>
      </c>
      <c r="L1931" t="s">
        <v>6995</v>
      </c>
      <c r="M1931" t="s">
        <v>6995</v>
      </c>
      <c r="N1931" s="27" t="s">
        <v>6996</v>
      </c>
      <c r="O1931" s="10"/>
      <c r="R1931" s="13">
        <v>6749.9</v>
      </c>
      <c r="S1931" s="13">
        <f t="shared" si="96"/>
        <v>-6749.9</v>
      </c>
      <c r="T1931" s="14">
        <v>0</v>
      </c>
      <c r="U1931" s="13">
        <f t="shared" si="98"/>
        <v>730.13215686274634</v>
      </c>
      <c r="V1931" s="13">
        <v>0</v>
      </c>
      <c r="Z1931" s="42" t="s">
        <v>6997</v>
      </c>
      <c r="AA1931" s="16" t="s">
        <v>6995</v>
      </c>
    </row>
    <row r="1932" spans="1:28" ht="14.25" x14ac:dyDescent="0.15">
      <c r="A1932" s="9">
        <v>43709</v>
      </c>
      <c r="B1932" t="s">
        <v>6995</v>
      </c>
      <c r="C1932" t="s">
        <v>6995</v>
      </c>
      <c r="D1932" t="s">
        <v>6995</v>
      </c>
      <c r="E1932" t="s">
        <v>6995</v>
      </c>
      <c r="F1932" t="s">
        <v>6995</v>
      </c>
      <c r="H1932" s="10" t="s">
        <v>6270</v>
      </c>
      <c r="J1932" t="s">
        <v>6995</v>
      </c>
      <c r="K1932" s="14" t="s">
        <v>33</v>
      </c>
      <c r="L1932" t="s">
        <v>6995</v>
      </c>
      <c r="M1932" t="s">
        <v>6995</v>
      </c>
      <c r="N1932" s="27" t="s">
        <v>6998</v>
      </c>
      <c r="O1932" s="10"/>
      <c r="R1932" s="13">
        <v>124.6</v>
      </c>
      <c r="S1932" s="13">
        <f t="shared" si="96"/>
        <v>-124.6</v>
      </c>
      <c r="T1932" s="14">
        <v>0</v>
      </c>
      <c r="U1932" s="13">
        <f t="shared" si="98"/>
        <v>33.288235294117612</v>
      </c>
      <c r="V1932" s="13">
        <v>0</v>
      </c>
      <c r="Z1932" s="42" t="s">
        <v>6997</v>
      </c>
      <c r="AA1932" s="16" t="s">
        <v>6995</v>
      </c>
    </row>
    <row r="1933" spans="1:28" ht="14.25" x14ac:dyDescent="0.15">
      <c r="A1933" s="9">
        <v>43709</v>
      </c>
      <c r="B1933" s="10" t="s">
        <v>27</v>
      </c>
      <c r="C1933" s="10" t="s">
        <v>220</v>
      </c>
      <c r="D1933" s="10" t="s">
        <v>236</v>
      </c>
      <c r="E1933" s="10" t="s">
        <v>232</v>
      </c>
      <c r="F1933" s="10" t="s">
        <v>6965</v>
      </c>
      <c r="G1933" s="10" t="s">
        <v>6965</v>
      </c>
      <c r="H1933" s="10" t="s">
        <v>6270</v>
      </c>
      <c r="I1933" s="10" t="s">
        <v>6966</v>
      </c>
      <c r="K1933" s="14" t="s">
        <v>33</v>
      </c>
      <c r="L1933" s="10" t="s">
        <v>44</v>
      </c>
      <c r="M1933" s="11">
        <v>0</v>
      </c>
      <c r="N1933" s="27" t="s">
        <v>6967</v>
      </c>
      <c r="O1933" s="10"/>
      <c r="R1933" s="13">
        <v>3345.15</v>
      </c>
      <c r="S1933" s="13">
        <f t="shared" si="96"/>
        <v>-3345.15</v>
      </c>
      <c r="T1933" s="14">
        <f t="shared" si="97"/>
        <v>3345.15</v>
      </c>
      <c r="U1933" s="13">
        <f t="shared" si="98"/>
        <v>1787.7936363636363</v>
      </c>
      <c r="V1933" s="13">
        <v>3345.15</v>
      </c>
      <c r="AA1933" s="16" t="s">
        <v>45</v>
      </c>
    </row>
    <row r="1934" spans="1:28" ht="14.25" x14ac:dyDescent="0.15">
      <c r="A1934" s="9">
        <v>43709</v>
      </c>
      <c r="B1934" s="10" t="s">
        <v>27</v>
      </c>
      <c r="C1934" s="10" t="s">
        <v>158</v>
      </c>
      <c r="D1934" s="10" t="s">
        <v>186</v>
      </c>
      <c r="E1934" s="10" t="s">
        <v>175</v>
      </c>
      <c r="F1934" s="10" t="s">
        <v>6115</v>
      </c>
      <c r="G1934" s="10" t="s">
        <v>6115</v>
      </c>
      <c r="H1934" s="10" t="s">
        <v>6270</v>
      </c>
      <c r="I1934" s="10" t="s">
        <v>6116</v>
      </c>
      <c r="K1934" s="14" t="s">
        <v>33</v>
      </c>
      <c r="L1934" s="10" t="s">
        <v>34</v>
      </c>
      <c r="M1934" s="11">
        <v>0.08</v>
      </c>
      <c r="N1934" s="27" t="s">
        <v>6898</v>
      </c>
      <c r="O1934" s="10"/>
      <c r="R1934" s="13">
        <v>1911.2</v>
      </c>
      <c r="S1934" s="13">
        <f t="shared" si="96"/>
        <v>-1911.2</v>
      </c>
      <c r="T1934" s="14">
        <f t="shared" si="97"/>
        <v>1769.6296296296296</v>
      </c>
      <c r="U1934" s="13">
        <f t="shared" si="98"/>
        <v>290.22056603773581</v>
      </c>
      <c r="V1934" s="13">
        <v>1911.2</v>
      </c>
      <c r="AA1934" s="16" t="s">
        <v>35</v>
      </c>
    </row>
    <row r="1935" spans="1:28" ht="14.25" x14ac:dyDescent="0.15">
      <c r="A1935" s="9">
        <v>43709</v>
      </c>
      <c r="B1935" s="10" t="s">
        <v>27</v>
      </c>
      <c r="C1935" s="10" t="s">
        <v>158</v>
      </c>
      <c r="D1935" s="10" t="s">
        <v>215</v>
      </c>
      <c r="E1935" s="10" t="s">
        <v>162</v>
      </c>
      <c r="F1935" s="10" t="s">
        <v>6638</v>
      </c>
      <c r="G1935" s="10" t="s">
        <v>6638</v>
      </c>
      <c r="H1935" s="10" t="s">
        <v>6270</v>
      </c>
      <c r="I1935" s="10" t="s">
        <v>6638</v>
      </c>
      <c r="K1935" s="14" t="s">
        <v>3236</v>
      </c>
      <c r="L1935" s="10" t="s">
        <v>34</v>
      </c>
      <c r="M1935" s="11">
        <v>0.06</v>
      </c>
      <c r="N1935" s="27" t="s">
        <v>6639</v>
      </c>
      <c r="O1935" s="10"/>
      <c r="R1935" s="13">
        <v>207.31</v>
      </c>
      <c r="S1935" s="13">
        <f t="shared" si="96"/>
        <v>-207.31</v>
      </c>
      <c r="T1935" s="14">
        <f t="shared" si="97"/>
        <v>195.5754716981132</v>
      </c>
      <c r="U1935" s="13">
        <f t="shared" si="98"/>
        <v>10.934150943396247</v>
      </c>
      <c r="V1935" s="13">
        <v>207.31</v>
      </c>
      <c r="AA1935" s="16" t="s">
        <v>45</v>
      </c>
    </row>
    <row r="1936" spans="1:28" ht="14.25" x14ac:dyDescent="0.15">
      <c r="A1936" s="9">
        <v>43709</v>
      </c>
      <c r="B1936" s="10" t="s">
        <v>27</v>
      </c>
      <c r="C1936" s="10" t="s">
        <v>158</v>
      </c>
      <c r="D1936" s="10" t="s">
        <v>186</v>
      </c>
      <c r="E1936" s="10" t="s">
        <v>190</v>
      </c>
      <c r="F1936" s="10" t="s">
        <v>6569</v>
      </c>
      <c r="G1936" s="10" t="s">
        <v>6569</v>
      </c>
      <c r="H1936" s="10" t="s">
        <v>6270</v>
      </c>
      <c r="I1936" s="10" t="s">
        <v>6569</v>
      </c>
      <c r="J1936" s="10"/>
      <c r="K1936" s="14" t="s">
        <v>3236</v>
      </c>
      <c r="L1936" s="10" t="s">
        <v>34</v>
      </c>
      <c r="M1936" s="11">
        <v>0.02</v>
      </c>
      <c r="N1936" s="27" t="s">
        <v>6570</v>
      </c>
      <c r="O1936" s="10"/>
      <c r="R1936" s="13">
        <v>37236.74</v>
      </c>
      <c r="S1936" s="13">
        <f t="shared" si="96"/>
        <v>-37236.74</v>
      </c>
      <c r="T1936" s="14">
        <f t="shared" si="97"/>
        <v>36506.607843137252</v>
      </c>
      <c r="U1936" s="13">
        <f t="shared" si="98"/>
        <v>113.04230769230799</v>
      </c>
      <c r="V1936" s="13">
        <v>37236.74</v>
      </c>
      <c r="AA1936" s="16" t="s">
        <v>35</v>
      </c>
    </row>
    <row r="1937" spans="1:28" ht="14.25" x14ac:dyDescent="0.15">
      <c r="A1937" s="9">
        <v>43709</v>
      </c>
      <c r="B1937" s="10" t="s">
        <v>27</v>
      </c>
      <c r="C1937" s="10" t="s">
        <v>28</v>
      </c>
      <c r="D1937" s="10" t="s">
        <v>29</v>
      </c>
      <c r="E1937" s="10" t="s">
        <v>30</v>
      </c>
      <c r="F1937" s="10" t="s">
        <v>5889</v>
      </c>
      <c r="G1937" s="10" t="s">
        <v>5890</v>
      </c>
      <c r="H1937" s="10" t="s">
        <v>6270</v>
      </c>
      <c r="I1937" s="10" t="s">
        <v>5889</v>
      </c>
      <c r="J1937" s="10"/>
      <c r="K1937" s="14" t="s">
        <v>3236</v>
      </c>
      <c r="L1937" s="10" t="s">
        <v>34</v>
      </c>
      <c r="M1937" s="11">
        <v>0.02</v>
      </c>
      <c r="N1937" s="27" t="s">
        <v>6279</v>
      </c>
      <c r="O1937" s="10"/>
      <c r="R1937" s="13">
        <v>1697.7</v>
      </c>
      <c r="S1937" s="13">
        <f t="shared" si="96"/>
        <v>-1697.7</v>
      </c>
      <c r="T1937" s="14">
        <f t="shared" si="97"/>
        <v>1664.4117647058824</v>
      </c>
      <c r="U1937" s="13">
        <f t="shared" si="98"/>
        <v>50089.09</v>
      </c>
      <c r="V1937" s="13">
        <v>1697.7</v>
      </c>
      <c r="AA1937" s="16" t="s">
        <v>35</v>
      </c>
    </row>
    <row r="1938" spans="1:28" ht="14.25" x14ac:dyDescent="0.15">
      <c r="A1938" s="9">
        <v>43709</v>
      </c>
      <c r="B1938" s="10" t="s">
        <v>27</v>
      </c>
      <c r="C1938" s="10" t="s">
        <v>63</v>
      </c>
      <c r="D1938" s="10" t="s">
        <v>74</v>
      </c>
      <c r="E1938" s="10" t="s">
        <v>65</v>
      </c>
      <c r="F1938" s="10" t="s">
        <v>81</v>
      </c>
      <c r="G1938" s="10" t="s">
        <v>81</v>
      </c>
      <c r="H1938" s="10" t="s">
        <v>6270</v>
      </c>
      <c r="I1938" s="10" t="s">
        <v>81</v>
      </c>
      <c r="K1938" s="14" t="s">
        <v>3236</v>
      </c>
      <c r="L1938" s="10" t="s">
        <v>34</v>
      </c>
      <c r="M1938" s="11">
        <v>0.1</v>
      </c>
      <c r="N1938" s="27" t="s">
        <v>6401</v>
      </c>
      <c r="O1938" s="10"/>
      <c r="R1938" s="13">
        <v>19665.73</v>
      </c>
      <c r="S1938" s="13">
        <f t="shared" si="96"/>
        <v>-19665.73</v>
      </c>
      <c r="T1938" s="14">
        <f t="shared" si="97"/>
        <v>17877.936363636363</v>
      </c>
      <c r="U1938" s="13">
        <f t="shared" si="98"/>
        <v>-67415.403809523821</v>
      </c>
      <c r="V1938" s="13">
        <v>19665.73</v>
      </c>
      <c r="AA1938" s="16" t="s">
        <v>35</v>
      </c>
    </row>
    <row r="1939" spans="1:28" ht="14.25" x14ac:dyDescent="0.15">
      <c r="A1939" s="9">
        <v>43709</v>
      </c>
      <c r="B1939" s="10" t="s">
        <v>27</v>
      </c>
      <c r="C1939" s="10" t="s">
        <v>158</v>
      </c>
      <c r="D1939" s="10" t="s">
        <v>204</v>
      </c>
      <c r="E1939" s="10" t="s">
        <v>187</v>
      </c>
      <c r="F1939" s="10" t="s">
        <v>4229</v>
      </c>
      <c r="G1939" s="10" t="s">
        <v>4229</v>
      </c>
      <c r="H1939" s="10" t="s">
        <v>6270</v>
      </c>
      <c r="I1939" s="10" t="s">
        <v>4229</v>
      </c>
      <c r="J1939" s="10"/>
      <c r="K1939" s="14" t="s">
        <v>3236</v>
      </c>
      <c r="L1939" s="10" t="s">
        <v>34</v>
      </c>
      <c r="M1939" s="11">
        <v>0.06</v>
      </c>
      <c r="N1939" s="27" t="s">
        <v>6589</v>
      </c>
      <c r="O1939" s="10"/>
      <c r="R1939" s="13">
        <v>5127.2299999999996</v>
      </c>
      <c r="S1939" s="13">
        <f t="shared" si="96"/>
        <v>-5127.2299999999996</v>
      </c>
      <c r="T1939" s="14">
        <f t="shared" si="97"/>
        <v>4837.0094339622638</v>
      </c>
      <c r="U1939" s="13">
        <f t="shared" si="98"/>
        <v>9557.3361904761987</v>
      </c>
      <c r="V1939" s="13">
        <v>5127.2299999999996</v>
      </c>
      <c r="AA1939" s="16" t="s">
        <v>35</v>
      </c>
    </row>
    <row r="1940" spans="1:28" ht="14.25" x14ac:dyDescent="0.15">
      <c r="A1940" s="9">
        <v>43709</v>
      </c>
      <c r="B1940" s="10" t="s">
        <v>27</v>
      </c>
      <c r="C1940" s="10" t="s">
        <v>119</v>
      </c>
      <c r="D1940" s="10" t="s">
        <v>153</v>
      </c>
      <c r="E1940" s="10" t="s">
        <v>121</v>
      </c>
      <c r="F1940" s="10" t="s">
        <v>154</v>
      </c>
      <c r="G1940" s="10" t="s">
        <v>154</v>
      </c>
      <c r="H1940" s="10" t="s">
        <v>6270</v>
      </c>
      <c r="I1940" s="10" t="s">
        <v>5869</v>
      </c>
      <c r="K1940" s="14" t="s">
        <v>3236</v>
      </c>
      <c r="L1940" s="10" t="s">
        <v>34</v>
      </c>
      <c r="M1940" s="11">
        <v>0.06</v>
      </c>
      <c r="N1940" s="27" t="s">
        <v>6517</v>
      </c>
      <c r="O1940" s="10"/>
      <c r="R1940" s="13">
        <v>193.17</v>
      </c>
      <c r="S1940" s="13">
        <f t="shared" si="96"/>
        <v>-193.17</v>
      </c>
      <c r="T1940" s="14">
        <f t="shared" si="97"/>
        <v>182.23584905660374</v>
      </c>
      <c r="U1940" s="13">
        <f t="shared" si="98"/>
        <v>-62832.442857142829</v>
      </c>
      <c r="V1940" s="13">
        <v>193.17</v>
      </c>
      <c r="AA1940" s="16" t="s">
        <v>45</v>
      </c>
    </row>
    <row r="1941" spans="1:28" ht="14.25" x14ac:dyDescent="0.15">
      <c r="A1941" s="9">
        <v>43709</v>
      </c>
      <c r="B1941" s="10" t="s">
        <v>27</v>
      </c>
      <c r="C1941" s="10" t="s">
        <v>36</v>
      </c>
      <c r="D1941" s="10" t="s">
        <v>37</v>
      </c>
      <c r="E1941" s="10" t="s">
        <v>46</v>
      </c>
      <c r="F1941" s="10" t="s">
        <v>2651</v>
      </c>
      <c r="G1941" s="10" t="s">
        <v>2651</v>
      </c>
      <c r="H1941" s="10" t="s">
        <v>6270</v>
      </c>
      <c r="I1941" s="10" t="s">
        <v>4150</v>
      </c>
      <c r="J1941" s="10"/>
      <c r="K1941" s="10" t="s">
        <v>6710</v>
      </c>
      <c r="L1941" s="10" t="s">
        <v>34</v>
      </c>
      <c r="M1941" s="11">
        <v>0.04</v>
      </c>
      <c r="N1941" s="27" t="s">
        <v>6999</v>
      </c>
      <c r="O1941" s="10"/>
      <c r="R1941" s="13">
        <v>2939.1</v>
      </c>
      <c r="S1941" s="13">
        <f t="shared" si="96"/>
        <v>-2939.1</v>
      </c>
      <c r="T1941" s="14">
        <f t="shared" si="97"/>
        <v>2826.0576923076919</v>
      </c>
      <c r="U1941" s="13">
        <f t="shared" si="98"/>
        <v>-8811.6022222222091</v>
      </c>
      <c r="V1941" s="13">
        <v>2939.1</v>
      </c>
      <c r="AA1941" s="16" t="s">
        <v>35</v>
      </c>
    </row>
    <row r="1942" spans="1:28" ht="14.25" x14ac:dyDescent="0.15">
      <c r="A1942" s="9">
        <v>43709</v>
      </c>
      <c r="B1942" s="10" t="s">
        <v>27</v>
      </c>
      <c r="C1942" s="10" t="s">
        <v>28</v>
      </c>
      <c r="D1942" s="10" t="s">
        <v>29</v>
      </c>
      <c r="E1942" s="10" t="s">
        <v>30</v>
      </c>
      <c r="F1942" s="10" t="s">
        <v>4076</v>
      </c>
      <c r="G1942" s="10" t="s">
        <v>4077</v>
      </c>
      <c r="H1942" s="10" t="s">
        <v>4078</v>
      </c>
      <c r="I1942" s="10" t="s">
        <v>4076</v>
      </c>
      <c r="J1942" s="10"/>
      <c r="K1942" s="10" t="s">
        <v>2623</v>
      </c>
      <c r="L1942" s="10" t="s">
        <v>34</v>
      </c>
      <c r="M1942" s="11">
        <v>0.1</v>
      </c>
      <c r="N1942" s="34">
        <v>54</v>
      </c>
      <c r="O1942" s="10"/>
      <c r="P1942" s="13">
        <v>9168.2599999999802</v>
      </c>
      <c r="Q1942" s="13">
        <v>66000.009999999995</v>
      </c>
      <c r="R1942" s="13">
        <v>50089.09</v>
      </c>
      <c r="S1942" s="13">
        <f>P1942+Q1942-R1942</f>
        <v>25079.179999999978</v>
      </c>
      <c r="T1942" s="14">
        <f>IF(L1947="返货",R1947/(1+M1947),IF(L1947="返现",R1947,IF(L1947="折扣",R1947*M1947,IF(L1947="无",R1947))))</f>
        <v>0</v>
      </c>
      <c r="U1942" s="13"/>
      <c r="V1942" s="13">
        <v>50089.09</v>
      </c>
      <c r="W1942" s="15"/>
      <c r="X1942" s="13"/>
      <c r="Y1942" s="13"/>
      <c r="Z1942" s="10"/>
      <c r="AA1942" s="11" t="s">
        <v>45</v>
      </c>
      <c r="AB1942" s="11">
        <v>0</v>
      </c>
    </row>
    <row r="1943" spans="1:28" ht="14.25" x14ac:dyDescent="0.15">
      <c r="A1943" s="9">
        <v>43709</v>
      </c>
      <c r="B1943" s="10" t="s">
        <v>27</v>
      </c>
      <c r="C1943" s="10" t="s">
        <v>28</v>
      </c>
      <c r="D1943" s="10" t="s">
        <v>29</v>
      </c>
      <c r="E1943" s="10" t="s">
        <v>30</v>
      </c>
      <c r="F1943" s="10" t="s">
        <v>4076</v>
      </c>
      <c r="G1943" s="10" t="s">
        <v>4077</v>
      </c>
      <c r="H1943" s="10" t="s">
        <v>4078</v>
      </c>
      <c r="I1943" s="10" t="s">
        <v>4079</v>
      </c>
      <c r="J1943" s="10"/>
      <c r="K1943" s="10" t="s">
        <v>2623</v>
      </c>
      <c r="L1943" s="10" t="s">
        <v>34</v>
      </c>
      <c r="M1943" s="11">
        <v>0.1</v>
      </c>
      <c r="N1943" s="34">
        <v>6982</v>
      </c>
      <c r="O1943" s="10"/>
      <c r="P1943" s="13">
        <v>0</v>
      </c>
      <c r="Q1943" s="13">
        <v>5000</v>
      </c>
      <c r="R1943" s="13">
        <v>1746.12</v>
      </c>
      <c r="S1943" s="13">
        <f t="shared" ref="S1943:S2006" si="99">P1943+Q1943-R1943</f>
        <v>3253.88</v>
      </c>
      <c r="T1943" s="14">
        <f t="shared" ref="T1943:T2006" si="100">IF(L1948="返货",R1948/(1+M1948),IF(L1948="返现",R1948,IF(L1948="折扣",R1948*M1948,IF(L1948="无",R1948))))</f>
        <v>69161.523809523816</v>
      </c>
      <c r="U1943" s="13"/>
      <c r="V1943" s="13">
        <v>1746.12</v>
      </c>
      <c r="W1943" s="15"/>
      <c r="X1943" s="13"/>
      <c r="Y1943" s="13"/>
      <c r="Z1943" s="10"/>
      <c r="AA1943" s="11" t="s">
        <v>45</v>
      </c>
      <c r="AB1943" s="11">
        <v>0</v>
      </c>
    </row>
    <row r="1944" spans="1:28" ht="14.25" x14ac:dyDescent="0.15">
      <c r="A1944" s="9">
        <v>43709</v>
      </c>
      <c r="B1944" s="10" t="s">
        <v>27</v>
      </c>
      <c r="C1944" s="10" t="s">
        <v>36</v>
      </c>
      <c r="D1944" s="10" t="s">
        <v>37</v>
      </c>
      <c r="E1944" s="10" t="s">
        <v>51</v>
      </c>
      <c r="F1944" s="10" t="s">
        <v>4080</v>
      </c>
      <c r="G1944" s="10" t="s">
        <v>4081</v>
      </c>
      <c r="H1944" s="10" t="s">
        <v>4078</v>
      </c>
      <c r="I1944" s="10" t="s">
        <v>4080</v>
      </c>
      <c r="J1944" s="10"/>
      <c r="K1944" s="10" t="s">
        <v>2623</v>
      </c>
      <c r="L1944" s="10" t="s">
        <v>34</v>
      </c>
      <c r="M1944" s="11">
        <v>0.05</v>
      </c>
      <c r="N1944" s="34">
        <v>5850</v>
      </c>
      <c r="O1944" s="10"/>
      <c r="P1944" s="13">
        <v>10451.5</v>
      </c>
      <c r="Q1944" s="13">
        <v>115500</v>
      </c>
      <c r="R1944" s="13">
        <v>90666.86</v>
      </c>
      <c r="S1944" s="13">
        <f t="shared" si="99"/>
        <v>35284.639999999999</v>
      </c>
      <c r="T1944" s="14">
        <f t="shared" si="100"/>
        <v>81109.523809523802</v>
      </c>
      <c r="U1944" s="13"/>
      <c r="V1944" s="13">
        <v>90666.86</v>
      </c>
      <c r="W1944" s="15"/>
      <c r="X1944" s="13"/>
      <c r="Y1944" s="13"/>
      <c r="Z1944" s="10"/>
      <c r="AA1944" s="11" t="s">
        <v>35</v>
      </c>
      <c r="AB1944" s="11">
        <v>0</v>
      </c>
    </row>
    <row r="1945" spans="1:28" ht="14.25" x14ac:dyDescent="0.15">
      <c r="A1945" s="9">
        <v>43709</v>
      </c>
      <c r="B1945" s="10" t="s">
        <v>27</v>
      </c>
      <c r="C1945" s="10" t="s">
        <v>36</v>
      </c>
      <c r="D1945" s="10" t="s">
        <v>37</v>
      </c>
      <c r="E1945" s="10" t="s">
        <v>51</v>
      </c>
      <c r="F1945" s="10" t="s">
        <v>4082</v>
      </c>
      <c r="G1945" s="10" t="s">
        <v>4083</v>
      </c>
      <c r="H1945" s="10" t="s">
        <v>4078</v>
      </c>
      <c r="I1945" s="10" t="s">
        <v>4084</v>
      </c>
      <c r="J1945" s="10"/>
      <c r="K1945" s="10" t="s">
        <v>2623</v>
      </c>
      <c r="L1945" s="10" t="s">
        <v>34</v>
      </c>
      <c r="M1945" s="11">
        <v>0.12</v>
      </c>
      <c r="N1945" s="34">
        <v>6678</v>
      </c>
      <c r="O1945" s="10"/>
      <c r="P1945" s="13">
        <v>116091.5</v>
      </c>
      <c r="Q1945" s="13">
        <v>168000</v>
      </c>
      <c r="R1945" s="13">
        <v>175937.2</v>
      </c>
      <c r="S1945" s="13">
        <f t="shared" si="99"/>
        <v>108154.29999999999</v>
      </c>
      <c r="T1945" s="14">
        <f t="shared" si="100"/>
        <v>238769.64285714284</v>
      </c>
      <c r="U1945" s="13"/>
      <c r="V1945" s="13">
        <v>175937.2</v>
      </c>
      <c r="W1945" s="15"/>
      <c r="X1945" s="13"/>
      <c r="Y1945" s="13"/>
      <c r="Z1945" s="10"/>
      <c r="AA1945" s="11" t="s">
        <v>35</v>
      </c>
      <c r="AB1945" s="11">
        <v>0</v>
      </c>
    </row>
    <row r="1946" spans="1:28" ht="14.25" x14ac:dyDescent="0.15">
      <c r="A1946" s="9">
        <v>43709</v>
      </c>
      <c r="B1946" s="10" t="s">
        <v>27</v>
      </c>
      <c r="C1946" s="10" t="s">
        <v>36</v>
      </c>
      <c r="D1946" s="10" t="s">
        <v>37</v>
      </c>
      <c r="E1946" s="10" t="s">
        <v>56</v>
      </c>
      <c r="F1946" s="10" t="s">
        <v>2654</v>
      </c>
      <c r="G1946" s="10" t="s">
        <v>4085</v>
      </c>
      <c r="H1946" s="10" t="s">
        <v>4078</v>
      </c>
      <c r="I1946" s="10" t="s">
        <v>4086</v>
      </c>
      <c r="J1946" s="10"/>
      <c r="K1946" s="10" t="s">
        <v>2623</v>
      </c>
      <c r="L1946" s="10" t="s">
        <v>34</v>
      </c>
      <c r="M1946" s="11">
        <v>0.02</v>
      </c>
      <c r="N1946" s="34">
        <v>5795</v>
      </c>
      <c r="O1946" s="10"/>
      <c r="P1946" s="13">
        <v>6415.26</v>
      </c>
      <c r="Q1946" s="13">
        <v>112200</v>
      </c>
      <c r="R1946" s="13">
        <v>53357.62</v>
      </c>
      <c r="S1946" s="13">
        <f t="shared" si="99"/>
        <v>65257.639999999992</v>
      </c>
      <c r="T1946" s="14">
        <f t="shared" si="100"/>
        <v>62169.222222222212</v>
      </c>
      <c r="U1946" s="13"/>
      <c r="V1946" s="13">
        <v>53357.62</v>
      </c>
      <c r="W1946" s="15"/>
      <c r="X1946" s="13"/>
      <c r="Y1946" s="13"/>
      <c r="Z1946" s="10"/>
      <c r="AA1946" s="11" t="s">
        <v>35</v>
      </c>
      <c r="AB1946" s="11">
        <v>0</v>
      </c>
    </row>
    <row r="1947" spans="1:28" ht="14.25" x14ac:dyDescent="0.15">
      <c r="A1947" s="9">
        <v>43709</v>
      </c>
      <c r="B1947" s="10" t="s">
        <v>27</v>
      </c>
      <c r="C1947" s="10" t="s">
        <v>63</v>
      </c>
      <c r="D1947" s="10" t="s">
        <v>68</v>
      </c>
      <c r="E1947" s="10" t="s">
        <v>72</v>
      </c>
      <c r="F1947" s="10" t="s">
        <v>4087</v>
      </c>
      <c r="G1947" s="10" t="s">
        <v>4088</v>
      </c>
      <c r="H1947" s="10" t="s">
        <v>4078</v>
      </c>
      <c r="I1947" s="10" t="s">
        <v>4089</v>
      </c>
      <c r="J1947" s="10"/>
      <c r="K1947" s="10" t="s">
        <v>2623</v>
      </c>
      <c r="L1947" s="10" t="s">
        <v>34</v>
      </c>
      <c r="M1947" s="11">
        <v>0.05</v>
      </c>
      <c r="N1947" s="34">
        <v>60</v>
      </c>
      <c r="O1947" s="10"/>
      <c r="P1947" s="13">
        <v>7816</v>
      </c>
      <c r="Q1947" s="13">
        <v>-7815.99</v>
      </c>
      <c r="R1947" s="13">
        <v>0</v>
      </c>
      <c r="S1947" s="13">
        <f t="shared" si="99"/>
        <v>1.0000000000218279E-2</v>
      </c>
      <c r="T1947" s="14">
        <f t="shared" si="100"/>
        <v>0</v>
      </c>
      <c r="U1947" s="13"/>
      <c r="V1947" s="13">
        <v>0</v>
      </c>
      <c r="W1947" s="15"/>
      <c r="X1947" s="13"/>
      <c r="Y1947" s="13"/>
      <c r="Z1947" s="10"/>
      <c r="AA1947" s="11" t="s">
        <v>45</v>
      </c>
      <c r="AB1947" s="11">
        <v>0</v>
      </c>
    </row>
    <row r="1948" spans="1:28" ht="14.25" x14ac:dyDescent="0.15">
      <c r="A1948" s="9">
        <v>43709</v>
      </c>
      <c r="B1948" s="10" t="s">
        <v>27</v>
      </c>
      <c r="C1948" s="10" t="s">
        <v>63</v>
      </c>
      <c r="D1948" s="10" t="s">
        <v>74</v>
      </c>
      <c r="E1948" s="10" t="s">
        <v>84</v>
      </c>
      <c r="F1948" s="10" t="s">
        <v>4090</v>
      </c>
      <c r="G1948" s="10" t="s">
        <v>4091</v>
      </c>
      <c r="H1948" s="10" t="s">
        <v>4078</v>
      </c>
      <c r="I1948" s="10" t="s">
        <v>4092</v>
      </c>
      <c r="J1948" s="10"/>
      <c r="K1948" s="10" t="s">
        <v>2623</v>
      </c>
      <c r="L1948" s="10" t="s">
        <v>34</v>
      </c>
      <c r="M1948" s="11">
        <v>0.05</v>
      </c>
      <c r="N1948" s="34">
        <v>6267</v>
      </c>
      <c r="O1948" s="10"/>
      <c r="P1948" s="13">
        <v>26929.599999999999</v>
      </c>
      <c r="Q1948" s="13">
        <v>94500</v>
      </c>
      <c r="R1948" s="13">
        <v>72619.600000000006</v>
      </c>
      <c r="S1948" s="13">
        <f t="shared" si="99"/>
        <v>48810</v>
      </c>
      <c r="T1948" s="14">
        <f t="shared" si="100"/>
        <v>17921.205357142855</v>
      </c>
      <c r="U1948" s="13"/>
      <c r="V1948" s="13">
        <v>72619.600000000006</v>
      </c>
      <c r="W1948" s="15"/>
      <c r="X1948" s="13"/>
      <c r="Y1948" s="13"/>
      <c r="Z1948" s="10"/>
      <c r="AA1948" s="11" t="s">
        <v>35</v>
      </c>
      <c r="AB1948" s="11">
        <v>0</v>
      </c>
    </row>
    <row r="1949" spans="1:28" ht="14.25" x14ac:dyDescent="0.15">
      <c r="A1949" s="9">
        <v>43709</v>
      </c>
      <c r="B1949" s="10" t="s">
        <v>27</v>
      </c>
      <c r="C1949" s="10" t="s">
        <v>63</v>
      </c>
      <c r="D1949" s="10" t="s">
        <v>74</v>
      </c>
      <c r="E1949" s="10" t="s">
        <v>84</v>
      </c>
      <c r="F1949" s="10" t="s">
        <v>4090</v>
      </c>
      <c r="G1949" s="10" t="s">
        <v>4091</v>
      </c>
      <c r="H1949" s="10" t="s">
        <v>4078</v>
      </c>
      <c r="I1949" s="10" t="s">
        <v>4093</v>
      </c>
      <c r="J1949" s="10"/>
      <c r="K1949" s="10" t="s">
        <v>2623</v>
      </c>
      <c r="L1949" s="10" t="s">
        <v>34</v>
      </c>
      <c r="M1949" s="11">
        <v>0.05</v>
      </c>
      <c r="N1949" s="34">
        <v>6281</v>
      </c>
      <c r="O1949" s="10"/>
      <c r="P1949" s="13">
        <v>10692.6</v>
      </c>
      <c r="Q1949" s="13">
        <v>126000</v>
      </c>
      <c r="R1949" s="13">
        <v>85165</v>
      </c>
      <c r="S1949" s="13">
        <f t="shared" si="99"/>
        <v>51527.600000000006</v>
      </c>
      <c r="T1949" s="14">
        <f t="shared" si="100"/>
        <v>64485.943396226416</v>
      </c>
      <c r="U1949" s="13"/>
      <c r="V1949" s="13">
        <v>85165</v>
      </c>
      <c r="W1949" s="15"/>
      <c r="X1949" s="13"/>
      <c r="Y1949" s="13"/>
      <c r="Z1949" s="10"/>
      <c r="AA1949" s="11" t="s">
        <v>35</v>
      </c>
      <c r="AB1949" s="11">
        <v>0</v>
      </c>
    </row>
    <row r="1950" spans="1:28" ht="14.25" x14ac:dyDescent="0.15">
      <c r="A1950" s="9">
        <v>43709</v>
      </c>
      <c r="B1950" s="10" t="s">
        <v>27</v>
      </c>
      <c r="C1950" s="10" t="s">
        <v>63</v>
      </c>
      <c r="D1950" s="10" t="s">
        <v>74</v>
      </c>
      <c r="E1950" s="10" t="s">
        <v>72</v>
      </c>
      <c r="F1950" s="10" t="s">
        <v>4094</v>
      </c>
      <c r="G1950" s="10" t="s">
        <v>4095</v>
      </c>
      <c r="H1950" s="10" t="s">
        <v>4078</v>
      </c>
      <c r="I1950" s="10" t="s">
        <v>4096</v>
      </c>
      <c r="J1950" s="10"/>
      <c r="K1950" s="10" t="s">
        <v>2623</v>
      </c>
      <c r="L1950" s="10" t="s">
        <v>34</v>
      </c>
      <c r="M1950" s="11">
        <v>0.12</v>
      </c>
      <c r="N1950" s="34">
        <v>6709</v>
      </c>
      <c r="O1950" s="10"/>
      <c r="P1950" s="13">
        <v>0</v>
      </c>
      <c r="Q1950" s="13">
        <v>100000</v>
      </c>
      <c r="R1950" s="13">
        <v>267422</v>
      </c>
      <c r="S1950" s="13">
        <f t="shared" si="99"/>
        <v>-167422</v>
      </c>
      <c r="T1950" s="14">
        <f t="shared" si="100"/>
        <v>7003.7452830188677</v>
      </c>
      <c r="U1950" s="13"/>
      <c r="V1950" s="13">
        <v>267422</v>
      </c>
      <c r="W1950" s="15"/>
      <c r="X1950" s="13"/>
      <c r="Y1950" s="13"/>
      <c r="Z1950" s="10"/>
      <c r="AA1950" s="11" t="s">
        <v>45</v>
      </c>
      <c r="AB1950" s="11">
        <v>0</v>
      </c>
    </row>
    <row r="1951" spans="1:28" ht="14.25" x14ac:dyDescent="0.15">
      <c r="A1951" s="9">
        <v>43709</v>
      </c>
      <c r="B1951" s="10" t="s">
        <v>27</v>
      </c>
      <c r="C1951" s="10" t="s">
        <v>119</v>
      </c>
      <c r="D1951" s="10" t="s">
        <v>136</v>
      </c>
      <c r="E1951" s="10" t="s">
        <v>129</v>
      </c>
      <c r="F1951" s="10" t="s">
        <v>4097</v>
      </c>
      <c r="G1951" s="10" t="s">
        <v>4098</v>
      </c>
      <c r="H1951" s="10" t="s">
        <v>4078</v>
      </c>
      <c r="I1951" s="10" t="s">
        <v>4099</v>
      </c>
      <c r="J1951" s="10"/>
      <c r="K1951" s="10" t="s">
        <v>2623</v>
      </c>
      <c r="L1951" s="10" t="s">
        <v>34</v>
      </c>
      <c r="M1951" s="11">
        <v>0.08</v>
      </c>
      <c r="N1951" s="34">
        <v>6596</v>
      </c>
      <c r="O1951" s="10"/>
      <c r="P1951" s="13">
        <v>0</v>
      </c>
      <c r="Q1951" s="13">
        <v>88505.06</v>
      </c>
      <c r="R1951" s="13">
        <v>67142.759999999995</v>
      </c>
      <c r="S1951" s="13">
        <f t="shared" si="99"/>
        <v>21362.300000000003</v>
      </c>
      <c r="T1951" s="14">
        <f t="shared" si="100"/>
        <v>235255.0476190476</v>
      </c>
      <c r="U1951" s="13"/>
      <c r="V1951" s="13">
        <v>67142.759999999995</v>
      </c>
      <c r="W1951" s="15"/>
      <c r="X1951" s="13"/>
      <c r="Y1951" s="13"/>
      <c r="Z1951" s="10"/>
      <c r="AA1951" s="11" t="s">
        <v>35</v>
      </c>
      <c r="AB1951" s="11">
        <v>0</v>
      </c>
    </row>
    <row r="1952" spans="1:28" ht="14.25" x14ac:dyDescent="0.15">
      <c r="A1952" s="9">
        <v>43709</v>
      </c>
      <c r="B1952" s="10" t="s">
        <v>27</v>
      </c>
      <c r="C1952" s="10" t="s">
        <v>119</v>
      </c>
      <c r="D1952" s="10" t="s">
        <v>136</v>
      </c>
      <c r="E1952" s="10" t="s">
        <v>129</v>
      </c>
      <c r="F1952" s="10" t="s">
        <v>140</v>
      </c>
      <c r="G1952" s="10" t="s">
        <v>4100</v>
      </c>
      <c r="H1952" s="10" t="s">
        <v>4078</v>
      </c>
      <c r="I1952" s="10" t="s">
        <v>4099</v>
      </c>
      <c r="J1952" s="10"/>
      <c r="K1952" s="10" t="s">
        <v>2623</v>
      </c>
      <c r="L1952" s="10" t="s">
        <v>34</v>
      </c>
      <c r="M1952" s="11">
        <v>0.08</v>
      </c>
      <c r="N1952" s="34">
        <v>6596</v>
      </c>
      <c r="O1952" s="10"/>
      <c r="P1952" s="13">
        <v>12905.06</v>
      </c>
      <c r="Q1952" s="13">
        <v>-12905.06</v>
      </c>
      <c r="R1952" s="13">
        <v>0</v>
      </c>
      <c r="S1952" s="13">
        <f t="shared" si="99"/>
        <v>0</v>
      </c>
      <c r="T1952" s="14">
        <f t="shared" si="100"/>
        <v>59035.428571428565</v>
      </c>
      <c r="U1952" s="13"/>
      <c r="V1952" s="13">
        <v>0</v>
      </c>
      <c r="W1952" s="15"/>
      <c r="X1952" s="13"/>
      <c r="Y1952" s="13"/>
      <c r="Z1952" s="10"/>
      <c r="AA1952" s="11" t="s">
        <v>35</v>
      </c>
      <c r="AB1952" s="11">
        <v>0</v>
      </c>
    </row>
    <row r="1953" spans="1:28" ht="14.25" x14ac:dyDescent="0.15">
      <c r="A1953" s="9">
        <v>43709</v>
      </c>
      <c r="B1953" s="10" t="s">
        <v>27</v>
      </c>
      <c r="C1953" s="10" t="s">
        <v>119</v>
      </c>
      <c r="D1953" s="10" t="s">
        <v>136</v>
      </c>
      <c r="E1953" s="10" t="s">
        <v>144</v>
      </c>
      <c r="F1953" s="10" t="s">
        <v>146</v>
      </c>
      <c r="G1953" s="10" t="s">
        <v>4101</v>
      </c>
      <c r="H1953" s="10" t="s">
        <v>4078</v>
      </c>
      <c r="I1953" s="10" t="s">
        <v>4102</v>
      </c>
      <c r="J1953" s="10"/>
      <c r="K1953" s="10" t="s">
        <v>2623</v>
      </c>
      <c r="L1953" s="10" t="s">
        <v>34</v>
      </c>
      <c r="M1953" s="11">
        <v>0.12</v>
      </c>
      <c r="N1953" s="34">
        <v>5843</v>
      </c>
      <c r="O1953" s="10"/>
      <c r="P1953" s="13">
        <v>-14</v>
      </c>
      <c r="Q1953" s="13">
        <v>56000</v>
      </c>
      <c r="R1953" s="13">
        <v>20071.75</v>
      </c>
      <c r="S1953" s="13">
        <f t="shared" si="99"/>
        <v>35914.25</v>
      </c>
      <c r="T1953" s="14">
        <f t="shared" si="100"/>
        <v>60308.761904761901</v>
      </c>
      <c r="U1953" s="13"/>
      <c r="V1953" s="13">
        <v>20071.75</v>
      </c>
      <c r="W1953" s="15"/>
      <c r="X1953" s="13"/>
      <c r="Y1953" s="13"/>
      <c r="Z1953" s="10"/>
      <c r="AA1953" s="11" t="s">
        <v>35</v>
      </c>
      <c r="AB1953" s="11">
        <v>0</v>
      </c>
    </row>
    <row r="1954" spans="1:28" ht="14.25" x14ac:dyDescent="0.15">
      <c r="A1954" s="9">
        <v>43709</v>
      </c>
      <c r="B1954" s="10" t="s">
        <v>27</v>
      </c>
      <c r="C1954" s="10" t="s">
        <v>119</v>
      </c>
      <c r="D1954" s="10" t="s">
        <v>153</v>
      </c>
      <c r="E1954" s="10" t="s">
        <v>151</v>
      </c>
      <c r="F1954" s="10" t="s">
        <v>156</v>
      </c>
      <c r="G1954" s="10" t="s">
        <v>4103</v>
      </c>
      <c r="H1954" s="10" t="s">
        <v>4078</v>
      </c>
      <c r="I1954" s="10" t="s">
        <v>156</v>
      </c>
      <c r="J1954" s="10"/>
      <c r="K1954" s="10" t="s">
        <v>2623</v>
      </c>
      <c r="L1954" s="10" t="s">
        <v>34</v>
      </c>
      <c r="M1954" s="11">
        <v>0.06</v>
      </c>
      <c r="N1954" s="34">
        <v>5519</v>
      </c>
      <c r="O1954" s="10"/>
      <c r="P1954" s="13">
        <v>65817.94</v>
      </c>
      <c r="Q1954" s="13">
        <v>42400</v>
      </c>
      <c r="R1954" s="13">
        <v>68355.100000000006</v>
      </c>
      <c r="S1954" s="13">
        <f t="shared" si="99"/>
        <v>39862.839999999997</v>
      </c>
      <c r="T1954" s="14">
        <f t="shared" si="100"/>
        <v>0</v>
      </c>
      <c r="U1954" s="13"/>
      <c r="V1954" s="13">
        <v>68355.100000000006</v>
      </c>
      <c r="W1954" s="15"/>
      <c r="X1954" s="13"/>
      <c r="Y1954" s="13"/>
      <c r="Z1954" s="10"/>
      <c r="AA1954" s="11" t="s">
        <v>35</v>
      </c>
      <c r="AB1954" s="11">
        <v>0</v>
      </c>
    </row>
    <row r="1955" spans="1:28" ht="14.25" x14ac:dyDescent="0.15">
      <c r="A1955" s="9">
        <v>43709</v>
      </c>
      <c r="B1955" s="10" t="s">
        <v>27</v>
      </c>
      <c r="C1955" s="10" t="s">
        <v>119</v>
      </c>
      <c r="D1955" s="10" t="s">
        <v>153</v>
      </c>
      <c r="E1955" s="10" t="s">
        <v>151</v>
      </c>
      <c r="F1955" s="10" t="s">
        <v>156</v>
      </c>
      <c r="G1955" s="10" t="s">
        <v>4103</v>
      </c>
      <c r="H1955" s="10" t="s">
        <v>4078</v>
      </c>
      <c r="I1955" s="10" t="s">
        <v>4104</v>
      </c>
      <c r="J1955" s="10"/>
      <c r="K1955" s="10" t="s">
        <v>2623</v>
      </c>
      <c r="L1955" s="10" t="s">
        <v>34</v>
      </c>
      <c r="M1955" s="11">
        <v>0.06</v>
      </c>
      <c r="N1955" s="34">
        <v>6435</v>
      </c>
      <c r="O1955" s="10"/>
      <c r="P1955" s="13">
        <v>953.75</v>
      </c>
      <c r="Q1955" s="13">
        <v>10600</v>
      </c>
      <c r="R1955" s="13">
        <v>7423.97</v>
      </c>
      <c r="S1955" s="13">
        <f t="shared" si="99"/>
        <v>4129.78</v>
      </c>
      <c r="T1955" s="14">
        <f t="shared" si="100"/>
        <v>42971.238095238099</v>
      </c>
      <c r="U1955" s="13"/>
      <c r="V1955" s="13">
        <v>7423.97</v>
      </c>
      <c r="W1955" s="15"/>
      <c r="X1955" s="13"/>
      <c r="Y1955" s="13"/>
      <c r="Z1955" s="10"/>
      <c r="AA1955" s="11" t="s">
        <v>35</v>
      </c>
      <c r="AB1955" s="11">
        <v>0</v>
      </c>
    </row>
    <row r="1956" spans="1:28" ht="14.25" x14ac:dyDescent="0.15">
      <c r="A1956" s="9">
        <v>43709</v>
      </c>
      <c r="B1956" s="10" t="s">
        <v>27</v>
      </c>
      <c r="C1956" s="10" t="s">
        <v>158</v>
      </c>
      <c r="D1956" s="10" t="s">
        <v>186</v>
      </c>
      <c r="E1956" s="10" t="s">
        <v>175</v>
      </c>
      <c r="F1956" s="10" t="s">
        <v>4105</v>
      </c>
      <c r="G1956" s="10" t="s">
        <v>4106</v>
      </c>
      <c r="H1956" s="10" t="s">
        <v>4078</v>
      </c>
      <c r="I1956" s="10" t="s">
        <v>4107</v>
      </c>
      <c r="J1956" s="10"/>
      <c r="K1956" s="10" t="s">
        <v>2623</v>
      </c>
      <c r="L1956" s="10" t="s">
        <v>34</v>
      </c>
      <c r="M1956" s="11">
        <v>0.05</v>
      </c>
      <c r="N1956" s="34">
        <v>5521</v>
      </c>
      <c r="O1956" s="10"/>
      <c r="P1956" s="13">
        <v>-140427.75</v>
      </c>
      <c r="Q1956" s="13">
        <v>472500</v>
      </c>
      <c r="R1956" s="13">
        <v>247017.8</v>
      </c>
      <c r="S1956" s="13">
        <f t="shared" si="99"/>
        <v>85054.450000000012</v>
      </c>
      <c r="T1956" s="14">
        <f t="shared" si="100"/>
        <v>50230.3</v>
      </c>
      <c r="U1956" s="13"/>
      <c r="V1956" s="13">
        <v>247017.8</v>
      </c>
      <c r="W1956" s="15"/>
      <c r="X1956" s="13"/>
      <c r="Y1956" s="13"/>
      <c r="Z1956" s="10"/>
      <c r="AA1956" s="11" t="s">
        <v>35</v>
      </c>
      <c r="AB1956" s="11">
        <v>0</v>
      </c>
    </row>
    <row r="1957" spans="1:28" ht="14.25" x14ac:dyDescent="0.15">
      <c r="A1957" s="9">
        <v>43709</v>
      </c>
      <c r="B1957" s="10" t="s">
        <v>27</v>
      </c>
      <c r="C1957" s="10" t="s">
        <v>158</v>
      </c>
      <c r="D1957" s="10" t="s">
        <v>186</v>
      </c>
      <c r="E1957" s="10" t="s">
        <v>175</v>
      </c>
      <c r="F1957" s="10" t="s">
        <v>4105</v>
      </c>
      <c r="G1957" s="10" t="s">
        <v>4106</v>
      </c>
      <c r="H1957" s="10" t="s">
        <v>4078</v>
      </c>
      <c r="I1957" s="10" t="s">
        <v>4108</v>
      </c>
      <c r="J1957" s="10"/>
      <c r="K1957" s="10" t="s">
        <v>2623</v>
      </c>
      <c r="L1957" s="10" t="s">
        <v>34</v>
      </c>
      <c r="M1957" s="11">
        <v>0.05</v>
      </c>
      <c r="N1957" s="34">
        <v>5596</v>
      </c>
      <c r="O1957" s="10"/>
      <c r="P1957" s="13">
        <v>78174.899999999994</v>
      </c>
      <c r="Q1957" s="13">
        <v>31500</v>
      </c>
      <c r="R1957" s="13">
        <v>61987.199999999997</v>
      </c>
      <c r="S1957" s="13">
        <f t="shared" si="99"/>
        <v>47687.7</v>
      </c>
      <c r="T1957" s="14">
        <f t="shared" si="100"/>
        <v>47257.333333333328</v>
      </c>
      <c r="U1957" s="13"/>
      <c r="V1957" s="13">
        <v>61987.199999999997</v>
      </c>
      <c r="W1957" s="15"/>
      <c r="X1957" s="13"/>
      <c r="Y1957" s="13"/>
      <c r="Z1957" s="10"/>
      <c r="AA1957" s="11" t="s">
        <v>35</v>
      </c>
      <c r="AB1957" s="11">
        <v>0</v>
      </c>
    </row>
    <row r="1958" spans="1:28" ht="14.25" x14ac:dyDescent="0.15">
      <c r="A1958" s="9">
        <v>43709</v>
      </c>
      <c r="B1958" s="10" t="s">
        <v>27</v>
      </c>
      <c r="C1958" s="10" t="s">
        <v>158</v>
      </c>
      <c r="D1958" s="10" t="s">
        <v>186</v>
      </c>
      <c r="E1958" s="10" t="s">
        <v>175</v>
      </c>
      <c r="F1958" s="10" t="s">
        <v>4105</v>
      </c>
      <c r="G1958" s="10" t="s">
        <v>4106</v>
      </c>
      <c r="H1958" s="10" t="s">
        <v>4078</v>
      </c>
      <c r="I1958" s="10" t="s">
        <v>4109</v>
      </c>
      <c r="J1958" s="10"/>
      <c r="K1958" s="10" t="s">
        <v>2623</v>
      </c>
      <c r="L1958" s="10" t="s">
        <v>34</v>
      </c>
      <c r="M1958" s="11">
        <v>0.05</v>
      </c>
      <c r="N1958" s="34">
        <v>6832</v>
      </c>
      <c r="O1958" s="10"/>
      <c r="P1958" s="13">
        <v>7709.2</v>
      </c>
      <c r="Q1958" s="13">
        <v>78750</v>
      </c>
      <c r="R1958" s="13">
        <v>63324.2</v>
      </c>
      <c r="S1958" s="13">
        <f t="shared" si="99"/>
        <v>23135</v>
      </c>
      <c r="T1958" s="14">
        <f t="shared" si="100"/>
        <v>100628.94</v>
      </c>
      <c r="U1958" s="13"/>
      <c r="V1958" s="13">
        <v>63324.2</v>
      </c>
      <c r="W1958" s="15"/>
      <c r="X1958" s="13"/>
      <c r="Y1958" s="13"/>
      <c r="Z1958" s="10"/>
      <c r="AA1958" s="11" t="s">
        <v>35</v>
      </c>
      <c r="AB1958" s="11">
        <v>0</v>
      </c>
    </row>
    <row r="1959" spans="1:28" ht="14.25" x14ac:dyDescent="0.15">
      <c r="A1959" s="9">
        <v>43709</v>
      </c>
      <c r="B1959" s="10" t="s">
        <v>27</v>
      </c>
      <c r="C1959" s="10" t="s">
        <v>158</v>
      </c>
      <c r="D1959" s="10" t="s">
        <v>186</v>
      </c>
      <c r="E1959" s="10" t="s">
        <v>175</v>
      </c>
      <c r="F1959" s="10" t="s">
        <v>4105</v>
      </c>
      <c r="G1959" s="10" t="s">
        <v>4106</v>
      </c>
      <c r="H1959" s="10" t="s">
        <v>4078</v>
      </c>
      <c r="I1959" s="10" t="s">
        <v>4110</v>
      </c>
      <c r="J1959" s="10"/>
      <c r="K1959" s="10" t="s">
        <v>2623</v>
      </c>
      <c r="L1959" s="10" t="s">
        <v>34</v>
      </c>
      <c r="M1959" s="11">
        <v>0.05</v>
      </c>
      <c r="N1959" s="34">
        <v>6983</v>
      </c>
      <c r="O1959" s="10"/>
      <c r="P1959" s="13">
        <v>0</v>
      </c>
      <c r="Q1959" s="13">
        <v>4200</v>
      </c>
      <c r="R1959" s="13">
        <v>0</v>
      </c>
      <c r="S1959" s="13">
        <f t="shared" si="99"/>
        <v>4200</v>
      </c>
      <c r="T1959" s="14">
        <f t="shared" si="100"/>
        <v>34685.760000000002</v>
      </c>
      <c r="U1959" s="13"/>
      <c r="V1959" s="13">
        <v>0</v>
      </c>
      <c r="W1959" s="15"/>
      <c r="X1959" s="13"/>
      <c r="Y1959" s="13"/>
      <c r="Z1959" s="10"/>
      <c r="AA1959" s="11" t="s">
        <v>35</v>
      </c>
      <c r="AB1959" s="11">
        <v>0</v>
      </c>
    </row>
    <row r="1960" spans="1:28" ht="14.25" x14ac:dyDescent="0.15">
      <c r="A1960" s="9">
        <v>43709</v>
      </c>
      <c r="B1960" s="10" t="s">
        <v>27</v>
      </c>
      <c r="C1960" s="10" t="s">
        <v>158</v>
      </c>
      <c r="D1960" s="10" t="s">
        <v>215</v>
      </c>
      <c r="E1960" s="10" t="s">
        <v>216</v>
      </c>
      <c r="F1960" s="10" t="s">
        <v>217</v>
      </c>
      <c r="G1960" s="10" t="s">
        <v>4111</v>
      </c>
      <c r="H1960" s="10" t="s">
        <v>4078</v>
      </c>
      <c r="I1960" s="10" t="s">
        <v>217</v>
      </c>
      <c r="J1960" s="10"/>
      <c r="K1960" s="10" t="s">
        <v>2623</v>
      </c>
      <c r="L1960" s="10" t="s">
        <v>34</v>
      </c>
      <c r="M1960" s="11">
        <v>0.05</v>
      </c>
      <c r="N1960" s="34">
        <v>6131</v>
      </c>
      <c r="O1960" s="10"/>
      <c r="P1960" s="13">
        <v>5687.58</v>
      </c>
      <c r="Q1960" s="13">
        <v>84000</v>
      </c>
      <c r="R1960" s="13">
        <v>45119.8</v>
      </c>
      <c r="S1960" s="13">
        <f t="shared" si="99"/>
        <v>44567.78</v>
      </c>
      <c r="T1960" s="14">
        <f t="shared" si="100"/>
        <v>128730.9</v>
      </c>
      <c r="U1960" s="13"/>
      <c r="V1960" s="13">
        <v>45119.8</v>
      </c>
      <c r="W1960" s="15"/>
      <c r="X1960" s="13"/>
      <c r="Y1960" s="13"/>
      <c r="Z1960" s="10"/>
      <c r="AA1960" s="11" t="s">
        <v>35</v>
      </c>
      <c r="AB1960" s="11">
        <v>0</v>
      </c>
    </row>
    <row r="1961" spans="1:28" ht="14.25" x14ac:dyDescent="0.15">
      <c r="A1961" s="9">
        <v>43709</v>
      </c>
      <c r="B1961" s="10" t="s">
        <v>27</v>
      </c>
      <c r="C1961" s="10" t="s">
        <v>220</v>
      </c>
      <c r="D1961" s="10" t="s">
        <v>221</v>
      </c>
      <c r="E1961" s="10" t="s">
        <v>3088</v>
      </c>
      <c r="F1961" s="10" t="s">
        <v>4112</v>
      </c>
      <c r="G1961" s="10" t="s">
        <v>4113</v>
      </c>
      <c r="H1961" s="10" t="s">
        <v>4078</v>
      </c>
      <c r="I1961" s="10" t="s">
        <v>4114</v>
      </c>
      <c r="J1961" s="10"/>
      <c r="K1961" s="10" t="s">
        <v>2623</v>
      </c>
      <c r="L1961" s="10" t="s">
        <v>44</v>
      </c>
      <c r="M1961" s="11">
        <v>0</v>
      </c>
      <c r="N1961" s="34">
        <v>6643</v>
      </c>
      <c r="O1961" s="10"/>
      <c r="P1961" s="13">
        <v>19211.8</v>
      </c>
      <c r="Q1961" s="13">
        <v>60000</v>
      </c>
      <c r="R1961" s="13">
        <v>50230.3</v>
      </c>
      <c r="S1961" s="13">
        <f t="shared" si="99"/>
        <v>28981.5</v>
      </c>
      <c r="T1961" s="14">
        <f t="shared" si="100"/>
        <v>170795.4</v>
      </c>
      <c r="U1961" s="13"/>
      <c r="V1961" s="13">
        <v>50230.3</v>
      </c>
      <c r="W1961" s="15"/>
      <c r="X1961" s="13"/>
      <c r="Y1961" s="13"/>
      <c r="Z1961" s="10"/>
      <c r="AA1961" s="11" t="s">
        <v>35</v>
      </c>
      <c r="AB1961" s="11">
        <v>0</v>
      </c>
    </row>
    <row r="1962" spans="1:28" ht="14.25" x14ac:dyDescent="0.15">
      <c r="A1962" s="9">
        <v>43709</v>
      </c>
      <c r="B1962" s="10" t="s">
        <v>27</v>
      </c>
      <c r="C1962" s="10" t="s">
        <v>220</v>
      </c>
      <c r="D1962" s="10" t="s">
        <v>221</v>
      </c>
      <c r="E1962" s="10" t="s">
        <v>3088</v>
      </c>
      <c r="F1962" s="10" t="s">
        <v>3092</v>
      </c>
      <c r="G1962" s="10" t="s">
        <v>4115</v>
      </c>
      <c r="H1962" s="10" t="s">
        <v>4078</v>
      </c>
      <c r="I1962" s="10" t="s">
        <v>4116</v>
      </c>
      <c r="J1962" s="10"/>
      <c r="K1962" s="10" t="s">
        <v>2623</v>
      </c>
      <c r="L1962" s="10" t="s">
        <v>34</v>
      </c>
      <c r="M1962" s="11">
        <v>0.05</v>
      </c>
      <c r="N1962" s="34">
        <v>6960</v>
      </c>
      <c r="O1962" s="10"/>
      <c r="P1962" s="13">
        <v>70551.3</v>
      </c>
      <c r="Q1962" s="13">
        <v>52500</v>
      </c>
      <c r="R1962" s="13">
        <v>49620.2</v>
      </c>
      <c r="S1962" s="13">
        <f t="shared" si="99"/>
        <v>73431.100000000006</v>
      </c>
      <c r="T1962" s="14">
        <f t="shared" si="100"/>
        <v>49044.63</v>
      </c>
      <c r="U1962" s="13"/>
      <c r="V1962" s="13">
        <v>49620.2</v>
      </c>
      <c r="W1962" s="15"/>
      <c r="X1962" s="13"/>
      <c r="Y1962" s="13"/>
      <c r="Z1962" s="10"/>
      <c r="AA1962" s="11" t="s">
        <v>35</v>
      </c>
      <c r="AB1962" s="11">
        <v>0</v>
      </c>
    </row>
    <row r="1963" spans="1:28" ht="14.25" x14ac:dyDescent="0.15">
      <c r="A1963" s="9">
        <v>43709</v>
      </c>
      <c r="B1963" s="10" t="s">
        <v>27</v>
      </c>
      <c r="C1963" s="10" t="s">
        <v>220</v>
      </c>
      <c r="D1963" s="10" t="s">
        <v>221</v>
      </c>
      <c r="E1963" s="10" t="s">
        <v>230</v>
      </c>
      <c r="F1963" s="10" t="s">
        <v>4117</v>
      </c>
      <c r="G1963" s="10" t="s">
        <v>4118</v>
      </c>
      <c r="H1963" s="10" t="s">
        <v>4078</v>
      </c>
      <c r="I1963" s="10" t="s">
        <v>4119</v>
      </c>
      <c r="J1963" s="10"/>
      <c r="K1963" s="10" t="s">
        <v>2623</v>
      </c>
      <c r="L1963" s="10" t="s">
        <v>44</v>
      </c>
      <c r="M1963" s="11">
        <v>0</v>
      </c>
      <c r="N1963" s="34">
        <v>6022</v>
      </c>
      <c r="O1963" s="10"/>
      <c r="P1963" s="13">
        <v>56158.35</v>
      </c>
      <c r="Q1963" s="13">
        <v>90000</v>
      </c>
      <c r="R1963" s="13">
        <v>100628.94</v>
      </c>
      <c r="S1963" s="13">
        <f t="shared" si="99"/>
        <v>45529.41</v>
      </c>
      <c r="T1963" s="14">
        <f t="shared" si="100"/>
        <v>14449.314285714287</v>
      </c>
      <c r="U1963" s="13"/>
      <c r="V1963" s="13">
        <v>100628.94</v>
      </c>
      <c r="W1963" s="15"/>
      <c r="X1963" s="13"/>
      <c r="Y1963" s="13"/>
      <c r="Z1963" s="10"/>
      <c r="AA1963" s="11" t="s">
        <v>35</v>
      </c>
      <c r="AB1963" s="11">
        <v>0</v>
      </c>
    </row>
    <row r="1964" spans="1:28" ht="14.25" x14ac:dyDescent="0.15">
      <c r="A1964" s="9">
        <v>43709</v>
      </c>
      <c r="B1964" s="10" t="s">
        <v>27</v>
      </c>
      <c r="C1964" s="10" t="s">
        <v>220</v>
      </c>
      <c r="D1964" s="10" t="s">
        <v>221</v>
      </c>
      <c r="E1964" s="10" t="s">
        <v>230</v>
      </c>
      <c r="F1964" s="10" t="s">
        <v>4120</v>
      </c>
      <c r="G1964" s="10" t="s">
        <v>4121</v>
      </c>
      <c r="H1964" s="10" t="s">
        <v>4078</v>
      </c>
      <c r="I1964" s="10" t="s">
        <v>4122</v>
      </c>
      <c r="J1964" s="10"/>
      <c r="K1964" s="10" t="s">
        <v>2623</v>
      </c>
      <c r="L1964" s="10" t="s">
        <v>44</v>
      </c>
      <c r="M1964" s="11">
        <v>0</v>
      </c>
      <c r="N1964" s="34">
        <v>5557</v>
      </c>
      <c r="O1964" s="10"/>
      <c r="P1964" s="13">
        <v>36860</v>
      </c>
      <c r="Q1964" s="13">
        <v>30000</v>
      </c>
      <c r="R1964" s="13">
        <v>34685.760000000002</v>
      </c>
      <c r="S1964" s="13">
        <f t="shared" si="99"/>
        <v>32174.239999999998</v>
      </c>
      <c r="T1964" s="14">
        <f t="shared" si="100"/>
        <v>71055.333333333343</v>
      </c>
      <c r="U1964" s="13"/>
      <c r="V1964" s="13">
        <v>34685.760000000002</v>
      </c>
      <c r="W1964" s="15"/>
      <c r="X1964" s="13"/>
      <c r="Y1964" s="13"/>
      <c r="Z1964" s="10"/>
      <c r="AA1964" s="11" t="s">
        <v>35</v>
      </c>
      <c r="AB1964" s="11">
        <v>0</v>
      </c>
    </row>
    <row r="1965" spans="1:28" ht="14.25" x14ac:dyDescent="0.15">
      <c r="A1965" s="9">
        <v>43709</v>
      </c>
      <c r="B1965" s="10" t="s">
        <v>27</v>
      </c>
      <c r="C1965" s="10" t="s">
        <v>220</v>
      </c>
      <c r="D1965" s="10" t="s">
        <v>236</v>
      </c>
      <c r="E1965" s="10" t="s">
        <v>4123</v>
      </c>
      <c r="F1965" s="10" t="s">
        <v>4124</v>
      </c>
      <c r="G1965" s="10" t="s">
        <v>4125</v>
      </c>
      <c r="H1965" s="10" t="s">
        <v>4078</v>
      </c>
      <c r="I1965" s="10" t="s">
        <v>4126</v>
      </c>
      <c r="J1965" s="10"/>
      <c r="K1965" s="10" t="s">
        <v>2623</v>
      </c>
      <c r="L1965" s="10" t="s">
        <v>44</v>
      </c>
      <c r="M1965" s="11">
        <v>0</v>
      </c>
      <c r="N1965" s="34">
        <v>5978</v>
      </c>
      <c r="O1965" s="10"/>
      <c r="P1965" s="13">
        <v>30339.95</v>
      </c>
      <c r="Q1965" s="13">
        <v>300000</v>
      </c>
      <c r="R1965" s="13">
        <v>128730.9</v>
      </c>
      <c r="S1965" s="13">
        <f t="shared" si="99"/>
        <v>201609.05000000002</v>
      </c>
      <c r="T1965" s="14">
        <f t="shared" si="100"/>
        <v>33196.5</v>
      </c>
      <c r="U1965" s="13"/>
      <c r="V1965" s="13">
        <v>128730.9</v>
      </c>
      <c r="W1965" s="15"/>
      <c r="X1965" s="13"/>
      <c r="Y1965" s="13"/>
      <c r="Z1965" s="10"/>
      <c r="AA1965" s="11" t="s">
        <v>35</v>
      </c>
      <c r="AB1965" s="11">
        <v>0</v>
      </c>
    </row>
    <row r="1966" spans="1:28" ht="14.25" x14ac:dyDescent="0.15">
      <c r="A1966" s="9">
        <v>43709</v>
      </c>
      <c r="B1966" s="10" t="s">
        <v>27</v>
      </c>
      <c r="C1966" s="10" t="s">
        <v>220</v>
      </c>
      <c r="D1966" s="10" t="s">
        <v>236</v>
      </c>
      <c r="E1966" s="10" t="s">
        <v>4123</v>
      </c>
      <c r="F1966" s="10" t="s">
        <v>4124</v>
      </c>
      <c r="G1966" s="10" t="s">
        <v>4125</v>
      </c>
      <c r="H1966" s="10" t="s">
        <v>4078</v>
      </c>
      <c r="I1966" s="10" t="s">
        <v>4127</v>
      </c>
      <c r="J1966" s="10"/>
      <c r="K1966" s="10" t="s">
        <v>2623</v>
      </c>
      <c r="L1966" s="10" t="s">
        <v>44</v>
      </c>
      <c r="M1966" s="11">
        <v>0</v>
      </c>
      <c r="N1966" s="34">
        <v>5979</v>
      </c>
      <c r="O1966" s="10"/>
      <c r="P1966" s="13">
        <v>36686.21</v>
      </c>
      <c r="Q1966" s="13">
        <v>240000</v>
      </c>
      <c r="R1966" s="13">
        <v>170795.4</v>
      </c>
      <c r="S1966" s="13">
        <f t="shared" si="99"/>
        <v>105890.81000000003</v>
      </c>
      <c r="T1966" s="14">
        <f t="shared" si="100"/>
        <v>27652.806</v>
      </c>
      <c r="U1966" s="13"/>
      <c r="V1966" s="13">
        <v>170795.4</v>
      </c>
      <c r="W1966" s="15"/>
      <c r="X1966" s="13"/>
      <c r="Y1966" s="13"/>
      <c r="Z1966" s="10"/>
      <c r="AA1966" s="11" t="s">
        <v>35</v>
      </c>
      <c r="AB1966" s="11">
        <v>0</v>
      </c>
    </row>
    <row r="1967" spans="1:28" ht="14.25" x14ac:dyDescent="0.15">
      <c r="A1967" s="9">
        <v>43709</v>
      </c>
      <c r="B1967" s="10" t="s">
        <v>27</v>
      </c>
      <c r="C1967" s="10" t="s">
        <v>220</v>
      </c>
      <c r="D1967" s="10" t="s">
        <v>236</v>
      </c>
      <c r="E1967" s="10" t="s">
        <v>4123</v>
      </c>
      <c r="F1967" s="10" t="s">
        <v>4128</v>
      </c>
      <c r="G1967" s="10" t="s">
        <v>4129</v>
      </c>
      <c r="H1967" s="10" t="s">
        <v>4078</v>
      </c>
      <c r="I1967" s="10" t="s">
        <v>4128</v>
      </c>
      <c r="J1967" s="10"/>
      <c r="K1967" s="10" t="s">
        <v>2623</v>
      </c>
      <c r="L1967" s="10" t="s">
        <v>44</v>
      </c>
      <c r="M1967" s="11">
        <v>0</v>
      </c>
      <c r="N1967" s="34">
        <v>5887</v>
      </c>
      <c r="O1967" s="10"/>
      <c r="P1967" s="13">
        <v>34275.980000000003</v>
      </c>
      <c r="Q1967" s="13">
        <v>50000</v>
      </c>
      <c r="R1967" s="13">
        <v>49044.63</v>
      </c>
      <c r="S1967" s="13">
        <f t="shared" si="99"/>
        <v>35231.350000000013</v>
      </c>
      <c r="T1967" s="14">
        <f t="shared" si="100"/>
        <v>18366.93</v>
      </c>
      <c r="U1967" s="13"/>
      <c r="V1967" s="13">
        <v>49044.63</v>
      </c>
      <c r="W1967" s="15"/>
      <c r="X1967" s="13"/>
      <c r="Y1967" s="13"/>
      <c r="Z1967" s="10"/>
      <c r="AA1967" s="11" t="s">
        <v>35</v>
      </c>
      <c r="AB1967" s="11">
        <v>0</v>
      </c>
    </row>
    <row r="1968" spans="1:28" ht="14.25" x14ac:dyDescent="0.15">
      <c r="A1968" s="9">
        <v>43709</v>
      </c>
      <c r="B1968" s="10" t="s">
        <v>27</v>
      </c>
      <c r="C1968" s="10" t="s">
        <v>220</v>
      </c>
      <c r="D1968" s="10" t="s">
        <v>241</v>
      </c>
      <c r="E1968" s="10" t="s">
        <v>222</v>
      </c>
      <c r="F1968" s="10" t="s">
        <v>4105</v>
      </c>
      <c r="G1968" s="10" t="s">
        <v>4130</v>
      </c>
      <c r="H1968" s="10" t="s">
        <v>4078</v>
      </c>
      <c r="I1968" s="10" t="s">
        <v>4131</v>
      </c>
      <c r="J1968" s="10"/>
      <c r="K1968" s="10" t="s">
        <v>2623</v>
      </c>
      <c r="L1968" s="10" t="s">
        <v>34</v>
      </c>
      <c r="M1968" s="11">
        <v>0.05</v>
      </c>
      <c r="N1968" s="34">
        <v>6279</v>
      </c>
      <c r="O1968" s="10"/>
      <c r="P1968" s="13">
        <v>19</v>
      </c>
      <c r="Q1968" s="13">
        <v>157500</v>
      </c>
      <c r="R1968" s="13">
        <v>15171.78</v>
      </c>
      <c r="S1968" s="13">
        <f t="shared" si="99"/>
        <v>142347.22</v>
      </c>
      <c r="T1968" s="14">
        <f t="shared" si="100"/>
        <v>54635.49</v>
      </c>
      <c r="U1968" s="13"/>
      <c r="V1968" s="13">
        <v>15171.78</v>
      </c>
      <c r="W1968" s="15"/>
      <c r="X1968" s="13"/>
      <c r="Y1968" s="13"/>
      <c r="Z1968" s="10"/>
      <c r="AA1968" s="11" t="s">
        <v>35</v>
      </c>
      <c r="AB1968" s="11">
        <v>0</v>
      </c>
    </row>
    <row r="1969" spans="1:28" ht="14.25" x14ac:dyDescent="0.15">
      <c r="A1969" s="9">
        <v>43709</v>
      </c>
      <c r="B1969" s="10" t="s">
        <v>27</v>
      </c>
      <c r="C1969" s="10" t="s">
        <v>220</v>
      </c>
      <c r="D1969" s="10" t="s">
        <v>241</v>
      </c>
      <c r="E1969" s="10" t="s">
        <v>222</v>
      </c>
      <c r="F1969" s="10" t="s">
        <v>4105</v>
      </c>
      <c r="G1969" s="10" t="s">
        <v>4130</v>
      </c>
      <c r="H1969" s="10" t="s">
        <v>4078</v>
      </c>
      <c r="I1969" s="10" t="s">
        <v>4132</v>
      </c>
      <c r="J1969" s="10"/>
      <c r="K1969" s="10" t="s">
        <v>2623</v>
      </c>
      <c r="L1969" s="10" t="s">
        <v>34</v>
      </c>
      <c r="M1969" s="11">
        <v>0.05</v>
      </c>
      <c r="N1969" s="34">
        <v>6835</v>
      </c>
      <c r="O1969" s="10"/>
      <c r="P1969" s="13">
        <v>17546.12</v>
      </c>
      <c r="Q1969" s="13">
        <v>157500</v>
      </c>
      <c r="R1969" s="13">
        <v>74608.100000000006</v>
      </c>
      <c r="S1969" s="13">
        <f t="shared" si="99"/>
        <v>100438.01999999999</v>
      </c>
      <c r="T1969" s="14">
        <f t="shared" si="100"/>
        <v>31510.799999999999</v>
      </c>
      <c r="U1969" s="13"/>
      <c r="V1969" s="13">
        <v>74608.100000000006</v>
      </c>
      <c r="W1969" s="15"/>
      <c r="X1969" s="13"/>
      <c r="Y1969" s="13"/>
      <c r="Z1969" s="10"/>
      <c r="AA1969" s="11" t="s">
        <v>35</v>
      </c>
      <c r="AB1969" s="11">
        <v>0</v>
      </c>
    </row>
    <row r="1970" spans="1:28" ht="14.25" x14ac:dyDescent="0.15">
      <c r="A1970" s="9">
        <v>43709</v>
      </c>
      <c r="B1970" s="10" t="s">
        <v>4133</v>
      </c>
      <c r="C1970" s="10" t="s">
        <v>28</v>
      </c>
      <c r="D1970" s="10" t="s">
        <v>29</v>
      </c>
      <c r="E1970" s="10" t="s">
        <v>30</v>
      </c>
      <c r="F1970" s="10" t="s">
        <v>4134</v>
      </c>
      <c r="G1970" s="10" t="s">
        <v>4134</v>
      </c>
      <c r="H1970" s="10" t="s">
        <v>4078</v>
      </c>
      <c r="I1970" s="10" t="s">
        <v>4135</v>
      </c>
      <c r="J1970" s="10"/>
      <c r="K1970" s="10" t="s">
        <v>2623</v>
      </c>
      <c r="L1970" s="10" t="s">
        <v>114</v>
      </c>
      <c r="M1970" s="11">
        <v>0.9</v>
      </c>
      <c r="N1970" s="34">
        <v>6156</v>
      </c>
      <c r="O1970" s="10"/>
      <c r="P1970" s="13">
        <v>39340</v>
      </c>
      <c r="Q1970" s="13">
        <v>50000</v>
      </c>
      <c r="R1970" s="13">
        <v>36885</v>
      </c>
      <c r="S1970" s="13">
        <f t="shared" si="99"/>
        <v>52455</v>
      </c>
      <c r="T1970" s="14">
        <f t="shared" si="100"/>
        <v>12576.15</v>
      </c>
      <c r="U1970" s="13"/>
      <c r="V1970" s="13">
        <v>36885</v>
      </c>
      <c r="W1970" s="15"/>
      <c r="X1970" s="13"/>
      <c r="Y1970" s="13"/>
      <c r="Z1970" s="10"/>
      <c r="AA1970" s="11" t="s">
        <v>45</v>
      </c>
      <c r="AB1970" s="11">
        <v>0</v>
      </c>
    </row>
    <row r="1971" spans="1:28" ht="14.25" x14ac:dyDescent="0.15">
      <c r="A1971" s="9">
        <v>43709</v>
      </c>
      <c r="B1971" s="10" t="s">
        <v>4133</v>
      </c>
      <c r="C1971" s="10" t="s">
        <v>28</v>
      </c>
      <c r="D1971" s="10" t="s">
        <v>29</v>
      </c>
      <c r="E1971" s="10" t="s">
        <v>30</v>
      </c>
      <c r="F1971" s="10" t="s">
        <v>4134</v>
      </c>
      <c r="G1971" s="10" t="s">
        <v>4134</v>
      </c>
      <c r="H1971" s="10" t="s">
        <v>4078</v>
      </c>
      <c r="I1971" s="10" t="s">
        <v>4136</v>
      </c>
      <c r="J1971" s="10"/>
      <c r="K1971" s="10" t="s">
        <v>2623</v>
      </c>
      <c r="L1971" s="10" t="s">
        <v>114</v>
      </c>
      <c r="M1971" s="11">
        <v>0.9</v>
      </c>
      <c r="N1971" s="34">
        <v>6916</v>
      </c>
      <c r="O1971" s="10"/>
      <c r="P1971" s="13">
        <v>14376.1</v>
      </c>
      <c r="Q1971" s="13">
        <v>40000</v>
      </c>
      <c r="R1971" s="13">
        <v>30725.34</v>
      </c>
      <c r="S1971" s="13">
        <f t="shared" si="99"/>
        <v>23650.76</v>
      </c>
      <c r="T1971" s="14">
        <f t="shared" si="100"/>
        <v>18134.73</v>
      </c>
      <c r="U1971" s="13"/>
      <c r="V1971" s="13">
        <v>30725.34</v>
      </c>
      <c r="W1971" s="15"/>
      <c r="X1971" s="13"/>
      <c r="Y1971" s="13"/>
      <c r="Z1971" s="10"/>
      <c r="AA1971" s="11" t="s">
        <v>45</v>
      </c>
      <c r="AB1971" s="11">
        <v>0</v>
      </c>
    </row>
    <row r="1972" spans="1:28" ht="14.25" x14ac:dyDescent="0.15">
      <c r="A1972" s="9">
        <v>43709</v>
      </c>
      <c r="B1972" s="10" t="s">
        <v>4133</v>
      </c>
      <c r="C1972" s="10" t="s">
        <v>28</v>
      </c>
      <c r="D1972" s="10" t="s">
        <v>29</v>
      </c>
      <c r="E1972" s="10" t="s">
        <v>30</v>
      </c>
      <c r="F1972" s="10" t="s">
        <v>4134</v>
      </c>
      <c r="G1972" s="10" t="s">
        <v>4134</v>
      </c>
      <c r="H1972" s="10" t="s">
        <v>4078</v>
      </c>
      <c r="I1972" s="10" t="s">
        <v>4137</v>
      </c>
      <c r="J1972" s="10"/>
      <c r="K1972" s="10" t="s">
        <v>2623</v>
      </c>
      <c r="L1972" s="10" t="s">
        <v>114</v>
      </c>
      <c r="M1972" s="11">
        <v>0.9</v>
      </c>
      <c r="N1972" s="34">
        <v>6436</v>
      </c>
      <c r="O1972" s="10"/>
      <c r="P1972" s="13">
        <v>7002.6</v>
      </c>
      <c r="Q1972" s="13">
        <v>30000</v>
      </c>
      <c r="R1972" s="13">
        <v>20407.7</v>
      </c>
      <c r="S1972" s="13">
        <f t="shared" si="99"/>
        <v>16594.899999999998</v>
      </c>
      <c r="T1972" s="14">
        <f t="shared" si="100"/>
        <v>33216.76470588235</v>
      </c>
      <c r="U1972" s="13"/>
      <c r="V1972" s="13">
        <v>20407.7</v>
      </c>
      <c r="W1972" s="15"/>
      <c r="X1972" s="13"/>
      <c r="Y1972" s="13"/>
      <c r="Z1972" s="10"/>
      <c r="AA1972" s="11" t="s">
        <v>45</v>
      </c>
      <c r="AB1972" s="11">
        <v>0</v>
      </c>
    </row>
    <row r="1973" spans="1:28" ht="14.25" x14ac:dyDescent="0.15">
      <c r="A1973" s="9">
        <v>43709</v>
      </c>
      <c r="B1973" s="10" t="s">
        <v>4133</v>
      </c>
      <c r="C1973" s="10" t="s">
        <v>28</v>
      </c>
      <c r="D1973" s="10" t="s">
        <v>29</v>
      </c>
      <c r="E1973" s="10" t="s">
        <v>30</v>
      </c>
      <c r="F1973" s="10" t="s">
        <v>4134</v>
      </c>
      <c r="G1973" s="10" t="s">
        <v>4134</v>
      </c>
      <c r="H1973" s="10" t="s">
        <v>4078</v>
      </c>
      <c r="I1973" s="10" t="s">
        <v>4138</v>
      </c>
      <c r="J1973" s="10"/>
      <c r="K1973" s="10" t="s">
        <v>2623</v>
      </c>
      <c r="L1973" s="10" t="s">
        <v>114</v>
      </c>
      <c r="M1973" s="11">
        <v>0.9</v>
      </c>
      <c r="N1973" s="34">
        <v>6966</v>
      </c>
      <c r="O1973" s="10"/>
      <c r="P1973" s="13">
        <v>8802</v>
      </c>
      <c r="Q1973" s="13">
        <v>90000</v>
      </c>
      <c r="R1973" s="13">
        <v>60706.1</v>
      </c>
      <c r="S1973" s="13">
        <f t="shared" si="99"/>
        <v>38095.9</v>
      </c>
      <c r="T1973" s="14">
        <f t="shared" si="100"/>
        <v>39198.192307692312</v>
      </c>
      <c r="U1973" s="13"/>
      <c r="V1973" s="13">
        <v>60706.1</v>
      </c>
      <c r="W1973" s="15"/>
      <c r="X1973" s="13"/>
      <c r="Y1973" s="13"/>
      <c r="Z1973" s="10"/>
      <c r="AA1973" s="11" t="s">
        <v>45</v>
      </c>
      <c r="AB1973" s="11">
        <v>0</v>
      </c>
    </row>
    <row r="1974" spans="1:28" ht="14.25" x14ac:dyDescent="0.15">
      <c r="A1974" s="9">
        <v>43709</v>
      </c>
      <c r="B1974" s="10" t="s">
        <v>4133</v>
      </c>
      <c r="C1974" s="10" t="s">
        <v>28</v>
      </c>
      <c r="D1974" s="10" t="s">
        <v>29</v>
      </c>
      <c r="E1974" s="10" t="s">
        <v>30</v>
      </c>
      <c r="F1974" s="10" t="s">
        <v>4134</v>
      </c>
      <c r="G1974" s="10" t="s">
        <v>4134</v>
      </c>
      <c r="H1974" s="10" t="s">
        <v>4078</v>
      </c>
      <c r="I1974" s="10" t="s">
        <v>4139</v>
      </c>
      <c r="J1974" s="10"/>
      <c r="K1974" s="10" t="s">
        <v>2623</v>
      </c>
      <c r="L1974" s="10" t="s">
        <v>114</v>
      </c>
      <c r="M1974" s="11">
        <v>0.9</v>
      </c>
      <c r="N1974" s="34">
        <v>6951</v>
      </c>
      <c r="O1974" s="10"/>
      <c r="P1974" s="13">
        <v>10770.4</v>
      </c>
      <c r="Q1974" s="13">
        <v>50000</v>
      </c>
      <c r="R1974" s="13">
        <v>35012</v>
      </c>
      <c r="S1974" s="13">
        <f t="shared" si="99"/>
        <v>25758.400000000001</v>
      </c>
      <c r="T1974" s="14">
        <f t="shared" si="100"/>
        <v>41033.725490196077</v>
      </c>
      <c r="U1974" s="13"/>
      <c r="V1974" s="13">
        <v>35012</v>
      </c>
      <c r="W1974" s="15"/>
      <c r="X1974" s="13"/>
      <c r="Y1974" s="13"/>
      <c r="Z1974" s="10"/>
      <c r="AA1974" s="11" t="s">
        <v>45</v>
      </c>
      <c r="AB1974" s="11">
        <v>0</v>
      </c>
    </row>
    <row r="1975" spans="1:28" ht="14.25" x14ac:dyDescent="0.15">
      <c r="A1975" s="9">
        <v>43709</v>
      </c>
      <c r="B1975" s="10" t="s">
        <v>4133</v>
      </c>
      <c r="C1975" s="10" t="s">
        <v>28</v>
      </c>
      <c r="D1975" s="10" t="s">
        <v>29</v>
      </c>
      <c r="E1975" s="10" t="s">
        <v>30</v>
      </c>
      <c r="F1975" s="10" t="s">
        <v>4134</v>
      </c>
      <c r="G1975" s="10" t="s">
        <v>4134</v>
      </c>
      <c r="H1975" s="10" t="s">
        <v>4078</v>
      </c>
      <c r="I1975" s="10" t="s">
        <v>4140</v>
      </c>
      <c r="J1975" s="10"/>
      <c r="K1975" s="10" t="s">
        <v>2623</v>
      </c>
      <c r="L1975" s="10" t="s">
        <v>114</v>
      </c>
      <c r="M1975" s="11">
        <v>0.9</v>
      </c>
      <c r="N1975" s="34">
        <v>6716</v>
      </c>
      <c r="O1975" s="10"/>
      <c r="P1975" s="13">
        <v>9739</v>
      </c>
      <c r="Q1975" s="13">
        <v>20000</v>
      </c>
      <c r="R1975" s="13">
        <v>13973.5</v>
      </c>
      <c r="S1975" s="13">
        <f t="shared" si="99"/>
        <v>15765.5</v>
      </c>
      <c r="T1975" s="14">
        <f t="shared" si="100"/>
        <v>0</v>
      </c>
      <c r="U1975" s="13"/>
      <c r="V1975" s="13">
        <v>13973.5</v>
      </c>
      <c r="W1975" s="15"/>
      <c r="X1975" s="13"/>
      <c r="Y1975" s="13"/>
      <c r="Z1975" s="10"/>
      <c r="AA1975" s="11" t="s">
        <v>45</v>
      </c>
      <c r="AB1975" s="11">
        <v>0</v>
      </c>
    </row>
    <row r="1976" spans="1:28" ht="14.25" x14ac:dyDescent="0.15">
      <c r="A1976" s="9">
        <v>43709</v>
      </c>
      <c r="B1976" s="10" t="s">
        <v>4133</v>
      </c>
      <c r="C1976" s="10" t="s">
        <v>28</v>
      </c>
      <c r="D1976" s="10" t="s">
        <v>29</v>
      </c>
      <c r="E1976" s="10" t="s">
        <v>30</v>
      </c>
      <c r="F1976" s="10" t="s">
        <v>4134</v>
      </c>
      <c r="G1976" s="10" t="s">
        <v>4134</v>
      </c>
      <c r="H1976" s="10" t="s">
        <v>4078</v>
      </c>
      <c r="I1976" s="10" t="s">
        <v>4141</v>
      </c>
      <c r="J1976" s="10"/>
      <c r="K1976" s="10" t="s">
        <v>2623</v>
      </c>
      <c r="L1976" s="10" t="s">
        <v>114</v>
      </c>
      <c r="M1976" s="11">
        <v>0.9</v>
      </c>
      <c r="N1976" s="34">
        <v>6972</v>
      </c>
      <c r="O1976" s="10"/>
      <c r="P1976" s="13">
        <v>22505.200000000001</v>
      </c>
      <c r="Q1976" s="13">
        <v>20000</v>
      </c>
      <c r="R1976" s="13">
        <v>20149.7</v>
      </c>
      <c r="S1976" s="13">
        <f t="shared" si="99"/>
        <v>22355.499999999996</v>
      </c>
      <c r="T1976" s="14">
        <f t="shared" si="100"/>
        <v>39795.098039215685</v>
      </c>
      <c r="U1976" s="13"/>
      <c r="V1976" s="13">
        <v>20149.7</v>
      </c>
      <c r="W1976" s="15"/>
      <c r="X1976" s="13"/>
      <c r="Y1976" s="13"/>
      <c r="Z1976" s="10"/>
      <c r="AA1976" s="11" t="s">
        <v>45</v>
      </c>
      <c r="AB1976" s="11">
        <v>0</v>
      </c>
    </row>
    <row r="1977" spans="1:28" ht="14.25" x14ac:dyDescent="0.15">
      <c r="A1977" s="9">
        <v>43709</v>
      </c>
      <c r="B1977" s="10" t="s">
        <v>4133</v>
      </c>
      <c r="C1977" s="10" t="s">
        <v>36</v>
      </c>
      <c r="D1977" s="10" t="s">
        <v>37</v>
      </c>
      <c r="E1977" s="10" t="s">
        <v>38</v>
      </c>
      <c r="F1977" s="10" t="s">
        <v>4142</v>
      </c>
      <c r="G1977" s="10" t="s">
        <v>4142</v>
      </c>
      <c r="H1977" s="10" t="s">
        <v>4078</v>
      </c>
      <c r="I1977" s="10" t="s">
        <v>4142</v>
      </c>
      <c r="J1977" s="10"/>
      <c r="K1977" s="10" t="s">
        <v>2623</v>
      </c>
      <c r="L1977" s="10" t="s">
        <v>34</v>
      </c>
      <c r="M1977" s="11">
        <v>0.02</v>
      </c>
      <c r="N1977" s="34">
        <v>6236</v>
      </c>
      <c r="O1977" s="10"/>
      <c r="P1977" s="13">
        <v>44925.9</v>
      </c>
      <c r="Q1977" s="13">
        <v>30600</v>
      </c>
      <c r="R1977" s="13">
        <v>33881.1</v>
      </c>
      <c r="S1977" s="13">
        <f t="shared" si="99"/>
        <v>41644.799999999996</v>
      </c>
      <c r="T1977" s="14">
        <f t="shared" si="100"/>
        <v>114639.5</v>
      </c>
      <c r="U1977" s="13"/>
      <c r="V1977" s="13">
        <v>33881.1</v>
      </c>
      <c r="W1977" s="15"/>
      <c r="X1977" s="13"/>
      <c r="Y1977" s="13"/>
      <c r="Z1977" s="10"/>
      <c r="AA1977" s="11" t="s">
        <v>35</v>
      </c>
      <c r="AB1977" s="11">
        <v>0</v>
      </c>
    </row>
    <row r="1978" spans="1:28" ht="14.25" x14ac:dyDescent="0.15">
      <c r="A1978" s="9">
        <v>43709</v>
      </c>
      <c r="B1978" s="10" t="s">
        <v>4133</v>
      </c>
      <c r="C1978" s="10" t="s">
        <v>36</v>
      </c>
      <c r="D1978" s="10" t="s">
        <v>37</v>
      </c>
      <c r="E1978" s="10" t="s">
        <v>38</v>
      </c>
      <c r="F1978" s="10" t="s">
        <v>4143</v>
      </c>
      <c r="G1978" s="10" t="s">
        <v>4143</v>
      </c>
      <c r="H1978" s="10" t="s">
        <v>4078</v>
      </c>
      <c r="I1978" s="10" t="s">
        <v>4144</v>
      </c>
      <c r="J1978" s="10"/>
      <c r="K1978" s="10" t="s">
        <v>2623</v>
      </c>
      <c r="L1978" s="10" t="s">
        <v>34</v>
      </c>
      <c r="M1978" s="11">
        <v>0.04</v>
      </c>
      <c r="N1978" s="34">
        <v>5722</v>
      </c>
      <c r="O1978" s="10"/>
      <c r="P1978" s="13">
        <v>20829.97</v>
      </c>
      <c r="Q1978" s="13">
        <v>52000</v>
      </c>
      <c r="R1978" s="13">
        <v>40766.120000000003</v>
      </c>
      <c r="S1978" s="13">
        <f t="shared" si="99"/>
        <v>32063.85</v>
      </c>
      <c r="T1978" s="14">
        <f t="shared" si="100"/>
        <v>640800.26548672572</v>
      </c>
      <c r="U1978" s="13"/>
      <c r="V1978" s="13">
        <v>40766.120000000003</v>
      </c>
      <c r="W1978" s="15"/>
      <c r="X1978" s="13"/>
      <c r="Y1978" s="13"/>
      <c r="Z1978" s="10"/>
      <c r="AA1978" s="11" t="s">
        <v>45</v>
      </c>
      <c r="AB1978" s="11">
        <v>0</v>
      </c>
    </row>
    <row r="1979" spans="1:28" ht="14.25" x14ac:dyDescent="0.15">
      <c r="A1979" s="9">
        <v>43709</v>
      </c>
      <c r="B1979" s="10" t="s">
        <v>4133</v>
      </c>
      <c r="C1979" s="10" t="s">
        <v>36</v>
      </c>
      <c r="D1979" s="10" t="s">
        <v>37</v>
      </c>
      <c r="E1979" s="10" t="s">
        <v>58</v>
      </c>
      <c r="F1979" s="10" t="s">
        <v>2640</v>
      </c>
      <c r="G1979" s="10" t="s">
        <v>2640</v>
      </c>
      <c r="H1979" s="10" t="s">
        <v>4078</v>
      </c>
      <c r="I1979" s="10" t="s">
        <v>4145</v>
      </c>
      <c r="J1979" s="10"/>
      <c r="K1979" s="10" t="s">
        <v>2623</v>
      </c>
      <c r="L1979" s="10" t="s">
        <v>34</v>
      </c>
      <c r="M1979" s="11">
        <v>0.02</v>
      </c>
      <c r="N1979" s="34">
        <v>6000</v>
      </c>
      <c r="O1979" s="10"/>
      <c r="P1979" s="13">
        <v>8118.5</v>
      </c>
      <c r="Q1979" s="13">
        <v>48960</v>
      </c>
      <c r="R1979" s="13">
        <v>41854.400000000001</v>
      </c>
      <c r="S1979" s="13">
        <f t="shared" si="99"/>
        <v>15224.099999999999</v>
      </c>
      <c r="T1979" s="14">
        <f t="shared" si="100"/>
        <v>25421.979000000003</v>
      </c>
      <c r="U1979" s="13"/>
      <c r="V1979" s="13">
        <v>41854.400000000001</v>
      </c>
      <c r="W1979" s="15"/>
      <c r="X1979" s="13"/>
      <c r="Y1979" s="13"/>
      <c r="Z1979" s="10"/>
      <c r="AA1979" s="11" t="s">
        <v>35</v>
      </c>
      <c r="AB1979" s="11">
        <v>0</v>
      </c>
    </row>
    <row r="1980" spans="1:28" ht="14.25" x14ac:dyDescent="0.15">
      <c r="A1980" s="9">
        <v>43709</v>
      </c>
      <c r="B1980" s="10" t="s">
        <v>4133</v>
      </c>
      <c r="C1980" s="10" t="s">
        <v>36</v>
      </c>
      <c r="D1980" s="10" t="s">
        <v>37</v>
      </c>
      <c r="E1980" s="10" t="s">
        <v>51</v>
      </c>
      <c r="F1980" s="10" t="s">
        <v>4146</v>
      </c>
      <c r="G1980" s="10" t="s">
        <v>4146</v>
      </c>
      <c r="H1980" s="10" t="s">
        <v>4078</v>
      </c>
      <c r="I1980" s="10" t="s">
        <v>4147</v>
      </c>
      <c r="J1980" s="10"/>
      <c r="K1980" s="10" t="s">
        <v>2623</v>
      </c>
      <c r="L1980" s="10" t="s">
        <v>34</v>
      </c>
      <c r="M1980" s="11">
        <v>0.02</v>
      </c>
      <c r="N1980" s="34">
        <v>6357</v>
      </c>
      <c r="O1980" s="10"/>
      <c r="P1980" s="13">
        <v>4154.5</v>
      </c>
      <c r="Q1980" s="13">
        <v>-4154.5</v>
      </c>
      <c r="R1980" s="13">
        <v>0</v>
      </c>
      <c r="S1980" s="13">
        <f t="shared" si="99"/>
        <v>0</v>
      </c>
      <c r="T1980" s="14">
        <f t="shared" si="100"/>
        <v>126350.29950000001</v>
      </c>
      <c r="U1980" s="13"/>
      <c r="V1980" s="13">
        <v>0</v>
      </c>
      <c r="W1980" s="15"/>
      <c r="X1980" s="13"/>
      <c r="Y1980" s="13"/>
      <c r="Z1980" s="10"/>
      <c r="AA1980" s="11" t="s">
        <v>35</v>
      </c>
      <c r="AB1980" s="11">
        <v>0</v>
      </c>
    </row>
    <row r="1981" spans="1:28" ht="14.25" x14ac:dyDescent="0.15">
      <c r="A1981" s="9">
        <v>43709</v>
      </c>
      <c r="B1981" s="10" t="s">
        <v>4133</v>
      </c>
      <c r="C1981" s="10" t="s">
        <v>36</v>
      </c>
      <c r="D1981" s="10" t="s">
        <v>37</v>
      </c>
      <c r="E1981" s="10" t="s">
        <v>46</v>
      </c>
      <c r="F1981" s="10" t="s">
        <v>4148</v>
      </c>
      <c r="G1981" s="10" t="s">
        <v>4148</v>
      </c>
      <c r="H1981" s="10" t="s">
        <v>4078</v>
      </c>
      <c r="I1981" s="10" t="s">
        <v>4149</v>
      </c>
      <c r="J1981" s="10"/>
      <c r="K1981" s="10" t="s">
        <v>2623</v>
      </c>
      <c r="L1981" s="10" t="s">
        <v>34</v>
      </c>
      <c r="M1981" s="11">
        <v>0.02</v>
      </c>
      <c r="N1981" s="34">
        <v>6700</v>
      </c>
      <c r="O1981" s="10"/>
      <c r="P1981" s="13">
        <v>12886</v>
      </c>
      <c r="Q1981" s="13">
        <v>50000</v>
      </c>
      <c r="R1981" s="13">
        <v>40591</v>
      </c>
      <c r="S1981" s="13">
        <f t="shared" si="99"/>
        <v>22295</v>
      </c>
      <c r="T1981" s="14">
        <f t="shared" si="100"/>
        <v>107838.48015</v>
      </c>
      <c r="U1981" s="13"/>
      <c r="V1981" s="13">
        <v>40591</v>
      </c>
      <c r="W1981" s="15"/>
      <c r="X1981" s="13"/>
      <c r="Y1981" s="13"/>
      <c r="Z1981" s="10"/>
      <c r="AA1981" s="11" t="s">
        <v>35</v>
      </c>
      <c r="AB1981" s="11">
        <v>0</v>
      </c>
    </row>
    <row r="1982" spans="1:28" ht="14.25" x14ac:dyDescent="0.15">
      <c r="A1982" s="9">
        <v>43709</v>
      </c>
      <c r="B1982" s="10" t="s">
        <v>4133</v>
      </c>
      <c r="C1982" s="10" t="s">
        <v>36</v>
      </c>
      <c r="D1982" s="10" t="s">
        <v>37</v>
      </c>
      <c r="E1982" s="10" t="s">
        <v>46</v>
      </c>
      <c r="F1982" s="10" t="s">
        <v>2651</v>
      </c>
      <c r="G1982" s="10" t="s">
        <v>2651</v>
      </c>
      <c r="H1982" s="10" t="s">
        <v>4078</v>
      </c>
      <c r="I1982" s="10" t="s">
        <v>4150</v>
      </c>
      <c r="J1982" s="10"/>
      <c r="K1982" s="10" t="s">
        <v>2623</v>
      </c>
      <c r="L1982" s="10" t="s">
        <v>44</v>
      </c>
      <c r="M1982" s="11">
        <v>0</v>
      </c>
      <c r="N1982" s="34">
        <v>5543</v>
      </c>
      <c r="O1982" s="10"/>
      <c r="P1982" s="13">
        <v>13819.71</v>
      </c>
      <c r="Q1982" s="13">
        <v>150000</v>
      </c>
      <c r="R1982" s="13">
        <v>114639.5</v>
      </c>
      <c r="S1982" s="13">
        <f t="shared" si="99"/>
        <v>49180.209999999992</v>
      </c>
      <c r="T1982" s="14">
        <f t="shared" si="100"/>
        <v>0</v>
      </c>
      <c r="U1982" s="13"/>
      <c r="V1982" s="13">
        <v>114639.5</v>
      </c>
      <c r="W1982" s="15"/>
      <c r="X1982" s="13"/>
      <c r="Y1982" s="13"/>
      <c r="Z1982" s="10"/>
      <c r="AA1982" s="11" t="s">
        <v>35</v>
      </c>
      <c r="AB1982" s="11">
        <v>0</v>
      </c>
    </row>
    <row r="1983" spans="1:28" ht="14.25" x14ac:dyDescent="0.15">
      <c r="A1983" s="9">
        <v>43709</v>
      </c>
      <c r="B1983" s="10" t="s">
        <v>4133</v>
      </c>
      <c r="C1983" s="10" t="s">
        <v>36</v>
      </c>
      <c r="D1983" s="10" t="s">
        <v>37</v>
      </c>
      <c r="E1983" s="10" t="s">
        <v>56</v>
      </c>
      <c r="F1983" s="10" t="s">
        <v>4151</v>
      </c>
      <c r="G1983" s="10" t="s">
        <v>4151</v>
      </c>
      <c r="H1983" s="10" t="s">
        <v>4078</v>
      </c>
      <c r="I1983" s="10" t="s">
        <v>4152</v>
      </c>
      <c r="J1983" s="10"/>
      <c r="K1983" s="10" t="s">
        <v>2623</v>
      </c>
      <c r="L1983" s="10" t="s">
        <v>34</v>
      </c>
      <c r="M1983" s="11">
        <v>0.13</v>
      </c>
      <c r="N1983" s="34">
        <v>6729</v>
      </c>
      <c r="O1983" s="10"/>
      <c r="P1983" s="13">
        <v>456140.58</v>
      </c>
      <c r="Q1983" s="13">
        <v>1130000</v>
      </c>
      <c r="R1983" s="13">
        <v>724104.3</v>
      </c>
      <c r="S1983" s="13">
        <f t="shared" si="99"/>
        <v>862036.28</v>
      </c>
      <c r="T1983" s="14">
        <f t="shared" si="100"/>
        <v>22468.235294117647</v>
      </c>
      <c r="U1983" s="13"/>
      <c r="V1983" s="13">
        <v>724104.3</v>
      </c>
      <c r="W1983" s="15"/>
      <c r="X1983" s="13"/>
      <c r="Y1983" s="13"/>
      <c r="Z1983" s="10"/>
      <c r="AA1983" s="11" t="s">
        <v>35</v>
      </c>
      <c r="AB1983" s="11">
        <v>0</v>
      </c>
    </row>
    <row r="1984" spans="1:28" ht="14.25" x14ac:dyDescent="0.15">
      <c r="A1984" s="9">
        <v>43709</v>
      </c>
      <c r="B1984" s="10" t="s">
        <v>4133</v>
      </c>
      <c r="C1984" s="10" t="s">
        <v>36</v>
      </c>
      <c r="D1984" s="10" t="s">
        <v>37</v>
      </c>
      <c r="E1984" s="10" t="s">
        <v>56</v>
      </c>
      <c r="F1984" s="10" t="s">
        <v>4153</v>
      </c>
      <c r="G1984" s="10" t="s">
        <v>4153</v>
      </c>
      <c r="H1984" s="10" t="s">
        <v>4078</v>
      </c>
      <c r="I1984" s="10" t="s">
        <v>4154</v>
      </c>
      <c r="J1984" s="10"/>
      <c r="K1984" s="10" t="s">
        <v>2623</v>
      </c>
      <c r="L1984" s="10" t="s">
        <v>114</v>
      </c>
      <c r="M1984" s="11">
        <v>0.88500000000000001</v>
      </c>
      <c r="N1984" s="34">
        <v>6733</v>
      </c>
      <c r="O1984" s="10"/>
      <c r="P1984" s="13">
        <v>22133.7</v>
      </c>
      <c r="Q1984" s="13">
        <v>30000</v>
      </c>
      <c r="R1984" s="13">
        <v>28725.4</v>
      </c>
      <c r="S1984" s="13">
        <f t="shared" si="99"/>
        <v>23408.299999999996</v>
      </c>
      <c r="T1984" s="14">
        <f t="shared" si="100"/>
        <v>16652.745098039213</v>
      </c>
      <c r="U1984" s="13"/>
      <c r="V1984" s="13">
        <v>28725.4</v>
      </c>
      <c r="W1984" s="15"/>
      <c r="X1984" s="13"/>
      <c r="Y1984" s="13"/>
      <c r="Z1984" s="10"/>
      <c r="AA1984" s="11" t="s">
        <v>35</v>
      </c>
      <c r="AB1984" s="11">
        <v>0</v>
      </c>
    </row>
    <row r="1985" spans="1:28" ht="14.25" x14ac:dyDescent="0.15">
      <c r="A1985" s="9">
        <v>43709</v>
      </c>
      <c r="B1985" s="10" t="s">
        <v>4133</v>
      </c>
      <c r="C1985" s="10" t="s">
        <v>36</v>
      </c>
      <c r="D1985" s="10" t="s">
        <v>37</v>
      </c>
      <c r="E1985" s="10" t="s">
        <v>56</v>
      </c>
      <c r="F1985" s="10" t="s">
        <v>4155</v>
      </c>
      <c r="G1985" s="10" t="s">
        <v>4155</v>
      </c>
      <c r="H1985" s="10" t="s">
        <v>4078</v>
      </c>
      <c r="I1985" s="10" t="s">
        <v>4155</v>
      </c>
      <c r="J1985" s="10"/>
      <c r="K1985" s="10" t="s">
        <v>2623</v>
      </c>
      <c r="L1985" s="10" t="s">
        <v>114</v>
      </c>
      <c r="M1985" s="11">
        <v>0.88500000000000001</v>
      </c>
      <c r="N1985" s="34">
        <v>6725</v>
      </c>
      <c r="O1985" s="10"/>
      <c r="P1985" s="13">
        <v>53354.18</v>
      </c>
      <c r="Q1985" s="13">
        <v>200000</v>
      </c>
      <c r="R1985" s="13">
        <v>142768.70000000001</v>
      </c>
      <c r="S1985" s="13">
        <f t="shared" si="99"/>
        <v>110585.47999999998</v>
      </c>
      <c r="T1985" s="14">
        <f t="shared" si="100"/>
        <v>0</v>
      </c>
      <c r="U1985" s="13"/>
      <c r="V1985" s="13">
        <v>142768.70000000001</v>
      </c>
      <c r="W1985" s="15"/>
      <c r="X1985" s="13"/>
      <c r="Y1985" s="13"/>
      <c r="Z1985" s="10"/>
      <c r="AA1985" s="11" t="s">
        <v>35</v>
      </c>
      <c r="AB1985" s="11">
        <v>0</v>
      </c>
    </row>
    <row r="1986" spans="1:28" ht="14.25" x14ac:dyDescent="0.15">
      <c r="A1986" s="9">
        <v>43709</v>
      </c>
      <c r="B1986" s="10" t="s">
        <v>4133</v>
      </c>
      <c r="C1986" s="10" t="s">
        <v>36</v>
      </c>
      <c r="D1986" s="10" t="s">
        <v>37</v>
      </c>
      <c r="E1986" s="10" t="s">
        <v>56</v>
      </c>
      <c r="F1986" s="10" t="s">
        <v>4156</v>
      </c>
      <c r="G1986" s="10" t="s">
        <v>4157</v>
      </c>
      <c r="H1986" s="10" t="s">
        <v>4078</v>
      </c>
      <c r="I1986" s="10" t="s">
        <v>4156</v>
      </c>
      <c r="J1986" s="10"/>
      <c r="K1986" s="10" t="s">
        <v>2623</v>
      </c>
      <c r="L1986" s="10" t="s">
        <v>114</v>
      </c>
      <c r="M1986" s="11">
        <v>0.88500000000000001</v>
      </c>
      <c r="N1986" s="34">
        <v>6742</v>
      </c>
      <c r="O1986" s="10"/>
      <c r="P1986" s="13">
        <v>59583.53</v>
      </c>
      <c r="Q1986" s="13">
        <v>200000</v>
      </c>
      <c r="R1986" s="13">
        <v>121851.39</v>
      </c>
      <c r="S1986" s="13">
        <f t="shared" si="99"/>
        <v>137732.14000000001</v>
      </c>
      <c r="T1986" s="14">
        <f t="shared" si="100"/>
        <v>36689.28571428571</v>
      </c>
      <c r="U1986" s="13"/>
      <c r="V1986" s="13">
        <v>121851.39</v>
      </c>
      <c r="W1986" s="15"/>
      <c r="X1986" s="13"/>
      <c r="Y1986" s="13"/>
      <c r="Z1986" s="10"/>
      <c r="AA1986" s="11" t="s">
        <v>35</v>
      </c>
      <c r="AB1986" s="11">
        <v>0</v>
      </c>
    </row>
    <row r="1987" spans="1:28" ht="14.25" x14ac:dyDescent="0.15">
      <c r="A1987" s="9">
        <v>43709</v>
      </c>
      <c r="B1987" s="10" t="s">
        <v>4133</v>
      </c>
      <c r="C1987" s="10" t="s">
        <v>36</v>
      </c>
      <c r="D1987" s="10" t="s">
        <v>49</v>
      </c>
      <c r="E1987" s="10" t="s">
        <v>58</v>
      </c>
      <c r="F1987" s="10" t="s">
        <v>4158</v>
      </c>
      <c r="G1987" s="10" t="s">
        <v>4158</v>
      </c>
      <c r="H1987" s="10" t="s">
        <v>4078</v>
      </c>
      <c r="I1987" s="10" t="s">
        <v>4158</v>
      </c>
      <c r="J1987" s="10"/>
      <c r="K1987" s="10" t="s">
        <v>2623</v>
      </c>
      <c r="L1987" s="10" t="s">
        <v>44</v>
      </c>
      <c r="M1987" s="11">
        <v>0</v>
      </c>
      <c r="N1987" s="34">
        <v>5813</v>
      </c>
      <c r="O1987" s="10"/>
      <c r="P1987" s="13">
        <v>12791.2</v>
      </c>
      <c r="Q1987" s="13">
        <v>-12791.2</v>
      </c>
      <c r="R1987" s="13">
        <v>0</v>
      </c>
      <c r="S1987" s="13">
        <f t="shared" si="99"/>
        <v>0</v>
      </c>
      <c r="T1987" s="14">
        <f t="shared" si="100"/>
        <v>22813.5</v>
      </c>
      <c r="U1987" s="13"/>
      <c r="V1987" s="13">
        <v>0</v>
      </c>
      <c r="W1987" s="15"/>
      <c r="X1987" s="13"/>
      <c r="Y1987" s="13"/>
      <c r="Z1987" s="10"/>
      <c r="AA1987" s="11" t="s">
        <v>35</v>
      </c>
      <c r="AB1987" s="11">
        <v>0</v>
      </c>
    </row>
    <row r="1988" spans="1:28" ht="14.25" x14ac:dyDescent="0.15">
      <c r="A1988" s="9">
        <v>43709</v>
      </c>
      <c r="B1988" s="10" t="s">
        <v>4133</v>
      </c>
      <c r="C1988" s="10" t="s">
        <v>36</v>
      </c>
      <c r="D1988" s="10" t="s">
        <v>49</v>
      </c>
      <c r="E1988" s="10" t="s">
        <v>58</v>
      </c>
      <c r="F1988" s="10" t="s">
        <v>4159</v>
      </c>
      <c r="G1988" s="10" t="s">
        <v>4159</v>
      </c>
      <c r="H1988" s="10" t="s">
        <v>4078</v>
      </c>
      <c r="I1988" s="10" t="s">
        <v>4159</v>
      </c>
      <c r="J1988" s="10"/>
      <c r="K1988" s="10" t="s">
        <v>2623</v>
      </c>
      <c r="L1988" s="10" t="s">
        <v>34</v>
      </c>
      <c r="M1988" s="11">
        <v>0.02</v>
      </c>
      <c r="N1988" s="34">
        <v>6681</v>
      </c>
      <c r="O1988" s="10"/>
      <c r="P1988" s="13">
        <v>6416.1</v>
      </c>
      <c r="Q1988" s="13">
        <v>30600</v>
      </c>
      <c r="R1988" s="13">
        <v>22917.599999999999</v>
      </c>
      <c r="S1988" s="13">
        <f t="shared" si="99"/>
        <v>14098.5</v>
      </c>
      <c r="T1988" s="14">
        <f t="shared" si="100"/>
        <v>0</v>
      </c>
      <c r="U1988" s="13"/>
      <c r="V1988" s="13">
        <v>22917.599999999999</v>
      </c>
      <c r="W1988" s="15"/>
      <c r="X1988" s="13"/>
      <c r="Y1988" s="13"/>
      <c r="Z1988" s="10"/>
      <c r="AA1988" s="11" t="s">
        <v>45</v>
      </c>
      <c r="AB1988" s="11">
        <v>0</v>
      </c>
    </row>
    <row r="1989" spans="1:28" ht="14.25" x14ac:dyDescent="0.15">
      <c r="A1989" s="9">
        <v>43709</v>
      </c>
      <c r="B1989" s="10" t="s">
        <v>4133</v>
      </c>
      <c r="C1989" s="10" t="s">
        <v>36</v>
      </c>
      <c r="D1989" s="10" t="s">
        <v>49</v>
      </c>
      <c r="E1989" s="10" t="s">
        <v>46</v>
      </c>
      <c r="F1989" s="10" t="s">
        <v>4160</v>
      </c>
      <c r="G1989" s="10" t="s">
        <v>4160</v>
      </c>
      <c r="H1989" s="10" t="s">
        <v>4078</v>
      </c>
      <c r="I1989" s="10" t="s">
        <v>4160</v>
      </c>
      <c r="J1989" s="10"/>
      <c r="K1989" s="10" t="s">
        <v>2623</v>
      </c>
      <c r="L1989" s="10" t="s">
        <v>34</v>
      </c>
      <c r="M1989" s="11">
        <v>0.02</v>
      </c>
      <c r="N1989" s="34">
        <v>6805</v>
      </c>
      <c r="O1989" s="10"/>
      <c r="P1989" s="13">
        <v>4550.6000000000004</v>
      </c>
      <c r="Q1989" s="13">
        <v>51000</v>
      </c>
      <c r="R1989" s="13">
        <v>16985.8</v>
      </c>
      <c r="S1989" s="13">
        <f t="shared" si="99"/>
        <v>38564.800000000003</v>
      </c>
      <c r="T1989" s="14">
        <f t="shared" si="100"/>
        <v>16909.313725490196</v>
      </c>
      <c r="U1989" s="13"/>
      <c r="V1989" s="13">
        <v>16985.8</v>
      </c>
      <c r="W1989" s="15"/>
      <c r="X1989" s="13"/>
      <c r="Y1989" s="13"/>
      <c r="Z1989" s="10"/>
      <c r="AA1989" s="11" t="s">
        <v>35</v>
      </c>
      <c r="AB1989" s="11">
        <v>0</v>
      </c>
    </row>
    <row r="1990" spans="1:28" ht="14.25" x14ac:dyDescent="0.15">
      <c r="A1990" s="9">
        <v>43709</v>
      </c>
      <c r="B1990" s="10" t="s">
        <v>4133</v>
      </c>
      <c r="C1990" s="10" t="s">
        <v>36</v>
      </c>
      <c r="D1990" s="10" t="s">
        <v>49</v>
      </c>
      <c r="E1990" s="10" t="s">
        <v>56</v>
      </c>
      <c r="F1990" s="10" t="s">
        <v>4161</v>
      </c>
      <c r="G1990" s="10" t="s">
        <v>4161</v>
      </c>
      <c r="H1990" s="10" t="s">
        <v>4078</v>
      </c>
      <c r="I1990" s="10" t="s">
        <v>4161</v>
      </c>
      <c r="J1990" s="10"/>
      <c r="K1990" s="10" t="s">
        <v>2623</v>
      </c>
      <c r="L1990" s="10" t="s">
        <v>34</v>
      </c>
      <c r="M1990" s="11">
        <v>0.02</v>
      </c>
      <c r="N1990" s="34">
        <v>6899</v>
      </c>
      <c r="O1990" s="10"/>
      <c r="P1990" s="13">
        <v>18338.599999999999</v>
      </c>
      <c r="Q1990" s="13">
        <v>-18338.599999999999</v>
      </c>
      <c r="R1990" s="13">
        <v>0</v>
      </c>
      <c r="S1990" s="13">
        <f t="shared" si="99"/>
        <v>0</v>
      </c>
      <c r="T1990" s="14">
        <f t="shared" si="100"/>
        <v>8984.4</v>
      </c>
      <c r="U1990" s="13"/>
      <c r="V1990" s="13">
        <v>0</v>
      </c>
      <c r="W1990" s="15"/>
      <c r="X1990" s="13"/>
      <c r="Y1990" s="13"/>
      <c r="Z1990" s="10"/>
      <c r="AA1990" s="11" t="s">
        <v>35</v>
      </c>
      <c r="AB1990" s="11">
        <v>0</v>
      </c>
    </row>
    <row r="1991" spans="1:28" ht="14.25" x14ac:dyDescent="0.15">
      <c r="A1991" s="9">
        <v>43709</v>
      </c>
      <c r="B1991" s="10" t="s">
        <v>4133</v>
      </c>
      <c r="C1991" s="10" t="s">
        <v>36</v>
      </c>
      <c r="D1991" s="10" t="s">
        <v>60</v>
      </c>
      <c r="E1991" s="10" t="s">
        <v>38</v>
      </c>
      <c r="F1991" s="10" t="s">
        <v>4162</v>
      </c>
      <c r="G1991" s="10" t="s">
        <v>4162</v>
      </c>
      <c r="H1991" s="10" t="s">
        <v>4078</v>
      </c>
      <c r="I1991" s="10" t="s">
        <v>4163</v>
      </c>
      <c r="J1991" s="10"/>
      <c r="K1991" s="10" t="s">
        <v>2623</v>
      </c>
      <c r="L1991" s="10" t="s">
        <v>34</v>
      </c>
      <c r="M1991" s="11">
        <v>0.05</v>
      </c>
      <c r="N1991" s="34">
        <v>6901</v>
      </c>
      <c r="O1991" s="10"/>
      <c r="P1991" s="13">
        <v>13432</v>
      </c>
      <c r="Q1991" s="13">
        <v>31500</v>
      </c>
      <c r="R1991" s="13">
        <v>38523.75</v>
      </c>
      <c r="S1991" s="13">
        <f t="shared" si="99"/>
        <v>6408.25</v>
      </c>
      <c r="T1991" s="14">
        <f t="shared" si="100"/>
        <v>513594.1071428571</v>
      </c>
      <c r="U1991" s="13"/>
      <c r="V1991" s="13">
        <v>38523.75</v>
      </c>
      <c r="W1991" s="15"/>
      <c r="X1991" s="13"/>
      <c r="Y1991" s="13"/>
      <c r="Z1991" s="10"/>
      <c r="AA1991" s="11" t="s">
        <v>35</v>
      </c>
      <c r="AB1991" s="11">
        <v>0</v>
      </c>
    </row>
    <row r="1992" spans="1:28" ht="14.25" x14ac:dyDescent="0.15">
      <c r="A1992" s="9">
        <v>43709</v>
      </c>
      <c r="B1992" s="10" t="s">
        <v>4133</v>
      </c>
      <c r="C1992" s="10" t="s">
        <v>36</v>
      </c>
      <c r="D1992" s="10" t="s">
        <v>3309</v>
      </c>
      <c r="E1992" s="10" t="s">
        <v>56</v>
      </c>
      <c r="F1992" s="10" t="s">
        <v>4164</v>
      </c>
      <c r="G1992" s="10" t="s">
        <v>4164</v>
      </c>
      <c r="H1992" s="10" t="s">
        <v>4078</v>
      </c>
      <c r="I1992" s="10" t="s">
        <v>4164</v>
      </c>
      <c r="J1992" s="10"/>
      <c r="K1992" s="10" t="s">
        <v>2623</v>
      </c>
      <c r="L1992" s="10" t="s">
        <v>44</v>
      </c>
      <c r="M1992" s="11">
        <v>0</v>
      </c>
      <c r="N1992" s="34">
        <v>5510</v>
      </c>
      <c r="O1992" s="10"/>
      <c r="P1992" s="13">
        <v>12326.4</v>
      </c>
      <c r="Q1992" s="13">
        <v>50000</v>
      </c>
      <c r="R1992" s="13">
        <v>22813.5</v>
      </c>
      <c r="S1992" s="13">
        <f t="shared" si="99"/>
        <v>39512.9</v>
      </c>
      <c r="T1992" s="14">
        <f t="shared" si="100"/>
        <v>0</v>
      </c>
      <c r="U1992" s="13"/>
      <c r="V1992" s="13">
        <v>22813.5</v>
      </c>
      <c r="W1992" s="15"/>
      <c r="X1992" s="13"/>
      <c r="Y1992" s="13"/>
      <c r="Z1992" s="10"/>
      <c r="AA1992" s="11" t="s">
        <v>45</v>
      </c>
      <c r="AB1992" s="11">
        <v>0</v>
      </c>
    </row>
    <row r="1993" spans="1:28" ht="14.25" x14ac:dyDescent="0.15">
      <c r="A1993" s="9">
        <v>43709</v>
      </c>
      <c r="B1993" s="10" t="s">
        <v>4133</v>
      </c>
      <c r="C1993" s="10" t="s">
        <v>63</v>
      </c>
      <c r="D1993" s="10" t="s">
        <v>2712</v>
      </c>
      <c r="E1993" s="10" t="s">
        <v>2713</v>
      </c>
      <c r="F1993" s="10" t="s">
        <v>4165</v>
      </c>
      <c r="G1993" s="10" t="s">
        <v>4165</v>
      </c>
      <c r="H1993" s="10" t="s">
        <v>4078</v>
      </c>
      <c r="I1993" s="10" t="s">
        <v>4165</v>
      </c>
      <c r="J1993" s="10"/>
      <c r="K1993" s="10" t="s">
        <v>2623</v>
      </c>
      <c r="L1993" s="10" t="s">
        <v>44</v>
      </c>
      <c r="M1993" s="11">
        <v>0</v>
      </c>
      <c r="N1993" s="34">
        <v>6286</v>
      </c>
      <c r="O1993" s="10"/>
      <c r="P1993" s="13">
        <v>18458.3</v>
      </c>
      <c r="Q1993" s="13">
        <v>-18458.3</v>
      </c>
      <c r="R1993" s="13">
        <v>0</v>
      </c>
      <c r="S1993" s="13">
        <f t="shared" si="99"/>
        <v>0</v>
      </c>
      <c r="T1993" s="14">
        <f t="shared" si="100"/>
        <v>7609.5238095238092</v>
      </c>
      <c r="U1993" s="13"/>
      <c r="V1993" s="13">
        <v>0</v>
      </c>
      <c r="W1993" s="15"/>
      <c r="X1993" s="13"/>
      <c r="Y1993" s="13"/>
      <c r="Z1993" s="10"/>
      <c r="AA1993" s="11" t="s">
        <v>45</v>
      </c>
      <c r="AB1993" s="11">
        <v>0</v>
      </c>
    </row>
    <row r="1994" spans="1:28" ht="14.25" x14ac:dyDescent="0.15">
      <c r="A1994" s="9">
        <v>43709</v>
      </c>
      <c r="B1994" s="10" t="s">
        <v>4133</v>
      </c>
      <c r="C1994" s="10" t="s">
        <v>63</v>
      </c>
      <c r="D1994" s="10" t="s">
        <v>64</v>
      </c>
      <c r="E1994" s="10" t="s">
        <v>2713</v>
      </c>
      <c r="F1994" s="10" t="s">
        <v>4166</v>
      </c>
      <c r="G1994" s="10" t="s">
        <v>4166</v>
      </c>
      <c r="H1994" s="10" t="s">
        <v>4078</v>
      </c>
      <c r="I1994" s="10" t="s">
        <v>4166</v>
      </c>
      <c r="J1994" s="10"/>
      <c r="K1994" s="10" t="s">
        <v>2623</v>
      </c>
      <c r="L1994" s="10" t="s">
        <v>34</v>
      </c>
      <c r="M1994" s="11">
        <v>0.02</v>
      </c>
      <c r="N1994" s="34">
        <v>6702</v>
      </c>
      <c r="O1994" s="10"/>
      <c r="P1994" s="13">
        <v>6284</v>
      </c>
      <c r="Q1994" s="13">
        <v>51000</v>
      </c>
      <c r="R1994" s="13">
        <v>17247.5</v>
      </c>
      <c r="S1994" s="13">
        <f t="shared" si="99"/>
        <v>40036.5</v>
      </c>
      <c r="T1994" s="14">
        <f t="shared" si="100"/>
        <v>35307.843137254902</v>
      </c>
      <c r="U1994" s="13"/>
      <c r="V1994" s="13">
        <v>17247.5</v>
      </c>
      <c r="W1994" s="15"/>
      <c r="X1994" s="13"/>
      <c r="Y1994" s="13"/>
      <c r="Z1994" s="10"/>
      <c r="AA1994" s="11" t="s">
        <v>45</v>
      </c>
      <c r="AB1994" s="11">
        <v>0</v>
      </c>
    </row>
    <row r="1995" spans="1:28" ht="14.25" x14ac:dyDescent="0.15">
      <c r="A1995" s="9">
        <v>43709</v>
      </c>
      <c r="B1995" s="10" t="s">
        <v>4133</v>
      </c>
      <c r="C1995" s="10" t="s">
        <v>63</v>
      </c>
      <c r="D1995" s="10" t="s">
        <v>64</v>
      </c>
      <c r="E1995" s="10" t="s">
        <v>72</v>
      </c>
      <c r="F1995" s="10" t="s">
        <v>4167</v>
      </c>
      <c r="G1995" s="10" t="s">
        <v>4167</v>
      </c>
      <c r="H1995" s="10" t="s">
        <v>4078</v>
      </c>
      <c r="I1995" s="10" t="s">
        <v>4168</v>
      </c>
      <c r="J1995" s="10"/>
      <c r="K1995" s="10" t="s">
        <v>2623</v>
      </c>
      <c r="L1995" s="10" t="s">
        <v>44</v>
      </c>
      <c r="M1995" s="11">
        <v>0</v>
      </c>
      <c r="N1995" s="34">
        <v>6426</v>
      </c>
      <c r="O1995" s="10"/>
      <c r="P1995" s="13">
        <v>1624.8</v>
      </c>
      <c r="Q1995" s="13">
        <v>20000</v>
      </c>
      <c r="R1995" s="13">
        <v>8984.4</v>
      </c>
      <c r="S1995" s="13">
        <f t="shared" si="99"/>
        <v>12640.4</v>
      </c>
      <c r="T1995" s="14">
        <f t="shared" si="100"/>
        <v>17649.411764705885</v>
      </c>
      <c r="U1995" s="13"/>
      <c r="V1995" s="13">
        <v>8984.4</v>
      </c>
      <c r="W1995" s="15"/>
      <c r="X1995" s="13"/>
      <c r="Y1995" s="13"/>
      <c r="Z1995" s="10"/>
      <c r="AA1995" s="11" t="s">
        <v>45</v>
      </c>
      <c r="AB1995" s="11">
        <v>0</v>
      </c>
    </row>
    <row r="1996" spans="1:28" ht="14.25" x14ac:dyDescent="0.15">
      <c r="A1996" s="9">
        <v>43709</v>
      </c>
      <c r="B1996" s="10" t="s">
        <v>4133</v>
      </c>
      <c r="C1996" s="10" t="s">
        <v>63</v>
      </c>
      <c r="D1996" s="10" t="s">
        <v>68</v>
      </c>
      <c r="E1996" s="10" t="s">
        <v>75</v>
      </c>
      <c r="F1996" s="10" t="s">
        <v>4169</v>
      </c>
      <c r="G1996" s="10" t="s">
        <v>4170</v>
      </c>
      <c r="H1996" s="10" t="s">
        <v>4078</v>
      </c>
      <c r="I1996" s="10" t="s">
        <v>4171</v>
      </c>
      <c r="J1996" s="10"/>
      <c r="K1996" s="10" t="s">
        <v>2623</v>
      </c>
      <c r="L1996" s="10" t="s">
        <v>34</v>
      </c>
      <c r="M1996" s="11">
        <v>0.12</v>
      </c>
      <c r="N1996" s="34">
        <v>5825</v>
      </c>
      <c r="O1996" s="10"/>
      <c r="P1996" s="13">
        <v>205415.6</v>
      </c>
      <c r="Q1996" s="13">
        <v>370357.8</v>
      </c>
      <c r="R1996" s="13">
        <v>575225.4</v>
      </c>
      <c r="S1996" s="13">
        <f t="shared" si="99"/>
        <v>548</v>
      </c>
      <c r="T1996" s="14">
        <f t="shared" si="100"/>
        <v>42093.809523809519</v>
      </c>
      <c r="U1996" s="13"/>
      <c r="V1996" s="13">
        <v>575225.4</v>
      </c>
      <c r="W1996" s="15"/>
      <c r="X1996" s="13"/>
      <c r="Y1996" s="13"/>
      <c r="Z1996" s="10"/>
      <c r="AA1996" s="11" t="s">
        <v>35</v>
      </c>
      <c r="AB1996" s="11">
        <v>0</v>
      </c>
    </row>
    <row r="1997" spans="1:28" ht="14.25" x14ac:dyDescent="0.15">
      <c r="A1997" s="9">
        <v>43709</v>
      </c>
      <c r="B1997" s="10" t="s">
        <v>4133</v>
      </c>
      <c r="C1997" s="10" t="s">
        <v>63</v>
      </c>
      <c r="D1997" s="10" t="s">
        <v>68</v>
      </c>
      <c r="E1997" s="10" t="s">
        <v>72</v>
      </c>
      <c r="F1997" s="10" t="s">
        <v>4094</v>
      </c>
      <c r="G1997" s="10" t="s">
        <v>4094</v>
      </c>
      <c r="H1997" s="10" t="s">
        <v>4078</v>
      </c>
      <c r="I1997" s="10" t="s">
        <v>4096</v>
      </c>
      <c r="J1997" s="10"/>
      <c r="K1997" s="10" t="s">
        <v>2623</v>
      </c>
      <c r="L1997" s="10" t="s">
        <v>34</v>
      </c>
      <c r="M1997" s="11">
        <v>0.12</v>
      </c>
      <c r="N1997" s="34">
        <v>6709</v>
      </c>
      <c r="O1997" s="10"/>
      <c r="P1997" s="13">
        <v>25680.1</v>
      </c>
      <c r="Q1997" s="13">
        <v>260000</v>
      </c>
      <c r="R1997" s="13">
        <v>0</v>
      </c>
      <c r="S1997" s="13">
        <f t="shared" si="99"/>
        <v>285680.09999999998</v>
      </c>
      <c r="T1997" s="14">
        <f t="shared" si="100"/>
        <v>0</v>
      </c>
      <c r="U1997" s="13"/>
      <c r="V1997" s="13">
        <v>0</v>
      </c>
      <c r="W1997" s="15"/>
      <c r="X1997" s="13"/>
      <c r="Y1997" s="13"/>
      <c r="Z1997" s="10"/>
      <c r="AA1997" s="11" t="s">
        <v>45</v>
      </c>
      <c r="AB1997" s="11">
        <v>0</v>
      </c>
    </row>
    <row r="1998" spans="1:28" ht="14.25" x14ac:dyDescent="0.15">
      <c r="A1998" s="9">
        <v>43709</v>
      </c>
      <c r="B1998" s="10" t="s">
        <v>4133</v>
      </c>
      <c r="C1998" s="10" t="s">
        <v>63</v>
      </c>
      <c r="D1998" s="10" t="s">
        <v>74</v>
      </c>
      <c r="E1998" s="10" t="s">
        <v>65</v>
      </c>
      <c r="F1998" s="10" t="s">
        <v>4172</v>
      </c>
      <c r="G1998" s="10" t="s">
        <v>4172</v>
      </c>
      <c r="H1998" s="10" t="s">
        <v>4078</v>
      </c>
      <c r="I1998" s="10" t="s">
        <v>4173</v>
      </c>
      <c r="J1998" s="10"/>
      <c r="K1998" s="10" t="s">
        <v>2623</v>
      </c>
      <c r="L1998" s="10" t="s">
        <v>34</v>
      </c>
      <c r="M1998" s="11">
        <v>0.05</v>
      </c>
      <c r="N1998" s="34">
        <v>6958</v>
      </c>
      <c r="O1998" s="10"/>
      <c r="P1998" s="13">
        <v>4688.2</v>
      </c>
      <c r="Q1998" s="13">
        <v>10500</v>
      </c>
      <c r="R1998" s="13">
        <v>7990</v>
      </c>
      <c r="S1998" s="13">
        <f t="shared" si="99"/>
        <v>7198.2000000000007</v>
      </c>
      <c r="T1998" s="14">
        <f t="shared" si="100"/>
        <v>85892</v>
      </c>
      <c r="U1998" s="13"/>
      <c r="V1998" s="13">
        <v>7990</v>
      </c>
      <c r="W1998" s="15"/>
      <c r="X1998" s="13"/>
      <c r="Y1998" s="13"/>
      <c r="Z1998" s="10"/>
      <c r="AA1998" s="11" t="s">
        <v>45</v>
      </c>
      <c r="AB1998" s="11">
        <v>0</v>
      </c>
    </row>
    <row r="1999" spans="1:28" ht="14.25" x14ac:dyDescent="0.15">
      <c r="A1999" s="9">
        <v>43709</v>
      </c>
      <c r="B1999" s="10" t="s">
        <v>4133</v>
      </c>
      <c r="C1999" s="10" t="s">
        <v>63</v>
      </c>
      <c r="D1999" s="10" t="s">
        <v>74</v>
      </c>
      <c r="E1999" s="10" t="s">
        <v>65</v>
      </c>
      <c r="F1999" s="10" t="s">
        <v>4174</v>
      </c>
      <c r="G1999" s="10" t="s">
        <v>4174</v>
      </c>
      <c r="H1999" s="10" t="s">
        <v>4078</v>
      </c>
      <c r="I1999" s="10" t="s">
        <v>4175</v>
      </c>
      <c r="J1999" s="10"/>
      <c r="K1999" s="10" t="s">
        <v>2623</v>
      </c>
      <c r="L1999" s="10" t="s">
        <v>34</v>
      </c>
      <c r="M1999" s="11">
        <v>0.02</v>
      </c>
      <c r="N1999" s="34">
        <v>6265</v>
      </c>
      <c r="O1999" s="10"/>
      <c r="P1999" s="13">
        <v>6519.5</v>
      </c>
      <c r="Q1999" s="13">
        <v>20400</v>
      </c>
      <c r="R1999" s="13">
        <v>36014</v>
      </c>
      <c r="S1999" s="13">
        <f t="shared" si="99"/>
        <v>-9094.5</v>
      </c>
      <c r="T1999" s="14">
        <f t="shared" si="100"/>
        <v>22689</v>
      </c>
      <c r="U1999" s="13"/>
      <c r="V1999" s="13">
        <v>36014</v>
      </c>
      <c r="W1999" s="15"/>
      <c r="X1999" s="13"/>
      <c r="Y1999" s="13"/>
      <c r="Z1999" s="10"/>
      <c r="AA1999" s="11" t="s">
        <v>35</v>
      </c>
      <c r="AB1999" s="11">
        <v>0</v>
      </c>
    </row>
    <row r="2000" spans="1:28" ht="14.25" x14ac:dyDescent="0.15">
      <c r="A2000" s="9">
        <v>43709</v>
      </c>
      <c r="B2000" s="10" t="s">
        <v>4133</v>
      </c>
      <c r="C2000" s="10" t="s">
        <v>63</v>
      </c>
      <c r="D2000" s="10" t="s">
        <v>74</v>
      </c>
      <c r="E2000" s="10" t="s">
        <v>65</v>
      </c>
      <c r="F2000" s="10" t="s">
        <v>4174</v>
      </c>
      <c r="G2000" s="10" t="s">
        <v>4174</v>
      </c>
      <c r="H2000" s="10" t="s">
        <v>4078</v>
      </c>
      <c r="I2000" s="10" t="s">
        <v>4176</v>
      </c>
      <c r="J2000" s="10"/>
      <c r="K2000" s="10" t="s">
        <v>2623</v>
      </c>
      <c r="L2000" s="10" t="s">
        <v>34</v>
      </c>
      <c r="M2000" s="11">
        <v>0.02</v>
      </c>
      <c r="N2000" s="34">
        <v>6940</v>
      </c>
      <c r="O2000" s="10"/>
      <c r="P2000" s="13">
        <v>0</v>
      </c>
      <c r="Q2000" s="13">
        <v>10200</v>
      </c>
      <c r="R2000" s="13">
        <v>18002.400000000001</v>
      </c>
      <c r="S2000" s="13">
        <f t="shared" si="99"/>
        <v>-7802.4000000000015</v>
      </c>
      <c r="T2000" s="14">
        <f t="shared" si="100"/>
        <v>199000.68627450982</v>
      </c>
      <c r="U2000" s="13"/>
      <c r="V2000" s="13">
        <v>18002.400000000001</v>
      </c>
      <c r="W2000" s="15"/>
      <c r="X2000" s="13"/>
      <c r="Y2000" s="13"/>
      <c r="Z2000" s="10"/>
      <c r="AA2000" s="11" t="s">
        <v>35</v>
      </c>
      <c r="AB2000" s="11">
        <v>0</v>
      </c>
    </row>
    <row r="2001" spans="1:28" ht="14.25" x14ac:dyDescent="0.15">
      <c r="A2001" s="9">
        <v>43709</v>
      </c>
      <c r="B2001" s="10" t="s">
        <v>4133</v>
      </c>
      <c r="C2001" s="10" t="s">
        <v>63</v>
      </c>
      <c r="D2001" s="10" t="s">
        <v>74</v>
      </c>
      <c r="E2001" s="10" t="s">
        <v>2713</v>
      </c>
      <c r="F2001" s="10" t="s">
        <v>4177</v>
      </c>
      <c r="G2001" s="10" t="s">
        <v>4177</v>
      </c>
      <c r="H2001" s="10" t="s">
        <v>4078</v>
      </c>
      <c r="I2001" s="10" t="s">
        <v>4177</v>
      </c>
      <c r="J2001" s="10"/>
      <c r="K2001" s="10" t="s">
        <v>2623</v>
      </c>
      <c r="L2001" s="10" t="s">
        <v>34</v>
      </c>
      <c r="M2001" s="11">
        <v>0.05</v>
      </c>
      <c r="N2001" s="34">
        <v>6748</v>
      </c>
      <c r="O2001" s="10"/>
      <c r="P2001" s="13">
        <v>16190</v>
      </c>
      <c r="Q2001" s="13">
        <v>52500</v>
      </c>
      <c r="R2001" s="13">
        <v>44198.5</v>
      </c>
      <c r="S2001" s="13">
        <f t="shared" si="99"/>
        <v>24491.5</v>
      </c>
      <c r="T2001" s="14">
        <f t="shared" si="100"/>
        <v>0</v>
      </c>
      <c r="U2001" s="13"/>
      <c r="V2001" s="13">
        <v>44198.5</v>
      </c>
      <c r="W2001" s="15"/>
      <c r="X2001" s="13"/>
      <c r="Y2001" s="13"/>
      <c r="Z2001" s="10"/>
      <c r="AA2001" s="11" t="s">
        <v>35</v>
      </c>
      <c r="AB2001" s="11">
        <v>0</v>
      </c>
    </row>
    <row r="2002" spans="1:28" ht="14.25" x14ac:dyDescent="0.15">
      <c r="A2002" s="9">
        <v>43709</v>
      </c>
      <c r="B2002" s="10" t="s">
        <v>4133</v>
      </c>
      <c r="C2002" s="10" t="s">
        <v>63</v>
      </c>
      <c r="D2002" s="10" t="s">
        <v>74</v>
      </c>
      <c r="E2002" s="10" t="s">
        <v>2713</v>
      </c>
      <c r="F2002" s="10" t="s">
        <v>4178</v>
      </c>
      <c r="G2002" s="10" t="s">
        <v>4178</v>
      </c>
      <c r="H2002" s="10" t="s">
        <v>4078</v>
      </c>
      <c r="I2002" s="10" t="s">
        <v>4179</v>
      </c>
      <c r="J2002" s="10"/>
      <c r="K2002" s="10" t="s">
        <v>2623</v>
      </c>
      <c r="L2002" s="10" t="s">
        <v>44</v>
      </c>
      <c r="M2002" s="11">
        <v>0</v>
      </c>
      <c r="N2002" s="34">
        <v>6953</v>
      </c>
      <c r="O2002" s="10"/>
      <c r="P2002" s="13">
        <v>23938</v>
      </c>
      <c r="Q2002" s="13">
        <v>-23938</v>
      </c>
      <c r="R2002" s="13">
        <v>0</v>
      </c>
      <c r="S2002" s="13">
        <f t="shared" si="99"/>
        <v>0</v>
      </c>
      <c r="T2002" s="14">
        <f t="shared" si="100"/>
        <v>0</v>
      </c>
      <c r="U2002" s="13"/>
      <c r="V2002" s="13">
        <v>0</v>
      </c>
      <c r="W2002" s="15"/>
      <c r="X2002" s="13"/>
      <c r="Y2002" s="13"/>
      <c r="Z2002" s="10"/>
      <c r="AA2002" s="11" t="s">
        <v>45</v>
      </c>
      <c r="AB2002" s="11">
        <v>0</v>
      </c>
    </row>
    <row r="2003" spans="1:28" ht="14.25" x14ac:dyDescent="0.15">
      <c r="A2003" s="9">
        <v>43709</v>
      </c>
      <c r="B2003" s="10" t="s">
        <v>4133</v>
      </c>
      <c r="C2003" s="10" t="s">
        <v>63</v>
      </c>
      <c r="D2003" s="10" t="s">
        <v>74</v>
      </c>
      <c r="E2003" s="10" t="s">
        <v>2713</v>
      </c>
      <c r="F2003" s="10" t="s">
        <v>4178</v>
      </c>
      <c r="G2003" s="10" t="s">
        <v>4178</v>
      </c>
      <c r="H2003" s="10" t="s">
        <v>4078</v>
      </c>
      <c r="I2003" s="10" t="s">
        <v>4180</v>
      </c>
      <c r="J2003" s="10"/>
      <c r="K2003" s="10" t="s">
        <v>2623</v>
      </c>
      <c r="L2003" s="10" t="s">
        <v>44</v>
      </c>
      <c r="M2003" s="11">
        <v>0</v>
      </c>
      <c r="N2003" s="34">
        <v>6898</v>
      </c>
      <c r="O2003" s="10"/>
      <c r="P2003" s="13">
        <v>18241.5</v>
      </c>
      <c r="Q2003" s="13">
        <v>120000</v>
      </c>
      <c r="R2003" s="13">
        <v>85892</v>
      </c>
      <c r="S2003" s="13">
        <f t="shared" si="99"/>
        <v>52349.5</v>
      </c>
      <c r="T2003" s="14">
        <f t="shared" si="100"/>
        <v>67281.100000000006</v>
      </c>
      <c r="U2003" s="13"/>
      <c r="V2003" s="13">
        <v>85892</v>
      </c>
      <c r="W2003" s="15"/>
      <c r="X2003" s="13"/>
      <c r="Y2003" s="13"/>
      <c r="Z2003" s="10"/>
      <c r="AA2003" s="11" t="s">
        <v>45</v>
      </c>
      <c r="AB2003" s="11">
        <v>0</v>
      </c>
    </row>
    <row r="2004" spans="1:28" ht="14.25" x14ac:dyDescent="0.15">
      <c r="A2004" s="9">
        <v>43709</v>
      </c>
      <c r="B2004" s="10" t="s">
        <v>4133</v>
      </c>
      <c r="C2004" s="10" t="s">
        <v>63</v>
      </c>
      <c r="D2004" s="10" t="s">
        <v>74</v>
      </c>
      <c r="E2004" s="10" t="s">
        <v>2713</v>
      </c>
      <c r="F2004" s="10" t="s">
        <v>4178</v>
      </c>
      <c r="G2004" s="10" t="s">
        <v>4178</v>
      </c>
      <c r="H2004" s="10" t="s">
        <v>4078</v>
      </c>
      <c r="I2004" s="10" t="s">
        <v>4181</v>
      </c>
      <c r="J2004" s="10"/>
      <c r="K2004" s="10" t="s">
        <v>2623</v>
      </c>
      <c r="L2004" s="10" t="s">
        <v>44</v>
      </c>
      <c r="M2004" s="11">
        <v>0</v>
      </c>
      <c r="N2004" s="34">
        <v>6980</v>
      </c>
      <c r="O2004" s="10"/>
      <c r="P2004" s="13">
        <v>0</v>
      </c>
      <c r="Q2004" s="13">
        <v>63938</v>
      </c>
      <c r="R2004" s="13">
        <v>22689</v>
      </c>
      <c r="S2004" s="13">
        <f t="shared" si="99"/>
        <v>41249</v>
      </c>
      <c r="T2004" s="14">
        <f t="shared" si="100"/>
        <v>156459.14285714287</v>
      </c>
      <c r="U2004" s="13"/>
      <c r="V2004" s="13">
        <v>22689</v>
      </c>
      <c r="W2004" s="15"/>
      <c r="X2004" s="13"/>
      <c r="Y2004" s="13"/>
      <c r="Z2004" s="10"/>
      <c r="AA2004" s="11" t="s">
        <v>45</v>
      </c>
      <c r="AB2004" s="11">
        <v>0</v>
      </c>
    </row>
    <row r="2005" spans="1:28" ht="14.25" x14ac:dyDescent="0.15">
      <c r="A2005" s="9">
        <v>43709</v>
      </c>
      <c r="B2005" s="10" t="s">
        <v>4133</v>
      </c>
      <c r="C2005" s="10" t="s">
        <v>63</v>
      </c>
      <c r="D2005" s="10" t="s">
        <v>74</v>
      </c>
      <c r="E2005" s="10" t="s">
        <v>72</v>
      </c>
      <c r="F2005" s="10" t="s">
        <v>2774</v>
      </c>
      <c r="G2005" s="10" t="s">
        <v>2774</v>
      </c>
      <c r="H2005" s="10" t="s">
        <v>4078</v>
      </c>
      <c r="I2005" s="10" t="s">
        <v>4182</v>
      </c>
      <c r="J2005" s="10"/>
      <c r="K2005" s="10" t="s">
        <v>2623</v>
      </c>
      <c r="L2005" s="10" t="s">
        <v>34</v>
      </c>
      <c r="M2005" s="11">
        <v>0.02</v>
      </c>
      <c r="N2005" s="34">
        <v>6769</v>
      </c>
      <c r="O2005" s="10"/>
      <c r="P2005" s="13">
        <v>0</v>
      </c>
      <c r="Q2005" s="13">
        <v>200000</v>
      </c>
      <c r="R2005" s="13">
        <v>202980.7</v>
      </c>
      <c r="S2005" s="13">
        <f t="shared" si="99"/>
        <v>-2980.7000000000116</v>
      </c>
      <c r="T2005" s="14">
        <f t="shared" si="100"/>
        <v>190833.49056603774</v>
      </c>
      <c r="U2005" s="13"/>
      <c r="V2005" s="13">
        <v>202980.7</v>
      </c>
      <c r="W2005" s="15"/>
      <c r="X2005" s="13"/>
      <c r="Y2005" s="13"/>
      <c r="Z2005" s="10"/>
      <c r="AA2005" s="11" t="s">
        <v>35</v>
      </c>
      <c r="AB2005" s="11">
        <v>0</v>
      </c>
    </row>
    <row r="2006" spans="1:28" ht="14.25" x14ac:dyDescent="0.15">
      <c r="A2006" s="9">
        <v>43709</v>
      </c>
      <c r="B2006" s="10" t="s">
        <v>4133</v>
      </c>
      <c r="C2006" s="10" t="s">
        <v>63</v>
      </c>
      <c r="D2006" s="10" t="s">
        <v>74</v>
      </c>
      <c r="E2006" s="10" t="s">
        <v>72</v>
      </c>
      <c r="F2006" s="10" t="s">
        <v>4174</v>
      </c>
      <c r="G2006" s="10" t="s">
        <v>4174</v>
      </c>
      <c r="H2006" s="10" t="s">
        <v>4078</v>
      </c>
      <c r="I2006" s="10" t="s">
        <v>4175</v>
      </c>
      <c r="J2006" s="10"/>
      <c r="K2006" s="10" t="s">
        <v>2623</v>
      </c>
      <c r="L2006" s="10" t="s">
        <v>34</v>
      </c>
      <c r="M2006" s="11">
        <v>0.02</v>
      </c>
      <c r="N2006" s="34">
        <v>6265</v>
      </c>
      <c r="O2006" s="10"/>
      <c r="P2006" s="13">
        <v>0</v>
      </c>
      <c r="Q2006" s="13">
        <v>40800</v>
      </c>
      <c r="R2006" s="13">
        <v>0</v>
      </c>
      <c r="S2006" s="13">
        <f t="shared" si="99"/>
        <v>40800</v>
      </c>
      <c r="T2006" s="14">
        <f t="shared" si="100"/>
        <v>21267.087378640776</v>
      </c>
      <c r="U2006" s="13"/>
      <c r="V2006" s="13">
        <v>0</v>
      </c>
      <c r="W2006" s="15"/>
      <c r="X2006" s="13"/>
      <c r="Y2006" s="13"/>
      <c r="Z2006" s="10"/>
      <c r="AA2006" s="11" t="s">
        <v>35</v>
      </c>
      <c r="AB2006" s="11">
        <v>0</v>
      </c>
    </row>
    <row r="2007" spans="1:28" ht="14.25" x14ac:dyDescent="0.15">
      <c r="A2007" s="9">
        <v>43709</v>
      </c>
      <c r="B2007" s="10" t="s">
        <v>4133</v>
      </c>
      <c r="C2007" s="10" t="s">
        <v>63</v>
      </c>
      <c r="D2007" s="10" t="s">
        <v>74</v>
      </c>
      <c r="E2007" s="10" t="s">
        <v>72</v>
      </c>
      <c r="F2007" s="10" t="s">
        <v>4174</v>
      </c>
      <c r="G2007" s="10" t="s">
        <v>4174</v>
      </c>
      <c r="H2007" s="10" t="s">
        <v>4078</v>
      </c>
      <c r="I2007" s="10" t="s">
        <v>4176</v>
      </c>
      <c r="J2007" s="10"/>
      <c r="K2007" s="10" t="s">
        <v>2623</v>
      </c>
      <c r="L2007" s="10" t="s">
        <v>34</v>
      </c>
      <c r="M2007" s="11">
        <v>0.02</v>
      </c>
      <c r="N2007" s="34">
        <v>6940</v>
      </c>
      <c r="O2007" s="10"/>
      <c r="P2007" s="13">
        <v>2399</v>
      </c>
      <c r="Q2007" s="13">
        <v>30600</v>
      </c>
      <c r="R2007" s="13">
        <v>0</v>
      </c>
      <c r="S2007" s="13">
        <f t="shared" ref="S2007:S2070" si="101">P2007+Q2007-R2007</f>
        <v>32999</v>
      </c>
      <c r="T2007" s="14">
        <f t="shared" ref="T2007:T2070" si="102">IF(L2012="返货",R2012/(1+M2012),IF(L2012="返现",R2012,IF(L2012="折扣",R2012*M2012,IF(L2012="无",R2012))))</f>
        <v>1195982.9464285711</v>
      </c>
      <c r="U2007" s="13"/>
      <c r="V2007" s="13">
        <v>0</v>
      </c>
      <c r="W2007" s="15"/>
      <c r="X2007" s="13"/>
      <c r="Y2007" s="13"/>
      <c r="Z2007" s="10"/>
      <c r="AA2007" s="11" t="s">
        <v>35</v>
      </c>
      <c r="AB2007" s="11">
        <v>0</v>
      </c>
    </row>
    <row r="2008" spans="1:28" ht="14.25" x14ac:dyDescent="0.15">
      <c r="A2008" s="9">
        <v>43709</v>
      </c>
      <c r="B2008" s="10" t="s">
        <v>4133</v>
      </c>
      <c r="C2008" s="10" t="s">
        <v>63</v>
      </c>
      <c r="D2008" s="10" t="s">
        <v>74</v>
      </c>
      <c r="E2008" s="10" t="s">
        <v>72</v>
      </c>
      <c r="F2008" s="10" t="s">
        <v>4183</v>
      </c>
      <c r="G2008" s="10" t="s">
        <v>4183</v>
      </c>
      <c r="H2008" s="10" t="s">
        <v>4078</v>
      </c>
      <c r="I2008" s="10" t="s">
        <v>4183</v>
      </c>
      <c r="J2008" s="10"/>
      <c r="K2008" s="10" t="s">
        <v>2623</v>
      </c>
      <c r="L2008" s="10" t="s">
        <v>44</v>
      </c>
      <c r="M2008" s="11">
        <v>0</v>
      </c>
      <c r="N2008" s="34">
        <v>6127</v>
      </c>
      <c r="O2008" s="10"/>
      <c r="P2008" s="13">
        <v>43741.3</v>
      </c>
      <c r="Q2008" s="13">
        <v>50000</v>
      </c>
      <c r="R2008" s="13">
        <v>67281.100000000006</v>
      </c>
      <c r="S2008" s="13">
        <f t="shared" si="101"/>
        <v>26460.199999999997</v>
      </c>
      <c r="T2008" s="14">
        <f t="shared" si="102"/>
        <v>8729.2857142857119</v>
      </c>
      <c r="U2008" s="13"/>
      <c r="V2008" s="13">
        <v>67281.100000000006</v>
      </c>
      <c r="W2008" s="15"/>
      <c r="X2008" s="13"/>
      <c r="Y2008" s="13"/>
      <c r="Z2008" s="10"/>
      <c r="AA2008" s="11" t="s">
        <v>45</v>
      </c>
      <c r="AB2008" s="11">
        <v>0</v>
      </c>
    </row>
    <row r="2009" spans="1:28" ht="14.25" x14ac:dyDescent="0.15">
      <c r="A2009" s="9">
        <v>43709</v>
      </c>
      <c r="B2009" s="10" t="s">
        <v>4133</v>
      </c>
      <c r="C2009" s="10" t="s">
        <v>93</v>
      </c>
      <c r="D2009" s="10" t="s">
        <v>94</v>
      </c>
      <c r="E2009" s="10" t="s">
        <v>2833</v>
      </c>
      <c r="F2009" s="10" t="s">
        <v>4184</v>
      </c>
      <c r="G2009" s="10" t="s">
        <v>4184</v>
      </c>
      <c r="H2009" s="10" t="s">
        <v>4078</v>
      </c>
      <c r="I2009" s="10" t="s">
        <v>4184</v>
      </c>
      <c r="J2009" s="10"/>
      <c r="K2009" s="10" t="s">
        <v>2623</v>
      </c>
      <c r="L2009" s="10" t="s">
        <v>34</v>
      </c>
      <c r="M2009" s="11">
        <v>0.05</v>
      </c>
      <c r="N2009" s="34">
        <v>6704</v>
      </c>
      <c r="O2009" s="10"/>
      <c r="P2009" s="13">
        <v>22241.9</v>
      </c>
      <c r="Q2009" s="13">
        <v>217000</v>
      </c>
      <c r="R2009" s="13">
        <v>164282.1</v>
      </c>
      <c r="S2009" s="13">
        <f t="shared" si="101"/>
        <v>74959.799999999988</v>
      </c>
      <c r="T2009" s="14">
        <f t="shared" si="102"/>
        <v>7.1428571428571423</v>
      </c>
      <c r="U2009" s="13"/>
      <c r="V2009" s="13">
        <v>164282.1</v>
      </c>
      <c r="W2009" s="15"/>
      <c r="X2009" s="13"/>
      <c r="Y2009" s="13"/>
      <c r="Z2009" s="10"/>
      <c r="AA2009" s="11" t="s">
        <v>35</v>
      </c>
      <c r="AB2009" s="11">
        <v>0</v>
      </c>
    </row>
    <row r="2010" spans="1:28" ht="14.25" x14ac:dyDescent="0.15">
      <c r="A2010" s="9">
        <v>43709</v>
      </c>
      <c r="B2010" s="10" t="s">
        <v>4133</v>
      </c>
      <c r="C2010" s="10" t="s">
        <v>93</v>
      </c>
      <c r="D2010" s="10" t="s">
        <v>101</v>
      </c>
      <c r="E2010" s="10" t="s">
        <v>110</v>
      </c>
      <c r="F2010" s="10" t="s">
        <v>4185</v>
      </c>
      <c r="G2010" s="10" t="s">
        <v>4185</v>
      </c>
      <c r="H2010" s="10" t="s">
        <v>4078</v>
      </c>
      <c r="I2010" s="10" t="s">
        <v>4185</v>
      </c>
      <c r="J2010" s="10"/>
      <c r="K2010" s="10" t="s">
        <v>2623</v>
      </c>
      <c r="L2010" s="10" t="s">
        <v>34</v>
      </c>
      <c r="M2010" s="11">
        <v>0.06</v>
      </c>
      <c r="N2010" s="34">
        <v>6451</v>
      </c>
      <c r="O2010" s="10"/>
      <c r="P2010" s="13">
        <v>76354.06</v>
      </c>
      <c r="Q2010" s="13">
        <v>209000</v>
      </c>
      <c r="R2010" s="13">
        <v>202283.5</v>
      </c>
      <c r="S2010" s="13">
        <f t="shared" si="101"/>
        <v>83070.559999999998</v>
      </c>
      <c r="T2010" s="14">
        <f t="shared" si="102"/>
        <v>68229.166666666672</v>
      </c>
      <c r="U2010" s="13"/>
      <c r="V2010" s="13">
        <v>202283.5</v>
      </c>
      <c r="W2010" s="15"/>
      <c r="X2010" s="13"/>
      <c r="Y2010" s="13"/>
      <c r="Z2010" s="10"/>
      <c r="AA2010" s="11" t="s">
        <v>35</v>
      </c>
      <c r="AB2010" s="11">
        <v>0</v>
      </c>
    </row>
    <row r="2011" spans="1:28" ht="14.25" x14ac:dyDescent="0.15">
      <c r="A2011" s="9">
        <v>43709</v>
      </c>
      <c r="B2011" s="10" t="s">
        <v>4133</v>
      </c>
      <c r="C2011" s="10" t="s">
        <v>93</v>
      </c>
      <c r="D2011" s="10" t="s">
        <v>101</v>
      </c>
      <c r="E2011" s="10" t="s">
        <v>102</v>
      </c>
      <c r="F2011" s="10" t="s">
        <v>103</v>
      </c>
      <c r="G2011" s="10" t="s">
        <v>103</v>
      </c>
      <c r="H2011" s="10" t="s">
        <v>4078</v>
      </c>
      <c r="I2011" s="10" t="s">
        <v>3999</v>
      </c>
      <c r="J2011" s="10"/>
      <c r="K2011" s="10" t="s">
        <v>2623</v>
      </c>
      <c r="L2011" s="10" t="s">
        <v>34</v>
      </c>
      <c r="M2011" s="11">
        <v>0.03</v>
      </c>
      <c r="N2011" s="34">
        <v>6914</v>
      </c>
      <c r="O2011" s="10"/>
      <c r="P2011" s="13">
        <v>24071.9</v>
      </c>
      <c r="Q2011" s="13">
        <v>20600</v>
      </c>
      <c r="R2011" s="13">
        <v>21905.1</v>
      </c>
      <c r="S2011" s="13">
        <f t="shared" si="101"/>
        <v>22766.800000000003</v>
      </c>
      <c r="T2011" s="14">
        <f t="shared" si="102"/>
        <v>0</v>
      </c>
      <c r="U2011" s="13"/>
      <c r="V2011" s="13">
        <v>21905.1</v>
      </c>
      <c r="W2011" s="15"/>
      <c r="X2011" s="13"/>
      <c r="Y2011" s="13"/>
      <c r="Z2011" s="10"/>
      <c r="AA2011" s="11" t="s">
        <v>35</v>
      </c>
      <c r="AB2011" s="11">
        <v>0</v>
      </c>
    </row>
    <row r="2012" spans="1:28" ht="14.25" x14ac:dyDescent="0.15">
      <c r="A2012" s="9">
        <v>43709</v>
      </c>
      <c r="B2012" s="10" t="s">
        <v>4133</v>
      </c>
      <c r="C2012" s="10" t="s">
        <v>93</v>
      </c>
      <c r="D2012" s="10" t="s">
        <v>104</v>
      </c>
      <c r="E2012" s="10" t="s">
        <v>4186</v>
      </c>
      <c r="F2012" s="10" t="s">
        <v>4187</v>
      </c>
      <c r="G2012" s="10" t="s">
        <v>4188</v>
      </c>
      <c r="H2012" s="10" t="s">
        <v>4078</v>
      </c>
      <c r="I2012" s="10" t="s">
        <v>4189</v>
      </c>
      <c r="J2012" s="10"/>
      <c r="K2012" s="10" t="s">
        <v>2623</v>
      </c>
      <c r="L2012" s="10" t="s">
        <v>34</v>
      </c>
      <c r="M2012" s="11">
        <v>0.12</v>
      </c>
      <c r="N2012" s="34">
        <v>6927</v>
      </c>
      <c r="O2012" s="10"/>
      <c r="P2012" s="13">
        <v>187979.28</v>
      </c>
      <c r="Q2012" s="13">
        <v>1818000</v>
      </c>
      <c r="R2012" s="13">
        <v>1339500.8999999999</v>
      </c>
      <c r="S2012" s="13">
        <f t="shared" si="101"/>
        <v>666478.38000000012</v>
      </c>
      <c r="T2012" s="14">
        <f t="shared" si="102"/>
        <v>62034.82142857142</v>
      </c>
      <c r="U2012" s="13"/>
      <c r="V2012" s="13">
        <v>1339500.8999999999</v>
      </c>
      <c r="W2012" s="15"/>
      <c r="X2012" s="13"/>
      <c r="Y2012" s="13"/>
      <c r="Z2012" s="10"/>
      <c r="AA2012" s="11" t="s">
        <v>35</v>
      </c>
      <c r="AB2012" s="11">
        <v>0</v>
      </c>
    </row>
    <row r="2013" spans="1:28" ht="14.25" x14ac:dyDescent="0.15">
      <c r="A2013" s="9">
        <v>43709</v>
      </c>
      <c r="B2013" s="10" t="s">
        <v>4133</v>
      </c>
      <c r="C2013" s="10" t="s">
        <v>93</v>
      </c>
      <c r="D2013" s="10" t="s">
        <v>104</v>
      </c>
      <c r="E2013" s="10" t="s">
        <v>2799</v>
      </c>
      <c r="F2013" s="10" t="s">
        <v>4189</v>
      </c>
      <c r="G2013" s="10" t="s">
        <v>4190</v>
      </c>
      <c r="H2013" s="10" t="s">
        <v>4078</v>
      </c>
      <c r="I2013" s="10" t="s">
        <v>4191</v>
      </c>
      <c r="J2013" s="10"/>
      <c r="K2013" s="10" t="s">
        <v>2623</v>
      </c>
      <c r="L2013" s="10" t="s">
        <v>34</v>
      </c>
      <c r="M2013" s="11">
        <v>0.12</v>
      </c>
      <c r="N2013" s="34">
        <v>6975</v>
      </c>
      <c r="O2013" s="10"/>
      <c r="P2013" s="13">
        <v>0</v>
      </c>
      <c r="Q2013" s="13">
        <v>56000</v>
      </c>
      <c r="R2013" s="13">
        <v>9776.7999999999993</v>
      </c>
      <c r="S2013" s="13">
        <f t="shared" si="101"/>
        <v>46223.199999999997</v>
      </c>
      <c r="T2013" s="14">
        <f t="shared" si="102"/>
        <v>23637.81818181818</v>
      </c>
      <c r="U2013" s="13"/>
      <c r="V2013" s="13">
        <v>9776.7999999999993</v>
      </c>
      <c r="W2013" s="15"/>
      <c r="X2013" s="13"/>
      <c r="Y2013" s="13"/>
      <c r="Z2013" s="10"/>
      <c r="AA2013" s="11" t="s">
        <v>35</v>
      </c>
      <c r="AB2013" s="11">
        <v>0</v>
      </c>
    </row>
    <row r="2014" spans="1:28" ht="14.25" x14ac:dyDescent="0.15">
      <c r="A2014" s="9">
        <v>43709</v>
      </c>
      <c r="B2014" s="10" t="s">
        <v>4133</v>
      </c>
      <c r="C2014" s="10" t="s">
        <v>93</v>
      </c>
      <c r="D2014" s="10" t="s">
        <v>104</v>
      </c>
      <c r="E2014" s="10" t="s">
        <v>2799</v>
      </c>
      <c r="F2014" s="10" t="s">
        <v>4192</v>
      </c>
      <c r="G2014" s="10" t="s">
        <v>4193</v>
      </c>
      <c r="H2014" s="10" t="s">
        <v>4078</v>
      </c>
      <c r="I2014" s="10" t="s">
        <v>4192</v>
      </c>
      <c r="J2014" s="10"/>
      <c r="K2014" s="10" t="s">
        <v>2623</v>
      </c>
      <c r="L2014" s="10" t="s">
        <v>34</v>
      </c>
      <c r="M2014" s="11">
        <v>0.12</v>
      </c>
      <c r="N2014" s="34">
        <v>6974</v>
      </c>
      <c r="O2014" s="10"/>
      <c r="P2014" s="13">
        <v>0</v>
      </c>
      <c r="Q2014" s="13">
        <v>33600</v>
      </c>
      <c r="R2014" s="13">
        <v>8</v>
      </c>
      <c r="S2014" s="13">
        <f t="shared" si="101"/>
        <v>33592</v>
      </c>
      <c r="T2014" s="14">
        <f t="shared" si="102"/>
        <v>189716.73636363636</v>
      </c>
      <c r="U2014" s="13"/>
      <c r="V2014" s="13">
        <v>8</v>
      </c>
      <c r="W2014" s="15"/>
      <c r="X2014" s="13"/>
      <c r="Y2014" s="13"/>
      <c r="Z2014" s="10"/>
      <c r="AA2014" s="11" t="s">
        <v>35</v>
      </c>
      <c r="AB2014" s="11">
        <v>0</v>
      </c>
    </row>
    <row r="2015" spans="1:28" ht="14.25" x14ac:dyDescent="0.15">
      <c r="A2015" s="9">
        <v>43709</v>
      </c>
      <c r="B2015" s="10" t="s">
        <v>4133</v>
      </c>
      <c r="C2015" s="10" t="s">
        <v>93</v>
      </c>
      <c r="D2015" s="10" t="s">
        <v>104</v>
      </c>
      <c r="E2015" s="10" t="s">
        <v>2799</v>
      </c>
      <c r="F2015" s="10" t="s">
        <v>4194</v>
      </c>
      <c r="G2015" s="10" t="s">
        <v>4194</v>
      </c>
      <c r="H2015" s="10" t="s">
        <v>4078</v>
      </c>
      <c r="I2015" s="10" t="s">
        <v>4195</v>
      </c>
      <c r="J2015" s="10"/>
      <c r="K2015" s="10" t="s">
        <v>2623</v>
      </c>
      <c r="L2015" s="10" t="s">
        <v>34</v>
      </c>
      <c r="M2015" s="11">
        <v>0.02</v>
      </c>
      <c r="N2015" s="34">
        <v>6674</v>
      </c>
      <c r="O2015" s="10"/>
      <c r="P2015" s="13">
        <v>13195.28</v>
      </c>
      <c r="Q2015" s="13">
        <v>51000</v>
      </c>
      <c r="R2015" s="13">
        <v>69593.75</v>
      </c>
      <c r="S2015" s="13">
        <f t="shared" si="101"/>
        <v>-5398.4700000000012</v>
      </c>
      <c r="T2015" s="14">
        <f t="shared" si="102"/>
        <v>0</v>
      </c>
      <c r="U2015" s="13"/>
      <c r="V2015" s="13">
        <v>69593.75</v>
      </c>
      <c r="W2015" s="15"/>
      <c r="X2015" s="13"/>
      <c r="Y2015" s="13"/>
      <c r="Z2015" s="10"/>
      <c r="AA2015" s="11" t="s">
        <v>45</v>
      </c>
      <c r="AB2015" s="11">
        <v>0</v>
      </c>
    </row>
    <row r="2016" spans="1:28" ht="14.25" x14ac:dyDescent="0.15">
      <c r="A2016" s="9">
        <v>43709</v>
      </c>
      <c r="B2016" s="10" t="s">
        <v>4133</v>
      </c>
      <c r="C2016" s="10" t="s">
        <v>93</v>
      </c>
      <c r="D2016" s="10" t="s">
        <v>104</v>
      </c>
      <c r="E2016" s="10" t="s">
        <v>2799</v>
      </c>
      <c r="F2016" s="10" t="s">
        <v>4194</v>
      </c>
      <c r="G2016" s="10" t="s">
        <v>4194</v>
      </c>
      <c r="H2016" s="10" t="s">
        <v>4078</v>
      </c>
      <c r="I2016" s="10" t="s">
        <v>4195</v>
      </c>
      <c r="J2016" s="10"/>
      <c r="K2016" s="10" t="s">
        <v>2623</v>
      </c>
      <c r="L2016" s="10" t="s">
        <v>34</v>
      </c>
      <c r="M2016" s="11">
        <v>0.05</v>
      </c>
      <c r="N2016" s="34">
        <v>6674</v>
      </c>
      <c r="O2016" s="10"/>
      <c r="P2016" s="13">
        <v>0</v>
      </c>
      <c r="Q2016" s="13">
        <v>73500</v>
      </c>
      <c r="R2016" s="13">
        <v>0</v>
      </c>
      <c r="S2016" s="13">
        <f t="shared" si="101"/>
        <v>73500</v>
      </c>
      <c r="T2016" s="14">
        <f t="shared" si="102"/>
        <v>0</v>
      </c>
      <c r="U2016" s="13"/>
      <c r="V2016" s="13">
        <v>0</v>
      </c>
      <c r="W2016" s="15"/>
      <c r="X2016" s="13"/>
      <c r="Y2016" s="13"/>
      <c r="Z2016" s="10"/>
      <c r="AA2016" s="11" t="s">
        <v>45</v>
      </c>
      <c r="AB2016" s="11">
        <v>0</v>
      </c>
    </row>
    <row r="2017" spans="1:28" ht="14.25" x14ac:dyDescent="0.15">
      <c r="A2017" s="9">
        <v>43709</v>
      </c>
      <c r="B2017" s="10" t="s">
        <v>4133</v>
      </c>
      <c r="C2017" s="10" t="s">
        <v>93</v>
      </c>
      <c r="D2017" s="10" t="s">
        <v>104</v>
      </c>
      <c r="E2017" s="10" t="s">
        <v>2799</v>
      </c>
      <c r="F2017" s="10" t="s">
        <v>4196</v>
      </c>
      <c r="G2017" s="10" t="s">
        <v>4197</v>
      </c>
      <c r="H2017" s="10" t="s">
        <v>4078</v>
      </c>
      <c r="I2017" s="10" t="s">
        <v>4198</v>
      </c>
      <c r="J2017" s="10"/>
      <c r="K2017" s="10" t="s">
        <v>2623</v>
      </c>
      <c r="L2017" s="10" t="s">
        <v>34</v>
      </c>
      <c r="M2017" s="11">
        <v>0.12</v>
      </c>
      <c r="N2017" s="34">
        <v>5643</v>
      </c>
      <c r="O2017" s="10"/>
      <c r="P2017" s="13">
        <v>71510.05</v>
      </c>
      <c r="Q2017" s="13">
        <v>75200</v>
      </c>
      <c r="R2017" s="13">
        <v>69479</v>
      </c>
      <c r="S2017" s="13">
        <f t="shared" si="101"/>
        <v>77231.049999999988</v>
      </c>
      <c r="T2017" s="14">
        <f t="shared" si="102"/>
        <v>1014.7058823529411</v>
      </c>
      <c r="U2017" s="13"/>
      <c r="V2017" s="13">
        <v>69479</v>
      </c>
      <c r="W2017" s="15"/>
      <c r="X2017" s="13"/>
      <c r="Y2017" s="13"/>
      <c r="Z2017" s="10"/>
      <c r="AA2017" s="11" t="s">
        <v>35</v>
      </c>
      <c r="AB2017" s="11">
        <v>0</v>
      </c>
    </row>
    <row r="2018" spans="1:28" ht="14.25" x14ac:dyDescent="0.15">
      <c r="A2018" s="9">
        <v>43709</v>
      </c>
      <c r="B2018" s="10" t="s">
        <v>4133</v>
      </c>
      <c r="C2018" s="10" t="s">
        <v>93</v>
      </c>
      <c r="D2018" s="10" t="s">
        <v>104</v>
      </c>
      <c r="E2018" s="10" t="s">
        <v>2833</v>
      </c>
      <c r="F2018" s="10" t="s">
        <v>4199</v>
      </c>
      <c r="G2018" s="10" t="s">
        <v>4199</v>
      </c>
      <c r="H2018" s="10" t="s">
        <v>4078</v>
      </c>
      <c r="I2018" s="10" t="s">
        <v>4199</v>
      </c>
      <c r="J2018" s="10"/>
      <c r="K2018" s="10" t="s">
        <v>2623</v>
      </c>
      <c r="L2018" s="10" t="s">
        <v>34</v>
      </c>
      <c r="M2018" s="11">
        <v>0.1</v>
      </c>
      <c r="N2018" s="34">
        <v>5567</v>
      </c>
      <c r="O2018" s="10"/>
      <c r="P2018" s="13">
        <v>0</v>
      </c>
      <c r="Q2018" s="13">
        <v>60000</v>
      </c>
      <c r="R2018" s="13">
        <v>26001.599999999999</v>
      </c>
      <c r="S2018" s="13">
        <f t="shared" si="101"/>
        <v>33998.400000000001</v>
      </c>
      <c r="T2018" s="14">
        <f t="shared" si="102"/>
        <v>14592.23076923077</v>
      </c>
      <c r="U2018" s="13"/>
      <c r="V2018" s="13">
        <v>26001.599999999999</v>
      </c>
      <c r="W2018" s="15"/>
      <c r="X2018" s="13"/>
      <c r="Y2018" s="13"/>
      <c r="Z2018" s="10"/>
      <c r="AA2018" s="11" t="s">
        <v>35</v>
      </c>
      <c r="AB2018" s="11">
        <v>0</v>
      </c>
    </row>
    <row r="2019" spans="1:28" ht="14.25" x14ac:dyDescent="0.15">
      <c r="A2019" s="9">
        <v>43709</v>
      </c>
      <c r="B2019" s="10" t="s">
        <v>4133</v>
      </c>
      <c r="C2019" s="10" t="s">
        <v>93</v>
      </c>
      <c r="D2019" s="10" t="s">
        <v>104</v>
      </c>
      <c r="E2019" s="10" t="s">
        <v>2833</v>
      </c>
      <c r="F2019" s="10" t="s">
        <v>4200</v>
      </c>
      <c r="G2019" s="10" t="s">
        <v>4200</v>
      </c>
      <c r="H2019" s="10" t="s">
        <v>4078</v>
      </c>
      <c r="I2019" s="10" t="s">
        <v>4201</v>
      </c>
      <c r="J2019" s="10"/>
      <c r="K2019" s="10" t="s">
        <v>2623</v>
      </c>
      <c r="L2019" s="10" t="s">
        <v>34</v>
      </c>
      <c r="M2019" s="11">
        <v>0.1</v>
      </c>
      <c r="N2019" s="34">
        <v>5554</v>
      </c>
      <c r="O2019" s="10"/>
      <c r="P2019" s="13">
        <v>0</v>
      </c>
      <c r="Q2019" s="13">
        <v>190000</v>
      </c>
      <c r="R2019" s="13">
        <v>208688.41</v>
      </c>
      <c r="S2019" s="13">
        <f t="shared" si="101"/>
        <v>-18688.410000000003</v>
      </c>
      <c r="T2019" s="14">
        <f t="shared" si="102"/>
        <v>14228.625</v>
      </c>
      <c r="U2019" s="13"/>
      <c r="V2019" s="13">
        <v>208688.41</v>
      </c>
      <c r="W2019" s="15"/>
      <c r="X2019" s="13"/>
      <c r="Y2019" s="13"/>
      <c r="Z2019" s="10"/>
      <c r="AA2019" s="11" t="s">
        <v>35</v>
      </c>
      <c r="AB2019" s="11">
        <v>0</v>
      </c>
    </row>
    <row r="2020" spans="1:28" ht="14.25" x14ac:dyDescent="0.15">
      <c r="A2020" s="9">
        <v>43709</v>
      </c>
      <c r="B2020" s="10" t="s">
        <v>4133</v>
      </c>
      <c r="C2020" s="10" t="s">
        <v>93</v>
      </c>
      <c r="D2020" s="10" t="s">
        <v>104</v>
      </c>
      <c r="E2020" s="10" t="s">
        <v>2833</v>
      </c>
      <c r="F2020" s="10" t="s">
        <v>4200</v>
      </c>
      <c r="G2020" s="10" t="s">
        <v>4200</v>
      </c>
      <c r="H2020" s="10" t="s">
        <v>4078</v>
      </c>
      <c r="I2020" s="10" t="s">
        <v>4201</v>
      </c>
      <c r="J2020" s="10"/>
      <c r="K2020" s="10" t="s">
        <v>2623</v>
      </c>
      <c r="L2020" s="10" t="s">
        <v>44</v>
      </c>
      <c r="M2020" s="11">
        <v>0</v>
      </c>
      <c r="N2020" s="34">
        <v>5554</v>
      </c>
      <c r="O2020" s="10"/>
      <c r="P2020" s="13">
        <v>65563.62</v>
      </c>
      <c r="Q2020" s="13">
        <v>150000</v>
      </c>
      <c r="R2020" s="13">
        <v>0</v>
      </c>
      <c r="S2020" s="13">
        <f t="shared" si="101"/>
        <v>215563.62</v>
      </c>
      <c r="T2020" s="14">
        <f t="shared" si="102"/>
        <v>0</v>
      </c>
      <c r="U2020" s="13"/>
      <c r="V2020" s="13">
        <v>0</v>
      </c>
      <c r="W2020" s="15"/>
      <c r="X2020" s="13"/>
      <c r="Y2020" s="13"/>
      <c r="Z2020" s="10"/>
      <c r="AA2020" s="11" t="s">
        <v>35</v>
      </c>
      <c r="AB2020" s="11">
        <v>0</v>
      </c>
    </row>
    <row r="2021" spans="1:28" ht="14.25" x14ac:dyDescent="0.15">
      <c r="A2021" s="9">
        <v>43709</v>
      </c>
      <c r="B2021" s="10" t="s">
        <v>4133</v>
      </c>
      <c r="C2021" s="10" t="s">
        <v>93</v>
      </c>
      <c r="D2021" s="10" t="s">
        <v>104</v>
      </c>
      <c r="E2021" s="10" t="s">
        <v>2833</v>
      </c>
      <c r="F2021" s="10" t="s">
        <v>4202</v>
      </c>
      <c r="G2021" s="10" t="s">
        <v>4202</v>
      </c>
      <c r="H2021" s="10" t="s">
        <v>4078</v>
      </c>
      <c r="I2021" s="10" t="s">
        <v>4203</v>
      </c>
      <c r="J2021" s="10"/>
      <c r="K2021" s="10" t="s">
        <v>2623</v>
      </c>
      <c r="L2021" s="10" t="s">
        <v>44</v>
      </c>
      <c r="M2021" s="11">
        <v>0</v>
      </c>
      <c r="N2021" s="34">
        <v>5567</v>
      </c>
      <c r="O2021" s="10"/>
      <c r="P2021" s="13">
        <v>21945.200000000001</v>
      </c>
      <c r="Q2021" s="13">
        <v>-30000</v>
      </c>
      <c r="R2021" s="13">
        <v>0</v>
      </c>
      <c r="S2021" s="13">
        <f t="shared" si="101"/>
        <v>-8054.7999999999993</v>
      </c>
      <c r="T2021" s="14">
        <f t="shared" si="102"/>
        <v>0</v>
      </c>
      <c r="U2021" s="13"/>
      <c r="V2021" s="13">
        <v>0</v>
      </c>
      <c r="W2021" s="15"/>
      <c r="X2021" s="13"/>
      <c r="Y2021" s="13"/>
      <c r="Z2021" s="10"/>
      <c r="AA2021" s="11" t="s">
        <v>35</v>
      </c>
      <c r="AB2021" s="11">
        <v>0</v>
      </c>
    </row>
    <row r="2022" spans="1:28" ht="14.25" x14ac:dyDescent="0.15">
      <c r="A2022" s="9">
        <v>43709</v>
      </c>
      <c r="B2022" s="10" t="s">
        <v>4133</v>
      </c>
      <c r="C2022" s="10" t="s">
        <v>93</v>
      </c>
      <c r="D2022" s="10" t="s">
        <v>104</v>
      </c>
      <c r="E2022" s="10" t="s">
        <v>112</v>
      </c>
      <c r="F2022" s="10" t="s">
        <v>2856</v>
      </c>
      <c r="G2022" s="10" t="s">
        <v>4204</v>
      </c>
      <c r="H2022" s="10" t="s">
        <v>4078</v>
      </c>
      <c r="I2022" s="10" t="s">
        <v>2856</v>
      </c>
      <c r="J2022" s="10"/>
      <c r="K2022" s="10" t="s">
        <v>2623</v>
      </c>
      <c r="L2022" s="10" t="s">
        <v>34</v>
      </c>
      <c r="M2022" s="11">
        <v>0.02</v>
      </c>
      <c r="N2022" s="34">
        <v>73</v>
      </c>
      <c r="O2022" s="10"/>
      <c r="P2022" s="13">
        <v>0</v>
      </c>
      <c r="Q2022" s="13">
        <v>20000</v>
      </c>
      <c r="R2022" s="13">
        <v>1035</v>
      </c>
      <c r="S2022" s="13">
        <f t="shared" si="101"/>
        <v>18965</v>
      </c>
      <c r="T2022" s="14">
        <f t="shared" si="102"/>
        <v>13754.537037037036</v>
      </c>
      <c r="U2022" s="13"/>
      <c r="V2022" s="13">
        <v>1035</v>
      </c>
      <c r="W2022" s="15"/>
      <c r="X2022" s="13"/>
      <c r="Y2022" s="13"/>
      <c r="Z2022" s="10"/>
      <c r="AA2022" s="11" t="s">
        <v>45</v>
      </c>
      <c r="AB2022" s="11">
        <v>0</v>
      </c>
    </row>
    <row r="2023" spans="1:28" ht="14.25" x14ac:dyDescent="0.15">
      <c r="A2023" s="9">
        <v>43709</v>
      </c>
      <c r="B2023" s="10" t="s">
        <v>4133</v>
      </c>
      <c r="C2023" s="10" t="s">
        <v>93</v>
      </c>
      <c r="D2023" s="10" t="s">
        <v>115</v>
      </c>
      <c r="E2023" s="10" t="s">
        <v>105</v>
      </c>
      <c r="F2023" s="10" t="s">
        <v>4205</v>
      </c>
      <c r="G2023" s="10" t="s">
        <v>4205</v>
      </c>
      <c r="H2023" s="10" t="s">
        <v>4078</v>
      </c>
      <c r="I2023" s="10" t="s">
        <v>3506</v>
      </c>
      <c r="J2023" s="10"/>
      <c r="K2023" s="10" t="s">
        <v>2623</v>
      </c>
      <c r="L2023" s="10" t="s">
        <v>34</v>
      </c>
      <c r="M2023" s="11">
        <v>0.04</v>
      </c>
      <c r="N2023" s="34">
        <v>57</v>
      </c>
      <c r="O2023" s="10"/>
      <c r="P2023" s="13">
        <v>0</v>
      </c>
      <c r="Q2023" s="13">
        <v>1997.28</v>
      </c>
      <c r="R2023" s="13">
        <v>15175.92</v>
      </c>
      <c r="S2023" s="13">
        <f t="shared" si="101"/>
        <v>-13178.64</v>
      </c>
      <c r="T2023" s="14">
        <f t="shared" si="102"/>
        <v>21343.627450980392</v>
      </c>
      <c r="U2023" s="13"/>
      <c r="V2023" s="13">
        <v>15175.92</v>
      </c>
      <c r="W2023" s="15"/>
      <c r="X2023" s="13"/>
      <c r="Y2023" s="13"/>
      <c r="Z2023" s="10"/>
      <c r="AA2023" s="11" t="s">
        <v>45</v>
      </c>
      <c r="AB2023" s="11">
        <v>0</v>
      </c>
    </row>
    <row r="2024" spans="1:28" ht="14.25" x14ac:dyDescent="0.15">
      <c r="A2024" s="9">
        <v>43709</v>
      </c>
      <c r="B2024" s="10" t="s">
        <v>4133</v>
      </c>
      <c r="C2024" s="10" t="s">
        <v>93</v>
      </c>
      <c r="D2024" s="10" t="s">
        <v>115</v>
      </c>
      <c r="E2024" s="10" t="s">
        <v>105</v>
      </c>
      <c r="F2024" s="10" t="s">
        <v>4206</v>
      </c>
      <c r="G2024" s="10" t="s">
        <v>4206</v>
      </c>
      <c r="H2024" s="10" t="s">
        <v>4078</v>
      </c>
      <c r="I2024" s="10" t="s">
        <v>4206</v>
      </c>
      <c r="J2024" s="10"/>
      <c r="K2024" s="10" t="s">
        <v>2623</v>
      </c>
      <c r="L2024" s="10" t="s">
        <v>114</v>
      </c>
      <c r="M2024" s="11">
        <v>0.95</v>
      </c>
      <c r="N2024" s="34">
        <v>84</v>
      </c>
      <c r="O2024" s="10"/>
      <c r="P2024" s="13">
        <v>6664.4</v>
      </c>
      <c r="Q2024" s="13">
        <v>20000</v>
      </c>
      <c r="R2024" s="13">
        <v>14977.5</v>
      </c>
      <c r="S2024" s="13">
        <f t="shared" si="101"/>
        <v>11686.900000000001</v>
      </c>
      <c r="T2024" s="14">
        <f t="shared" si="102"/>
        <v>5566.363636363636</v>
      </c>
      <c r="U2024" s="13"/>
      <c r="V2024" s="13">
        <v>14977.5</v>
      </c>
      <c r="W2024" s="15"/>
      <c r="X2024" s="13"/>
      <c r="Y2024" s="13"/>
      <c r="Z2024" s="10"/>
      <c r="AA2024" s="11" t="s">
        <v>45</v>
      </c>
      <c r="AB2024" s="11">
        <v>0</v>
      </c>
    </row>
    <row r="2025" spans="1:28" ht="14.25" x14ac:dyDescent="0.15">
      <c r="A2025" s="9">
        <v>43709</v>
      </c>
      <c r="B2025" s="10" t="s">
        <v>4133</v>
      </c>
      <c r="C2025" s="10" t="s">
        <v>93</v>
      </c>
      <c r="D2025" s="10" t="s">
        <v>115</v>
      </c>
      <c r="E2025" s="10" t="s">
        <v>105</v>
      </c>
      <c r="F2025" s="10" t="s">
        <v>3506</v>
      </c>
      <c r="G2025" s="10" t="s">
        <v>3506</v>
      </c>
      <c r="H2025" s="10" t="s">
        <v>4078</v>
      </c>
      <c r="I2025" s="10" t="s">
        <v>3506</v>
      </c>
      <c r="J2025" s="10"/>
      <c r="K2025" s="10" t="s">
        <v>2623</v>
      </c>
      <c r="L2025" s="10" t="s">
        <v>34</v>
      </c>
      <c r="M2025" s="11">
        <v>0.04</v>
      </c>
      <c r="N2025" s="34">
        <v>57</v>
      </c>
      <c r="O2025" s="10"/>
      <c r="P2025" s="13">
        <v>9351.56</v>
      </c>
      <c r="Q2025" s="13">
        <v>18002.72</v>
      </c>
      <c r="R2025" s="13">
        <v>0</v>
      </c>
      <c r="S2025" s="13">
        <f t="shared" si="101"/>
        <v>27354.28</v>
      </c>
      <c r="T2025" s="14">
        <f t="shared" si="102"/>
        <v>12137.272727272726</v>
      </c>
      <c r="U2025" s="13"/>
      <c r="V2025" s="13">
        <v>0</v>
      </c>
      <c r="W2025" s="15"/>
      <c r="X2025" s="13"/>
      <c r="Y2025" s="13"/>
      <c r="Z2025" s="10"/>
      <c r="AA2025" s="11" t="s">
        <v>45</v>
      </c>
      <c r="AB2025" s="11">
        <v>0</v>
      </c>
    </row>
    <row r="2026" spans="1:28" ht="14.25" x14ac:dyDescent="0.15">
      <c r="A2026" s="9">
        <v>43709</v>
      </c>
      <c r="B2026" s="10" t="s">
        <v>4133</v>
      </c>
      <c r="C2026" s="10" t="s">
        <v>119</v>
      </c>
      <c r="D2026" s="10" t="s">
        <v>120</v>
      </c>
      <c r="E2026" s="10" t="s">
        <v>121</v>
      </c>
      <c r="F2026" s="10" t="s">
        <v>2903</v>
      </c>
      <c r="G2026" s="10" t="s">
        <v>2904</v>
      </c>
      <c r="H2026" s="10" t="s">
        <v>4078</v>
      </c>
      <c r="I2026" s="10" t="s">
        <v>4207</v>
      </c>
      <c r="J2026" s="10"/>
      <c r="K2026" s="10" t="s">
        <v>2623</v>
      </c>
      <c r="L2026" s="10" t="s">
        <v>34</v>
      </c>
      <c r="M2026" s="11">
        <v>0.04</v>
      </c>
      <c r="N2026" s="34">
        <v>6926</v>
      </c>
      <c r="O2026" s="10"/>
      <c r="P2026" s="13">
        <v>10989.9</v>
      </c>
      <c r="Q2026" s="13">
        <v>-10989.89</v>
      </c>
      <c r="R2026" s="13">
        <v>0</v>
      </c>
      <c r="S2026" s="13">
        <f t="shared" si="101"/>
        <v>1.0000000000218279E-2</v>
      </c>
      <c r="T2026" s="14">
        <f t="shared" si="102"/>
        <v>208272</v>
      </c>
      <c r="U2026" s="13"/>
      <c r="V2026" s="13">
        <v>0</v>
      </c>
      <c r="W2026" s="15"/>
      <c r="X2026" s="13"/>
      <c r="Y2026" s="13"/>
      <c r="Z2026" s="10"/>
      <c r="AA2026" s="11" t="s">
        <v>35</v>
      </c>
      <c r="AB2026" s="11">
        <v>0</v>
      </c>
    </row>
    <row r="2027" spans="1:28" ht="14.25" x14ac:dyDescent="0.15">
      <c r="A2027" s="9">
        <v>43709</v>
      </c>
      <c r="B2027" s="10" t="s">
        <v>4133</v>
      </c>
      <c r="C2027" s="10" t="s">
        <v>119</v>
      </c>
      <c r="D2027" s="10" t="s">
        <v>120</v>
      </c>
      <c r="E2027" s="10" t="s">
        <v>129</v>
      </c>
      <c r="F2027" s="10" t="s">
        <v>2911</v>
      </c>
      <c r="G2027" s="10" t="s">
        <v>2912</v>
      </c>
      <c r="H2027" s="10" t="s">
        <v>4078</v>
      </c>
      <c r="I2027" s="10" t="s">
        <v>2911</v>
      </c>
      <c r="J2027" s="10"/>
      <c r="K2027" s="10" t="s">
        <v>2623</v>
      </c>
      <c r="L2027" s="10" t="s">
        <v>34</v>
      </c>
      <c r="M2027" s="11">
        <v>0.08</v>
      </c>
      <c r="N2027" s="34">
        <v>5763</v>
      </c>
      <c r="O2027" s="10"/>
      <c r="P2027" s="13">
        <v>5112.34</v>
      </c>
      <c r="Q2027" s="13">
        <v>21600</v>
      </c>
      <c r="R2027" s="13">
        <v>14854.9</v>
      </c>
      <c r="S2027" s="13">
        <f t="shared" si="101"/>
        <v>11857.44</v>
      </c>
      <c r="T2027" s="14">
        <f t="shared" si="102"/>
        <v>0</v>
      </c>
      <c r="U2027" s="13"/>
      <c r="V2027" s="13">
        <v>14854.9</v>
      </c>
      <c r="W2027" s="15"/>
      <c r="X2027" s="13"/>
      <c r="Y2027" s="13"/>
      <c r="Z2027" s="10"/>
      <c r="AA2027" s="11" t="s">
        <v>45</v>
      </c>
      <c r="AB2027" s="11">
        <v>0</v>
      </c>
    </row>
    <row r="2028" spans="1:28" ht="14.25" x14ac:dyDescent="0.15">
      <c r="A2028" s="9">
        <v>43709</v>
      </c>
      <c r="B2028" s="10" t="s">
        <v>4133</v>
      </c>
      <c r="C2028" s="10" t="s">
        <v>119</v>
      </c>
      <c r="D2028" s="10" t="s">
        <v>136</v>
      </c>
      <c r="E2028" s="10" t="s">
        <v>144</v>
      </c>
      <c r="F2028" s="10" t="s">
        <v>2955</v>
      </c>
      <c r="G2028" s="10" t="s">
        <v>2955</v>
      </c>
      <c r="H2028" s="10" t="s">
        <v>4078</v>
      </c>
      <c r="I2028" s="10" t="s">
        <v>4208</v>
      </c>
      <c r="J2028" s="10"/>
      <c r="K2028" s="10" t="s">
        <v>2623</v>
      </c>
      <c r="L2028" s="10" t="s">
        <v>34</v>
      </c>
      <c r="M2028" s="11">
        <v>0.02</v>
      </c>
      <c r="N2028" s="34">
        <v>6922</v>
      </c>
      <c r="O2028" s="10"/>
      <c r="P2028" s="13">
        <v>2058</v>
      </c>
      <c r="Q2028" s="13">
        <v>41000</v>
      </c>
      <c r="R2028" s="13">
        <v>21770.5</v>
      </c>
      <c r="S2028" s="13">
        <f t="shared" si="101"/>
        <v>21287.5</v>
      </c>
      <c r="T2028" s="14">
        <f t="shared" si="102"/>
        <v>4097</v>
      </c>
      <c r="U2028" s="13"/>
      <c r="V2028" s="13">
        <v>21770.5</v>
      </c>
      <c r="W2028" s="15"/>
      <c r="X2028" s="13"/>
      <c r="Y2028" s="13"/>
      <c r="Z2028" s="10"/>
      <c r="AA2028" s="11" t="s">
        <v>45</v>
      </c>
      <c r="AB2028" s="11">
        <v>0</v>
      </c>
    </row>
    <row r="2029" spans="1:28" ht="14.25" x14ac:dyDescent="0.15">
      <c r="A2029" s="9">
        <v>43709</v>
      </c>
      <c r="B2029" s="10" t="s">
        <v>4133</v>
      </c>
      <c r="C2029" s="10" t="s">
        <v>119</v>
      </c>
      <c r="D2029" s="10" t="s">
        <v>136</v>
      </c>
      <c r="E2029" s="10" t="s">
        <v>144</v>
      </c>
      <c r="F2029" s="10" t="s">
        <v>4209</v>
      </c>
      <c r="G2029" s="10" t="s">
        <v>4209</v>
      </c>
      <c r="H2029" s="10" t="s">
        <v>4078</v>
      </c>
      <c r="I2029" s="10" t="s">
        <v>4209</v>
      </c>
      <c r="J2029" s="10"/>
      <c r="K2029" s="10" t="s">
        <v>2623</v>
      </c>
      <c r="L2029" s="10" t="s">
        <v>34</v>
      </c>
      <c r="M2029" s="11">
        <v>0.1</v>
      </c>
      <c r="N2029" s="34">
        <v>6786</v>
      </c>
      <c r="O2029" s="10"/>
      <c r="P2029" s="13">
        <v>0</v>
      </c>
      <c r="Q2029" s="13">
        <v>22000</v>
      </c>
      <c r="R2029" s="13">
        <v>6123</v>
      </c>
      <c r="S2029" s="13">
        <f t="shared" si="101"/>
        <v>15877</v>
      </c>
      <c r="T2029" s="14">
        <f t="shared" si="102"/>
        <v>50265.4</v>
      </c>
      <c r="U2029" s="13"/>
      <c r="V2029" s="13">
        <v>6123</v>
      </c>
      <c r="W2029" s="15"/>
      <c r="X2029" s="13"/>
      <c r="Y2029" s="13"/>
      <c r="Z2029" s="10"/>
      <c r="AA2029" s="11" t="s">
        <v>35</v>
      </c>
      <c r="AB2029" s="11">
        <v>0</v>
      </c>
    </row>
    <row r="2030" spans="1:28" ht="14.25" x14ac:dyDescent="0.15">
      <c r="A2030" s="9">
        <v>43709</v>
      </c>
      <c r="B2030" s="10" t="s">
        <v>4133</v>
      </c>
      <c r="C2030" s="10" t="s">
        <v>119</v>
      </c>
      <c r="D2030" s="10" t="s">
        <v>136</v>
      </c>
      <c r="E2030" s="10" t="s">
        <v>144</v>
      </c>
      <c r="F2030" s="10" t="s">
        <v>4210</v>
      </c>
      <c r="G2030" s="10" t="s">
        <v>4210</v>
      </c>
      <c r="H2030" s="10" t="s">
        <v>4078</v>
      </c>
      <c r="I2030" s="10" t="s">
        <v>4210</v>
      </c>
      <c r="J2030" s="10"/>
      <c r="K2030" s="10" t="s">
        <v>2623</v>
      </c>
      <c r="L2030" s="10" t="s">
        <v>34</v>
      </c>
      <c r="M2030" s="11">
        <v>0.1</v>
      </c>
      <c r="N2030" s="34">
        <v>6759</v>
      </c>
      <c r="O2030" s="10"/>
      <c r="P2030" s="13">
        <v>13976</v>
      </c>
      <c r="Q2030" s="13">
        <v>55000</v>
      </c>
      <c r="R2030" s="13">
        <v>13351</v>
      </c>
      <c r="S2030" s="13">
        <f t="shared" si="101"/>
        <v>55625</v>
      </c>
      <c r="T2030" s="14">
        <f t="shared" si="102"/>
        <v>23590.300000000003</v>
      </c>
      <c r="U2030" s="13"/>
      <c r="V2030" s="13">
        <v>13351</v>
      </c>
      <c r="W2030" s="15"/>
      <c r="X2030" s="13"/>
      <c r="Y2030" s="13"/>
      <c r="Z2030" s="10"/>
      <c r="AA2030" s="11" t="s">
        <v>35</v>
      </c>
      <c r="AB2030" s="11">
        <v>0</v>
      </c>
    </row>
    <row r="2031" spans="1:28" ht="14.25" x14ac:dyDescent="0.15">
      <c r="A2031" s="9">
        <v>43709</v>
      </c>
      <c r="B2031" s="10" t="s">
        <v>4133</v>
      </c>
      <c r="C2031" s="10" t="s">
        <v>119</v>
      </c>
      <c r="D2031" s="10" t="s">
        <v>149</v>
      </c>
      <c r="E2031" s="10" t="s">
        <v>151</v>
      </c>
      <c r="F2031" s="10" t="s">
        <v>4211</v>
      </c>
      <c r="G2031" s="10" t="s">
        <v>4212</v>
      </c>
      <c r="H2031" s="10" t="s">
        <v>4078</v>
      </c>
      <c r="I2031" s="10" t="s">
        <v>4213</v>
      </c>
      <c r="J2031" s="10"/>
      <c r="K2031" s="10" t="s">
        <v>2623</v>
      </c>
      <c r="L2031" s="10" t="s">
        <v>34</v>
      </c>
      <c r="M2031" s="11">
        <v>0.1</v>
      </c>
      <c r="N2031" s="34">
        <v>5625</v>
      </c>
      <c r="O2031" s="10"/>
      <c r="P2031" s="13">
        <v>59835.64</v>
      </c>
      <c r="Q2031" s="13">
        <v>330000</v>
      </c>
      <c r="R2031" s="13">
        <v>229099.2</v>
      </c>
      <c r="S2031" s="13">
        <f t="shared" si="101"/>
        <v>160736.44</v>
      </c>
      <c r="T2031" s="14">
        <f t="shared" si="102"/>
        <v>4969.7</v>
      </c>
      <c r="U2031" s="13"/>
      <c r="V2031" s="13">
        <v>229099.2</v>
      </c>
      <c r="W2031" s="15"/>
      <c r="X2031" s="13"/>
      <c r="Y2031" s="13"/>
      <c r="Z2031" s="10"/>
      <c r="AA2031" s="11" t="s">
        <v>35</v>
      </c>
      <c r="AB2031" s="11">
        <v>0</v>
      </c>
    </row>
    <row r="2032" spans="1:28" ht="14.25" x14ac:dyDescent="0.15">
      <c r="A2032" s="9">
        <v>43709</v>
      </c>
      <c r="B2032" s="10" t="s">
        <v>4133</v>
      </c>
      <c r="C2032" s="10" t="s">
        <v>158</v>
      </c>
      <c r="D2032" s="10" t="s">
        <v>159</v>
      </c>
      <c r="E2032" s="10" t="s">
        <v>160</v>
      </c>
      <c r="F2032" s="10" t="s">
        <v>4214</v>
      </c>
      <c r="G2032" s="10" t="s">
        <v>4214</v>
      </c>
      <c r="H2032" s="10" t="s">
        <v>4078</v>
      </c>
      <c r="I2032" s="10" t="s">
        <v>4214</v>
      </c>
      <c r="J2032" s="10"/>
      <c r="K2032" s="10" t="s">
        <v>2623</v>
      </c>
      <c r="L2032" s="10" t="s">
        <v>34</v>
      </c>
      <c r="M2032" s="11">
        <v>0.04</v>
      </c>
      <c r="N2032" s="34">
        <v>6871</v>
      </c>
      <c r="O2032" s="10"/>
      <c r="P2032" s="13">
        <v>9897.7999999999993</v>
      </c>
      <c r="Q2032" s="13">
        <v>-9897.7999999999993</v>
      </c>
      <c r="R2032" s="13">
        <v>0</v>
      </c>
      <c r="S2032" s="13">
        <f t="shared" si="101"/>
        <v>0</v>
      </c>
      <c r="T2032" s="14">
        <f t="shared" si="102"/>
        <v>8471.1538461538457</v>
      </c>
      <c r="U2032" s="13"/>
      <c r="V2032" s="13">
        <v>0</v>
      </c>
      <c r="W2032" s="15"/>
      <c r="X2032" s="13"/>
      <c r="Y2032" s="13"/>
      <c r="Z2032" s="10"/>
      <c r="AA2032" s="11" t="s">
        <v>45</v>
      </c>
      <c r="AB2032" s="11">
        <v>0</v>
      </c>
    </row>
    <row r="2033" spans="1:28" ht="14.25" x14ac:dyDescent="0.15">
      <c r="A2033" s="9">
        <v>43709</v>
      </c>
      <c r="B2033" s="10" t="s">
        <v>4133</v>
      </c>
      <c r="C2033" s="10" t="s">
        <v>158</v>
      </c>
      <c r="D2033" s="10" t="s">
        <v>159</v>
      </c>
      <c r="E2033" s="10" t="s">
        <v>162</v>
      </c>
      <c r="F2033" s="10" t="s">
        <v>163</v>
      </c>
      <c r="G2033" s="10" t="s">
        <v>164</v>
      </c>
      <c r="H2033" s="10" t="s">
        <v>4078</v>
      </c>
      <c r="I2033" s="10" t="s">
        <v>4215</v>
      </c>
      <c r="J2033" s="10"/>
      <c r="K2033" s="10" t="s">
        <v>2623</v>
      </c>
      <c r="L2033" s="10" t="s">
        <v>44</v>
      </c>
      <c r="M2033" s="11">
        <v>0</v>
      </c>
      <c r="N2033" s="34">
        <v>6339</v>
      </c>
      <c r="O2033" s="10"/>
      <c r="P2033" s="13">
        <v>1967.5</v>
      </c>
      <c r="Q2033" s="13">
        <v>10000</v>
      </c>
      <c r="R2033" s="13">
        <v>4097</v>
      </c>
      <c r="S2033" s="13">
        <f t="shared" si="101"/>
        <v>7870.5</v>
      </c>
      <c r="T2033" s="14">
        <f t="shared" si="102"/>
        <v>18738.846153846156</v>
      </c>
      <c r="U2033" s="13"/>
      <c r="V2033" s="13">
        <v>4097</v>
      </c>
      <c r="W2033" s="15"/>
      <c r="X2033" s="13"/>
      <c r="Y2033" s="13"/>
      <c r="Z2033" s="10"/>
      <c r="AA2033" s="11" t="s">
        <v>45</v>
      </c>
      <c r="AB2033" s="11">
        <v>0</v>
      </c>
    </row>
    <row r="2034" spans="1:28" ht="14.25" x14ac:dyDescent="0.15">
      <c r="A2034" s="9">
        <v>43709</v>
      </c>
      <c r="B2034" s="10" t="s">
        <v>4133</v>
      </c>
      <c r="C2034" s="10" t="s">
        <v>158</v>
      </c>
      <c r="D2034" s="10" t="s">
        <v>159</v>
      </c>
      <c r="E2034" s="10" t="s">
        <v>162</v>
      </c>
      <c r="F2034" s="10" t="s">
        <v>163</v>
      </c>
      <c r="G2034" s="10" t="s">
        <v>164</v>
      </c>
      <c r="H2034" s="10" t="s">
        <v>4078</v>
      </c>
      <c r="I2034" s="10" t="s">
        <v>4216</v>
      </c>
      <c r="J2034" s="10"/>
      <c r="K2034" s="10" t="s">
        <v>2623</v>
      </c>
      <c r="L2034" s="10" t="s">
        <v>44</v>
      </c>
      <c r="M2034" s="11">
        <v>0</v>
      </c>
      <c r="N2034" s="34">
        <v>6472</v>
      </c>
      <c r="O2034" s="10"/>
      <c r="P2034" s="13">
        <v>4779.2</v>
      </c>
      <c r="Q2034" s="13">
        <v>80000</v>
      </c>
      <c r="R2034" s="13">
        <v>50265.4</v>
      </c>
      <c r="S2034" s="13">
        <f t="shared" si="101"/>
        <v>34513.799999999996</v>
      </c>
      <c r="T2034" s="14">
        <f t="shared" si="102"/>
        <v>91111.851851851854</v>
      </c>
      <c r="U2034" s="13"/>
      <c r="V2034" s="13">
        <v>50265.4</v>
      </c>
      <c r="W2034" s="15"/>
      <c r="X2034" s="13"/>
      <c r="Y2034" s="13"/>
      <c r="Z2034" s="10"/>
      <c r="AA2034" s="11" t="s">
        <v>45</v>
      </c>
      <c r="AB2034" s="11">
        <v>0</v>
      </c>
    </row>
    <row r="2035" spans="1:28" ht="14.25" x14ac:dyDescent="0.15">
      <c r="A2035" s="9">
        <v>43709</v>
      </c>
      <c r="B2035" s="10" t="s">
        <v>4133</v>
      </c>
      <c r="C2035" s="10" t="s">
        <v>158</v>
      </c>
      <c r="D2035" s="10" t="s">
        <v>159</v>
      </c>
      <c r="E2035" s="10" t="s">
        <v>162</v>
      </c>
      <c r="F2035" s="10" t="s">
        <v>163</v>
      </c>
      <c r="G2035" s="10" t="s">
        <v>164</v>
      </c>
      <c r="H2035" s="10" t="s">
        <v>4078</v>
      </c>
      <c r="I2035" s="10" t="s">
        <v>163</v>
      </c>
      <c r="J2035" s="10"/>
      <c r="K2035" s="10" t="s">
        <v>2623</v>
      </c>
      <c r="L2035" s="10" t="s">
        <v>44</v>
      </c>
      <c r="M2035" s="11">
        <v>0</v>
      </c>
      <c r="N2035" s="34">
        <v>6003</v>
      </c>
      <c r="O2035" s="10"/>
      <c r="P2035" s="13">
        <v>15676.9</v>
      </c>
      <c r="Q2035" s="13">
        <v>20000</v>
      </c>
      <c r="R2035" s="13">
        <v>23590.300000000003</v>
      </c>
      <c r="S2035" s="13">
        <f t="shared" si="101"/>
        <v>12086.599999999999</v>
      </c>
      <c r="T2035" s="14">
        <f t="shared" si="102"/>
        <v>0</v>
      </c>
      <c r="U2035" s="13"/>
      <c r="V2035" s="13">
        <v>23590.300000000003</v>
      </c>
      <c r="W2035" s="15"/>
      <c r="X2035" s="13"/>
      <c r="Y2035" s="13"/>
      <c r="Z2035" s="10"/>
      <c r="AA2035" s="11" t="s">
        <v>45</v>
      </c>
      <c r="AB2035" s="11">
        <v>0</v>
      </c>
    </row>
    <row r="2036" spans="1:28" ht="14.25" x14ac:dyDescent="0.15">
      <c r="A2036" s="9">
        <v>43709</v>
      </c>
      <c r="B2036" s="10" t="s">
        <v>4133</v>
      </c>
      <c r="C2036" s="10" t="s">
        <v>158</v>
      </c>
      <c r="D2036" s="10" t="s">
        <v>159</v>
      </c>
      <c r="E2036" s="10" t="s">
        <v>162</v>
      </c>
      <c r="F2036" s="10" t="s">
        <v>163</v>
      </c>
      <c r="G2036" s="10" t="s">
        <v>164</v>
      </c>
      <c r="H2036" s="10" t="s">
        <v>4078</v>
      </c>
      <c r="I2036" s="10" t="s">
        <v>4217</v>
      </c>
      <c r="J2036" s="10"/>
      <c r="K2036" s="10" t="s">
        <v>2623</v>
      </c>
      <c r="L2036" s="10" t="s">
        <v>44</v>
      </c>
      <c r="M2036" s="11">
        <v>0</v>
      </c>
      <c r="N2036" s="34">
        <v>6527</v>
      </c>
      <c r="O2036" s="10"/>
      <c r="P2036" s="13">
        <v>0</v>
      </c>
      <c r="Q2036" s="13">
        <v>15000</v>
      </c>
      <c r="R2036" s="13">
        <v>4969.7</v>
      </c>
      <c r="S2036" s="13">
        <f t="shared" si="101"/>
        <v>10030.299999999999</v>
      </c>
      <c r="T2036" s="14">
        <f t="shared" si="102"/>
        <v>11409.238095238095</v>
      </c>
      <c r="U2036" s="13"/>
      <c r="V2036" s="13">
        <v>4969.7</v>
      </c>
      <c r="W2036" s="15"/>
      <c r="X2036" s="13"/>
      <c r="Y2036" s="13"/>
      <c r="Z2036" s="10"/>
      <c r="AA2036" s="11" t="s">
        <v>45</v>
      </c>
      <c r="AB2036" s="11">
        <v>0</v>
      </c>
    </row>
    <row r="2037" spans="1:28" ht="14.25" x14ac:dyDescent="0.15">
      <c r="A2037" s="9">
        <v>43709</v>
      </c>
      <c r="B2037" s="10" t="s">
        <v>4133</v>
      </c>
      <c r="C2037" s="10" t="s">
        <v>158</v>
      </c>
      <c r="D2037" s="10" t="s">
        <v>159</v>
      </c>
      <c r="E2037" s="10" t="s">
        <v>162</v>
      </c>
      <c r="F2037" s="10" t="s">
        <v>2990</v>
      </c>
      <c r="G2037" s="10" t="s">
        <v>2990</v>
      </c>
      <c r="H2037" s="10" t="s">
        <v>4078</v>
      </c>
      <c r="I2037" s="10" t="s">
        <v>4218</v>
      </c>
      <c r="J2037" s="10"/>
      <c r="K2037" s="10" t="s">
        <v>2623</v>
      </c>
      <c r="L2037" s="10" t="s">
        <v>34</v>
      </c>
      <c r="M2037" s="11">
        <v>0.04</v>
      </c>
      <c r="N2037" s="34">
        <v>6559</v>
      </c>
      <c r="O2037" s="10"/>
      <c r="P2037" s="13">
        <v>4864.7</v>
      </c>
      <c r="Q2037" s="13">
        <v>15600</v>
      </c>
      <c r="R2037" s="13">
        <v>8810</v>
      </c>
      <c r="S2037" s="13">
        <f t="shared" si="101"/>
        <v>11654.7</v>
      </c>
      <c r="T2037" s="14">
        <f t="shared" si="102"/>
        <v>42665.142857142855</v>
      </c>
      <c r="U2037" s="13"/>
      <c r="V2037" s="13">
        <v>8810</v>
      </c>
      <c r="W2037" s="15"/>
      <c r="X2037" s="13"/>
      <c r="Y2037" s="13"/>
      <c r="Z2037" s="10"/>
      <c r="AA2037" s="11" t="s">
        <v>45</v>
      </c>
      <c r="AB2037" s="11">
        <v>0</v>
      </c>
    </row>
    <row r="2038" spans="1:28" ht="14.25" x14ac:dyDescent="0.15">
      <c r="A2038" s="9">
        <v>43709</v>
      </c>
      <c r="B2038" s="10" t="s">
        <v>4133</v>
      </c>
      <c r="C2038" s="10" t="s">
        <v>158</v>
      </c>
      <c r="D2038" s="10" t="s">
        <v>159</v>
      </c>
      <c r="E2038" s="10" t="s">
        <v>162</v>
      </c>
      <c r="F2038" s="10" t="s">
        <v>2990</v>
      </c>
      <c r="G2038" s="10" t="s">
        <v>2990</v>
      </c>
      <c r="H2038" s="10" t="s">
        <v>4078</v>
      </c>
      <c r="I2038" s="10" t="s">
        <v>2990</v>
      </c>
      <c r="J2038" s="10"/>
      <c r="K2038" s="10" t="s">
        <v>2623</v>
      </c>
      <c r="L2038" s="10" t="s">
        <v>34</v>
      </c>
      <c r="M2038" s="11">
        <v>0.04</v>
      </c>
      <c r="N2038" s="34">
        <v>6270</v>
      </c>
      <c r="O2038" s="10"/>
      <c r="P2038" s="13">
        <v>2365.5</v>
      </c>
      <c r="Q2038" s="13">
        <v>26000</v>
      </c>
      <c r="R2038" s="13">
        <v>19488.400000000001</v>
      </c>
      <c r="S2038" s="13">
        <f t="shared" si="101"/>
        <v>8877.0999999999985</v>
      </c>
      <c r="T2038" s="14">
        <f t="shared" si="102"/>
        <v>248273.49999999997</v>
      </c>
      <c r="U2038" s="13"/>
      <c r="V2038" s="13">
        <v>19488.400000000001</v>
      </c>
      <c r="W2038" s="15"/>
      <c r="X2038" s="13"/>
      <c r="Y2038" s="13"/>
      <c r="Z2038" s="10"/>
      <c r="AA2038" s="11" t="s">
        <v>45</v>
      </c>
      <c r="AB2038" s="11">
        <v>0</v>
      </c>
    </row>
    <row r="2039" spans="1:28" ht="14.25" x14ac:dyDescent="0.15">
      <c r="A2039" s="9">
        <v>43709</v>
      </c>
      <c r="B2039" s="10" t="s">
        <v>4133</v>
      </c>
      <c r="C2039" s="10" t="s">
        <v>158</v>
      </c>
      <c r="D2039" s="10" t="s">
        <v>159</v>
      </c>
      <c r="E2039" s="10" t="s">
        <v>169</v>
      </c>
      <c r="F2039" s="10" t="s">
        <v>91</v>
      </c>
      <c r="G2039" s="10" t="s">
        <v>91</v>
      </c>
      <c r="H2039" s="10" t="s">
        <v>4078</v>
      </c>
      <c r="I2039" s="10" t="s">
        <v>4219</v>
      </c>
      <c r="J2039" s="10"/>
      <c r="K2039" s="10" t="s">
        <v>2623</v>
      </c>
      <c r="L2039" s="10" t="s">
        <v>34</v>
      </c>
      <c r="M2039" s="11">
        <v>0.08</v>
      </c>
      <c r="N2039" s="34">
        <v>6043</v>
      </c>
      <c r="O2039" s="10"/>
      <c r="P2039" s="13">
        <v>80069.87</v>
      </c>
      <c r="Q2039" s="13">
        <v>162000</v>
      </c>
      <c r="R2039" s="13">
        <v>98400.8</v>
      </c>
      <c r="S2039" s="13">
        <f t="shared" si="101"/>
        <v>143669.07</v>
      </c>
      <c r="T2039" s="14">
        <f t="shared" si="102"/>
        <v>45473.611111111109</v>
      </c>
      <c r="U2039" s="13"/>
      <c r="V2039" s="13">
        <v>98400.8</v>
      </c>
      <c r="W2039" s="15"/>
      <c r="X2039" s="13"/>
      <c r="Y2039" s="13"/>
      <c r="Z2039" s="10"/>
      <c r="AA2039" s="11" t="s">
        <v>35</v>
      </c>
      <c r="AB2039" s="11">
        <v>0</v>
      </c>
    </row>
    <row r="2040" spans="1:28" ht="14.25" x14ac:dyDescent="0.15">
      <c r="A2040" s="9">
        <v>43709</v>
      </c>
      <c r="B2040" s="10" t="s">
        <v>4133</v>
      </c>
      <c r="C2040" s="10" t="s">
        <v>158</v>
      </c>
      <c r="D2040" s="10" t="s">
        <v>186</v>
      </c>
      <c r="E2040" s="10" t="s">
        <v>187</v>
      </c>
      <c r="F2040" s="10" t="s">
        <v>4220</v>
      </c>
      <c r="G2040" s="10" t="s">
        <v>4220</v>
      </c>
      <c r="H2040" s="10" t="s">
        <v>4078</v>
      </c>
      <c r="I2040" s="10" t="s">
        <v>4220</v>
      </c>
      <c r="J2040" s="10"/>
      <c r="K2040" s="10" t="s">
        <v>2623</v>
      </c>
      <c r="L2040" s="10" t="s">
        <v>34</v>
      </c>
      <c r="M2040" s="11">
        <v>0.06</v>
      </c>
      <c r="N2040" s="34">
        <v>6798</v>
      </c>
      <c r="O2040" s="10"/>
      <c r="P2040" s="13">
        <v>1624.5</v>
      </c>
      <c r="Q2040" s="13">
        <v>-1624.49</v>
      </c>
      <c r="R2040" s="13">
        <v>0</v>
      </c>
      <c r="S2040" s="13">
        <f t="shared" si="101"/>
        <v>9.9999999999909051E-3</v>
      </c>
      <c r="T2040" s="14">
        <f t="shared" si="102"/>
        <v>37337.037037037036</v>
      </c>
      <c r="U2040" s="13"/>
      <c r="V2040" s="13">
        <v>0</v>
      </c>
      <c r="W2040" s="15"/>
      <c r="X2040" s="13"/>
      <c r="Y2040" s="13"/>
      <c r="Z2040" s="10"/>
      <c r="AA2040" s="11" t="s">
        <v>35</v>
      </c>
      <c r="AB2040" s="11">
        <v>0</v>
      </c>
    </row>
    <row r="2041" spans="1:28" ht="14.25" x14ac:dyDescent="0.15">
      <c r="A2041" s="9">
        <v>43709</v>
      </c>
      <c r="B2041" s="10" t="s">
        <v>4133</v>
      </c>
      <c r="C2041" s="10" t="s">
        <v>158</v>
      </c>
      <c r="D2041" s="10" t="s">
        <v>186</v>
      </c>
      <c r="E2041" s="10" t="s">
        <v>190</v>
      </c>
      <c r="F2041" s="10" t="s">
        <v>4221</v>
      </c>
      <c r="G2041" s="10" t="s">
        <v>4221</v>
      </c>
      <c r="H2041" s="10" t="s">
        <v>4078</v>
      </c>
      <c r="I2041" s="10" t="s">
        <v>4221</v>
      </c>
      <c r="J2041" s="10"/>
      <c r="K2041" s="10" t="s">
        <v>2623</v>
      </c>
      <c r="L2041" s="10" t="s">
        <v>34</v>
      </c>
      <c r="M2041" s="11">
        <v>0.05</v>
      </c>
      <c r="N2041" s="34">
        <v>6588</v>
      </c>
      <c r="O2041" s="10"/>
      <c r="P2041" s="13">
        <v>5698.48</v>
      </c>
      <c r="Q2041" s="13">
        <v>10500</v>
      </c>
      <c r="R2041" s="13">
        <v>11979.7</v>
      </c>
      <c r="S2041" s="13">
        <f t="shared" si="101"/>
        <v>4218.7799999999988</v>
      </c>
      <c r="T2041" s="14">
        <f t="shared" si="102"/>
        <v>11417.142857142857</v>
      </c>
      <c r="U2041" s="13"/>
      <c r="V2041" s="13">
        <v>11979.7</v>
      </c>
      <c r="W2041" s="15"/>
      <c r="X2041" s="13"/>
      <c r="Y2041" s="13"/>
      <c r="Z2041" s="10"/>
      <c r="AA2041" s="11" t="s">
        <v>35</v>
      </c>
      <c r="AB2041" s="11">
        <v>0</v>
      </c>
    </row>
    <row r="2042" spans="1:28" ht="14.25" x14ac:dyDescent="0.15">
      <c r="A2042" s="9">
        <v>43709</v>
      </c>
      <c r="B2042" s="10" t="s">
        <v>4133</v>
      </c>
      <c r="C2042" s="10" t="s">
        <v>158</v>
      </c>
      <c r="D2042" s="10" t="s">
        <v>186</v>
      </c>
      <c r="E2042" s="10" t="s">
        <v>190</v>
      </c>
      <c r="F2042" s="10" t="s">
        <v>4222</v>
      </c>
      <c r="G2042" s="10" t="s">
        <v>4222</v>
      </c>
      <c r="H2042" s="10" t="s">
        <v>4078</v>
      </c>
      <c r="I2042" s="10" t="s">
        <v>4223</v>
      </c>
      <c r="J2042" s="10"/>
      <c r="K2042" s="10" t="s">
        <v>2623</v>
      </c>
      <c r="L2042" s="10" t="s">
        <v>34</v>
      </c>
      <c r="M2042" s="11">
        <v>0.05</v>
      </c>
      <c r="N2042" s="34">
        <v>6319</v>
      </c>
      <c r="O2042" s="10"/>
      <c r="P2042" s="13">
        <v>31876.880000000001</v>
      </c>
      <c r="Q2042" s="13">
        <v>42000</v>
      </c>
      <c r="R2042" s="13">
        <v>44798.400000000001</v>
      </c>
      <c r="S2042" s="13">
        <f t="shared" si="101"/>
        <v>29078.480000000003</v>
      </c>
      <c r="T2042" s="14">
        <f t="shared" si="102"/>
        <v>10568.87</v>
      </c>
      <c r="U2042" s="13"/>
      <c r="V2042" s="13">
        <v>44798.400000000001</v>
      </c>
      <c r="W2042" s="15"/>
      <c r="X2042" s="13"/>
      <c r="Y2042" s="13"/>
      <c r="Z2042" s="10"/>
      <c r="AA2042" s="11" t="s">
        <v>35</v>
      </c>
      <c r="AB2042" s="11">
        <v>0</v>
      </c>
    </row>
    <row r="2043" spans="1:28" ht="14.25" x14ac:dyDescent="0.15">
      <c r="A2043" s="9">
        <v>43709</v>
      </c>
      <c r="B2043" s="10" t="s">
        <v>4133</v>
      </c>
      <c r="C2043" s="10" t="s">
        <v>158</v>
      </c>
      <c r="D2043" s="10" t="s">
        <v>186</v>
      </c>
      <c r="E2043" s="10" t="s">
        <v>190</v>
      </c>
      <c r="F2043" s="10" t="s">
        <v>4224</v>
      </c>
      <c r="G2043" s="10" t="s">
        <v>4225</v>
      </c>
      <c r="H2043" s="10" t="s">
        <v>4078</v>
      </c>
      <c r="I2043" s="10" t="s">
        <v>4226</v>
      </c>
      <c r="J2043" s="10"/>
      <c r="K2043" s="10" t="s">
        <v>2623</v>
      </c>
      <c r="L2043" s="10" t="s">
        <v>34</v>
      </c>
      <c r="M2043" s="11">
        <v>0.12</v>
      </c>
      <c r="N2043" s="34">
        <v>5547</v>
      </c>
      <c r="O2043" s="10"/>
      <c r="P2043" s="13">
        <v>47995.37</v>
      </c>
      <c r="Q2043" s="13">
        <v>350000</v>
      </c>
      <c r="R2043" s="13">
        <v>278066.32</v>
      </c>
      <c r="S2043" s="13">
        <f t="shared" si="101"/>
        <v>119929.04999999999</v>
      </c>
      <c r="T2043" s="14">
        <f t="shared" si="102"/>
        <v>6598.0952380952376</v>
      </c>
      <c r="U2043" s="13"/>
      <c r="V2043" s="13">
        <v>278066.32</v>
      </c>
      <c r="W2043" s="15"/>
      <c r="X2043" s="13"/>
      <c r="Y2043" s="13"/>
      <c r="Z2043" s="10"/>
      <c r="AA2043" s="11" t="s">
        <v>35</v>
      </c>
      <c r="AB2043" s="11">
        <v>0</v>
      </c>
    </row>
    <row r="2044" spans="1:28" ht="14.25" x14ac:dyDescent="0.15">
      <c r="A2044" s="9">
        <v>43709</v>
      </c>
      <c r="B2044" s="10" t="s">
        <v>4133</v>
      </c>
      <c r="C2044" s="10" t="s">
        <v>158</v>
      </c>
      <c r="D2044" s="10" t="s">
        <v>186</v>
      </c>
      <c r="E2044" s="10" t="s">
        <v>175</v>
      </c>
      <c r="F2044" s="10" t="s">
        <v>4227</v>
      </c>
      <c r="G2044" s="10" t="s">
        <v>4227</v>
      </c>
      <c r="H2044" s="10" t="s">
        <v>4078</v>
      </c>
      <c r="I2044" s="10" t="s">
        <v>4228</v>
      </c>
      <c r="J2044" s="10"/>
      <c r="K2044" s="10" t="s">
        <v>2623</v>
      </c>
      <c r="L2044" s="10" t="s">
        <v>34</v>
      </c>
      <c r="M2044" s="11">
        <v>0.08</v>
      </c>
      <c r="N2044" s="34">
        <v>5504</v>
      </c>
      <c r="O2044" s="10"/>
      <c r="P2044" s="13">
        <v>8473.2999999999993</v>
      </c>
      <c r="Q2044" s="13">
        <v>50000</v>
      </c>
      <c r="R2044" s="13">
        <v>49111.5</v>
      </c>
      <c r="S2044" s="13">
        <f t="shared" si="101"/>
        <v>9361.8000000000029</v>
      </c>
      <c r="T2044" s="14">
        <f t="shared" si="102"/>
        <v>2457.5700934579436</v>
      </c>
      <c r="U2044" s="13"/>
      <c r="V2044" s="13">
        <v>49111.5</v>
      </c>
      <c r="W2044" s="15"/>
      <c r="X2044" s="13"/>
      <c r="Y2044" s="13"/>
      <c r="Z2044" s="10"/>
      <c r="AA2044" s="11" t="s">
        <v>35</v>
      </c>
      <c r="AB2044" s="11">
        <v>0</v>
      </c>
    </row>
    <row r="2045" spans="1:28" ht="14.25" x14ac:dyDescent="0.15">
      <c r="A2045" s="9">
        <v>43709</v>
      </c>
      <c r="B2045" s="10" t="s">
        <v>4133</v>
      </c>
      <c r="C2045" s="10" t="s">
        <v>158</v>
      </c>
      <c r="D2045" s="10" t="s">
        <v>204</v>
      </c>
      <c r="E2045" s="10" t="s">
        <v>187</v>
      </c>
      <c r="F2045" s="10" t="s">
        <v>4229</v>
      </c>
      <c r="G2045" s="10" t="s">
        <v>4229</v>
      </c>
      <c r="H2045" s="10" t="s">
        <v>4078</v>
      </c>
      <c r="I2045" s="10" t="s">
        <v>4230</v>
      </c>
      <c r="J2045" s="10"/>
      <c r="K2045" s="10" t="s">
        <v>2623</v>
      </c>
      <c r="L2045" s="10" t="s">
        <v>34</v>
      </c>
      <c r="M2045" s="11">
        <v>0.08</v>
      </c>
      <c r="N2045" s="34">
        <v>6930</v>
      </c>
      <c r="O2045" s="10"/>
      <c r="P2045" s="13">
        <v>14375.5</v>
      </c>
      <c r="Q2045" s="13">
        <v>54000</v>
      </c>
      <c r="R2045" s="13">
        <v>40324</v>
      </c>
      <c r="S2045" s="13">
        <f t="shared" si="101"/>
        <v>28051.5</v>
      </c>
      <c r="T2045" s="14">
        <f t="shared" si="102"/>
        <v>5000</v>
      </c>
      <c r="U2045" s="13"/>
      <c r="V2045" s="13">
        <v>40324</v>
      </c>
      <c r="W2045" s="15"/>
      <c r="X2045" s="13"/>
      <c r="Y2045" s="13"/>
      <c r="Z2045" s="10"/>
      <c r="AA2045" s="11" t="s">
        <v>35</v>
      </c>
      <c r="AB2045" s="11">
        <v>0</v>
      </c>
    </row>
    <row r="2046" spans="1:28" ht="14.25" x14ac:dyDescent="0.15">
      <c r="A2046" s="9">
        <v>43709</v>
      </c>
      <c r="B2046" s="10" t="s">
        <v>4133</v>
      </c>
      <c r="C2046" s="10" t="s">
        <v>158</v>
      </c>
      <c r="D2046" s="10" t="s">
        <v>204</v>
      </c>
      <c r="E2046" s="10" t="s">
        <v>187</v>
      </c>
      <c r="F2046" s="10" t="s">
        <v>4231</v>
      </c>
      <c r="G2046" s="10" t="s">
        <v>4232</v>
      </c>
      <c r="H2046" s="10" t="s">
        <v>4078</v>
      </c>
      <c r="I2046" s="10" t="s">
        <v>4231</v>
      </c>
      <c r="J2046" s="10"/>
      <c r="K2046" s="10" t="s">
        <v>2623</v>
      </c>
      <c r="L2046" s="10" t="s">
        <v>34</v>
      </c>
      <c r="M2046" s="11">
        <v>0.05</v>
      </c>
      <c r="N2046" s="34">
        <v>6009</v>
      </c>
      <c r="O2046" s="10"/>
      <c r="P2046" s="13">
        <v>9454.7999999999993</v>
      </c>
      <c r="Q2046" s="13">
        <v>10500</v>
      </c>
      <c r="R2046" s="13">
        <v>11988</v>
      </c>
      <c r="S2046" s="13">
        <f t="shared" si="101"/>
        <v>7966.7999999999993</v>
      </c>
      <c r="T2046" s="14">
        <f t="shared" si="102"/>
        <v>25237.169811320753</v>
      </c>
      <c r="U2046" s="13"/>
      <c r="V2046" s="13">
        <v>11988</v>
      </c>
      <c r="W2046" s="15"/>
      <c r="X2046" s="13"/>
      <c r="Y2046" s="13"/>
      <c r="Z2046" s="10"/>
      <c r="AA2046" s="11" t="s">
        <v>35</v>
      </c>
      <c r="AB2046" s="11">
        <v>0</v>
      </c>
    </row>
    <row r="2047" spans="1:28" ht="14.25" x14ac:dyDescent="0.15">
      <c r="A2047" s="9">
        <v>43709</v>
      </c>
      <c r="B2047" s="10" t="s">
        <v>4133</v>
      </c>
      <c r="C2047" s="10" t="s">
        <v>158</v>
      </c>
      <c r="D2047" s="10" t="s">
        <v>204</v>
      </c>
      <c r="E2047" s="10" t="s">
        <v>187</v>
      </c>
      <c r="F2047" s="10" t="s">
        <v>4233</v>
      </c>
      <c r="G2047" s="10" t="s">
        <v>4233</v>
      </c>
      <c r="H2047" s="10" t="s">
        <v>4078</v>
      </c>
      <c r="I2047" s="10" t="s">
        <v>4233</v>
      </c>
      <c r="J2047" s="10"/>
      <c r="K2047" s="10" t="s">
        <v>2623</v>
      </c>
      <c r="L2047" s="10" t="s">
        <v>44</v>
      </c>
      <c r="M2047" s="11">
        <v>0</v>
      </c>
      <c r="N2047" s="34">
        <v>5518</v>
      </c>
      <c r="O2047" s="10"/>
      <c r="P2047" s="13">
        <v>0</v>
      </c>
      <c r="Q2047" s="13">
        <v>10000</v>
      </c>
      <c r="R2047" s="13">
        <v>10568.87</v>
      </c>
      <c r="S2047" s="13">
        <f t="shared" si="101"/>
        <v>-568.8700000000008</v>
      </c>
      <c r="T2047" s="14">
        <f t="shared" si="102"/>
        <v>83225.763636363627</v>
      </c>
      <c r="U2047" s="13"/>
      <c r="V2047" s="13">
        <v>10568.87</v>
      </c>
      <c r="W2047" s="15"/>
      <c r="X2047" s="13"/>
      <c r="Y2047" s="13"/>
      <c r="Z2047" s="10"/>
      <c r="AA2047" s="11" t="s">
        <v>35</v>
      </c>
      <c r="AB2047" s="11">
        <v>0</v>
      </c>
    </row>
    <row r="2048" spans="1:28" ht="14.25" x14ac:dyDescent="0.15">
      <c r="A2048" s="9">
        <v>43709</v>
      </c>
      <c r="B2048" s="10" t="s">
        <v>4133</v>
      </c>
      <c r="C2048" s="10" t="s">
        <v>158</v>
      </c>
      <c r="D2048" s="10" t="s">
        <v>204</v>
      </c>
      <c r="E2048" s="10" t="s">
        <v>160</v>
      </c>
      <c r="F2048" s="10" t="s">
        <v>4234</v>
      </c>
      <c r="G2048" s="10" t="s">
        <v>4234</v>
      </c>
      <c r="H2048" s="10" t="s">
        <v>4078</v>
      </c>
      <c r="I2048" s="10" t="s">
        <v>4235</v>
      </c>
      <c r="J2048" s="10"/>
      <c r="K2048" s="10" t="s">
        <v>2623</v>
      </c>
      <c r="L2048" s="10" t="s">
        <v>34</v>
      </c>
      <c r="M2048" s="11">
        <v>0.05</v>
      </c>
      <c r="N2048" s="34">
        <v>6949</v>
      </c>
      <c r="O2048" s="10"/>
      <c r="P2048" s="13">
        <v>0</v>
      </c>
      <c r="Q2048" s="13">
        <v>15750</v>
      </c>
      <c r="R2048" s="13">
        <v>6928</v>
      </c>
      <c r="S2048" s="13">
        <f t="shared" si="101"/>
        <v>8822</v>
      </c>
      <c r="T2048" s="14">
        <f t="shared" si="102"/>
        <v>7483.1</v>
      </c>
      <c r="U2048" s="13"/>
      <c r="V2048" s="13">
        <v>6928</v>
      </c>
      <c r="W2048" s="15"/>
      <c r="X2048" s="13"/>
      <c r="Y2048" s="13"/>
      <c r="Z2048" s="10"/>
      <c r="AA2048" s="11" t="s">
        <v>45</v>
      </c>
      <c r="AB2048" s="11">
        <v>0</v>
      </c>
    </row>
    <row r="2049" spans="1:28" ht="14.25" x14ac:dyDescent="0.15">
      <c r="A2049" s="9">
        <v>43709</v>
      </c>
      <c r="B2049" s="10" t="s">
        <v>4133</v>
      </c>
      <c r="C2049" s="10" t="s">
        <v>158</v>
      </c>
      <c r="D2049" s="10" t="s">
        <v>204</v>
      </c>
      <c r="E2049" s="10" t="s">
        <v>160</v>
      </c>
      <c r="F2049" s="10" t="s">
        <v>4236</v>
      </c>
      <c r="G2049" s="10" t="s">
        <v>4236</v>
      </c>
      <c r="H2049" s="10" t="s">
        <v>4078</v>
      </c>
      <c r="I2049" s="10" t="s">
        <v>4237</v>
      </c>
      <c r="J2049" s="10"/>
      <c r="K2049" s="10" t="s">
        <v>2623</v>
      </c>
      <c r="L2049" s="10" t="s">
        <v>34</v>
      </c>
      <c r="M2049" s="11">
        <v>7.0000000000000007E-2</v>
      </c>
      <c r="N2049" s="34">
        <v>6986</v>
      </c>
      <c r="O2049" s="10"/>
      <c r="P2049" s="13">
        <v>0</v>
      </c>
      <c r="Q2049" s="13">
        <v>10700</v>
      </c>
      <c r="R2049" s="13">
        <v>2629.6</v>
      </c>
      <c r="S2049" s="13">
        <f t="shared" si="101"/>
        <v>8070.4</v>
      </c>
      <c r="T2049" s="14">
        <f t="shared" si="102"/>
        <v>4123</v>
      </c>
      <c r="U2049" s="13"/>
      <c r="V2049" s="13">
        <v>2629.6</v>
      </c>
      <c r="W2049" s="15"/>
      <c r="X2049" s="13"/>
      <c r="Y2049" s="13"/>
      <c r="Z2049" s="10"/>
      <c r="AA2049" s="11" t="s">
        <v>45</v>
      </c>
      <c r="AB2049" s="11">
        <v>0</v>
      </c>
    </row>
    <row r="2050" spans="1:28" ht="14.25" x14ac:dyDescent="0.15">
      <c r="A2050" s="9">
        <v>43709</v>
      </c>
      <c r="B2050" s="10" t="s">
        <v>4133</v>
      </c>
      <c r="C2050" s="10" t="s">
        <v>158</v>
      </c>
      <c r="D2050" s="10" t="s">
        <v>204</v>
      </c>
      <c r="E2050" s="10" t="s">
        <v>160</v>
      </c>
      <c r="F2050" s="10" t="s">
        <v>4238</v>
      </c>
      <c r="G2050" s="10" t="s">
        <v>4239</v>
      </c>
      <c r="H2050" s="10" t="s">
        <v>4078</v>
      </c>
      <c r="I2050" s="10" t="s">
        <v>4238</v>
      </c>
      <c r="J2050" s="10"/>
      <c r="K2050" s="10" t="s">
        <v>2623</v>
      </c>
      <c r="L2050" s="10" t="s">
        <v>34</v>
      </c>
      <c r="M2050" s="11">
        <v>0.05</v>
      </c>
      <c r="N2050" s="34">
        <v>6965</v>
      </c>
      <c r="O2050" s="10"/>
      <c r="P2050" s="13">
        <v>0</v>
      </c>
      <c r="Q2050" s="13">
        <v>5250</v>
      </c>
      <c r="R2050" s="13">
        <v>5250</v>
      </c>
      <c r="S2050" s="13">
        <f t="shared" si="101"/>
        <v>0</v>
      </c>
      <c r="T2050" s="14">
        <f t="shared" si="102"/>
        <v>314620.79999999999</v>
      </c>
      <c r="U2050" s="13"/>
      <c r="V2050" s="13">
        <v>5250</v>
      </c>
      <c r="W2050" s="15"/>
      <c r="X2050" s="13"/>
      <c r="Y2050" s="13"/>
      <c r="Z2050" s="10"/>
      <c r="AA2050" s="11" t="s">
        <v>45</v>
      </c>
      <c r="AB2050" s="11">
        <v>0</v>
      </c>
    </row>
    <row r="2051" spans="1:28" ht="14.25" x14ac:dyDescent="0.15">
      <c r="A2051" s="9">
        <v>43709</v>
      </c>
      <c r="B2051" s="10" t="s">
        <v>4133</v>
      </c>
      <c r="C2051" s="10" t="s">
        <v>158</v>
      </c>
      <c r="D2051" s="10" t="s">
        <v>204</v>
      </c>
      <c r="E2051" s="10" t="s">
        <v>160</v>
      </c>
      <c r="F2051" s="10" t="s">
        <v>3049</v>
      </c>
      <c r="G2051" s="10" t="s">
        <v>4240</v>
      </c>
      <c r="H2051" s="10" t="s">
        <v>4078</v>
      </c>
      <c r="I2051" s="10" t="s">
        <v>4241</v>
      </c>
      <c r="J2051" s="10"/>
      <c r="K2051" s="10" t="s">
        <v>2623</v>
      </c>
      <c r="L2051" s="10" t="s">
        <v>34</v>
      </c>
      <c r="M2051" s="11">
        <v>0.06</v>
      </c>
      <c r="N2051" s="34">
        <v>56</v>
      </c>
      <c r="O2051" s="10"/>
      <c r="P2051" s="13">
        <v>0</v>
      </c>
      <c r="Q2051" s="13">
        <v>95400</v>
      </c>
      <c r="R2051" s="13">
        <v>26751.4</v>
      </c>
      <c r="S2051" s="13">
        <f t="shared" si="101"/>
        <v>68648.600000000006</v>
      </c>
      <c r="T2051" s="14">
        <f t="shared" si="102"/>
        <v>10605.52</v>
      </c>
      <c r="U2051" s="13"/>
      <c r="V2051" s="13">
        <v>26751.4</v>
      </c>
      <c r="W2051" s="15"/>
      <c r="X2051" s="13"/>
      <c r="Y2051" s="13"/>
      <c r="Z2051" s="10"/>
      <c r="AA2051" s="11" t="s">
        <v>45</v>
      </c>
      <c r="AB2051" s="11">
        <v>0</v>
      </c>
    </row>
    <row r="2052" spans="1:28" ht="14.25" x14ac:dyDescent="0.15">
      <c r="A2052" s="9">
        <v>43709</v>
      </c>
      <c r="B2052" s="10" t="s">
        <v>4133</v>
      </c>
      <c r="C2052" s="10" t="s">
        <v>158</v>
      </c>
      <c r="D2052" s="10" t="s">
        <v>215</v>
      </c>
      <c r="E2052" s="10" t="s">
        <v>162</v>
      </c>
      <c r="F2052" s="10" t="s">
        <v>4242</v>
      </c>
      <c r="G2052" s="10" t="s">
        <v>4242</v>
      </c>
      <c r="H2052" s="10" t="s">
        <v>4078</v>
      </c>
      <c r="I2052" s="10" t="s">
        <v>4242</v>
      </c>
      <c r="J2052" s="10"/>
      <c r="K2052" s="10" t="s">
        <v>2623</v>
      </c>
      <c r="L2052" s="10" t="s">
        <v>34</v>
      </c>
      <c r="M2052" s="11">
        <v>0.1</v>
      </c>
      <c r="N2052" s="34">
        <v>47</v>
      </c>
      <c r="O2052" s="10"/>
      <c r="P2052" s="13">
        <v>104663.29</v>
      </c>
      <c r="Q2052" s="13">
        <v>100000</v>
      </c>
      <c r="R2052" s="13">
        <v>91548.34</v>
      </c>
      <c r="S2052" s="13">
        <f t="shared" si="101"/>
        <v>113114.94999999998</v>
      </c>
      <c r="T2052" s="14">
        <f t="shared" si="102"/>
        <v>12572.6</v>
      </c>
      <c r="U2052" s="13"/>
      <c r="V2052" s="13">
        <v>91548.34</v>
      </c>
      <c r="W2052" s="15"/>
      <c r="X2052" s="13"/>
      <c r="Y2052" s="13"/>
      <c r="Z2052" s="10"/>
      <c r="AA2052" s="11" t="s">
        <v>45</v>
      </c>
      <c r="AB2052" s="11">
        <v>0</v>
      </c>
    </row>
    <row r="2053" spans="1:28" ht="14.25" x14ac:dyDescent="0.15">
      <c r="A2053" s="9">
        <v>43709</v>
      </c>
      <c r="B2053" s="10" t="s">
        <v>4133</v>
      </c>
      <c r="C2053" s="10" t="s">
        <v>220</v>
      </c>
      <c r="D2053" s="10" t="s">
        <v>221</v>
      </c>
      <c r="E2053" s="10" t="s">
        <v>3088</v>
      </c>
      <c r="F2053" s="10" t="s">
        <v>4243</v>
      </c>
      <c r="G2053" s="10" t="s">
        <v>4244</v>
      </c>
      <c r="H2053" s="10" t="s">
        <v>4078</v>
      </c>
      <c r="I2053" s="10" t="s">
        <v>4245</v>
      </c>
      <c r="J2053" s="10"/>
      <c r="K2053" s="10" t="s">
        <v>2623</v>
      </c>
      <c r="L2053" s="10" t="s">
        <v>44</v>
      </c>
      <c r="M2053" s="11">
        <v>0</v>
      </c>
      <c r="N2053" s="34">
        <v>6845</v>
      </c>
      <c r="O2053" s="10"/>
      <c r="P2053" s="13">
        <v>1870.9</v>
      </c>
      <c r="Q2053" s="13">
        <v>10000</v>
      </c>
      <c r="R2053" s="13">
        <v>7483.1</v>
      </c>
      <c r="S2053" s="13">
        <f t="shared" si="101"/>
        <v>4387.7999999999993</v>
      </c>
      <c r="T2053" s="14">
        <f t="shared" si="102"/>
        <v>9262.7000000000007</v>
      </c>
      <c r="U2053" s="13"/>
      <c r="V2053" s="13">
        <v>7483.1</v>
      </c>
      <c r="W2053" s="15"/>
      <c r="X2053" s="13"/>
      <c r="Y2053" s="13"/>
      <c r="Z2053" s="10"/>
      <c r="AA2053" s="11" t="s">
        <v>45</v>
      </c>
      <c r="AB2053" s="11">
        <v>0</v>
      </c>
    </row>
    <row r="2054" spans="1:28" ht="14.25" x14ac:dyDescent="0.15">
      <c r="A2054" s="9">
        <v>43709</v>
      </c>
      <c r="B2054" s="10" t="s">
        <v>4133</v>
      </c>
      <c r="C2054" s="10" t="s">
        <v>220</v>
      </c>
      <c r="D2054" s="10" t="s">
        <v>221</v>
      </c>
      <c r="E2054" s="10" t="s">
        <v>3088</v>
      </c>
      <c r="F2054" s="10" t="s">
        <v>4243</v>
      </c>
      <c r="G2054" s="10" t="s">
        <v>4244</v>
      </c>
      <c r="H2054" s="10" t="s">
        <v>4078</v>
      </c>
      <c r="I2054" s="10" t="s">
        <v>4246</v>
      </c>
      <c r="J2054" s="10"/>
      <c r="K2054" s="10" t="s">
        <v>2623</v>
      </c>
      <c r="L2054" s="10" t="s">
        <v>44</v>
      </c>
      <c r="M2054" s="11">
        <v>0</v>
      </c>
      <c r="N2054" s="34">
        <v>6907</v>
      </c>
      <c r="O2054" s="10"/>
      <c r="P2054" s="13">
        <v>1369.9</v>
      </c>
      <c r="Q2054" s="13">
        <v>10000</v>
      </c>
      <c r="R2054" s="13">
        <v>4123</v>
      </c>
      <c r="S2054" s="13">
        <f t="shared" si="101"/>
        <v>7246.9</v>
      </c>
      <c r="T2054" s="14">
        <f t="shared" si="102"/>
        <v>91536.65</v>
      </c>
      <c r="U2054" s="13"/>
      <c r="V2054" s="13">
        <v>4123</v>
      </c>
      <c r="W2054" s="15"/>
      <c r="X2054" s="13"/>
      <c r="Y2054" s="13"/>
      <c r="Z2054" s="10"/>
      <c r="AA2054" s="11" t="s">
        <v>45</v>
      </c>
      <c r="AB2054" s="11">
        <v>0</v>
      </c>
    </row>
    <row r="2055" spans="1:28" ht="14.25" x14ac:dyDescent="0.15">
      <c r="A2055" s="9">
        <v>43709</v>
      </c>
      <c r="B2055" s="10" t="s">
        <v>4133</v>
      </c>
      <c r="C2055" s="10" t="s">
        <v>220</v>
      </c>
      <c r="D2055" s="10" t="s">
        <v>221</v>
      </c>
      <c r="E2055" s="10" t="s">
        <v>3088</v>
      </c>
      <c r="F2055" s="10" t="s">
        <v>4247</v>
      </c>
      <c r="G2055" s="10" t="s">
        <v>4247</v>
      </c>
      <c r="H2055" s="10" t="s">
        <v>4078</v>
      </c>
      <c r="I2055" s="10" t="s">
        <v>4248</v>
      </c>
      <c r="J2055" s="10"/>
      <c r="K2055" s="10" t="s">
        <v>2623</v>
      </c>
      <c r="L2055" s="10" t="s">
        <v>44</v>
      </c>
      <c r="M2055" s="11">
        <v>0</v>
      </c>
      <c r="N2055" s="34">
        <v>6015</v>
      </c>
      <c r="O2055" s="10"/>
      <c r="P2055" s="13">
        <v>87887.6</v>
      </c>
      <c r="Q2055" s="13">
        <v>400000</v>
      </c>
      <c r="R2055" s="13">
        <v>314620.79999999999</v>
      </c>
      <c r="S2055" s="13">
        <f t="shared" si="101"/>
        <v>173266.8</v>
      </c>
      <c r="T2055" s="14">
        <f t="shared" si="102"/>
        <v>16836.205357142855</v>
      </c>
      <c r="U2055" s="13"/>
      <c r="V2055" s="13">
        <v>314620.79999999999</v>
      </c>
      <c r="W2055" s="15"/>
      <c r="X2055" s="13"/>
      <c r="Y2055" s="13"/>
      <c r="Z2055" s="10"/>
      <c r="AA2055" s="11" t="s">
        <v>35</v>
      </c>
      <c r="AB2055" s="11">
        <v>0</v>
      </c>
    </row>
    <row r="2056" spans="1:28" ht="14.25" x14ac:dyDescent="0.15">
      <c r="A2056" s="9">
        <v>43709</v>
      </c>
      <c r="B2056" s="10" t="s">
        <v>4133</v>
      </c>
      <c r="C2056" s="10" t="s">
        <v>220</v>
      </c>
      <c r="D2056" s="10" t="s">
        <v>221</v>
      </c>
      <c r="E2056" s="10" t="s">
        <v>3088</v>
      </c>
      <c r="F2056" s="10" t="s">
        <v>4249</v>
      </c>
      <c r="G2056" s="10" t="s">
        <v>4249</v>
      </c>
      <c r="H2056" s="10" t="s">
        <v>4078</v>
      </c>
      <c r="I2056" s="10" t="s">
        <v>4249</v>
      </c>
      <c r="J2056" s="10"/>
      <c r="K2056" s="10" t="s">
        <v>2623</v>
      </c>
      <c r="L2056" s="10" t="s">
        <v>44</v>
      </c>
      <c r="M2056" s="11">
        <v>0</v>
      </c>
      <c r="N2056" s="34">
        <v>6977</v>
      </c>
      <c r="O2056" s="10"/>
      <c r="P2056" s="13">
        <v>0</v>
      </c>
      <c r="Q2056" s="13">
        <v>50000</v>
      </c>
      <c r="R2056" s="13">
        <v>10605.52</v>
      </c>
      <c r="S2056" s="13">
        <f t="shared" si="101"/>
        <v>39394.479999999996</v>
      </c>
      <c r="T2056" s="14">
        <f t="shared" si="102"/>
        <v>400000</v>
      </c>
      <c r="U2056" s="13"/>
      <c r="V2056" s="13">
        <v>10605.52</v>
      </c>
      <c r="W2056" s="15"/>
      <c r="X2056" s="13"/>
      <c r="Y2056" s="13"/>
      <c r="Z2056" s="10"/>
      <c r="AA2056" s="11" t="s">
        <v>35</v>
      </c>
      <c r="AB2056" s="11">
        <v>0</v>
      </c>
    </row>
    <row r="2057" spans="1:28" ht="14.25" x14ac:dyDescent="0.15">
      <c r="A2057" s="9">
        <v>43709</v>
      </c>
      <c r="B2057" s="10" t="s">
        <v>4133</v>
      </c>
      <c r="C2057" s="10" t="s">
        <v>220</v>
      </c>
      <c r="D2057" s="10" t="s">
        <v>221</v>
      </c>
      <c r="E2057" s="10" t="s">
        <v>242</v>
      </c>
      <c r="F2057" s="10" t="s">
        <v>4250</v>
      </c>
      <c r="G2057" s="10" t="s">
        <v>4250</v>
      </c>
      <c r="H2057" s="10" t="s">
        <v>4078</v>
      </c>
      <c r="I2057" s="10" t="s">
        <v>4250</v>
      </c>
      <c r="J2057" s="10"/>
      <c r="K2057" s="10" t="s">
        <v>2623</v>
      </c>
      <c r="L2057" s="10" t="s">
        <v>44</v>
      </c>
      <c r="M2057" s="11">
        <v>0</v>
      </c>
      <c r="N2057" s="34">
        <v>6912</v>
      </c>
      <c r="O2057" s="10"/>
      <c r="P2057" s="13">
        <v>6645</v>
      </c>
      <c r="Q2057" s="13">
        <v>20000</v>
      </c>
      <c r="R2057" s="13">
        <v>12572.6</v>
      </c>
      <c r="S2057" s="13">
        <f t="shared" si="101"/>
        <v>14072.4</v>
      </c>
      <c r="T2057" s="14">
        <f t="shared" si="102"/>
        <v>4664.32</v>
      </c>
      <c r="U2057" s="13"/>
      <c r="V2057" s="13">
        <v>12572.6</v>
      </c>
      <c r="W2057" s="15"/>
      <c r="X2057" s="13"/>
      <c r="Y2057" s="13"/>
      <c r="Z2057" s="10"/>
      <c r="AA2057" s="11" t="s">
        <v>45</v>
      </c>
      <c r="AB2057" s="11">
        <v>0</v>
      </c>
    </row>
    <row r="2058" spans="1:28" ht="14.25" x14ac:dyDescent="0.15">
      <c r="A2058" s="9">
        <v>43709</v>
      </c>
      <c r="B2058" s="10" t="s">
        <v>4133</v>
      </c>
      <c r="C2058" s="10" t="s">
        <v>220</v>
      </c>
      <c r="D2058" s="10" t="s">
        <v>221</v>
      </c>
      <c r="E2058" s="10" t="s">
        <v>242</v>
      </c>
      <c r="F2058" s="10" t="s">
        <v>4251</v>
      </c>
      <c r="G2058" s="10" t="s">
        <v>4252</v>
      </c>
      <c r="H2058" s="10" t="s">
        <v>4078</v>
      </c>
      <c r="I2058" s="10" t="s">
        <v>4251</v>
      </c>
      <c r="J2058" s="10"/>
      <c r="K2058" s="10" t="s">
        <v>2623</v>
      </c>
      <c r="L2058" s="10" t="s">
        <v>44</v>
      </c>
      <c r="M2058" s="11">
        <v>0</v>
      </c>
      <c r="N2058" s="34">
        <v>6884</v>
      </c>
      <c r="O2058" s="10"/>
      <c r="P2058" s="13">
        <v>9165.2000000000007</v>
      </c>
      <c r="Q2058" s="13">
        <v>10000</v>
      </c>
      <c r="R2058" s="13">
        <v>9262.7000000000007</v>
      </c>
      <c r="S2058" s="13">
        <f t="shared" si="101"/>
        <v>9902.5</v>
      </c>
      <c r="T2058" s="14">
        <f t="shared" si="102"/>
        <v>8324.5714285714275</v>
      </c>
      <c r="U2058" s="13"/>
      <c r="V2058" s="13">
        <v>9262.7000000000007</v>
      </c>
      <c r="W2058" s="15"/>
      <c r="X2058" s="13"/>
      <c r="Y2058" s="13"/>
      <c r="Z2058" s="10"/>
      <c r="AA2058" s="11" t="s">
        <v>45</v>
      </c>
      <c r="AB2058" s="11">
        <v>0</v>
      </c>
    </row>
    <row r="2059" spans="1:28" ht="14.25" x14ac:dyDescent="0.15">
      <c r="A2059" s="9">
        <v>43709</v>
      </c>
      <c r="B2059" s="10" t="s">
        <v>4133</v>
      </c>
      <c r="C2059" s="10" t="s">
        <v>220</v>
      </c>
      <c r="D2059" s="10" t="s">
        <v>221</v>
      </c>
      <c r="E2059" s="10" t="s">
        <v>234</v>
      </c>
      <c r="F2059" s="10" t="s">
        <v>4253</v>
      </c>
      <c r="G2059" s="10" t="s">
        <v>4253</v>
      </c>
      <c r="H2059" s="10" t="s">
        <v>4078</v>
      </c>
      <c r="I2059" s="10" t="s">
        <v>4254</v>
      </c>
      <c r="J2059" s="10"/>
      <c r="K2059" s="10" t="s">
        <v>2623</v>
      </c>
      <c r="L2059" s="10" t="s">
        <v>44</v>
      </c>
      <c r="M2059" s="11">
        <v>0</v>
      </c>
      <c r="N2059" s="34">
        <v>6970</v>
      </c>
      <c r="O2059" s="10"/>
      <c r="P2059" s="13">
        <v>18875.5</v>
      </c>
      <c r="Q2059" s="13">
        <v>140000</v>
      </c>
      <c r="R2059" s="13">
        <v>91536.65</v>
      </c>
      <c r="S2059" s="13">
        <f t="shared" si="101"/>
        <v>67338.850000000006</v>
      </c>
      <c r="T2059" s="14">
        <f t="shared" si="102"/>
        <v>75576.476190476184</v>
      </c>
      <c r="U2059" s="13"/>
      <c r="V2059" s="13">
        <v>91536.65</v>
      </c>
      <c r="W2059" s="15"/>
      <c r="X2059" s="13"/>
      <c r="Y2059" s="13"/>
      <c r="Z2059" s="10"/>
      <c r="AA2059" s="11" t="s">
        <v>35</v>
      </c>
      <c r="AB2059" s="11">
        <v>0</v>
      </c>
    </row>
    <row r="2060" spans="1:28" ht="14.25" x14ac:dyDescent="0.15">
      <c r="A2060" s="9">
        <v>43709</v>
      </c>
      <c r="B2060" s="10" t="s">
        <v>4133</v>
      </c>
      <c r="C2060" s="10" t="s">
        <v>220</v>
      </c>
      <c r="D2060" s="10" t="s">
        <v>236</v>
      </c>
      <c r="E2060" s="10" t="s">
        <v>222</v>
      </c>
      <c r="F2060" s="10" t="s">
        <v>3763</v>
      </c>
      <c r="G2060" s="10" t="s">
        <v>3763</v>
      </c>
      <c r="H2060" s="10" t="s">
        <v>4078</v>
      </c>
      <c r="I2060" s="10" t="s">
        <v>3763</v>
      </c>
      <c r="J2060" s="10"/>
      <c r="K2060" s="10" t="s">
        <v>2623</v>
      </c>
      <c r="L2060" s="10" t="s">
        <v>34</v>
      </c>
      <c r="M2060" s="11">
        <v>0.12</v>
      </c>
      <c r="N2060" s="34">
        <v>48</v>
      </c>
      <c r="O2060" s="10"/>
      <c r="P2060" s="13">
        <v>11458.2</v>
      </c>
      <c r="Q2060" s="13">
        <v>44800</v>
      </c>
      <c r="R2060" s="13">
        <v>18856.55</v>
      </c>
      <c r="S2060" s="13">
        <f t="shared" si="101"/>
        <v>37401.649999999994</v>
      </c>
      <c r="T2060" s="14">
        <f t="shared" si="102"/>
        <v>0</v>
      </c>
      <c r="U2060" s="13"/>
      <c r="V2060" s="13">
        <v>18856.55</v>
      </c>
      <c r="W2060" s="15"/>
      <c r="X2060" s="13"/>
      <c r="Y2060" s="13"/>
      <c r="Z2060" s="10"/>
      <c r="AA2060" s="11" t="s">
        <v>45</v>
      </c>
      <c r="AB2060" s="11">
        <v>0</v>
      </c>
    </row>
    <row r="2061" spans="1:28" ht="14.25" x14ac:dyDescent="0.15">
      <c r="A2061" s="9">
        <v>43709</v>
      </c>
      <c r="B2061" s="10" t="s">
        <v>4133</v>
      </c>
      <c r="C2061" s="10" t="s">
        <v>220</v>
      </c>
      <c r="D2061" s="10" t="s">
        <v>236</v>
      </c>
      <c r="E2061" s="10" t="s">
        <v>242</v>
      </c>
      <c r="F2061" s="10" t="s">
        <v>4255</v>
      </c>
      <c r="G2061" s="10" t="s">
        <v>4256</v>
      </c>
      <c r="H2061" s="10" t="s">
        <v>4078</v>
      </c>
      <c r="I2061" s="10" t="s">
        <v>4257</v>
      </c>
      <c r="J2061" s="10"/>
      <c r="K2061" s="10" t="s">
        <v>2623</v>
      </c>
      <c r="L2061" s="10" t="s">
        <v>44</v>
      </c>
      <c r="M2061" s="11">
        <v>0</v>
      </c>
      <c r="N2061" s="34">
        <v>6963</v>
      </c>
      <c r="O2061" s="10"/>
      <c r="P2061" s="13">
        <v>87998.2</v>
      </c>
      <c r="Q2061" s="13">
        <v>312000</v>
      </c>
      <c r="R2061" s="13">
        <v>400000</v>
      </c>
      <c r="S2061" s="13">
        <f t="shared" si="101"/>
        <v>-1.7999999999883585</v>
      </c>
      <c r="T2061" s="14">
        <f t="shared" si="102"/>
        <v>77117.34</v>
      </c>
      <c r="U2061" s="13"/>
      <c r="V2061" s="13">
        <v>400000</v>
      </c>
      <c r="W2061" s="15"/>
      <c r="X2061" s="13"/>
      <c r="Y2061" s="13"/>
      <c r="Z2061" s="10"/>
      <c r="AA2061" s="11" t="s">
        <v>35</v>
      </c>
      <c r="AB2061" s="11">
        <v>0</v>
      </c>
    </row>
    <row r="2062" spans="1:28" ht="14.25" x14ac:dyDescent="0.15">
      <c r="A2062" s="9">
        <v>43709</v>
      </c>
      <c r="B2062" s="10" t="s">
        <v>4133</v>
      </c>
      <c r="C2062" s="10" t="s">
        <v>220</v>
      </c>
      <c r="D2062" s="10" t="s">
        <v>236</v>
      </c>
      <c r="E2062" s="10" t="s">
        <v>242</v>
      </c>
      <c r="F2062" s="10" t="s">
        <v>4258</v>
      </c>
      <c r="G2062" s="10" t="s">
        <v>4258</v>
      </c>
      <c r="H2062" s="10" t="s">
        <v>4078</v>
      </c>
      <c r="I2062" s="10" t="s">
        <v>4258</v>
      </c>
      <c r="J2062" s="10"/>
      <c r="K2062" s="10" t="s">
        <v>2623</v>
      </c>
      <c r="L2062" s="10" t="s">
        <v>44</v>
      </c>
      <c r="M2062" s="11">
        <v>0</v>
      </c>
      <c r="N2062" s="34">
        <v>6198</v>
      </c>
      <c r="O2062" s="10"/>
      <c r="P2062" s="13">
        <v>6544.4</v>
      </c>
      <c r="Q2062" s="13">
        <v>10000</v>
      </c>
      <c r="R2062" s="13">
        <v>4664.32</v>
      </c>
      <c r="S2062" s="13">
        <f t="shared" si="101"/>
        <v>11880.080000000002</v>
      </c>
      <c r="T2062" s="14">
        <f t="shared" si="102"/>
        <v>0</v>
      </c>
      <c r="U2062" s="13"/>
      <c r="V2062" s="13">
        <v>4664.32</v>
      </c>
      <c r="W2062" s="15"/>
      <c r="X2062" s="13"/>
      <c r="Y2062" s="13"/>
      <c r="Z2062" s="10"/>
      <c r="AA2062" s="11" t="s">
        <v>35</v>
      </c>
      <c r="AB2062" s="11">
        <v>0</v>
      </c>
    </row>
    <row r="2063" spans="1:28" ht="14.25" x14ac:dyDescent="0.15">
      <c r="A2063" s="9">
        <v>43709</v>
      </c>
      <c r="B2063" s="10" t="s">
        <v>4133</v>
      </c>
      <c r="C2063" s="10" t="s">
        <v>220</v>
      </c>
      <c r="D2063" s="10" t="s">
        <v>236</v>
      </c>
      <c r="E2063" s="10" t="s">
        <v>242</v>
      </c>
      <c r="F2063" s="10" t="s">
        <v>4259</v>
      </c>
      <c r="G2063" s="10" t="s">
        <v>4260</v>
      </c>
      <c r="H2063" s="10" t="s">
        <v>4078</v>
      </c>
      <c r="I2063" s="10" t="s">
        <v>4259</v>
      </c>
      <c r="J2063" s="10"/>
      <c r="K2063" s="10" t="s">
        <v>2623</v>
      </c>
      <c r="L2063" s="10" t="s">
        <v>34</v>
      </c>
      <c r="M2063" s="11">
        <v>0.05</v>
      </c>
      <c r="N2063" s="34">
        <v>6911</v>
      </c>
      <c r="O2063" s="10"/>
      <c r="P2063" s="13">
        <v>6012.4</v>
      </c>
      <c r="Q2063" s="13">
        <v>10000</v>
      </c>
      <c r="R2063" s="13">
        <v>8740.7999999999993</v>
      </c>
      <c r="S2063" s="13">
        <f t="shared" si="101"/>
        <v>7271.6</v>
      </c>
      <c r="T2063" s="14">
        <f t="shared" si="102"/>
        <v>0</v>
      </c>
      <c r="U2063" s="13"/>
      <c r="V2063" s="13">
        <v>8740.7999999999993</v>
      </c>
      <c r="W2063" s="15"/>
      <c r="X2063" s="13"/>
      <c r="Y2063" s="13"/>
      <c r="Z2063" s="10"/>
      <c r="AA2063" s="11" t="s">
        <v>35</v>
      </c>
      <c r="AB2063" s="11">
        <v>0</v>
      </c>
    </row>
    <row r="2064" spans="1:28" ht="14.25" x14ac:dyDescent="0.15">
      <c r="A2064" s="9">
        <v>43709</v>
      </c>
      <c r="B2064" s="10" t="s">
        <v>4133</v>
      </c>
      <c r="C2064" s="10" t="s">
        <v>220</v>
      </c>
      <c r="D2064" s="10" t="s">
        <v>236</v>
      </c>
      <c r="E2064" s="10" t="s">
        <v>228</v>
      </c>
      <c r="F2064" s="10" t="s">
        <v>4261</v>
      </c>
      <c r="G2064" s="10" t="s">
        <v>4261</v>
      </c>
      <c r="H2064" s="10" t="s">
        <v>4078</v>
      </c>
      <c r="I2064" s="10" t="s">
        <v>4262</v>
      </c>
      <c r="J2064" s="10"/>
      <c r="K2064" s="10" t="s">
        <v>2623</v>
      </c>
      <c r="L2064" s="10" t="s">
        <v>34</v>
      </c>
      <c r="M2064" s="11">
        <v>0.05</v>
      </c>
      <c r="N2064" s="34">
        <v>5983</v>
      </c>
      <c r="O2064" s="10"/>
      <c r="P2064" s="13">
        <v>28359.67</v>
      </c>
      <c r="Q2064" s="13">
        <v>105000</v>
      </c>
      <c r="R2064" s="13">
        <v>79355.3</v>
      </c>
      <c r="S2064" s="13">
        <f t="shared" si="101"/>
        <v>54004.369999999981</v>
      </c>
      <c r="T2064" s="14">
        <f t="shared" si="102"/>
        <v>0</v>
      </c>
      <c r="U2064" s="13"/>
      <c r="V2064" s="13">
        <v>79355.3</v>
      </c>
      <c r="W2064" s="15"/>
      <c r="X2064" s="13"/>
      <c r="Y2064" s="13"/>
      <c r="Z2064" s="10"/>
      <c r="AA2064" s="11" t="s">
        <v>45</v>
      </c>
      <c r="AB2064" s="11">
        <v>0</v>
      </c>
    </row>
    <row r="2065" spans="1:28" ht="14.25" x14ac:dyDescent="0.15">
      <c r="A2065" s="9">
        <v>43709</v>
      </c>
      <c r="B2065" s="10" t="s">
        <v>4133</v>
      </c>
      <c r="C2065" s="10" t="s">
        <v>220</v>
      </c>
      <c r="D2065" s="10" t="s">
        <v>236</v>
      </c>
      <c r="E2065" s="10" t="s">
        <v>4123</v>
      </c>
      <c r="F2065" s="10" t="s">
        <v>4124</v>
      </c>
      <c r="G2065" s="10" t="s">
        <v>4124</v>
      </c>
      <c r="H2065" s="10" t="s">
        <v>4078</v>
      </c>
      <c r="I2065" s="10" t="s">
        <v>4126</v>
      </c>
      <c r="J2065" s="10"/>
      <c r="K2065" s="10" t="s">
        <v>2623</v>
      </c>
      <c r="L2065" s="10" t="s">
        <v>44</v>
      </c>
      <c r="M2065" s="11">
        <v>0</v>
      </c>
      <c r="N2065" s="34">
        <v>5978</v>
      </c>
      <c r="O2065" s="10"/>
      <c r="P2065" s="13">
        <v>0</v>
      </c>
      <c r="Q2065" s="13">
        <v>-200871.65</v>
      </c>
      <c r="R2065" s="13">
        <v>0</v>
      </c>
      <c r="S2065" s="13">
        <f t="shared" si="101"/>
        <v>-200871.65</v>
      </c>
      <c r="T2065" s="14">
        <f t="shared" si="102"/>
        <v>0</v>
      </c>
      <c r="U2065" s="13"/>
      <c r="V2065" s="13">
        <v>0</v>
      </c>
      <c r="W2065" s="15"/>
      <c r="X2065" s="13"/>
      <c r="Y2065" s="13"/>
      <c r="Z2065" s="10"/>
      <c r="AA2065" s="11" t="s">
        <v>35</v>
      </c>
      <c r="AB2065" s="11">
        <v>0</v>
      </c>
    </row>
    <row r="2066" spans="1:28" ht="14.25" x14ac:dyDescent="0.15">
      <c r="A2066" s="9">
        <v>43709</v>
      </c>
      <c r="B2066" s="10" t="s">
        <v>4133</v>
      </c>
      <c r="C2066" s="10" t="s">
        <v>220</v>
      </c>
      <c r="D2066" s="10" t="s">
        <v>241</v>
      </c>
      <c r="E2066" s="10" t="s">
        <v>242</v>
      </c>
      <c r="F2066" s="10" t="s">
        <v>243</v>
      </c>
      <c r="G2066" s="10" t="s">
        <v>243</v>
      </c>
      <c r="H2066" s="10" t="s">
        <v>4078</v>
      </c>
      <c r="I2066" s="10" t="s">
        <v>4263</v>
      </c>
      <c r="J2066" s="10"/>
      <c r="K2066" s="10" t="s">
        <v>2623</v>
      </c>
      <c r="L2066" s="10" t="s">
        <v>44</v>
      </c>
      <c r="M2066" s="11">
        <v>0</v>
      </c>
      <c r="N2066" s="34">
        <v>5545</v>
      </c>
      <c r="O2066" s="10"/>
      <c r="P2066" s="13">
        <v>27003.31</v>
      </c>
      <c r="Q2066" s="13">
        <v>100000</v>
      </c>
      <c r="R2066" s="13">
        <v>77117.34</v>
      </c>
      <c r="S2066" s="13">
        <f t="shared" si="101"/>
        <v>49885.97</v>
      </c>
      <c r="T2066" s="14">
        <f t="shared" si="102"/>
        <v>0</v>
      </c>
      <c r="U2066" s="13"/>
      <c r="V2066" s="13">
        <v>77117.34</v>
      </c>
      <c r="W2066" s="15"/>
      <c r="X2066" s="13"/>
      <c r="Y2066" s="13"/>
      <c r="Z2066" s="10"/>
      <c r="AA2066" s="11" t="s">
        <v>35</v>
      </c>
      <c r="AB2066" s="11">
        <v>0</v>
      </c>
    </row>
    <row r="2067" spans="1:28" ht="14.25" x14ac:dyDescent="0.15">
      <c r="A2067" s="9">
        <v>43709</v>
      </c>
      <c r="B2067" s="10" t="s">
        <v>27</v>
      </c>
      <c r="C2067" s="10" t="s">
        <v>28</v>
      </c>
      <c r="D2067" s="10" t="s">
        <v>29</v>
      </c>
      <c r="E2067" s="10" t="s">
        <v>30</v>
      </c>
      <c r="F2067" s="10" t="s">
        <v>4264</v>
      </c>
      <c r="G2067" s="10" t="s">
        <v>4265</v>
      </c>
      <c r="H2067" s="10" t="s">
        <v>4078</v>
      </c>
      <c r="I2067" s="10" t="s">
        <v>4266</v>
      </c>
      <c r="J2067" s="10"/>
      <c r="K2067" s="10" t="s">
        <v>2623</v>
      </c>
      <c r="L2067" s="10" t="s">
        <v>44</v>
      </c>
      <c r="M2067" s="11">
        <v>0</v>
      </c>
      <c r="N2067" s="27">
        <v>5526</v>
      </c>
      <c r="O2067" s="10"/>
      <c r="P2067" s="13">
        <v>504</v>
      </c>
      <c r="Q2067" s="13"/>
      <c r="R2067" s="13">
        <v>0</v>
      </c>
      <c r="S2067" s="13">
        <f t="shared" si="101"/>
        <v>504</v>
      </c>
      <c r="T2067" s="14">
        <f t="shared" si="102"/>
        <v>0</v>
      </c>
      <c r="U2067" s="13"/>
      <c r="V2067" s="13">
        <v>0</v>
      </c>
      <c r="W2067" s="15"/>
      <c r="X2067" s="13"/>
      <c r="Y2067" s="13"/>
      <c r="Z2067" s="10"/>
      <c r="AA2067" s="16" t="s">
        <v>35</v>
      </c>
      <c r="AB2067" s="11"/>
    </row>
    <row r="2068" spans="1:28" ht="14.25" x14ac:dyDescent="0.15">
      <c r="A2068" s="9">
        <v>43709</v>
      </c>
      <c r="B2068" s="10" t="s">
        <v>27</v>
      </c>
      <c r="C2068" s="10" t="s">
        <v>28</v>
      </c>
      <c r="D2068" s="10" t="s">
        <v>29</v>
      </c>
      <c r="E2068" s="10" t="s">
        <v>30</v>
      </c>
      <c r="F2068" s="10" t="s">
        <v>4264</v>
      </c>
      <c r="G2068" s="10" t="s">
        <v>4265</v>
      </c>
      <c r="H2068" s="10" t="s">
        <v>4078</v>
      </c>
      <c r="I2068" s="10" t="s">
        <v>4267</v>
      </c>
      <c r="J2068" s="10"/>
      <c r="K2068" s="10" t="s">
        <v>2623</v>
      </c>
      <c r="L2068" s="10" t="s">
        <v>44</v>
      </c>
      <c r="M2068" s="11">
        <v>0</v>
      </c>
      <c r="N2068" s="27">
        <v>5626</v>
      </c>
      <c r="O2068" s="10"/>
      <c r="P2068" s="13">
        <v>20597</v>
      </c>
      <c r="Q2068" s="13"/>
      <c r="R2068" s="13">
        <v>0</v>
      </c>
      <c r="S2068" s="13">
        <f t="shared" si="101"/>
        <v>20597</v>
      </c>
      <c r="T2068" s="14">
        <f t="shared" si="102"/>
        <v>0</v>
      </c>
      <c r="U2068" s="13"/>
      <c r="V2068" s="13">
        <v>0</v>
      </c>
      <c r="W2068" s="15"/>
      <c r="X2068" s="13"/>
      <c r="Y2068" s="13"/>
      <c r="Z2068" s="10"/>
      <c r="AA2068" s="16" t="s">
        <v>35</v>
      </c>
      <c r="AB2068" s="11"/>
    </row>
    <row r="2069" spans="1:28" ht="14.25" x14ac:dyDescent="0.15">
      <c r="A2069" s="9">
        <v>43709</v>
      </c>
      <c r="B2069" s="10" t="s">
        <v>27</v>
      </c>
      <c r="C2069" s="10" t="s">
        <v>28</v>
      </c>
      <c r="D2069" s="10" t="s">
        <v>29</v>
      </c>
      <c r="E2069" s="10" t="s">
        <v>30</v>
      </c>
      <c r="F2069" s="10" t="s">
        <v>4264</v>
      </c>
      <c r="G2069" s="10" t="s">
        <v>4265</v>
      </c>
      <c r="H2069" s="10" t="s">
        <v>4078</v>
      </c>
      <c r="I2069" s="10" t="s">
        <v>4268</v>
      </c>
      <c r="J2069" s="10"/>
      <c r="K2069" s="10" t="s">
        <v>2623</v>
      </c>
      <c r="L2069" s="10" t="s">
        <v>44</v>
      </c>
      <c r="M2069" s="11">
        <v>0</v>
      </c>
      <c r="N2069" s="27">
        <v>5842</v>
      </c>
      <c r="O2069" s="10"/>
      <c r="P2069" s="13">
        <v>60.7</v>
      </c>
      <c r="Q2069" s="13"/>
      <c r="R2069" s="13">
        <v>0</v>
      </c>
      <c r="S2069" s="13">
        <f t="shared" si="101"/>
        <v>60.7</v>
      </c>
      <c r="T2069" s="14">
        <f t="shared" si="102"/>
        <v>0</v>
      </c>
      <c r="U2069" s="13"/>
      <c r="V2069" s="13">
        <v>0</v>
      </c>
      <c r="W2069" s="15"/>
      <c r="X2069" s="13"/>
      <c r="Y2069" s="13"/>
      <c r="Z2069" s="10"/>
      <c r="AA2069" s="16" t="s">
        <v>35</v>
      </c>
      <c r="AB2069" s="11"/>
    </row>
    <row r="2070" spans="1:28" ht="14.25" x14ac:dyDescent="0.15">
      <c r="A2070" s="9">
        <v>43709</v>
      </c>
      <c r="B2070" s="10" t="s">
        <v>27</v>
      </c>
      <c r="C2070" s="10" t="s">
        <v>28</v>
      </c>
      <c r="D2070" s="10" t="s">
        <v>29</v>
      </c>
      <c r="E2070" s="10" t="s">
        <v>30</v>
      </c>
      <c r="F2070" s="10" t="s">
        <v>4264</v>
      </c>
      <c r="G2070" s="10" t="s">
        <v>4265</v>
      </c>
      <c r="H2070" s="10" t="s">
        <v>4078</v>
      </c>
      <c r="I2070" s="10" t="s">
        <v>4269</v>
      </c>
      <c r="J2070" s="10"/>
      <c r="K2070" s="10" t="s">
        <v>2623</v>
      </c>
      <c r="L2070" s="10" t="s">
        <v>44</v>
      </c>
      <c r="M2070" s="11">
        <v>0</v>
      </c>
      <c r="N2070" s="27">
        <v>5992</v>
      </c>
      <c r="O2070" s="10"/>
      <c r="P2070" s="13">
        <v>15584.6</v>
      </c>
      <c r="Q2070" s="13"/>
      <c r="R2070" s="13">
        <v>0</v>
      </c>
      <c r="S2070" s="13">
        <f t="shared" si="101"/>
        <v>15584.6</v>
      </c>
      <c r="T2070" s="14">
        <f t="shared" si="102"/>
        <v>0</v>
      </c>
      <c r="U2070" s="13"/>
      <c r="V2070" s="13">
        <v>0</v>
      </c>
      <c r="W2070" s="15"/>
      <c r="X2070" s="13"/>
      <c r="Y2070" s="13"/>
      <c r="Z2070" s="10"/>
      <c r="AA2070" s="16" t="s">
        <v>35</v>
      </c>
      <c r="AB2070" s="11"/>
    </row>
    <row r="2071" spans="1:28" ht="14.25" x14ac:dyDescent="0.15">
      <c r="A2071" s="9">
        <v>43709</v>
      </c>
      <c r="B2071" s="10" t="s">
        <v>27</v>
      </c>
      <c r="C2071" s="10" t="s">
        <v>36</v>
      </c>
      <c r="D2071" s="10" t="s">
        <v>37</v>
      </c>
      <c r="E2071" s="10" t="s">
        <v>46</v>
      </c>
      <c r="F2071" s="10" t="s">
        <v>4270</v>
      </c>
      <c r="G2071" s="10" t="s">
        <v>4271</v>
      </c>
      <c r="H2071" s="10" t="s">
        <v>4078</v>
      </c>
      <c r="I2071" s="10" t="s">
        <v>4270</v>
      </c>
      <c r="J2071" s="10"/>
      <c r="K2071" s="10" t="s">
        <v>2623</v>
      </c>
      <c r="L2071" s="10" t="s">
        <v>34</v>
      </c>
      <c r="M2071" s="11">
        <v>0.02</v>
      </c>
      <c r="N2071" s="27">
        <v>6260</v>
      </c>
      <c r="O2071" s="10"/>
      <c r="P2071" s="13">
        <v>11738</v>
      </c>
      <c r="Q2071" s="13"/>
      <c r="R2071" s="13">
        <v>0</v>
      </c>
      <c r="S2071" s="13">
        <f t="shared" ref="S2071:S2134" si="103">P2071+Q2071-R2071</f>
        <v>11738</v>
      </c>
      <c r="T2071" s="14">
        <f t="shared" ref="T2071:T2134" si="104">IF(L2076="返货",R2076/(1+M2076),IF(L2076="返现",R2076,IF(L2076="折扣",R2076*M2076,IF(L2076="无",R2076))))</f>
        <v>0</v>
      </c>
      <c r="U2071" s="13"/>
      <c r="V2071" s="13">
        <v>0</v>
      </c>
      <c r="W2071" s="15"/>
      <c r="X2071" s="13"/>
      <c r="Y2071" s="13"/>
      <c r="Z2071" s="10"/>
      <c r="AA2071" s="16" t="s">
        <v>35</v>
      </c>
      <c r="AB2071" s="11"/>
    </row>
    <row r="2072" spans="1:28" ht="14.25" x14ac:dyDescent="0.15">
      <c r="A2072" s="9">
        <v>43709</v>
      </c>
      <c r="B2072" s="10" t="s">
        <v>27</v>
      </c>
      <c r="C2072" s="10" t="s">
        <v>36</v>
      </c>
      <c r="D2072" s="10" t="s">
        <v>49</v>
      </c>
      <c r="E2072" s="10" t="s">
        <v>56</v>
      </c>
      <c r="F2072" s="10" t="s">
        <v>4272</v>
      </c>
      <c r="G2072" s="10" t="s">
        <v>4272</v>
      </c>
      <c r="H2072" s="10" t="s">
        <v>4078</v>
      </c>
      <c r="I2072" s="10" t="s">
        <v>4272</v>
      </c>
      <c r="J2072" s="10"/>
      <c r="K2072" s="10" t="s">
        <v>2623</v>
      </c>
      <c r="L2072" s="10" t="s">
        <v>44</v>
      </c>
      <c r="M2072" s="11">
        <v>0</v>
      </c>
      <c r="N2072" s="27">
        <v>5950</v>
      </c>
      <c r="O2072" s="10"/>
      <c r="P2072" s="13">
        <v>17313.8</v>
      </c>
      <c r="Q2072" s="13"/>
      <c r="R2072" s="13">
        <v>0</v>
      </c>
      <c r="S2072" s="13">
        <f t="shared" si="103"/>
        <v>17313.8</v>
      </c>
      <c r="T2072" s="14">
        <f t="shared" si="104"/>
        <v>0</v>
      </c>
      <c r="U2072" s="13"/>
      <c r="V2072" s="13">
        <v>0</v>
      </c>
      <c r="W2072" s="15"/>
      <c r="X2072" s="13"/>
      <c r="Y2072" s="13"/>
      <c r="Z2072" s="10"/>
      <c r="AA2072" s="16" t="s">
        <v>45</v>
      </c>
      <c r="AB2072" s="11"/>
    </row>
    <row r="2073" spans="1:28" ht="14.25" x14ac:dyDescent="0.15">
      <c r="A2073" s="9">
        <v>43709</v>
      </c>
      <c r="B2073" s="10" t="s">
        <v>27</v>
      </c>
      <c r="C2073" s="10" t="s">
        <v>36</v>
      </c>
      <c r="D2073" s="10" t="s">
        <v>4273</v>
      </c>
      <c r="E2073" s="10" t="s">
        <v>4274</v>
      </c>
      <c r="F2073" s="10" t="s">
        <v>4275</v>
      </c>
      <c r="G2073" s="10" t="s">
        <v>4275</v>
      </c>
      <c r="H2073" s="10" t="s">
        <v>4078</v>
      </c>
      <c r="I2073" s="10" t="s">
        <v>4275</v>
      </c>
      <c r="J2073" s="10"/>
      <c r="K2073" s="10" t="s">
        <v>2623</v>
      </c>
      <c r="L2073" s="10" t="s">
        <v>44</v>
      </c>
      <c r="M2073" s="11">
        <v>0</v>
      </c>
      <c r="N2073" s="27">
        <v>5776</v>
      </c>
      <c r="O2073" s="10"/>
      <c r="P2073" s="13">
        <v>1501.5</v>
      </c>
      <c r="Q2073" s="13"/>
      <c r="R2073" s="13">
        <v>0</v>
      </c>
      <c r="S2073" s="13">
        <f t="shared" si="103"/>
        <v>1501.5</v>
      </c>
      <c r="T2073" s="14">
        <f t="shared" si="104"/>
        <v>1144.2450980392157</v>
      </c>
      <c r="U2073" s="13"/>
      <c r="V2073" s="13">
        <v>0</v>
      </c>
      <c r="W2073" s="15"/>
      <c r="X2073" s="13"/>
      <c r="Y2073" s="13"/>
      <c r="Z2073" s="10"/>
      <c r="AA2073" s="16" t="s">
        <v>45</v>
      </c>
      <c r="AB2073" s="11"/>
    </row>
    <row r="2074" spans="1:28" ht="14.25" x14ac:dyDescent="0.15">
      <c r="A2074" s="9">
        <v>43709</v>
      </c>
      <c r="B2074" s="10" t="s">
        <v>27</v>
      </c>
      <c r="C2074" s="10" t="s">
        <v>63</v>
      </c>
      <c r="D2074" s="10" t="s">
        <v>64</v>
      </c>
      <c r="E2074" s="10" t="s">
        <v>75</v>
      </c>
      <c r="F2074" s="10" t="s">
        <v>4276</v>
      </c>
      <c r="G2074" s="10" t="s">
        <v>4277</v>
      </c>
      <c r="H2074" s="10" t="s">
        <v>4078</v>
      </c>
      <c r="I2074" s="10" t="s">
        <v>4276</v>
      </c>
      <c r="J2074" s="10"/>
      <c r="K2074" s="10" t="s">
        <v>2623</v>
      </c>
      <c r="L2074" s="10" t="s">
        <v>44</v>
      </c>
      <c r="M2074" s="11">
        <v>0</v>
      </c>
      <c r="N2074" s="27">
        <v>6537</v>
      </c>
      <c r="O2074" s="10"/>
      <c r="P2074" s="13">
        <v>10.9</v>
      </c>
      <c r="Q2074" s="13"/>
      <c r="R2074" s="13">
        <v>0</v>
      </c>
      <c r="S2074" s="13">
        <f t="shared" si="103"/>
        <v>10.9</v>
      </c>
      <c r="T2074" s="14">
        <f t="shared" si="104"/>
        <v>0</v>
      </c>
      <c r="U2074" s="13"/>
      <c r="V2074" s="13">
        <v>0</v>
      </c>
      <c r="W2074" s="15"/>
      <c r="X2074" s="13"/>
      <c r="Y2074" s="13"/>
      <c r="Z2074" s="10"/>
      <c r="AA2074" s="16" t="s">
        <v>45</v>
      </c>
      <c r="AB2074" s="11"/>
    </row>
    <row r="2075" spans="1:28" ht="14.25" x14ac:dyDescent="0.15">
      <c r="A2075" s="9">
        <v>43709</v>
      </c>
      <c r="B2075" s="10" t="s">
        <v>27</v>
      </c>
      <c r="C2075" s="10" t="s">
        <v>63</v>
      </c>
      <c r="D2075" s="10" t="s">
        <v>64</v>
      </c>
      <c r="E2075" s="10" t="s">
        <v>3335</v>
      </c>
      <c r="F2075" s="10" t="s">
        <v>4278</v>
      </c>
      <c r="G2075" s="10" t="s">
        <v>4279</v>
      </c>
      <c r="H2075" s="10" t="s">
        <v>4078</v>
      </c>
      <c r="I2075" s="10" t="s">
        <v>4278</v>
      </c>
      <c r="J2075" s="10"/>
      <c r="K2075" s="10" t="s">
        <v>2623</v>
      </c>
      <c r="L2075" s="10" t="s">
        <v>44</v>
      </c>
      <c r="M2075" s="11">
        <v>0</v>
      </c>
      <c r="N2075" s="27">
        <v>5585</v>
      </c>
      <c r="O2075" s="10"/>
      <c r="P2075" s="13">
        <v>5392.25</v>
      </c>
      <c r="Q2075" s="13"/>
      <c r="R2075" s="13">
        <v>0</v>
      </c>
      <c r="S2075" s="13">
        <f t="shared" si="103"/>
        <v>5392.25</v>
      </c>
      <c r="T2075" s="14">
        <f t="shared" si="104"/>
        <v>0</v>
      </c>
      <c r="U2075" s="13"/>
      <c r="V2075" s="13">
        <v>0</v>
      </c>
      <c r="W2075" s="15"/>
      <c r="X2075" s="13"/>
      <c r="Y2075" s="13"/>
      <c r="Z2075" s="10"/>
      <c r="AA2075" s="16" t="s">
        <v>35</v>
      </c>
      <c r="AB2075" s="11"/>
    </row>
    <row r="2076" spans="1:28" ht="14.25" x14ac:dyDescent="0.15">
      <c r="A2076" s="9">
        <v>43709</v>
      </c>
      <c r="B2076" s="10" t="s">
        <v>27</v>
      </c>
      <c r="C2076" s="10" t="s">
        <v>63</v>
      </c>
      <c r="D2076" s="10" t="s">
        <v>3361</v>
      </c>
      <c r="E2076" s="10" t="s">
        <v>72</v>
      </c>
      <c r="F2076" s="10" t="s">
        <v>4280</v>
      </c>
      <c r="G2076" s="10" t="s">
        <v>4281</v>
      </c>
      <c r="H2076" s="10" t="s">
        <v>4078</v>
      </c>
      <c r="I2076" s="10" t="s">
        <v>4280</v>
      </c>
      <c r="J2076" s="10"/>
      <c r="K2076" s="10" t="s">
        <v>2623</v>
      </c>
      <c r="L2076" s="10" t="s">
        <v>44</v>
      </c>
      <c r="M2076" s="11">
        <v>0</v>
      </c>
      <c r="N2076" s="27">
        <v>6531</v>
      </c>
      <c r="O2076" s="10"/>
      <c r="P2076" s="13">
        <v>7483</v>
      </c>
      <c r="Q2076" s="13"/>
      <c r="R2076" s="13">
        <v>0</v>
      </c>
      <c r="S2076" s="13">
        <f t="shared" si="103"/>
        <v>7483</v>
      </c>
      <c r="T2076" s="14">
        <f t="shared" si="104"/>
        <v>0</v>
      </c>
      <c r="U2076" s="13"/>
      <c r="V2076" s="13">
        <v>0</v>
      </c>
      <c r="W2076" s="15"/>
      <c r="X2076" s="13"/>
      <c r="Y2076" s="13"/>
      <c r="Z2076" s="10"/>
      <c r="AA2076" s="16" t="s">
        <v>45</v>
      </c>
      <c r="AB2076" s="11"/>
    </row>
    <row r="2077" spans="1:28" ht="14.25" x14ac:dyDescent="0.15">
      <c r="A2077" s="9">
        <v>43709</v>
      </c>
      <c r="B2077" s="10" t="s">
        <v>27</v>
      </c>
      <c r="C2077" s="10" t="s">
        <v>63</v>
      </c>
      <c r="D2077" s="10" t="s">
        <v>74</v>
      </c>
      <c r="E2077" s="10" t="s">
        <v>75</v>
      </c>
      <c r="F2077" s="10" t="s">
        <v>76</v>
      </c>
      <c r="G2077" s="10" t="s">
        <v>4282</v>
      </c>
      <c r="H2077" s="10" t="s">
        <v>4078</v>
      </c>
      <c r="I2077" s="10" t="s">
        <v>76</v>
      </c>
      <c r="J2077" s="10"/>
      <c r="K2077" s="10" t="s">
        <v>2623</v>
      </c>
      <c r="L2077" s="10" t="s">
        <v>34</v>
      </c>
      <c r="M2077" s="11">
        <v>0.03</v>
      </c>
      <c r="N2077" s="27">
        <v>6090</v>
      </c>
      <c r="O2077" s="10"/>
      <c r="P2077" s="13">
        <v>6175.1</v>
      </c>
      <c r="Q2077" s="13"/>
      <c r="R2077" s="13">
        <v>0</v>
      </c>
      <c r="S2077" s="13">
        <f t="shared" si="103"/>
        <v>6175.1</v>
      </c>
      <c r="T2077" s="14">
        <f t="shared" si="104"/>
        <v>0</v>
      </c>
      <c r="U2077" s="13"/>
      <c r="V2077" s="13">
        <v>0</v>
      </c>
      <c r="W2077" s="15"/>
      <c r="X2077" s="13"/>
      <c r="Y2077" s="13"/>
      <c r="Z2077" s="10"/>
      <c r="AA2077" s="16" t="s">
        <v>35</v>
      </c>
      <c r="AB2077" s="11"/>
    </row>
    <row r="2078" spans="1:28" ht="14.25" x14ac:dyDescent="0.15">
      <c r="A2078" s="9">
        <v>43709</v>
      </c>
      <c r="B2078" s="10" t="s">
        <v>27</v>
      </c>
      <c r="C2078" s="10" t="s">
        <v>63</v>
      </c>
      <c r="D2078" s="10" t="s">
        <v>74</v>
      </c>
      <c r="E2078" s="10" t="s">
        <v>72</v>
      </c>
      <c r="F2078" s="10" t="s">
        <v>173</v>
      </c>
      <c r="G2078" s="10" t="s">
        <v>4283</v>
      </c>
      <c r="H2078" s="10" t="s">
        <v>4078</v>
      </c>
      <c r="I2078" s="10" t="s">
        <v>4284</v>
      </c>
      <c r="J2078" s="10"/>
      <c r="K2078" s="10" t="s">
        <v>2623</v>
      </c>
      <c r="L2078" s="10" t="s">
        <v>34</v>
      </c>
      <c r="M2078" s="11">
        <v>0.02</v>
      </c>
      <c r="N2078" s="27">
        <v>6919</v>
      </c>
      <c r="O2078" s="10"/>
      <c r="P2078" s="13">
        <v>1167.1300000000001</v>
      </c>
      <c r="Q2078" s="13"/>
      <c r="R2078" s="13">
        <v>1167.1300000000001</v>
      </c>
      <c r="S2078" s="13">
        <f t="shared" si="103"/>
        <v>0</v>
      </c>
      <c r="T2078" s="14">
        <f t="shared" si="104"/>
        <v>0</v>
      </c>
      <c r="U2078" s="13"/>
      <c r="V2078" s="13">
        <v>1167.1300000000001</v>
      </c>
      <c r="W2078" s="15"/>
      <c r="X2078" s="13"/>
      <c r="Y2078" s="13"/>
      <c r="Z2078" s="10"/>
      <c r="AA2078" s="16" t="s">
        <v>45</v>
      </c>
      <c r="AB2078" s="11"/>
    </row>
    <row r="2079" spans="1:28" ht="14.25" x14ac:dyDescent="0.15">
      <c r="A2079" s="9">
        <v>43709</v>
      </c>
      <c r="B2079" s="10" t="s">
        <v>27</v>
      </c>
      <c r="C2079" s="10" t="s">
        <v>93</v>
      </c>
      <c r="D2079" s="10" t="s">
        <v>94</v>
      </c>
      <c r="E2079" s="10" t="s">
        <v>2777</v>
      </c>
      <c r="F2079" s="10" t="s">
        <v>4285</v>
      </c>
      <c r="G2079" s="10" t="s">
        <v>4286</v>
      </c>
      <c r="H2079" s="10" t="s">
        <v>4078</v>
      </c>
      <c r="I2079" s="10" t="s">
        <v>4285</v>
      </c>
      <c r="J2079" s="10"/>
      <c r="K2079" s="10" t="s">
        <v>2623</v>
      </c>
      <c r="L2079" s="10" t="s">
        <v>34</v>
      </c>
      <c r="M2079" s="11">
        <v>0.02</v>
      </c>
      <c r="N2079" s="27">
        <v>6438</v>
      </c>
      <c r="O2079" s="10"/>
      <c r="P2079" s="13">
        <v>20975.84</v>
      </c>
      <c r="Q2079" s="13"/>
      <c r="R2079" s="13">
        <v>0</v>
      </c>
      <c r="S2079" s="13">
        <f t="shared" si="103"/>
        <v>20975.84</v>
      </c>
      <c r="T2079" s="14">
        <f t="shared" si="104"/>
        <v>0</v>
      </c>
      <c r="U2079" s="13"/>
      <c r="V2079" s="13">
        <v>0</v>
      </c>
      <c r="W2079" s="15"/>
      <c r="X2079" s="13"/>
      <c r="Y2079" s="13"/>
      <c r="Z2079" s="10"/>
      <c r="AA2079" s="16" t="s">
        <v>45</v>
      </c>
      <c r="AB2079" s="11"/>
    </row>
    <row r="2080" spans="1:28" ht="14.25" x14ac:dyDescent="0.15">
      <c r="A2080" s="9">
        <v>43709</v>
      </c>
      <c r="B2080" s="10" t="s">
        <v>27</v>
      </c>
      <c r="C2080" s="10" t="s">
        <v>93</v>
      </c>
      <c r="D2080" s="10" t="s">
        <v>94</v>
      </c>
      <c r="E2080" s="10" t="s">
        <v>2777</v>
      </c>
      <c r="F2080" s="10" t="s">
        <v>2781</v>
      </c>
      <c r="G2080" s="10" t="s">
        <v>4287</v>
      </c>
      <c r="H2080" s="10" t="s">
        <v>4078</v>
      </c>
      <c r="I2080" s="10" t="s">
        <v>2781</v>
      </c>
      <c r="J2080" s="10"/>
      <c r="K2080" s="10" t="s">
        <v>2623</v>
      </c>
      <c r="L2080" s="10" t="s">
        <v>34</v>
      </c>
      <c r="M2080" s="11">
        <v>0.02</v>
      </c>
      <c r="N2080" s="27">
        <v>6547</v>
      </c>
      <c r="O2080" s="10"/>
      <c r="P2080" s="13">
        <v>38234.06</v>
      </c>
      <c r="Q2080" s="13"/>
      <c r="R2080" s="13">
        <v>0</v>
      </c>
      <c r="S2080" s="13">
        <f t="shared" si="103"/>
        <v>38234.06</v>
      </c>
      <c r="T2080" s="14">
        <f t="shared" si="104"/>
        <v>0</v>
      </c>
      <c r="U2080" s="13"/>
      <c r="V2080" s="13">
        <v>0</v>
      </c>
      <c r="W2080" s="15"/>
      <c r="X2080" s="13"/>
      <c r="Y2080" s="13"/>
      <c r="Z2080" s="10"/>
      <c r="AA2080" s="16" t="s">
        <v>45</v>
      </c>
      <c r="AB2080" s="11"/>
    </row>
    <row r="2081" spans="1:28" ht="14.25" x14ac:dyDescent="0.15">
      <c r="A2081" s="9">
        <v>43709</v>
      </c>
      <c r="B2081" s="10" t="s">
        <v>27</v>
      </c>
      <c r="C2081" s="10" t="s">
        <v>93</v>
      </c>
      <c r="D2081" s="10" t="s">
        <v>94</v>
      </c>
      <c r="E2081" s="10" t="s">
        <v>2799</v>
      </c>
      <c r="F2081" s="10" t="s">
        <v>4288</v>
      </c>
      <c r="G2081" s="10" t="s">
        <v>4289</v>
      </c>
      <c r="H2081" s="10" t="s">
        <v>4078</v>
      </c>
      <c r="I2081" s="10" t="s">
        <v>4290</v>
      </c>
      <c r="J2081" s="10"/>
      <c r="K2081" s="10" t="s">
        <v>2623</v>
      </c>
      <c r="L2081" s="10" t="s">
        <v>44</v>
      </c>
      <c r="M2081" s="11">
        <v>0</v>
      </c>
      <c r="N2081" s="27">
        <v>6656</v>
      </c>
      <c r="O2081" s="10"/>
      <c r="P2081" s="13">
        <v>6728.5</v>
      </c>
      <c r="Q2081" s="13"/>
      <c r="R2081" s="13">
        <v>0</v>
      </c>
      <c r="S2081" s="13">
        <f t="shared" si="103"/>
        <v>6728.5</v>
      </c>
      <c r="T2081" s="14">
        <f t="shared" si="104"/>
        <v>8521.9607843137255</v>
      </c>
      <c r="U2081" s="13"/>
      <c r="V2081" s="13">
        <v>0</v>
      </c>
      <c r="W2081" s="15"/>
      <c r="X2081" s="13"/>
      <c r="Y2081" s="13"/>
      <c r="Z2081" s="10"/>
      <c r="AA2081" s="16" t="s">
        <v>45</v>
      </c>
      <c r="AB2081" s="11"/>
    </row>
    <row r="2082" spans="1:28" ht="14.25" x14ac:dyDescent="0.15">
      <c r="A2082" s="9">
        <v>43709</v>
      </c>
      <c r="B2082" s="10" t="s">
        <v>27</v>
      </c>
      <c r="C2082" s="10" t="s">
        <v>93</v>
      </c>
      <c r="D2082" s="10" t="s">
        <v>104</v>
      </c>
      <c r="E2082" s="10" t="s">
        <v>95</v>
      </c>
      <c r="F2082" s="10" t="s">
        <v>2815</v>
      </c>
      <c r="G2082" s="10" t="s">
        <v>4291</v>
      </c>
      <c r="H2082" s="10" t="s">
        <v>4078</v>
      </c>
      <c r="I2082" s="10" t="s">
        <v>2815</v>
      </c>
      <c r="J2082" s="10"/>
      <c r="K2082" s="10" t="s">
        <v>2623</v>
      </c>
      <c r="L2082" s="10" t="s">
        <v>44</v>
      </c>
      <c r="M2082" s="11">
        <v>0</v>
      </c>
      <c r="N2082" s="27">
        <v>40</v>
      </c>
      <c r="O2082" s="10"/>
      <c r="P2082" s="13">
        <v>30000</v>
      </c>
      <c r="Q2082" s="13"/>
      <c r="R2082" s="13">
        <v>0</v>
      </c>
      <c r="S2082" s="13">
        <f t="shared" si="103"/>
        <v>30000</v>
      </c>
      <c r="T2082" s="14">
        <f t="shared" si="104"/>
        <v>0</v>
      </c>
      <c r="U2082" s="13"/>
      <c r="V2082" s="13">
        <v>0</v>
      </c>
      <c r="W2082" s="15"/>
      <c r="X2082" s="13"/>
      <c r="Y2082" s="13"/>
      <c r="Z2082" s="10"/>
      <c r="AA2082" s="16" t="s">
        <v>45</v>
      </c>
      <c r="AB2082" s="11"/>
    </row>
    <row r="2083" spans="1:28" ht="14.25" x14ac:dyDescent="0.15">
      <c r="A2083" s="9">
        <v>43709</v>
      </c>
      <c r="B2083" s="10" t="s">
        <v>27</v>
      </c>
      <c r="C2083" s="10" t="s">
        <v>93</v>
      </c>
      <c r="D2083" s="10" t="s">
        <v>104</v>
      </c>
      <c r="E2083" s="10" t="s">
        <v>110</v>
      </c>
      <c r="F2083" s="10" t="s">
        <v>4128</v>
      </c>
      <c r="G2083" s="10" t="s">
        <v>4129</v>
      </c>
      <c r="H2083" s="10" t="s">
        <v>4078</v>
      </c>
      <c r="I2083" s="10" t="s">
        <v>4292</v>
      </c>
      <c r="J2083" s="10"/>
      <c r="K2083" s="10" t="s">
        <v>2623</v>
      </c>
      <c r="L2083" s="10" t="s">
        <v>44</v>
      </c>
      <c r="M2083" s="11">
        <v>0</v>
      </c>
      <c r="N2083" s="27">
        <v>6134</v>
      </c>
      <c r="O2083" s="10"/>
      <c r="P2083" s="13">
        <v>74.5</v>
      </c>
      <c r="Q2083" s="13"/>
      <c r="R2083" s="13">
        <v>0</v>
      </c>
      <c r="S2083" s="13">
        <f t="shared" si="103"/>
        <v>74.5</v>
      </c>
      <c r="T2083" s="14">
        <f t="shared" si="104"/>
        <v>0</v>
      </c>
      <c r="U2083" s="13"/>
      <c r="V2083" s="13">
        <v>0</v>
      </c>
      <c r="W2083" s="15"/>
      <c r="X2083" s="13"/>
      <c r="Y2083" s="13"/>
      <c r="Z2083" s="10"/>
      <c r="AA2083" s="16" t="s">
        <v>35</v>
      </c>
      <c r="AB2083" s="11"/>
    </row>
    <row r="2084" spans="1:28" ht="14.25" x14ac:dyDescent="0.15">
      <c r="A2084" s="9">
        <v>43709</v>
      </c>
      <c r="B2084" s="10" t="s">
        <v>27</v>
      </c>
      <c r="C2084" s="10" t="s">
        <v>93</v>
      </c>
      <c r="D2084" s="10" t="s">
        <v>115</v>
      </c>
      <c r="E2084" s="10" t="s">
        <v>99</v>
      </c>
      <c r="F2084" s="10" t="s">
        <v>4293</v>
      </c>
      <c r="G2084" s="10" t="s">
        <v>4293</v>
      </c>
      <c r="H2084" s="10" t="s">
        <v>4078</v>
      </c>
      <c r="I2084" s="10" t="s">
        <v>4293</v>
      </c>
      <c r="J2084" s="10"/>
      <c r="K2084" s="10" t="s">
        <v>2623</v>
      </c>
      <c r="L2084" s="10" t="s">
        <v>44</v>
      </c>
      <c r="M2084" s="11">
        <v>0</v>
      </c>
      <c r="N2084" s="27">
        <v>5524</v>
      </c>
      <c r="O2084" s="10"/>
      <c r="P2084" s="13">
        <v>8715.2099999999991</v>
      </c>
      <c r="Q2084" s="13"/>
      <c r="R2084" s="13">
        <v>0</v>
      </c>
      <c r="S2084" s="13">
        <f t="shared" si="103"/>
        <v>8715.2099999999991</v>
      </c>
      <c r="T2084" s="14">
        <f t="shared" si="104"/>
        <v>0</v>
      </c>
      <c r="U2084" s="13"/>
      <c r="V2084" s="13">
        <v>0</v>
      </c>
      <c r="W2084" s="15"/>
      <c r="X2084" s="13"/>
      <c r="Y2084" s="13"/>
      <c r="Z2084" s="10"/>
      <c r="AA2084" s="16" t="s">
        <v>35</v>
      </c>
      <c r="AB2084" s="11"/>
    </row>
    <row r="2085" spans="1:28" ht="14.25" x14ac:dyDescent="0.15">
      <c r="A2085" s="9">
        <v>43709</v>
      </c>
      <c r="B2085" s="10" t="s">
        <v>27</v>
      </c>
      <c r="C2085" s="10" t="s">
        <v>93</v>
      </c>
      <c r="D2085" s="10" t="s">
        <v>115</v>
      </c>
      <c r="E2085" s="10" t="s">
        <v>99</v>
      </c>
      <c r="F2085" s="10" t="s">
        <v>4294</v>
      </c>
      <c r="G2085" s="10" t="s">
        <v>4294</v>
      </c>
      <c r="H2085" s="10" t="s">
        <v>4078</v>
      </c>
      <c r="I2085" s="10" t="s">
        <v>4294</v>
      </c>
      <c r="J2085" s="10"/>
      <c r="K2085" s="10" t="s">
        <v>2623</v>
      </c>
      <c r="L2085" s="10" t="s">
        <v>44</v>
      </c>
      <c r="M2085" s="11">
        <v>0</v>
      </c>
      <c r="N2085" s="27">
        <v>5552</v>
      </c>
      <c r="O2085" s="10"/>
      <c r="P2085" s="13">
        <v>5596.1</v>
      </c>
      <c r="Q2085" s="13"/>
      <c r="R2085" s="13">
        <v>0</v>
      </c>
      <c r="S2085" s="13">
        <f t="shared" si="103"/>
        <v>5596.1</v>
      </c>
      <c r="T2085" s="14">
        <f t="shared" si="104"/>
        <v>0</v>
      </c>
      <c r="U2085" s="13"/>
      <c r="V2085" s="13">
        <v>0</v>
      </c>
      <c r="W2085" s="15"/>
      <c r="X2085" s="13"/>
      <c r="Y2085" s="13"/>
      <c r="Z2085" s="10"/>
      <c r="AA2085" s="16" t="s">
        <v>35</v>
      </c>
      <c r="AB2085" s="11"/>
    </row>
    <row r="2086" spans="1:28" ht="14.25" x14ac:dyDescent="0.15">
      <c r="A2086" s="9">
        <v>43709</v>
      </c>
      <c r="B2086" s="10" t="s">
        <v>27</v>
      </c>
      <c r="C2086" s="10" t="s">
        <v>119</v>
      </c>
      <c r="D2086" s="10" t="s">
        <v>136</v>
      </c>
      <c r="E2086" s="10" t="s">
        <v>129</v>
      </c>
      <c r="F2086" s="10" t="s">
        <v>4295</v>
      </c>
      <c r="G2086" s="10" t="s">
        <v>4296</v>
      </c>
      <c r="H2086" s="10" t="s">
        <v>4078</v>
      </c>
      <c r="I2086" s="10" t="s">
        <v>4297</v>
      </c>
      <c r="J2086" s="10"/>
      <c r="K2086" s="10" t="s">
        <v>2623</v>
      </c>
      <c r="L2086" s="10" t="s">
        <v>34</v>
      </c>
      <c r="M2086" s="11">
        <v>0.02</v>
      </c>
      <c r="N2086" s="12">
        <v>6503</v>
      </c>
      <c r="O2086" s="10"/>
      <c r="P2086" s="13">
        <v>28295.9</v>
      </c>
      <c r="Q2086" s="13"/>
      <c r="R2086" s="13">
        <v>8692.4</v>
      </c>
      <c r="S2086" s="13">
        <f t="shared" si="103"/>
        <v>19603.5</v>
      </c>
      <c r="T2086" s="14">
        <f t="shared" si="104"/>
        <v>0</v>
      </c>
      <c r="U2086" s="13"/>
      <c r="V2086" s="13">
        <v>8692.4</v>
      </c>
      <c r="W2086" s="15"/>
      <c r="X2086" s="13"/>
      <c r="Y2086" s="13"/>
      <c r="Z2086" s="10"/>
      <c r="AA2086" s="16" t="s">
        <v>35</v>
      </c>
      <c r="AB2086" s="11"/>
    </row>
    <row r="2087" spans="1:28" ht="14.25" x14ac:dyDescent="0.15">
      <c r="A2087" s="9">
        <v>43709</v>
      </c>
      <c r="B2087" s="10" t="s">
        <v>27</v>
      </c>
      <c r="C2087" s="10" t="s">
        <v>119</v>
      </c>
      <c r="D2087" s="10" t="s">
        <v>136</v>
      </c>
      <c r="E2087" s="10" t="s">
        <v>144</v>
      </c>
      <c r="F2087" s="10" t="s">
        <v>4298</v>
      </c>
      <c r="G2087" s="10" t="s">
        <v>4298</v>
      </c>
      <c r="H2087" s="10" t="s">
        <v>4078</v>
      </c>
      <c r="I2087" s="10" t="s">
        <v>4299</v>
      </c>
      <c r="J2087" s="10"/>
      <c r="K2087" s="10" t="s">
        <v>2623</v>
      </c>
      <c r="L2087" s="10" t="s">
        <v>44</v>
      </c>
      <c r="M2087" s="11">
        <v>0</v>
      </c>
      <c r="N2087" s="27">
        <v>5564</v>
      </c>
      <c r="O2087" s="10"/>
      <c r="P2087" s="13">
        <v>12457.5</v>
      </c>
      <c r="Q2087" s="13"/>
      <c r="R2087" s="13">
        <v>0</v>
      </c>
      <c r="S2087" s="13">
        <f t="shared" si="103"/>
        <v>12457.5</v>
      </c>
      <c r="T2087" s="14">
        <f t="shared" si="104"/>
        <v>0</v>
      </c>
      <c r="U2087" s="13"/>
      <c r="V2087" s="13">
        <v>0</v>
      </c>
      <c r="W2087" s="15"/>
      <c r="X2087" s="13"/>
      <c r="Y2087" s="13"/>
      <c r="Z2087" s="10"/>
      <c r="AA2087" s="16" t="s">
        <v>45</v>
      </c>
      <c r="AB2087" s="11"/>
    </row>
    <row r="2088" spans="1:28" ht="14.25" x14ac:dyDescent="0.15">
      <c r="A2088" s="9">
        <v>43709</v>
      </c>
      <c r="B2088" s="10" t="s">
        <v>27</v>
      </c>
      <c r="C2088" s="10" t="s">
        <v>119</v>
      </c>
      <c r="D2088" s="10" t="s">
        <v>136</v>
      </c>
      <c r="E2088" s="10" t="s">
        <v>144</v>
      </c>
      <c r="F2088" s="10" t="s">
        <v>4298</v>
      </c>
      <c r="G2088" s="10" t="s">
        <v>4298</v>
      </c>
      <c r="H2088" s="10" t="s">
        <v>4078</v>
      </c>
      <c r="I2088" s="10" t="s">
        <v>4300</v>
      </c>
      <c r="J2088" s="10"/>
      <c r="K2088" s="10" t="s">
        <v>2623</v>
      </c>
      <c r="L2088" s="10" t="s">
        <v>44</v>
      </c>
      <c r="M2088" s="11">
        <v>0</v>
      </c>
      <c r="N2088" s="27">
        <v>5594</v>
      </c>
      <c r="O2088" s="10"/>
      <c r="P2088" s="13">
        <v>88.5</v>
      </c>
      <c r="Q2088" s="13"/>
      <c r="R2088" s="13">
        <v>0</v>
      </c>
      <c r="S2088" s="13">
        <f t="shared" si="103"/>
        <v>88.5</v>
      </c>
      <c r="T2088" s="14">
        <f t="shared" si="104"/>
        <v>0</v>
      </c>
      <c r="U2088" s="13"/>
      <c r="V2088" s="13">
        <v>0</v>
      </c>
      <c r="W2088" s="15"/>
      <c r="X2088" s="13"/>
      <c r="Y2088" s="13"/>
      <c r="Z2088" s="10"/>
      <c r="AA2088" s="16" t="s">
        <v>45</v>
      </c>
      <c r="AB2088" s="11"/>
    </row>
    <row r="2089" spans="1:28" ht="14.25" x14ac:dyDescent="0.15">
      <c r="A2089" s="9">
        <v>43709</v>
      </c>
      <c r="B2089" s="10" t="s">
        <v>27</v>
      </c>
      <c r="C2089" s="10" t="s">
        <v>119</v>
      </c>
      <c r="D2089" s="10" t="s">
        <v>153</v>
      </c>
      <c r="E2089" s="10" t="s">
        <v>3577</v>
      </c>
      <c r="F2089" s="10" t="s">
        <v>3592</v>
      </c>
      <c r="G2089" s="10" t="s">
        <v>4301</v>
      </c>
      <c r="H2089" s="10" t="s">
        <v>4078</v>
      </c>
      <c r="I2089" s="10" t="s">
        <v>4302</v>
      </c>
      <c r="J2089" s="10"/>
      <c r="K2089" s="10" t="s">
        <v>2623</v>
      </c>
      <c r="L2089" s="10" t="s">
        <v>34</v>
      </c>
      <c r="M2089" s="11">
        <v>0.06</v>
      </c>
      <c r="N2089" s="27">
        <v>5858</v>
      </c>
      <c r="O2089" s="10"/>
      <c r="P2089" s="13">
        <v>25427.119999999999</v>
      </c>
      <c r="Q2089" s="13"/>
      <c r="R2089" s="13">
        <v>0</v>
      </c>
      <c r="S2089" s="13">
        <f t="shared" si="103"/>
        <v>25427.119999999999</v>
      </c>
      <c r="T2089" s="14">
        <f t="shared" si="104"/>
        <v>0</v>
      </c>
      <c r="U2089" s="13"/>
      <c r="V2089" s="13">
        <v>0</v>
      </c>
      <c r="W2089" s="15"/>
      <c r="X2089" s="13"/>
      <c r="Y2089" s="13"/>
      <c r="Z2089" s="10"/>
      <c r="AA2089" s="16" t="s">
        <v>45</v>
      </c>
      <c r="AB2089" s="11"/>
    </row>
    <row r="2090" spans="1:28" ht="14.25" x14ac:dyDescent="0.15">
      <c r="A2090" s="9">
        <v>43709</v>
      </c>
      <c r="B2090" s="10" t="s">
        <v>27</v>
      </c>
      <c r="C2090" s="10" t="s">
        <v>158</v>
      </c>
      <c r="D2090" s="10" t="s">
        <v>3596</v>
      </c>
      <c r="E2090" s="10" t="s">
        <v>187</v>
      </c>
      <c r="F2090" s="10" t="s">
        <v>4303</v>
      </c>
      <c r="G2090" s="10" t="s">
        <v>4303</v>
      </c>
      <c r="H2090" s="10" t="s">
        <v>4078</v>
      </c>
      <c r="I2090" s="10" t="s">
        <v>4303</v>
      </c>
      <c r="J2090" s="10"/>
      <c r="K2090" s="10" t="s">
        <v>2623</v>
      </c>
      <c r="L2090" s="10" t="s">
        <v>44</v>
      </c>
      <c r="M2090" s="11">
        <v>0</v>
      </c>
      <c r="N2090" s="27">
        <v>5980</v>
      </c>
      <c r="O2090" s="10"/>
      <c r="P2090" s="13">
        <v>17.100000000000001</v>
      </c>
      <c r="Q2090" s="13"/>
      <c r="R2090" s="13">
        <v>0</v>
      </c>
      <c r="S2090" s="13">
        <f t="shared" si="103"/>
        <v>17.100000000000001</v>
      </c>
      <c r="T2090" s="14">
        <f t="shared" si="104"/>
        <v>0</v>
      </c>
      <c r="U2090" s="13"/>
      <c r="V2090" s="13">
        <v>0</v>
      </c>
      <c r="W2090" s="15"/>
      <c r="X2090" s="13"/>
      <c r="Y2090" s="13"/>
      <c r="Z2090" s="10"/>
      <c r="AA2090" s="16" t="s">
        <v>45</v>
      </c>
      <c r="AB2090" s="11"/>
    </row>
    <row r="2091" spans="1:28" ht="14.25" x14ac:dyDescent="0.15">
      <c r="A2091" s="9">
        <v>43709</v>
      </c>
      <c r="B2091" s="10" t="s">
        <v>27</v>
      </c>
      <c r="C2091" s="10" t="s">
        <v>158</v>
      </c>
      <c r="D2091" s="10" t="s">
        <v>3596</v>
      </c>
      <c r="E2091" s="10" t="s">
        <v>4304</v>
      </c>
      <c r="F2091" s="10" t="s">
        <v>4305</v>
      </c>
      <c r="G2091" s="10" t="s">
        <v>4305</v>
      </c>
      <c r="H2091" s="10" t="s">
        <v>4078</v>
      </c>
      <c r="I2091" s="10" t="s">
        <v>4305</v>
      </c>
      <c r="J2091" s="10"/>
      <c r="K2091" s="10" t="s">
        <v>2623</v>
      </c>
      <c r="L2091" s="10" t="s">
        <v>44</v>
      </c>
      <c r="M2091" s="11">
        <v>0</v>
      </c>
      <c r="N2091" s="27">
        <v>5723</v>
      </c>
      <c r="O2091" s="10"/>
      <c r="P2091" s="13">
        <v>12162.74</v>
      </c>
      <c r="Q2091" s="13"/>
      <c r="R2091" s="13">
        <v>0</v>
      </c>
      <c r="S2091" s="13">
        <f t="shared" si="103"/>
        <v>12162.74</v>
      </c>
      <c r="T2091" s="14">
        <f t="shared" si="104"/>
        <v>0</v>
      </c>
      <c r="U2091" s="13"/>
      <c r="V2091" s="13">
        <v>0</v>
      </c>
      <c r="W2091" s="15"/>
      <c r="X2091" s="13"/>
      <c r="Y2091" s="13"/>
      <c r="Z2091" s="10"/>
      <c r="AA2091" s="16" t="s">
        <v>45</v>
      </c>
      <c r="AB2091" s="11"/>
    </row>
    <row r="2092" spans="1:28" ht="14.25" x14ac:dyDescent="0.15">
      <c r="A2092" s="9">
        <v>43709</v>
      </c>
      <c r="B2092" s="10" t="s">
        <v>27</v>
      </c>
      <c r="C2092" s="10" t="s">
        <v>158</v>
      </c>
      <c r="D2092" s="10" t="s">
        <v>159</v>
      </c>
      <c r="E2092" s="10" t="s">
        <v>3017</v>
      </c>
      <c r="F2092" s="10" t="s">
        <v>4306</v>
      </c>
      <c r="G2092" s="10" t="s">
        <v>4307</v>
      </c>
      <c r="H2092" s="10" t="s">
        <v>4078</v>
      </c>
      <c r="I2092" s="10" t="s">
        <v>4306</v>
      </c>
      <c r="J2092" s="10"/>
      <c r="K2092" s="10" t="s">
        <v>2623</v>
      </c>
      <c r="L2092" s="10" t="s">
        <v>34</v>
      </c>
      <c r="M2092" s="11">
        <v>0.05</v>
      </c>
      <c r="N2092" s="27">
        <v>6111</v>
      </c>
      <c r="O2092" s="10"/>
      <c r="P2092" s="13">
        <v>1134.58</v>
      </c>
      <c r="Q2092" s="13"/>
      <c r="R2092" s="13">
        <v>0</v>
      </c>
      <c r="S2092" s="13">
        <f t="shared" si="103"/>
        <v>1134.58</v>
      </c>
      <c r="T2092" s="14">
        <f t="shared" si="104"/>
        <v>0</v>
      </c>
      <c r="U2092" s="13"/>
      <c r="V2092" s="13">
        <v>0</v>
      </c>
      <c r="W2092" s="15"/>
      <c r="X2092" s="13"/>
      <c r="Y2092" s="13"/>
      <c r="Z2092" s="10"/>
      <c r="AA2092" s="16" t="s">
        <v>35</v>
      </c>
      <c r="AB2092" s="11"/>
    </row>
    <row r="2093" spans="1:28" ht="14.25" x14ac:dyDescent="0.15">
      <c r="A2093" s="9">
        <v>43709</v>
      </c>
      <c r="B2093" s="10" t="s">
        <v>27</v>
      </c>
      <c r="C2093" s="10" t="s">
        <v>158</v>
      </c>
      <c r="D2093" s="10" t="s">
        <v>204</v>
      </c>
      <c r="E2093" s="10" t="s">
        <v>216</v>
      </c>
      <c r="F2093" s="10" t="s">
        <v>4308</v>
      </c>
      <c r="G2093" s="10" t="s">
        <v>4308</v>
      </c>
      <c r="H2093" s="10" t="s">
        <v>4078</v>
      </c>
      <c r="I2093" s="10" t="s">
        <v>4308</v>
      </c>
      <c r="J2093" s="10"/>
      <c r="K2093" s="10" t="s">
        <v>2623</v>
      </c>
      <c r="L2093" s="10" t="s">
        <v>44</v>
      </c>
      <c r="M2093" s="11">
        <v>0</v>
      </c>
      <c r="N2093" s="27">
        <v>5713</v>
      </c>
      <c r="O2093" s="10"/>
      <c r="P2093" s="13">
        <v>3.27</v>
      </c>
      <c r="Q2093" s="13"/>
      <c r="R2093" s="13">
        <v>0</v>
      </c>
      <c r="S2093" s="13">
        <f t="shared" si="103"/>
        <v>3.27</v>
      </c>
      <c r="T2093" s="14">
        <f t="shared" si="104"/>
        <v>0</v>
      </c>
      <c r="U2093" s="13"/>
      <c r="V2093" s="13">
        <v>0</v>
      </c>
      <c r="W2093" s="15"/>
      <c r="X2093" s="13"/>
      <c r="Y2093" s="13"/>
      <c r="Z2093" s="10"/>
      <c r="AA2093" s="16" t="s">
        <v>45</v>
      </c>
      <c r="AB2093" s="11"/>
    </row>
    <row r="2094" spans="1:28" ht="14.25" x14ac:dyDescent="0.15">
      <c r="A2094" s="9">
        <v>43709</v>
      </c>
      <c r="B2094" s="10" t="s">
        <v>27</v>
      </c>
      <c r="C2094" s="10" t="s">
        <v>158</v>
      </c>
      <c r="D2094" s="10" t="s">
        <v>204</v>
      </c>
      <c r="E2094" s="10" t="s">
        <v>160</v>
      </c>
      <c r="F2094" s="10" t="s">
        <v>4241</v>
      </c>
      <c r="G2094" s="10" t="s">
        <v>4309</v>
      </c>
      <c r="H2094" s="10" t="s">
        <v>4078</v>
      </c>
      <c r="I2094" s="10" t="s">
        <v>4241</v>
      </c>
      <c r="J2094" s="10"/>
      <c r="K2094" s="10" t="s">
        <v>2623</v>
      </c>
      <c r="L2094" s="10" t="s">
        <v>34</v>
      </c>
      <c r="M2094" s="11">
        <v>0.02</v>
      </c>
      <c r="N2094" s="27">
        <v>56</v>
      </c>
      <c r="O2094" s="10"/>
      <c r="P2094" s="13">
        <v>9630.6</v>
      </c>
      <c r="Q2094" s="13"/>
      <c r="R2094" s="13">
        <v>0</v>
      </c>
      <c r="S2094" s="13">
        <f t="shared" si="103"/>
        <v>9630.6</v>
      </c>
      <c r="T2094" s="14">
        <f t="shared" si="104"/>
        <v>0</v>
      </c>
      <c r="U2094" s="13"/>
      <c r="V2094" s="13">
        <v>0</v>
      </c>
      <c r="W2094" s="15"/>
      <c r="X2094" s="13"/>
      <c r="Y2094" s="13"/>
      <c r="Z2094" s="10"/>
      <c r="AA2094" s="16" t="s">
        <v>45</v>
      </c>
      <c r="AB2094" s="11"/>
    </row>
    <row r="2095" spans="1:28" ht="14.25" x14ac:dyDescent="0.15">
      <c r="A2095" s="9">
        <v>43709</v>
      </c>
      <c r="B2095" s="10" t="s">
        <v>27</v>
      </c>
      <c r="C2095" s="10" t="s">
        <v>158</v>
      </c>
      <c r="D2095" s="10" t="s">
        <v>204</v>
      </c>
      <c r="E2095" s="10" t="s">
        <v>4310</v>
      </c>
      <c r="F2095" s="10" t="s">
        <v>4311</v>
      </c>
      <c r="G2095" s="10" t="s">
        <v>4311</v>
      </c>
      <c r="H2095" s="10" t="s">
        <v>4078</v>
      </c>
      <c r="I2095" s="10" t="s">
        <v>4311</v>
      </c>
      <c r="J2095" s="10"/>
      <c r="K2095" s="10" t="s">
        <v>2623</v>
      </c>
      <c r="L2095" s="10" t="s">
        <v>44</v>
      </c>
      <c r="M2095" s="11">
        <v>0</v>
      </c>
      <c r="N2095" s="27">
        <v>5751</v>
      </c>
      <c r="O2095" s="10"/>
      <c r="P2095" s="13">
        <v>1608.08</v>
      </c>
      <c r="Q2095" s="13"/>
      <c r="R2095" s="13">
        <v>0</v>
      </c>
      <c r="S2095" s="13">
        <f t="shared" si="103"/>
        <v>1608.08</v>
      </c>
      <c r="T2095" s="14">
        <f t="shared" si="104"/>
        <v>0</v>
      </c>
      <c r="U2095" s="13"/>
      <c r="V2095" s="13">
        <v>0</v>
      </c>
      <c r="W2095" s="15"/>
      <c r="X2095" s="13"/>
      <c r="Y2095" s="13"/>
      <c r="Z2095" s="10"/>
      <c r="AA2095" s="16" t="s">
        <v>45</v>
      </c>
      <c r="AB2095" s="11"/>
    </row>
    <row r="2096" spans="1:28" ht="14.25" x14ac:dyDescent="0.15">
      <c r="A2096" s="9">
        <v>43709</v>
      </c>
      <c r="B2096" s="10" t="s">
        <v>27</v>
      </c>
      <c r="C2096" s="10" t="s">
        <v>158</v>
      </c>
      <c r="D2096" s="10" t="s">
        <v>204</v>
      </c>
      <c r="E2096" s="10" t="s">
        <v>169</v>
      </c>
      <c r="F2096" s="10" t="s">
        <v>4312</v>
      </c>
      <c r="G2096" s="10" t="s">
        <v>4312</v>
      </c>
      <c r="H2096" s="10" t="s">
        <v>4078</v>
      </c>
      <c r="I2096" s="10" t="s">
        <v>4312</v>
      </c>
      <c r="J2096" s="10"/>
      <c r="K2096" s="10" t="s">
        <v>2623</v>
      </c>
      <c r="L2096" s="10" t="s">
        <v>44</v>
      </c>
      <c r="M2096" s="11">
        <v>0</v>
      </c>
      <c r="N2096" s="27">
        <v>5501</v>
      </c>
      <c r="O2096" s="10"/>
      <c r="P2096" s="13">
        <v>13410</v>
      </c>
      <c r="Q2096" s="13"/>
      <c r="R2096" s="13">
        <v>0</v>
      </c>
      <c r="S2096" s="13">
        <f t="shared" si="103"/>
        <v>13410</v>
      </c>
      <c r="T2096" s="14">
        <f t="shared" si="104"/>
        <v>0</v>
      </c>
      <c r="U2096" s="13"/>
      <c r="V2096" s="13">
        <v>0</v>
      </c>
      <c r="W2096" s="15"/>
      <c r="X2096" s="13"/>
      <c r="Y2096" s="13"/>
      <c r="Z2096" s="10"/>
      <c r="AA2096" s="16" t="s">
        <v>45</v>
      </c>
      <c r="AB2096" s="11"/>
    </row>
    <row r="2097" spans="1:28" ht="14.25" x14ac:dyDescent="0.15">
      <c r="A2097" s="9">
        <v>43709</v>
      </c>
      <c r="B2097" s="10" t="s">
        <v>27</v>
      </c>
      <c r="C2097" s="10" t="s">
        <v>158</v>
      </c>
      <c r="D2097" s="10" t="s">
        <v>215</v>
      </c>
      <c r="E2097" s="10" t="s">
        <v>216</v>
      </c>
      <c r="F2097" s="10" t="s">
        <v>4313</v>
      </c>
      <c r="G2097" s="10" t="s">
        <v>4313</v>
      </c>
      <c r="H2097" s="10" t="s">
        <v>4078</v>
      </c>
      <c r="I2097" s="10" t="s">
        <v>4313</v>
      </c>
      <c r="J2097" s="10"/>
      <c r="K2097" s="10" t="s">
        <v>2623</v>
      </c>
      <c r="L2097" s="10" t="s">
        <v>44</v>
      </c>
      <c r="M2097" s="11">
        <v>0</v>
      </c>
      <c r="N2097" s="27">
        <v>5556</v>
      </c>
      <c r="O2097" s="10"/>
      <c r="P2097" s="13">
        <v>14910.24</v>
      </c>
      <c r="Q2097" s="13"/>
      <c r="R2097" s="13">
        <v>0</v>
      </c>
      <c r="S2097" s="13">
        <f t="shared" si="103"/>
        <v>14910.24</v>
      </c>
      <c r="T2097" s="14">
        <f t="shared" si="104"/>
        <v>0</v>
      </c>
      <c r="U2097" s="13"/>
      <c r="V2097" s="13">
        <v>0</v>
      </c>
      <c r="W2097" s="15"/>
      <c r="X2097" s="13"/>
      <c r="Y2097" s="13"/>
      <c r="Z2097" s="10"/>
      <c r="AA2097" s="16" t="s">
        <v>35</v>
      </c>
      <c r="AB2097" s="11"/>
    </row>
    <row r="2098" spans="1:28" ht="14.25" x14ac:dyDescent="0.15">
      <c r="A2098" s="9">
        <v>43709</v>
      </c>
      <c r="B2098" s="10" t="s">
        <v>27</v>
      </c>
      <c r="C2098" s="10" t="s">
        <v>158</v>
      </c>
      <c r="D2098" s="10" t="s">
        <v>215</v>
      </c>
      <c r="E2098" s="10" t="s">
        <v>216</v>
      </c>
      <c r="F2098" s="10" t="s">
        <v>217</v>
      </c>
      <c r="G2098" s="10" t="s">
        <v>4111</v>
      </c>
      <c r="H2098" s="10" t="s">
        <v>4078</v>
      </c>
      <c r="I2098" s="10" t="s">
        <v>4314</v>
      </c>
      <c r="J2098" s="10"/>
      <c r="K2098" s="10" t="s">
        <v>2623</v>
      </c>
      <c r="L2098" s="10" t="s">
        <v>44</v>
      </c>
      <c r="M2098" s="11">
        <v>0</v>
      </c>
      <c r="N2098" s="27">
        <v>6620</v>
      </c>
      <c r="O2098" s="10"/>
      <c r="P2098" s="13">
        <v>176.65</v>
      </c>
      <c r="Q2098" s="13"/>
      <c r="R2098" s="13">
        <v>0</v>
      </c>
      <c r="S2098" s="13">
        <f t="shared" si="103"/>
        <v>176.65</v>
      </c>
      <c r="T2098" s="14">
        <f t="shared" si="104"/>
        <v>0</v>
      </c>
      <c r="U2098" s="13"/>
      <c r="V2098" s="13">
        <v>0</v>
      </c>
      <c r="W2098" s="15"/>
      <c r="X2098" s="13"/>
      <c r="Y2098" s="13"/>
      <c r="Z2098" s="10"/>
      <c r="AA2098" s="16" t="s">
        <v>35</v>
      </c>
      <c r="AB2098" s="11"/>
    </row>
    <row r="2099" spans="1:28" ht="14.25" x14ac:dyDescent="0.15">
      <c r="A2099" s="9">
        <v>43709</v>
      </c>
      <c r="B2099" s="10" t="s">
        <v>27</v>
      </c>
      <c r="C2099" s="10" t="s">
        <v>158</v>
      </c>
      <c r="D2099" s="10" t="s">
        <v>215</v>
      </c>
      <c r="E2099" s="10" t="s">
        <v>216</v>
      </c>
      <c r="F2099" s="10" t="s">
        <v>217</v>
      </c>
      <c r="G2099" s="10" t="s">
        <v>4111</v>
      </c>
      <c r="H2099" s="10" t="s">
        <v>4078</v>
      </c>
      <c r="I2099" s="10" t="s">
        <v>4315</v>
      </c>
      <c r="J2099" s="10"/>
      <c r="K2099" s="10" t="s">
        <v>2623</v>
      </c>
      <c r="L2099" s="10" t="s">
        <v>34</v>
      </c>
      <c r="M2099" s="11">
        <v>0.05</v>
      </c>
      <c r="N2099" s="27">
        <v>6187</v>
      </c>
      <c r="O2099" s="10"/>
      <c r="P2099" s="13">
        <v>10.2200000000012</v>
      </c>
      <c r="Q2099" s="13"/>
      <c r="R2099" s="13">
        <v>0</v>
      </c>
      <c r="S2099" s="13">
        <f t="shared" si="103"/>
        <v>10.2200000000012</v>
      </c>
      <c r="T2099" s="14">
        <f t="shared" si="104"/>
        <v>0</v>
      </c>
      <c r="U2099" s="13"/>
      <c r="V2099" s="13">
        <v>0</v>
      </c>
      <c r="W2099" s="15"/>
      <c r="X2099" s="13"/>
      <c r="Y2099" s="13"/>
      <c r="Z2099" s="10"/>
      <c r="AA2099" s="16" t="s">
        <v>35</v>
      </c>
      <c r="AB2099" s="11"/>
    </row>
    <row r="2100" spans="1:28" ht="14.25" x14ac:dyDescent="0.15">
      <c r="A2100" s="9">
        <v>43709</v>
      </c>
      <c r="B2100" s="10" t="s">
        <v>27</v>
      </c>
      <c r="C2100" s="10" t="s">
        <v>220</v>
      </c>
      <c r="D2100" s="10" t="s">
        <v>221</v>
      </c>
      <c r="E2100" s="10" t="s">
        <v>4316</v>
      </c>
      <c r="F2100" s="10" t="s">
        <v>4317</v>
      </c>
      <c r="G2100" s="10" t="s">
        <v>4317</v>
      </c>
      <c r="H2100" s="10" t="s">
        <v>4078</v>
      </c>
      <c r="I2100" s="10" t="s">
        <v>4317</v>
      </c>
      <c r="J2100" s="10"/>
      <c r="K2100" s="10" t="s">
        <v>2623</v>
      </c>
      <c r="L2100" s="10" t="s">
        <v>44</v>
      </c>
      <c r="M2100" s="11">
        <v>0</v>
      </c>
      <c r="N2100" s="27">
        <v>5553</v>
      </c>
      <c r="O2100" s="10"/>
      <c r="P2100" s="13">
        <v>4.2</v>
      </c>
      <c r="Q2100" s="13"/>
      <c r="R2100" s="13">
        <v>0</v>
      </c>
      <c r="S2100" s="13">
        <f t="shared" si="103"/>
        <v>4.2</v>
      </c>
      <c r="T2100" s="14">
        <f t="shared" si="104"/>
        <v>0</v>
      </c>
      <c r="U2100" s="13"/>
      <c r="V2100" s="13">
        <v>0</v>
      </c>
      <c r="W2100" s="15"/>
      <c r="X2100" s="13"/>
      <c r="Y2100" s="13"/>
      <c r="Z2100" s="10"/>
      <c r="AA2100" s="16" t="s">
        <v>45</v>
      </c>
      <c r="AB2100" s="11"/>
    </row>
    <row r="2101" spans="1:28" ht="14.25" x14ac:dyDescent="0.15">
      <c r="A2101" s="9">
        <v>43709</v>
      </c>
      <c r="B2101" s="10" t="s">
        <v>27</v>
      </c>
      <c r="C2101" s="10" t="s">
        <v>220</v>
      </c>
      <c r="D2101" s="10" t="s">
        <v>221</v>
      </c>
      <c r="E2101" s="10" t="s">
        <v>3760</v>
      </c>
      <c r="F2101" s="10" t="s">
        <v>4112</v>
      </c>
      <c r="G2101" s="10" t="s">
        <v>4113</v>
      </c>
      <c r="H2101" s="10" t="s">
        <v>4078</v>
      </c>
      <c r="I2101" s="10" t="s">
        <v>4112</v>
      </c>
      <c r="J2101" s="10"/>
      <c r="K2101" s="10" t="s">
        <v>2623</v>
      </c>
      <c r="L2101" s="10" t="s">
        <v>44</v>
      </c>
      <c r="M2101" s="11">
        <v>0</v>
      </c>
      <c r="N2101" s="27">
        <v>6399</v>
      </c>
      <c r="O2101" s="10"/>
      <c r="P2101" s="13">
        <v>125</v>
      </c>
      <c r="Q2101" s="13"/>
      <c r="R2101" s="13">
        <v>0</v>
      </c>
      <c r="S2101" s="13">
        <f t="shared" si="103"/>
        <v>125</v>
      </c>
      <c r="T2101" s="14">
        <f t="shared" si="104"/>
        <v>0</v>
      </c>
      <c r="U2101" s="13"/>
      <c r="V2101" s="13">
        <v>0</v>
      </c>
      <c r="W2101" s="15"/>
      <c r="X2101" s="13"/>
      <c r="Y2101" s="13"/>
      <c r="Z2101" s="10"/>
      <c r="AA2101" s="16" t="s">
        <v>35</v>
      </c>
      <c r="AB2101" s="11"/>
    </row>
    <row r="2102" spans="1:28" ht="14.25" x14ac:dyDescent="0.15">
      <c r="A2102" s="9">
        <v>43709</v>
      </c>
      <c r="B2102" s="10" t="s">
        <v>27</v>
      </c>
      <c r="C2102" s="10" t="s">
        <v>220</v>
      </c>
      <c r="D2102" s="10" t="s">
        <v>221</v>
      </c>
      <c r="E2102" s="10" t="s">
        <v>3760</v>
      </c>
      <c r="F2102" s="10" t="s">
        <v>4112</v>
      </c>
      <c r="G2102" s="10" t="s">
        <v>4113</v>
      </c>
      <c r="H2102" s="10" t="s">
        <v>4078</v>
      </c>
      <c r="I2102" s="10" t="s">
        <v>4318</v>
      </c>
      <c r="J2102" s="10"/>
      <c r="K2102" s="10" t="s">
        <v>2623</v>
      </c>
      <c r="L2102" s="10" t="s">
        <v>44</v>
      </c>
      <c r="M2102" s="11">
        <v>0</v>
      </c>
      <c r="N2102" s="27">
        <v>6495</v>
      </c>
      <c r="O2102" s="10"/>
      <c r="P2102" s="13">
        <v>8.6999999999999993</v>
      </c>
      <c r="Q2102" s="13"/>
      <c r="R2102" s="13">
        <v>0</v>
      </c>
      <c r="S2102" s="13">
        <f t="shared" si="103"/>
        <v>8.6999999999999993</v>
      </c>
      <c r="T2102" s="14">
        <f t="shared" si="104"/>
        <v>0</v>
      </c>
      <c r="U2102" s="13"/>
      <c r="V2102" s="13">
        <v>0</v>
      </c>
      <c r="W2102" s="15"/>
      <c r="X2102" s="13"/>
      <c r="Y2102" s="13"/>
      <c r="Z2102" s="10"/>
      <c r="AA2102" s="16" t="s">
        <v>35</v>
      </c>
      <c r="AB2102" s="11"/>
    </row>
    <row r="2103" spans="1:28" ht="14.25" x14ac:dyDescent="0.15">
      <c r="A2103" s="9">
        <v>43709</v>
      </c>
      <c r="B2103" s="10" t="s">
        <v>27</v>
      </c>
      <c r="C2103" s="10" t="s">
        <v>220</v>
      </c>
      <c r="D2103" s="10" t="s">
        <v>221</v>
      </c>
      <c r="E2103" s="10" t="s">
        <v>230</v>
      </c>
      <c r="F2103" s="10" t="s">
        <v>3140</v>
      </c>
      <c r="G2103" s="10" t="s">
        <v>4319</v>
      </c>
      <c r="H2103" s="10" t="s">
        <v>4078</v>
      </c>
      <c r="I2103" s="10" t="s">
        <v>4320</v>
      </c>
      <c r="J2103" s="10"/>
      <c r="K2103" s="10" t="s">
        <v>2623</v>
      </c>
      <c r="L2103" s="10" t="s">
        <v>44</v>
      </c>
      <c r="M2103" s="11">
        <v>0</v>
      </c>
      <c r="N2103" s="27">
        <v>5563</v>
      </c>
      <c r="O2103" s="10"/>
      <c r="P2103" s="13">
        <v>7001.7</v>
      </c>
      <c r="Q2103" s="13"/>
      <c r="R2103" s="13">
        <v>0</v>
      </c>
      <c r="S2103" s="13">
        <f t="shared" si="103"/>
        <v>7001.7</v>
      </c>
      <c r="T2103" s="14">
        <f t="shared" si="104"/>
        <v>1406.1</v>
      </c>
      <c r="U2103" s="13"/>
      <c r="V2103" s="13">
        <v>0</v>
      </c>
      <c r="W2103" s="15"/>
      <c r="X2103" s="13"/>
      <c r="Y2103" s="13"/>
      <c r="Z2103" s="10"/>
      <c r="AA2103" s="16" t="s">
        <v>35</v>
      </c>
      <c r="AB2103" s="11"/>
    </row>
    <row r="2104" spans="1:28" ht="14.25" x14ac:dyDescent="0.15">
      <c r="A2104" s="9">
        <v>43709</v>
      </c>
      <c r="B2104" s="10" t="s">
        <v>27</v>
      </c>
      <c r="C2104" s="10" t="s">
        <v>220</v>
      </c>
      <c r="D2104" s="10" t="s">
        <v>221</v>
      </c>
      <c r="E2104" s="10" t="s">
        <v>230</v>
      </c>
      <c r="F2104" s="10" t="s">
        <v>4117</v>
      </c>
      <c r="G2104" s="10" t="s">
        <v>4118</v>
      </c>
      <c r="H2104" s="10" t="s">
        <v>4078</v>
      </c>
      <c r="I2104" s="10" t="s">
        <v>4321</v>
      </c>
      <c r="J2104" s="10"/>
      <c r="K2104" s="10" t="s">
        <v>2623</v>
      </c>
      <c r="L2104" s="10" t="s">
        <v>44</v>
      </c>
      <c r="M2104" s="11">
        <v>0</v>
      </c>
      <c r="N2104" s="27">
        <v>6023</v>
      </c>
      <c r="O2104" s="10"/>
      <c r="P2104" s="13">
        <v>1283.04</v>
      </c>
      <c r="Q2104" s="13"/>
      <c r="R2104" s="13">
        <v>0</v>
      </c>
      <c r="S2104" s="13">
        <f t="shared" si="103"/>
        <v>1283.04</v>
      </c>
      <c r="T2104" s="14">
        <f t="shared" si="104"/>
        <v>0</v>
      </c>
      <c r="U2104" s="13"/>
      <c r="V2104" s="13">
        <v>0</v>
      </c>
      <c r="W2104" s="15"/>
      <c r="X2104" s="13"/>
      <c r="Y2104" s="13"/>
      <c r="Z2104" s="10"/>
      <c r="AA2104" s="16" t="s">
        <v>35</v>
      </c>
      <c r="AB2104" s="11"/>
    </row>
    <row r="2105" spans="1:28" ht="14.25" x14ac:dyDescent="0.15">
      <c r="A2105" s="9">
        <v>43709</v>
      </c>
      <c r="B2105" s="10" t="s">
        <v>27</v>
      </c>
      <c r="C2105" s="10" t="s">
        <v>220</v>
      </c>
      <c r="D2105" s="10" t="s">
        <v>221</v>
      </c>
      <c r="E2105" s="10" t="s">
        <v>230</v>
      </c>
      <c r="F2105" s="10" t="s">
        <v>4322</v>
      </c>
      <c r="G2105" s="10" t="s">
        <v>4322</v>
      </c>
      <c r="H2105" s="10" t="s">
        <v>4078</v>
      </c>
      <c r="I2105" s="10" t="s">
        <v>4322</v>
      </c>
      <c r="J2105" s="10"/>
      <c r="K2105" s="10" t="s">
        <v>2623</v>
      </c>
      <c r="L2105" s="10" t="s">
        <v>44</v>
      </c>
      <c r="M2105" s="11">
        <v>0</v>
      </c>
      <c r="N2105" s="27">
        <v>5965</v>
      </c>
      <c r="O2105" s="10"/>
      <c r="P2105" s="13">
        <v>6766</v>
      </c>
      <c r="Q2105" s="13"/>
      <c r="R2105" s="13">
        <v>0</v>
      </c>
      <c r="S2105" s="13">
        <f t="shared" si="103"/>
        <v>6766</v>
      </c>
      <c r="T2105" s="14">
        <f t="shared" si="104"/>
        <v>0</v>
      </c>
      <c r="U2105" s="13"/>
      <c r="V2105" s="13">
        <v>0</v>
      </c>
      <c r="W2105" s="15"/>
      <c r="X2105" s="13"/>
      <c r="Y2105" s="13"/>
      <c r="Z2105" s="10"/>
      <c r="AA2105" s="16" t="s">
        <v>45</v>
      </c>
      <c r="AB2105" s="11"/>
    </row>
    <row r="2106" spans="1:28" ht="14.25" x14ac:dyDescent="0.15">
      <c r="A2106" s="9">
        <v>43709</v>
      </c>
      <c r="B2106" s="10" t="s">
        <v>27</v>
      </c>
      <c r="C2106" s="10" t="s">
        <v>220</v>
      </c>
      <c r="D2106" s="10" t="s">
        <v>221</v>
      </c>
      <c r="E2106" s="10" t="s">
        <v>230</v>
      </c>
      <c r="F2106" s="10" t="s">
        <v>3137</v>
      </c>
      <c r="G2106" s="10" t="s">
        <v>4323</v>
      </c>
      <c r="H2106" s="10" t="s">
        <v>4078</v>
      </c>
      <c r="I2106" s="10" t="s">
        <v>4324</v>
      </c>
      <c r="J2106" s="10"/>
      <c r="K2106" s="10" t="s">
        <v>2623</v>
      </c>
      <c r="L2106" s="10" t="s">
        <v>34</v>
      </c>
      <c r="M2106" s="11">
        <v>0.12</v>
      </c>
      <c r="N2106" s="27">
        <v>6844</v>
      </c>
      <c r="O2106" s="10"/>
      <c r="P2106" s="13">
        <v>171722.4</v>
      </c>
      <c r="Q2106" s="13"/>
      <c r="R2106" s="13">
        <v>0</v>
      </c>
      <c r="S2106" s="13">
        <f t="shared" si="103"/>
        <v>171722.4</v>
      </c>
      <c r="T2106" s="14">
        <f t="shared" si="104"/>
        <v>0</v>
      </c>
      <c r="U2106" s="13"/>
      <c r="V2106" s="13">
        <v>0</v>
      </c>
      <c r="W2106" s="15"/>
      <c r="X2106" s="13"/>
      <c r="Y2106" s="13"/>
      <c r="Z2106" s="10"/>
      <c r="AA2106" s="16" t="s">
        <v>35</v>
      </c>
      <c r="AB2106" s="11"/>
    </row>
    <row r="2107" spans="1:28" ht="14.25" x14ac:dyDescent="0.15">
      <c r="A2107" s="9">
        <v>43709</v>
      </c>
      <c r="B2107" s="10" t="s">
        <v>27</v>
      </c>
      <c r="C2107" s="10" t="s">
        <v>220</v>
      </c>
      <c r="D2107" s="10" t="s">
        <v>221</v>
      </c>
      <c r="E2107" s="10" t="s">
        <v>232</v>
      </c>
      <c r="F2107" s="10" t="s">
        <v>3140</v>
      </c>
      <c r="G2107" s="10" t="s">
        <v>4319</v>
      </c>
      <c r="H2107" s="10" t="s">
        <v>4078</v>
      </c>
      <c r="I2107" s="10" t="s">
        <v>4325</v>
      </c>
      <c r="J2107" s="10"/>
      <c r="K2107" s="10" t="s">
        <v>2623</v>
      </c>
      <c r="L2107" s="10" t="s">
        <v>34</v>
      </c>
      <c r="M2107" s="11">
        <v>0.05</v>
      </c>
      <c r="N2107" s="27">
        <v>5558</v>
      </c>
      <c r="O2107" s="10"/>
      <c r="P2107" s="13">
        <v>-88</v>
      </c>
      <c r="Q2107" s="13"/>
      <c r="R2107" s="13">
        <v>0</v>
      </c>
      <c r="S2107" s="13">
        <f t="shared" si="103"/>
        <v>-88</v>
      </c>
      <c r="T2107" s="14">
        <f t="shared" si="104"/>
        <v>0</v>
      </c>
      <c r="U2107" s="13"/>
      <c r="V2107" s="13">
        <v>0</v>
      </c>
      <c r="W2107" s="15"/>
      <c r="X2107" s="13"/>
      <c r="Y2107" s="13"/>
      <c r="Z2107" s="10"/>
      <c r="AA2107" s="16" t="s">
        <v>35</v>
      </c>
      <c r="AB2107" s="11"/>
    </row>
    <row r="2108" spans="1:28" ht="14.25" x14ac:dyDescent="0.15">
      <c r="A2108" s="9">
        <v>43709</v>
      </c>
      <c r="B2108" s="10" t="s">
        <v>27</v>
      </c>
      <c r="C2108" s="10" t="s">
        <v>220</v>
      </c>
      <c r="D2108" s="10" t="s">
        <v>221</v>
      </c>
      <c r="E2108" s="10" t="s">
        <v>3750</v>
      </c>
      <c r="F2108" s="10" t="s">
        <v>4326</v>
      </c>
      <c r="G2108" s="10" t="s">
        <v>4327</v>
      </c>
      <c r="H2108" s="10" t="s">
        <v>4078</v>
      </c>
      <c r="I2108" s="10" t="s">
        <v>4326</v>
      </c>
      <c r="J2108" s="10"/>
      <c r="K2108" s="10" t="s">
        <v>2623</v>
      </c>
      <c r="L2108" s="10" t="s">
        <v>44</v>
      </c>
      <c r="M2108" s="11">
        <v>0</v>
      </c>
      <c r="N2108" s="27">
        <v>5998</v>
      </c>
      <c r="O2108" s="10"/>
      <c r="P2108" s="13">
        <v>5983.17</v>
      </c>
      <c r="Q2108" s="13"/>
      <c r="R2108" s="13">
        <v>1406.1</v>
      </c>
      <c r="S2108" s="13">
        <f t="shared" si="103"/>
        <v>4577.07</v>
      </c>
      <c r="T2108" s="14">
        <f t="shared" si="104"/>
        <v>0</v>
      </c>
      <c r="U2108" s="13"/>
      <c r="V2108" s="13">
        <v>1406.1</v>
      </c>
      <c r="W2108" s="15"/>
      <c r="X2108" s="13"/>
      <c r="Y2108" s="13"/>
      <c r="Z2108" s="10"/>
      <c r="AA2108" s="16" t="s">
        <v>35</v>
      </c>
      <c r="AB2108" s="11"/>
    </row>
    <row r="2109" spans="1:28" ht="14.25" x14ac:dyDescent="0.15">
      <c r="A2109" s="9">
        <v>43709</v>
      </c>
      <c r="B2109" s="10" t="s">
        <v>27</v>
      </c>
      <c r="C2109" s="10" t="s">
        <v>220</v>
      </c>
      <c r="D2109" s="10" t="s">
        <v>221</v>
      </c>
      <c r="E2109" s="10" t="s">
        <v>3750</v>
      </c>
      <c r="F2109" s="10" t="s">
        <v>4326</v>
      </c>
      <c r="G2109" s="10" t="s">
        <v>4327</v>
      </c>
      <c r="H2109" s="10" t="s">
        <v>4078</v>
      </c>
      <c r="I2109" s="10" t="s">
        <v>4328</v>
      </c>
      <c r="J2109" s="10"/>
      <c r="K2109" s="10" t="s">
        <v>2623</v>
      </c>
      <c r="L2109" s="10" t="s">
        <v>44</v>
      </c>
      <c r="M2109" s="11">
        <v>0</v>
      </c>
      <c r="N2109" s="27">
        <v>6599</v>
      </c>
      <c r="O2109" s="10"/>
      <c r="P2109" s="13">
        <v>7985.8</v>
      </c>
      <c r="Q2109" s="13"/>
      <c r="R2109" s="13">
        <v>0</v>
      </c>
      <c r="S2109" s="13">
        <f t="shared" si="103"/>
        <v>7985.8</v>
      </c>
      <c r="T2109" s="14">
        <f t="shared" si="104"/>
        <v>0</v>
      </c>
      <c r="U2109" s="13"/>
      <c r="V2109" s="13">
        <v>0</v>
      </c>
      <c r="W2109" s="15"/>
      <c r="X2109" s="13"/>
      <c r="Y2109" s="13"/>
      <c r="Z2109" s="10"/>
      <c r="AA2109" s="16" t="s">
        <v>35</v>
      </c>
      <c r="AB2109" s="11"/>
    </row>
    <row r="2110" spans="1:28" ht="14.25" x14ac:dyDescent="0.15">
      <c r="A2110" s="9">
        <v>43709</v>
      </c>
      <c r="B2110" s="10" t="s">
        <v>27</v>
      </c>
      <c r="C2110" s="10" t="s">
        <v>220</v>
      </c>
      <c r="D2110" s="10" t="s">
        <v>236</v>
      </c>
      <c r="E2110" s="10" t="s">
        <v>242</v>
      </c>
      <c r="F2110" s="10" t="s">
        <v>4329</v>
      </c>
      <c r="G2110" s="10" t="s">
        <v>4330</v>
      </c>
      <c r="H2110" s="10" t="s">
        <v>4078</v>
      </c>
      <c r="I2110" s="10" t="s">
        <v>4329</v>
      </c>
      <c r="J2110" s="10"/>
      <c r="K2110" s="10" t="s">
        <v>2623</v>
      </c>
      <c r="L2110" s="10" t="s">
        <v>44</v>
      </c>
      <c r="M2110" s="11">
        <v>0</v>
      </c>
      <c r="N2110" s="27">
        <v>44</v>
      </c>
      <c r="O2110" s="10"/>
      <c r="P2110" s="13">
        <v>5902</v>
      </c>
      <c r="Q2110" s="13"/>
      <c r="R2110" s="13">
        <v>0</v>
      </c>
      <c r="S2110" s="13">
        <f t="shared" si="103"/>
        <v>5902</v>
      </c>
      <c r="T2110" s="14">
        <f t="shared" si="104"/>
        <v>0</v>
      </c>
      <c r="U2110" s="13"/>
      <c r="V2110" s="13">
        <v>0</v>
      </c>
      <c r="W2110" s="15"/>
      <c r="X2110" s="13"/>
      <c r="Y2110" s="13"/>
      <c r="Z2110" s="10"/>
      <c r="AA2110" s="16" t="s">
        <v>45</v>
      </c>
      <c r="AB2110" s="11"/>
    </row>
    <row r="2111" spans="1:28" ht="14.25" x14ac:dyDescent="0.15">
      <c r="A2111" s="9">
        <v>43709</v>
      </c>
      <c r="B2111" s="10" t="s">
        <v>27</v>
      </c>
      <c r="C2111" s="10" t="s">
        <v>220</v>
      </c>
      <c r="D2111" s="10" t="s">
        <v>236</v>
      </c>
      <c r="E2111" s="10" t="s">
        <v>242</v>
      </c>
      <c r="F2111" s="10" t="s">
        <v>4331</v>
      </c>
      <c r="G2111" s="10" t="s">
        <v>4332</v>
      </c>
      <c r="H2111" s="10" t="s">
        <v>4078</v>
      </c>
      <c r="I2111" s="10" t="s">
        <v>4331</v>
      </c>
      <c r="J2111" s="10"/>
      <c r="K2111" s="10" t="s">
        <v>2623</v>
      </c>
      <c r="L2111" s="10" t="s">
        <v>44</v>
      </c>
      <c r="M2111" s="11">
        <v>0</v>
      </c>
      <c r="N2111" s="27">
        <v>6491</v>
      </c>
      <c r="O2111" s="10"/>
      <c r="P2111" s="13">
        <v>14385.1</v>
      </c>
      <c r="Q2111" s="13"/>
      <c r="R2111" s="13">
        <v>0</v>
      </c>
      <c r="S2111" s="13">
        <f t="shared" si="103"/>
        <v>14385.1</v>
      </c>
      <c r="T2111" s="14">
        <f t="shared" si="104"/>
        <v>0</v>
      </c>
      <c r="U2111" s="13"/>
      <c r="V2111" s="13">
        <v>0</v>
      </c>
      <c r="W2111" s="15"/>
      <c r="X2111" s="13"/>
      <c r="Y2111" s="13"/>
      <c r="Z2111" s="10"/>
      <c r="AA2111" s="16" t="s">
        <v>45</v>
      </c>
      <c r="AB2111" s="11"/>
    </row>
    <row r="2112" spans="1:28" ht="14.25" x14ac:dyDescent="0.15">
      <c r="A2112" s="9">
        <v>43709</v>
      </c>
      <c r="B2112" s="10" t="s">
        <v>27</v>
      </c>
      <c r="C2112" s="10" t="s">
        <v>220</v>
      </c>
      <c r="D2112" s="10" t="s">
        <v>236</v>
      </c>
      <c r="E2112" s="10" t="s">
        <v>242</v>
      </c>
      <c r="F2112" s="10" t="s">
        <v>4333</v>
      </c>
      <c r="G2112" s="10" t="s">
        <v>4334</v>
      </c>
      <c r="H2112" s="10" t="s">
        <v>4078</v>
      </c>
      <c r="I2112" s="10" t="s">
        <v>4335</v>
      </c>
      <c r="J2112" s="10"/>
      <c r="K2112" s="10" t="s">
        <v>2623</v>
      </c>
      <c r="L2112" s="10" t="s">
        <v>44</v>
      </c>
      <c r="M2112" s="11">
        <v>0</v>
      </c>
      <c r="N2112" s="27">
        <v>6441</v>
      </c>
      <c r="O2112" s="10"/>
      <c r="P2112" s="13">
        <v>3.15</v>
      </c>
      <c r="Q2112" s="13"/>
      <c r="R2112" s="13">
        <v>0</v>
      </c>
      <c r="S2112" s="13">
        <f t="shared" si="103"/>
        <v>3.15</v>
      </c>
      <c r="T2112" s="14">
        <f t="shared" si="104"/>
        <v>0</v>
      </c>
      <c r="U2112" s="13"/>
      <c r="V2112" s="13">
        <v>0</v>
      </c>
      <c r="W2112" s="15"/>
      <c r="X2112" s="13"/>
      <c r="Y2112" s="13"/>
      <c r="Z2112" s="10"/>
      <c r="AA2112" s="16" t="s">
        <v>45</v>
      </c>
      <c r="AB2112" s="11"/>
    </row>
    <row r="2113" spans="1:28" ht="14.25" x14ac:dyDescent="0.15">
      <c r="A2113" s="9">
        <v>43709</v>
      </c>
      <c r="B2113" s="10" t="s">
        <v>27</v>
      </c>
      <c r="C2113" s="10" t="s">
        <v>220</v>
      </c>
      <c r="D2113" s="10" t="s">
        <v>236</v>
      </c>
      <c r="E2113" s="10" t="s">
        <v>232</v>
      </c>
      <c r="F2113" s="10" t="s">
        <v>4336</v>
      </c>
      <c r="G2113" s="10" t="s">
        <v>4337</v>
      </c>
      <c r="H2113" s="10" t="s">
        <v>4078</v>
      </c>
      <c r="I2113" s="10" t="s">
        <v>4336</v>
      </c>
      <c r="J2113" s="10"/>
      <c r="K2113" s="10" t="s">
        <v>2623</v>
      </c>
      <c r="L2113" s="10" t="s">
        <v>44</v>
      </c>
      <c r="M2113" s="11">
        <v>0</v>
      </c>
      <c r="N2113" s="27">
        <v>6583</v>
      </c>
      <c r="O2113" s="10"/>
      <c r="P2113" s="13">
        <v>8.51</v>
      </c>
      <c r="Q2113" s="13"/>
      <c r="R2113" s="13">
        <v>0</v>
      </c>
      <c r="S2113" s="13">
        <f t="shared" si="103"/>
        <v>8.51</v>
      </c>
      <c r="T2113" s="14">
        <f t="shared" si="104"/>
        <v>0</v>
      </c>
      <c r="U2113" s="13"/>
      <c r="V2113" s="13">
        <v>0</v>
      </c>
      <c r="W2113" s="15"/>
      <c r="X2113" s="13"/>
      <c r="Y2113" s="13"/>
      <c r="Z2113" s="10"/>
      <c r="AA2113" s="16" t="s">
        <v>45</v>
      </c>
      <c r="AB2113" s="11"/>
    </row>
    <row r="2114" spans="1:28" ht="14.25" x14ac:dyDescent="0.15">
      <c r="A2114" s="9">
        <v>43709</v>
      </c>
      <c r="B2114" s="10" t="s">
        <v>27</v>
      </c>
      <c r="C2114" s="10" t="s">
        <v>220</v>
      </c>
      <c r="D2114" s="10" t="s">
        <v>236</v>
      </c>
      <c r="E2114" s="10" t="s">
        <v>4123</v>
      </c>
      <c r="F2114" s="10" t="s">
        <v>4338</v>
      </c>
      <c r="G2114" s="10" t="s">
        <v>4338</v>
      </c>
      <c r="H2114" s="10" t="s">
        <v>4078</v>
      </c>
      <c r="I2114" s="10" t="s">
        <v>4339</v>
      </c>
      <c r="J2114" s="10"/>
      <c r="K2114" s="10" t="s">
        <v>2623</v>
      </c>
      <c r="L2114" s="10" t="s">
        <v>44</v>
      </c>
      <c r="M2114" s="11">
        <v>0</v>
      </c>
      <c r="N2114" s="27">
        <v>5716</v>
      </c>
      <c r="O2114" s="10"/>
      <c r="P2114" s="13">
        <v>7</v>
      </c>
      <c r="Q2114" s="13"/>
      <c r="R2114" s="13">
        <v>0</v>
      </c>
      <c r="S2114" s="13">
        <f t="shared" si="103"/>
        <v>7</v>
      </c>
      <c r="T2114" s="14">
        <f t="shared" si="104"/>
        <v>0</v>
      </c>
      <c r="U2114" s="13"/>
      <c r="V2114" s="13">
        <v>0</v>
      </c>
      <c r="W2114" s="15"/>
      <c r="X2114" s="13"/>
      <c r="Y2114" s="13"/>
      <c r="Z2114" s="10"/>
      <c r="AA2114" s="16" t="s">
        <v>35</v>
      </c>
      <c r="AB2114" s="11"/>
    </row>
    <row r="2115" spans="1:28" ht="14.25" x14ac:dyDescent="0.15">
      <c r="A2115" s="9">
        <v>43709</v>
      </c>
      <c r="B2115" s="10" t="s">
        <v>27</v>
      </c>
      <c r="C2115" s="10" t="s">
        <v>220</v>
      </c>
      <c r="D2115" s="10" t="s">
        <v>236</v>
      </c>
      <c r="E2115" s="10" t="s">
        <v>4123</v>
      </c>
      <c r="F2115" s="10" t="s">
        <v>4340</v>
      </c>
      <c r="G2115" s="10" t="s">
        <v>4341</v>
      </c>
      <c r="H2115" s="10" t="s">
        <v>4078</v>
      </c>
      <c r="I2115" s="10" t="s">
        <v>4342</v>
      </c>
      <c r="J2115" s="10"/>
      <c r="K2115" s="10" t="s">
        <v>2623</v>
      </c>
      <c r="L2115" s="10" t="s">
        <v>44</v>
      </c>
      <c r="M2115" s="11">
        <v>0</v>
      </c>
      <c r="N2115" s="27">
        <v>5838</v>
      </c>
      <c r="O2115" s="10"/>
      <c r="P2115" s="13">
        <v>6069.1</v>
      </c>
      <c r="Q2115" s="13"/>
      <c r="R2115" s="13">
        <v>0</v>
      </c>
      <c r="S2115" s="13">
        <f t="shared" si="103"/>
        <v>6069.1</v>
      </c>
      <c r="T2115" s="14">
        <f t="shared" si="104"/>
        <v>0</v>
      </c>
      <c r="U2115" s="13"/>
      <c r="V2115" s="13">
        <v>0</v>
      </c>
      <c r="W2115" s="15"/>
      <c r="X2115" s="13"/>
      <c r="Y2115" s="13"/>
      <c r="Z2115" s="10"/>
      <c r="AA2115" s="16" t="s">
        <v>35</v>
      </c>
      <c r="AB2115" s="11"/>
    </row>
    <row r="2116" spans="1:28" ht="14.25" x14ac:dyDescent="0.15">
      <c r="A2116" s="9">
        <v>43709</v>
      </c>
      <c r="B2116" s="10" t="s">
        <v>27</v>
      </c>
      <c r="C2116" s="10" t="s">
        <v>220</v>
      </c>
      <c r="D2116" s="10" t="s">
        <v>241</v>
      </c>
      <c r="E2116" s="10" t="s">
        <v>3728</v>
      </c>
      <c r="F2116" s="10" t="s">
        <v>4105</v>
      </c>
      <c r="G2116" s="10" t="s">
        <v>4130</v>
      </c>
      <c r="H2116" s="10" t="s">
        <v>4078</v>
      </c>
      <c r="I2116" s="10" t="s">
        <v>4343</v>
      </c>
      <c r="J2116" s="10"/>
      <c r="K2116" s="10" t="s">
        <v>2623</v>
      </c>
      <c r="L2116" s="10" t="s">
        <v>34</v>
      </c>
      <c r="M2116" s="11">
        <v>0.05</v>
      </c>
      <c r="N2116" s="27">
        <v>6316</v>
      </c>
      <c r="O2116" s="10"/>
      <c r="P2116" s="13">
        <v>9873.2000000000007</v>
      </c>
      <c r="Q2116" s="13"/>
      <c r="R2116" s="13">
        <v>0</v>
      </c>
      <c r="S2116" s="13">
        <f t="shared" si="103"/>
        <v>9873.2000000000007</v>
      </c>
      <c r="T2116" s="14">
        <f t="shared" si="104"/>
        <v>0</v>
      </c>
      <c r="U2116" s="13"/>
      <c r="V2116" s="13">
        <v>0</v>
      </c>
      <c r="W2116" s="15"/>
      <c r="X2116" s="13"/>
      <c r="Y2116" s="13"/>
      <c r="Z2116" s="10"/>
      <c r="AA2116" s="16" t="s">
        <v>35</v>
      </c>
      <c r="AB2116" s="11"/>
    </row>
    <row r="2117" spans="1:28" ht="14.25" x14ac:dyDescent="0.15">
      <c r="A2117" s="9">
        <v>43709</v>
      </c>
      <c r="B2117" s="10" t="s">
        <v>27</v>
      </c>
      <c r="C2117" s="10" t="s">
        <v>220</v>
      </c>
      <c r="D2117" s="10" t="s">
        <v>241</v>
      </c>
      <c r="E2117" s="10" t="s">
        <v>3728</v>
      </c>
      <c r="F2117" s="10" t="s">
        <v>4105</v>
      </c>
      <c r="G2117" s="10" t="s">
        <v>4130</v>
      </c>
      <c r="H2117" s="10" t="s">
        <v>4078</v>
      </c>
      <c r="I2117" s="10" t="s">
        <v>4105</v>
      </c>
      <c r="J2117" s="10"/>
      <c r="K2117" s="10" t="s">
        <v>2623</v>
      </c>
      <c r="L2117" s="10" t="s">
        <v>44</v>
      </c>
      <c r="M2117" s="11">
        <v>0</v>
      </c>
      <c r="N2117" s="27">
        <v>5637</v>
      </c>
      <c r="O2117" s="10"/>
      <c r="P2117" s="13">
        <v>-39</v>
      </c>
      <c r="Q2117" s="13"/>
      <c r="R2117" s="13">
        <v>0</v>
      </c>
      <c r="S2117" s="13">
        <f t="shared" si="103"/>
        <v>-39</v>
      </c>
      <c r="T2117" s="14">
        <f t="shared" si="104"/>
        <v>0</v>
      </c>
      <c r="U2117" s="13"/>
      <c r="V2117" s="13">
        <v>0</v>
      </c>
      <c r="W2117" s="15"/>
      <c r="X2117" s="13"/>
      <c r="Y2117" s="13"/>
      <c r="Z2117" s="10"/>
      <c r="AA2117" s="16" t="s">
        <v>35</v>
      </c>
      <c r="AB2117" s="11"/>
    </row>
    <row r="2118" spans="1:28" ht="14.25" x14ac:dyDescent="0.15">
      <c r="A2118" s="9">
        <v>43709</v>
      </c>
      <c r="B2118" s="10" t="s">
        <v>27</v>
      </c>
      <c r="C2118" s="10" t="s">
        <v>220</v>
      </c>
      <c r="D2118" s="10" t="s">
        <v>241</v>
      </c>
      <c r="E2118" s="10" t="s">
        <v>3728</v>
      </c>
      <c r="F2118" s="10" t="s">
        <v>4105</v>
      </c>
      <c r="G2118" s="10" t="s">
        <v>4130</v>
      </c>
      <c r="H2118" s="10" t="s">
        <v>4078</v>
      </c>
      <c r="I2118" s="10" t="s">
        <v>4344</v>
      </c>
      <c r="J2118" s="10"/>
      <c r="K2118" s="10" t="s">
        <v>2623</v>
      </c>
      <c r="L2118" s="10" t="s">
        <v>34</v>
      </c>
      <c r="M2118" s="11">
        <v>0.05</v>
      </c>
      <c r="N2118" s="12">
        <v>5869</v>
      </c>
      <c r="O2118" s="10"/>
      <c r="P2118" s="13">
        <v>-132.26000000000201</v>
      </c>
      <c r="Q2118" s="13"/>
      <c r="R2118" s="13">
        <v>0</v>
      </c>
      <c r="S2118" s="13">
        <f t="shared" si="103"/>
        <v>-132.26000000000201</v>
      </c>
      <c r="T2118" s="14">
        <f t="shared" si="104"/>
        <v>0</v>
      </c>
      <c r="U2118" s="13"/>
      <c r="V2118" s="13">
        <v>0</v>
      </c>
      <c r="W2118" s="15"/>
      <c r="X2118" s="13"/>
      <c r="Y2118" s="13"/>
      <c r="Z2118" s="10"/>
      <c r="AA2118" s="16" t="s">
        <v>35</v>
      </c>
      <c r="AB2118" s="11"/>
    </row>
    <row r="2119" spans="1:28" ht="14.25" x14ac:dyDescent="0.15">
      <c r="A2119" s="9">
        <v>43709</v>
      </c>
      <c r="B2119" s="10" t="s">
        <v>27</v>
      </c>
      <c r="C2119" s="10" t="s">
        <v>220</v>
      </c>
      <c r="D2119" s="10" t="s">
        <v>241</v>
      </c>
      <c r="E2119" s="10" t="s">
        <v>3728</v>
      </c>
      <c r="F2119" s="10" t="s">
        <v>4345</v>
      </c>
      <c r="G2119" s="10" t="s">
        <v>4130</v>
      </c>
      <c r="H2119" s="10" t="s">
        <v>4078</v>
      </c>
      <c r="I2119" s="10" t="s">
        <v>4346</v>
      </c>
      <c r="J2119" s="10"/>
      <c r="K2119" s="10" t="s">
        <v>2623</v>
      </c>
      <c r="L2119" s="10" t="s">
        <v>34</v>
      </c>
      <c r="M2119" s="11">
        <v>0.05</v>
      </c>
      <c r="N2119" s="27">
        <v>5868</v>
      </c>
      <c r="O2119" s="10"/>
      <c r="P2119" s="13">
        <v>1290.5</v>
      </c>
      <c r="Q2119" s="13"/>
      <c r="R2119" s="13">
        <v>0</v>
      </c>
      <c r="S2119" s="13">
        <f t="shared" si="103"/>
        <v>1290.5</v>
      </c>
      <c r="T2119" s="14">
        <f t="shared" si="104"/>
        <v>0</v>
      </c>
      <c r="U2119" s="13"/>
      <c r="V2119" s="13">
        <v>0</v>
      </c>
      <c r="W2119" s="15"/>
      <c r="X2119" s="13"/>
      <c r="Y2119" s="13"/>
      <c r="Z2119" s="10"/>
      <c r="AA2119" s="16" t="s">
        <v>35</v>
      </c>
      <c r="AB2119" s="11"/>
    </row>
    <row r="2120" spans="1:28" ht="14.25" x14ac:dyDescent="0.15">
      <c r="A2120" s="9">
        <v>43709</v>
      </c>
      <c r="B2120" s="10" t="s">
        <v>27</v>
      </c>
      <c r="C2120" s="10" t="s">
        <v>220</v>
      </c>
      <c r="D2120" s="10" t="s">
        <v>241</v>
      </c>
      <c r="E2120" s="10" t="s">
        <v>3728</v>
      </c>
      <c r="F2120" s="10" t="s">
        <v>4345</v>
      </c>
      <c r="G2120" s="10" t="s">
        <v>4130</v>
      </c>
      <c r="H2120" s="10" t="s">
        <v>4078</v>
      </c>
      <c r="I2120" s="10" t="s">
        <v>4347</v>
      </c>
      <c r="J2120" s="10"/>
      <c r="K2120" s="10" t="s">
        <v>2623</v>
      </c>
      <c r="L2120" s="10" t="s">
        <v>34</v>
      </c>
      <c r="M2120" s="11">
        <v>0.05</v>
      </c>
      <c r="N2120" s="27">
        <v>5639</v>
      </c>
      <c r="O2120" s="10"/>
      <c r="P2120" s="13">
        <v>-76.5</v>
      </c>
      <c r="Q2120" s="13"/>
      <c r="R2120" s="13">
        <v>0</v>
      </c>
      <c r="S2120" s="13">
        <f t="shared" si="103"/>
        <v>-76.5</v>
      </c>
      <c r="T2120" s="14">
        <f t="shared" si="104"/>
        <v>0</v>
      </c>
      <c r="U2120" s="13"/>
      <c r="V2120" s="13">
        <v>0</v>
      </c>
      <c r="W2120" s="15"/>
      <c r="X2120" s="13"/>
      <c r="Y2120" s="13"/>
      <c r="Z2120" s="10"/>
      <c r="AA2120" s="16" t="s">
        <v>35</v>
      </c>
      <c r="AB2120" s="11"/>
    </row>
    <row r="2121" spans="1:28" ht="14.25" x14ac:dyDescent="0.15">
      <c r="A2121" s="9">
        <v>43709</v>
      </c>
      <c r="B2121" s="10" t="s">
        <v>4133</v>
      </c>
      <c r="C2121" s="10" t="s">
        <v>28</v>
      </c>
      <c r="D2121" s="10" t="s">
        <v>29</v>
      </c>
      <c r="E2121" s="10" t="s">
        <v>30</v>
      </c>
      <c r="F2121" s="10" t="s">
        <v>4348</v>
      </c>
      <c r="G2121" s="10" t="s">
        <v>4348</v>
      </c>
      <c r="H2121" s="10" t="s">
        <v>4078</v>
      </c>
      <c r="I2121" s="10" t="s">
        <v>4348</v>
      </c>
      <c r="J2121" s="10"/>
      <c r="K2121" s="10" t="s">
        <v>2623</v>
      </c>
      <c r="L2121" s="10" t="s">
        <v>44</v>
      </c>
      <c r="M2121" s="11">
        <v>0</v>
      </c>
      <c r="N2121" s="27">
        <v>6146</v>
      </c>
      <c r="O2121" s="10"/>
      <c r="P2121" s="13">
        <v>42371.9</v>
      </c>
      <c r="Q2121" s="13"/>
      <c r="R2121" s="13">
        <v>0</v>
      </c>
      <c r="S2121" s="13">
        <f t="shared" si="103"/>
        <v>42371.9</v>
      </c>
      <c r="T2121" s="14">
        <f t="shared" si="104"/>
        <v>0</v>
      </c>
      <c r="U2121" s="13"/>
      <c r="V2121" s="13">
        <v>0</v>
      </c>
      <c r="W2121" s="15"/>
      <c r="X2121" s="13"/>
      <c r="Y2121" s="13"/>
      <c r="Z2121" s="10"/>
      <c r="AA2121" s="16" t="s">
        <v>45</v>
      </c>
      <c r="AB2121" s="11"/>
    </row>
    <row r="2122" spans="1:28" ht="14.25" x14ac:dyDescent="0.15">
      <c r="A2122" s="9">
        <v>43709</v>
      </c>
      <c r="B2122" s="10" t="s">
        <v>4133</v>
      </c>
      <c r="C2122" s="10" t="s">
        <v>28</v>
      </c>
      <c r="D2122" s="10" t="s">
        <v>29</v>
      </c>
      <c r="E2122" s="10" t="s">
        <v>30</v>
      </c>
      <c r="F2122" s="10" t="s">
        <v>4134</v>
      </c>
      <c r="G2122" s="10" t="s">
        <v>4134</v>
      </c>
      <c r="H2122" s="10" t="s">
        <v>4078</v>
      </c>
      <c r="I2122" s="10" t="s">
        <v>4349</v>
      </c>
      <c r="J2122" s="10"/>
      <c r="K2122" s="10" t="s">
        <v>2623</v>
      </c>
      <c r="L2122" s="10" t="s">
        <v>114</v>
      </c>
      <c r="M2122" s="11">
        <v>0.9</v>
      </c>
      <c r="N2122" s="27">
        <v>6455</v>
      </c>
      <c r="O2122" s="10"/>
      <c r="P2122" s="13">
        <v>30.5</v>
      </c>
      <c r="Q2122" s="13"/>
      <c r="R2122" s="13">
        <v>0</v>
      </c>
      <c r="S2122" s="13">
        <f t="shared" si="103"/>
        <v>30.5</v>
      </c>
      <c r="T2122" s="14">
        <f t="shared" si="104"/>
        <v>11200.32</v>
      </c>
      <c r="U2122" s="13"/>
      <c r="V2122" s="13">
        <v>0</v>
      </c>
      <c r="W2122" s="15"/>
      <c r="X2122" s="13"/>
      <c r="Y2122" s="13"/>
      <c r="Z2122" s="10"/>
      <c r="AA2122" s="16" t="s">
        <v>45</v>
      </c>
      <c r="AB2122" s="11"/>
    </row>
    <row r="2123" spans="1:28" ht="14.25" x14ac:dyDescent="0.15">
      <c r="A2123" s="9">
        <v>43709</v>
      </c>
      <c r="B2123" s="10" t="s">
        <v>4133</v>
      </c>
      <c r="C2123" s="10" t="s">
        <v>28</v>
      </c>
      <c r="D2123" s="10" t="s">
        <v>29</v>
      </c>
      <c r="E2123" s="10" t="s">
        <v>30</v>
      </c>
      <c r="F2123" s="10" t="s">
        <v>4134</v>
      </c>
      <c r="G2123" s="10" t="s">
        <v>4134</v>
      </c>
      <c r="H2123" s="10" t="s">
        <v>4078</v>
      </c>
      <c r="I2123" s="10" t="s">
        <v>4350</v>
      </c>
      <c r="J2123" s="10"/>
      <c r="K2123" s="10" t="s">
        <v>2623</v>
      </c>
      <c r="L2123" s="10" t="s">
        <v>114</v>
      </c>
      <c r="M2123" s="11">
        <v>0.9</v>
      </c>
      <c r="N2123" s="27">
        <v>6675</v>
      </c>
      <c r="O2123" s="10"/>
      <c r="P2123" s="13">
        <v>9811.5</v>
      </c>
      <c r="Q2123" s="13"/>
      <c r="R2123" s="13">
        <v>0</v>
      </c>
      <c r="S2123" s="13">
        <f t="shared" si="103"/>
        <v>9811.5</v>
      </c>
      <c r="T2123" s="14">
        <f t="shared" si="104"/>
        <v>0</v>
      </c>
      <c r="U2123" s="13"/>
      <c r="V2123" s="13">
        <v>0</v>
      </c>
      <c r="W2123" s="15"/>
      <c r="X2123" s="13"/>
      <c r="Y2123" s="13"/>
      <c r="Z2123" s="10"/>
      <c r="AA2123" s="16" t="s">
        <v>45</v>
      </c>
      <c r="AB2123" s="11"/>
    </row>
    <row r="2124" spans="1:28" ht="14.25" x14ac:dyDescent="0.15">
      <c r="A2124" s="9">
        <v>43709</v>
      </c>
      <c r="B2124" s="10" t="s">
        <v>4133</v>
      </c>
      <c r="C2124" s="10" t="s">
        <v>28</v>
      </c>
      <c r="D2124" s="10" t="s">
        <v>29</v>
      </c>
      <c r="E2124" s="10" t="s">
        <v>30</v>
      </c>
      <c r="F2124" s="10" t="s">
        <v>4134</v>
      </c>
      <c r="G2124" s="10" t="s">
        <v>4134</v>
      </c>
      <c r="H2124" s="10" t="s">
        <v>4078</v>
      </c>
      <c r="I2124" s="10" t="s">
        <v>4351</v>
      </c>
      <c r="J2124" s="10"/>
      <c r="K2124" s="10" t="s">
        <v>2623</v>
      </c>
      <c r="L2124" s="10" t="s">
        <v>114</v>
      </c>
      <c r="M2124" s="11">
        <v>0.9</v>
      </c>
      <c r="N2124" s="27">
        <v>6615</v>
      </c>
      <c r="O2124" s="10"/>
      <c r="P2124" s="13">
        <v>10</v>
      </c>
      <c r="Q2124" s="13"/>
      <c r="R2124" s="13">
        <v>0</v>
      </c>
      <c r="S2124" s="13">
        <f t="shared" si="103"/>
        <v>10</v>
      </c>
      <c r="T2124" s="14">
        <f t="shared" si="104"/>
        <v>0</v>
      </c>
      <c r="U2124" s="13"/>
      <c r="V2124" s="13">
        <v>0</v>
      </c>
      <c r="W2124" s="15"/>
      <c r="X2124" s="13"/>
      <c r="Y2124" s="13"/>
      <c r="Z2124" s="10"/>
      <c r="AA2124" s="16" t="s">
        <v>45</v>
      </c>
      <c r="AB2124" s="11"/>
    </row>
    <row r="2125" spans="1:28" ht="14.25" x14ac:dyDescent="0.15">
      <c r="A2125" s="9">
        <v>43709</v>
      </c>
      <c r="B2125" s="10" t="s">
        <v>4133</v>
      </c>
      <c r="C2125" s="10" t="s">
        <v>28</v>
      </c>
      <c r="D2125" s="10" t="s">
        <v>29</v>
      </c>
      <c r="E2125" s="10" t="s">
        <v>30</v>
      </c>
      <c r="F2125" s="10" t="s">
        <v>4134</v>
      </c>
      <c r="G2125" s="10" t="s">
        <v>4134</v>
      </c>
      <c r="H2125" s="10" t="s">
        <v>4078</v>
      </c>
      <c r="I2125" s="10" t="s">
        <v>4352</v>
      </c>
      <c r="J2125" s="10"/>
      <c r="K2125" s="10" t="s">
        <v>2623</v>
      </c>
      <c r="L2125" s="10" t="s">
        <v>114</v>
      </c>
      <c r="M2125" s="11">
        <v>0.9</v>
      </c>
      <c r="N2125" s="27">
        <v>6556</v>
      </c>
      <c r="O2125" s="10"/>
      <c r="P2125" s="13">
        <v>-61.5</v>
      </c>
      <c r="Q2125" s="13"/>
      <c r="R2125" s="13">
        <v>0</v>
      </c>
      <c r="S2125" s="13">
        <f t="shared" si="103"/>
        <v>-61.5</v>
      </c>
      <c r="T2125" s="14">
        <f t="shared" si="104"/>
        <v>0</v>
      </c>
      <c r="U2125" s="13"/>
      <c r="V2125" s="13">
        <v>0</v>
      </c>
      <c r="W2125" s="15"/>
      <c r="X2125" s="13"/>
      <c r="Y2125" s="13"/>
      <c r="Z2125" s="10"/>
      <c r="AA2125" s="16" t="s">
        <v>45</v>
      </c>
      <c r="AB2125" s="11"/>
    </row>
    <row r="2126" spans="1:28" ht="14.25" x14ac:dyDescent="0.15">
      <c r="A2126" s="9">
        <v>43709</v>
      </c>
      <c r="B2126" s="10" t="s">
        <v>4133</v>
      </c>
      <c r="C2126" s="10" t="s">
        <v>28</v>
      </c>
      <c r="D2126" s="10" t="s">
        <v>29</v>
      </c>
      <c r="E2126" s="10" t="s">
        <v>30</v>
      </c>
      <c r="F2126" s="10" t="s">
        <v>4134</v>
      </c>
      <c r="G2126" s="10" t="s">
        <v>4134</v>
      </c>
      <c r="H2126" s="10" t="s">
        <v>4078</v>
      </c>
      <c r="I2126" s="10" t="s">
        <v>4353</v>
      </c>
      <c r="J2126" s="10"/>
      <c r="K2126" s="10" t="s">
        <v>2623</v>
      </c>
      <c r="L2126" s="10" t="s">
        <v>114</v>
      </c>
      <c r="M2126" s="11">
        <v>0.9</v>
      </c>
      <c r="N2126" s="12">
        <v>6929</v>
      </c>
      <c r="O2126" s="10"/>
      <c r="P2126" s="13">
        <v>25150</v>
      </c>
      <c r="Q2126" s="13"/>
      <c r="R2126" s="13">
        <v>0</v>
      </c>
      <c r="S2126" s="13">
        <f t="shared" si="103"/>
        <v>25150</v>
      </c>
      <c r="T2126" s="14">
        <f t="shared" si="104"/>
        <v>0</v>
      </c>
      <c r="U2126" s="13"/>
      <c r="V2126" s="13">
        <v>0</v>
      </c>
      <c r="W2126" s="15"/>
      <c r="X2126" s="13"/>
      <c r="Y2126" s="13"/>
      <c r="Z2126" s="10"/>
      <c r="AA2126" s="16" t="s">
        <v>45</v>
      </c>
      <c r="AB2126" s="11"/>
    </row>
    <row r="2127" spans="1:28" ht="14.25" x14ac:dyDescent="0.15">
      <c r="A2127" s="9">
        <v>43709</v>
      </c>
      <c r="B2127" s="10" t="s">
        <v>4133</v>
      </c>
      <c r="C2127" s="10" t="s">
        <v>28</v>
      </c>
      <c r="D2127" s="10" t="s">
        <v>29</v>
      </c>
      <c r="E2127" s="10" t="s">
        <v>30</v>
      </c>
      <c r="F2127" s="10" t="s">
        <v>4134</v>
      </c>
      <c r="G2127" s="10" t="s">
        <v>4134</v>
      </c>
      <c r="H2127" s="10" t="s">
        <v>4078</v>
      </c>
      <c r="I2127" s="10" t="s">
        <v>4354</v>
      </c>
      <c r="J2127" s="10"/>
      <c r="K2127" s="10" t="s">
        <v>2623</v>
      </c>
      <c r="L2127" s="10" t="s">
        <v>114</v>
      </c>
      <c r="M2127" s="11">
        <v>0.9</v>
      </c>
      <c r="N2127" s="12">
        <v>6189</v>
      </c>
      <c r="O2127" s="10"/>
      <c r="P2127" s="13">
        <v>12465.3</v>
      </c>
      <c r="Q2127" s="13"/>
      <c r="R2127" s="13">
        <v>12444.8</v>
      </c>
      <c r="S2127" s="13">
        <f t="shared" si="103"/>
        <v>20.5</v>
      </c>
      <c r="T2127" s="14">
        <f t="shared" si="104"/>
        <v>0</v>
      </c>
      <c r="U2127" s="13"/>
      <c r="V2127" s="13">
        <v>12444.8</v>
      </c>
      <c r="W2127" s="15"/>
      <c r="X2127" s="13"/>
      <c r="Y2127" s="13"/>
      <c r="Z2127" s="10"/>
      <c r="AA2127" s="16" t="s">
        <v>45</v>
      </c>
      <c r="AB2127" s="11"/>
    </row>
    <row r="2128" spans="1:28" ht="14.25" x14ac:dyDescent="0.15">
      <c r="A2128" s="9">
        <v>43709</v>
      </c>
      <c r="B2128" s="10" t="s">
        <v>4133</v>
      </c>
      <c r="C2128" s="10" t="s">
        <v>28</v>
      </c>
      <c r="D2128" s="10" t="s">
        <v>29</v>
      </c>
      <c r="E2128" s="10" t="s">
        <v>30</v>
      </c>
      <c r="F2128" s="10" t="s">
        <v>4134</v>
      </c>
      <c r="G2128" s="10" t="s">
        <v>4134</v>
      </c>
      <c r="H2128" s="10" t="s">
        <v>4078</v>
      </c>
      <c r="I2128" s="10" t="s">
        <v>4355</v>
      </c>
      <c r="J2128" s="10"/>
      <c r="K2128" s="10" t="s">
        <v>2623</v>
      </c>
      <c r="L2128" s="10" t="s">
        <v>114</v>
      </c>
      <c r="M2128" s="11">
        <v>0.9</v>
      </c>
      <c r="N2128" s="27">
        <v>6463</v>
      </c>
      <c r="O2128" s="10"/>
      <c r="P2128" s="13">
        <v>11994</v>
      </c>
      <c r="Q2128" s="13"/>
      <c r="R2128" s="13">
        <v>0</v>
      </c>
      <c r="S2128" s="13">
        <f t="shared" si="103"/>
        <v>11994</v>
      </c>
      <c r="T2128" s="14">
        <f t="shared" si="104"/>
        <v>914.4</v>
      </c>
      <c r="U2128" s="13"/>
      <c r="V2128" s="13">
        <v>0</v>
      </c>
      <c r="W2128" s="15"/>
      <c r="X2128" s="13"/>
      <c r="Y2128" s="13"/>
      <c r="Z2128" s="10"/>
      <c r="AA2128" s="16" t="s">
        <v>45</v>
      </c>
      <c r="AB2128" s="11"/>
    </row>
    <row r="2129" spans="1:28" ht="14.25" x14ac:dyDescent="0.15">
      <c r="A2129" s="9">
        <v>43709</v>
      </c>
      <c r="B2129" s="10" t="s">
        <v>4133</v>
      </c>
      <c r="C2129" s="10" t="s">
        <v>28</v>
      </c>
      <c r="D2129" s="10" t="s">
        <v>29</v>
      </c>
      <c r="E2129" s="10" t="s">
        <v>30</v>
      </c>
      <c r="F2129" s="10" t="s">
        <v>4134</v>
      </c>
      <c r="G2129" s="10" t="s">
        <v>4134</v>
      </c>
      <c r="H2129" s="10" t="s">
        <v>4078</v>
      </c>
      <c r="I2129" s="10" t="s">
        <v>4356</v>
      </c>
      <c r="J2129" s="10"/>
      <c r="K2129" s="10" t="s">
        <v>2623</v>
      </c>
      <c r="L2129" s="10" t="s">
        <v>114</v>
      </c>
      <c r="M2129" s="11">
        <v>0.9</v>
      </c>
      <c r="N2129" s="27">
        <v>6446</v>
      </c>
      <c r="O2129" s="10"/>
      <c r="P2129" s="13">
        <v>24177.75</v>
      </c>
      <c r="Q2129" s="13"/>
      <c r="R2129" s="13">
        <v>0</v>
      </c>
      <c r="S2129" s="13">
        <f t="shared" si="103"/>
        <v>24177.75</v>
      </c>
      <c r="T2129" s="14">
        <f t="shared" si="104"/>
        <v>0</v>
      </c>
      <c r="U2129" s="13"/>
      <c r="V2129" s="13">
        <v>0</v>
      </c>
      <c r="W2129" s="15"/>
      <c r="X2129" s="13"/>
      <c r="Y2129" s="13"/>
      <c r="Z2129" s="10"/>
      <c r="AA2129" s="16" t="s">
        <v>45</v>
      </c>
      <c r="AB2129" s="11"/>
    </row>
    <row r="2130" spans="1:28" ht="14.25" x14ac:dyDescent="0.15">
      <c r="A2130" s="9">
        <v>43709</v>
      </c>
      <c r="B2130" s="10" t="s">
        <v>4133</v>
      </c>
      <c r="C2130" s="10" t="s">
        <v>28</v>
      </c>
      <c r="D2130" s="10" t="s">
        <v>29</v>
      </c>
      <c r="E2130" s="10" t="s">
        <v>30</v>
      </c>
      <c r="F2130" s="10" t="s">
        <v>4134</v>
      </c>
      <c r="G2130" s="10" t="s">
        <v>4134</v>
      </c>
      <c r="H2130" s="10" t="s">
        <v>4078</v>
      </c>
      <c r="I2130" s="10" t="s">
        <v>4357</v>
      </c>
      <c r="J2130" s="10"/>
      <c r="K2130" s="10" t="s">
        <v>2623</v>
      </c>
      <c r="L2130" s="10" t="s">
        <v>114</v>
      </c>
      <c r="M2130" s="11">
        <v>0.9</v>
      </c>
      <c r="N2130" s="27">
        <v>6230</v>
      </c>
      <c r="O2130" s="10"/>
      <c r="P2130" s="13">
        <v>2216.1999999999998</v>
      </c>
      <c r="Q2130" s="13"/>
      <c r="R2130" s="13">
        <v>0</v>
      </c>
      <c r="S2130" s="13">
        <f t="shared" si="103"/>
        <v>2216.1999999999998</v>
      </c>
      <c r="T2130" s="14">
        <f t="shared" si="104"/>
        <v>0</v>
      </c>
      <c r="U2130" s="13"/>
      <c r="V2130" s="13">
        <v>0</v>
      </c>
      <c r="W2130" s="15"/>
      <c r="X2130" s="13"/>
      <c r="Y2130" s="13"/>
      <c r="Z2130" s="10"/>
      <c r="AA2130" s="16" t="s">
        <v>45</v>
      </c>
      <c r="AB2130" s="11"/>
    </row>
    <row r="2131" spans="1:28" ht="14.25" x14ac:dyDescent="0.15">
      <c r="A2131" s="9">
        <v>43709</v>
      </c>
      <c r="B2131" s="10" t="s">
        <v>4133</v>
      </c>
      <c r="C2131" s="10" t="s">
        <v>28</v>
      </c>
      <c r="D2131" s="10" t="s">
        <v>29</v>
      </c>
      <c r="E2131" s="10" t="s">
        <v>30</v>
      </c>
      <c r="F2131" s="10" t="s">
        <v>4134</v>
      </c>
      <c r="G2131" s="10" t="s">
        <v>4134</v>
      </c>
      <c r="H2131" s="10" t="s">
        <v>4078</v>
      </c>
      <c r="I2131" s="10" t="s">
        <v>4358</v>
      </c>
      <c r="J2131" s="10"/>
      <c r="K2131" s="10" t="s">
        <v>2623</v>
      </c>
      <c r="L2131" s="10" t="s">
        <v>114</v>
      </c>
      <c r="M2131" s="11">
        <v>0.9</v>
      </c>
      <c r="N2131" s="27">
        <v>6126</v>
      </c>
      <c r="O2131" s="10"/>
      <c r="P2131" s="13">
        <v>6175.5</v>
      </c>
      <c r="Q2131" s="13"/>
      <c r="R2131" s="13">
        <v>0</v>
      </c>
      <c r="S2131" s="13">
        <f t="shared" si="103"/>
        <v>6175.5</v>
      </c>
      <c r="T2131" s="14">
        <f t="shared" si="104"/>
        <v>0</v>
      </c>
      <c r="U2131" s="13"/>
      <c r="V2131" s="13">
        <v>0</v>
      </c>
      <c r="W2131" s="15"/>
      <c r="X2131" s="13"/>
      <c r="Y2131" s="13"/>
      <c r="Z2131" s="10"/>
      <c r="AA2131" s="16" t="s">
        <v>45</v>
      </c>
      <c r="AB2131" s="11"/>
    </row>
    <row r="2132" spans="1:28" ht="14.25" x14ac:dyDescent="0.15">
      <c r="A2132" s="9">
        <v>43709</v>
      </c>
      <c r="B2132" s="10" t="s">
        <v>4133</v>
      </c>
      <c r="C2132" s="10" t="s">
        <v>28</v>
      </c>
      <c r="D2132" s="10" t="s">
        <v>29</v>
      </c>
      <c r="E2132" s="10" t="s">
        <v>30</v>
      </c>
      <c r="F2132" s="10" t="s">
        <v>4134</v>
      </c>
      <c r="G2132" s="10" t="s">
        <v>4134</v>
      </c>
      <c r="H2132" s="10" t="s">
        <v>4078</v>
      </c>
      <c r="I2132" s="10" t="s">
        <v>266</v>
      </c>
      <c r="J2132" s="10"/>
      <c r="K2132" s="10" t="s">
        <v>2623</v>
      </c>
      <c r="L2132" s="10" t="s">
        <v>114</v>
      </c>
      <c r="M2132" s="11">
        <v>0.9</v>
      </c>
      <c r="N2132" s="27">
        <v>6242</v>
      </c>
      <c r="O2132" s="10"/>
      <c r="P2132" s="13">
        <v>13088.8</v>
      </c>
      <c r="Q2132" s="13"/>
      <c r="R2132" s="13">
        <v>0</v>
      </c>
      <c r="S2132" s="13">
        <f t="shared" si="103"/>
        <v>13088.8</v>
      </c>
      <c r="T2132" s="14">
        <f t="shared" si="104"/>
        <v>0</v>
      </c>
      <c r="U2132" s="13"/>
      <c r="V2132" s="13">
        <v>0</v>
      </c>
      <c r="W2132" s="15"/>
      <c r="X2132" s="13"/>
      <c r="Y2132" s="13"/>
      <c r="Z2132" s="10"/>
      <c r="AA2132" s="16" t="s">
        <v>45</v>
      </c>
      <c r="AB2132" s="11"/>
    </row>
    <row r="2133" spans="1:28" ht="14.25" x14ac:dyDescent="0.15">
      <c r="A2133" s="9">
        <v>43709</v>
      </c>
      <c r="B2133" s="10" t="s">
        <v>4133</v>
      </c>
      <c r="C2133" s="10" t="s">
        <v>28</v>
      </c>
      <c r="D2133" s="10" t="s">
        <v>29</v>
      </c>
      <c r="E2133" s="10" t="s">
        <v>30</v>
      </c>
      <c r="F2133" s="10" t="s">
        <v>4134</v>
      </c>
      <c r="G2133" s="10" t="s">
        <v>4134</v>
      </c>
      <c r="H2133" s="10" t="s">
        <v>4078</v>
      </c>
      <c r="I2133" s="10" t="s">
        <v>4359</v>
      </c>
      <c r="J2133" s="10"/>
      <c r="K2133" s="10" t="s">
        <v>2623</v>
      </c>
      <c r="L2133" s="10" t="s">
        <v>114</v>
      </c>
      <c r="M2133" s="11">
        <v>0.9</v>
      </c>
      <c r="N2133" s="27">
        <v>6160</v>
      </c>
      <c r="O2133" s="10"/>
      <c r="P2133" s="13">
        <v>15627.7</v>
      </c>
      <c r="Q2133" s="13"/>
      <c r="R2133" s="13">
        <v>1016</v>
      </c>
      <c r="S2133" s="13">
        <f t="shared" si="103"/>
        <v>14611.7</v>
      </c>
      <c r="T2133" s="14">
        <f t="shared" si="104"/>
        <v>0</v>
      </c>
      <c r="U2133" s="13"/>
      <c r="V2133" s="13">
        <v>1016</v>
      </c>
      <c r="W2133" s="15"/>
      <c r="X2133" s="13"/>
      <c r="Y2133" s="13"/>
      <c r="Z2133" s="10"/>
      <c r="AA2133" s="16" t="s">
        <v>45</v>
      </c>
      <c r="AB2133" s="11"/>
    </row>
    <row r="2134" spans="1:28" ht="14.25" x14ac:dyDescent="0.15">
      <c r="A2134" s="9">
        <v>43709</v>
      </c>
      <c r="B2134" s="10" t="s">
        <v>4133</v>
      </c>
      <c r="C2134" s="10" t="s">
        <v>28</v>
      </c>
      <c r="D2134" s="10" t="s">
        <v>29</v>
      </c>
      <c r="E2134" s="10" t="s">
        <v>30</v>
      </c>
      <c r="F2134" s="10" t="s">
        <v>4134</v>
      </c>
      <c r="G2134" s="10" t="s">
        <v>4134</v>
      </c>
      <c r="H2134" s="10" t="s">
        <v>4078</v>
      </c>
      <c r="I2134" s="10" t="s">
        <v>4360</v>
      </c>
      <c r="J2134" s="10"/>
      <c r="K2134" s="10" t="s">
        <v>2623</v>
      </c>
      <c r="L2134" s="10" t="s">
        <v>114</v>
      </c>
      <c r="M2134" s="11">
        <v>0.9</v>
      </c>
      <c r="N2134" s="27">
        <v>6739</v>
      </c>
      <c r="O2134" s="10"/>
      <c r="P2134" s="13">
        <v>10654.5</v>
      </c>
      <c r="Q2134" s="13"/>
      <c r="R2134" s="13">
        <v>0</v>
      </c>
      <c r="S2134" s="13">
        <f t="shared" si="103"/>
        <v>10654.5</v>
      </c>
      <c r="T2134" s="14">
        <f t="shared" si="104"/>
        <v>0</v>
      </c>
      <c r="U2134" s="13"/>
      <c r="V2134" s="13">
        <v>0</v>
      </c>
      <c r="W2134" s="15"/>
      <c r="X2134" s="13"/>
      <c r="Y2134" s="13"/>
      <c r="Z2134" s="10"/>
      <c r="AA2134" s="16" t="s">
        <v>45</v>
      </c>
      <c r="AB2134" s="11"/>
    </row>
    <row r="2135" spans="1:28" ht="14.25" x14ac:dyDescent="0.15">
      <c r="A2135" s="9">
        <v>43709</v>
      </c>
      <c r="B2135" s="10" t="s">
        <v>4133</v>
      </c>
      <c r="C2135" s="10" t="s">
        <v>28</v>
      </c>
      <c r="D2135" s="10" t="s">
        <v>29</v>
      </c>
      <c r="E2135" s="10" t="s">
        <v>30</v>
      </c>
      <c r="F2135" s="10" t="s">
        <v>4134</v>
      </c>
      <c r="G2135" s="10" t="s">
        <v>4134</v>
      </c>
      <c r="H2135" s="10" t="s">
        <v>4078</v>
      </c>
      <c r="I2135" s="10" t="s">
        <v>4361</v>
      </c>
      <c r="J2135" s="10"/>
      <c r="K2135" s="10" t="s">
        <v>2623</v>
      </c>
      <c r="L2135" s="10" t="s">
        <v>114</v>
      </c>
      <c r="M2135" s="11">
        <v>0.9</v>
      </c>
      <c r="N2135" s="27">
        <v>6673</v>
      </c>
      <c r="O2135" s="10"/>
      <c r="P2135" s="13">
        <v>117.2</v>
      </c>
      <c r="Q2135" s="13"/>
      <c r="R2135" s="13">
        <v>0</v>
      </c>
      <c r="S2135" s="13">
        <f t="shared" ref="S2135:S2198" si="105">P2135+Q2135-R2135</f>
        <v>117.2</v>
      </c>
      <c r="T2135" s="14">
        <f t="shared" ref="T2135:T2198" si="106">IF(L2140="返货",R2140/(1+M2140),IF(L2140="返现",R2140,IF(L2140="折扣",R2140*M2140,IF(L2140="无",R2140))))</f>
        <v>0</v>
      </c>
      <c r="U2135" s="13"/>
      <c r="V2135" s="13">
        <v>0</v>
      </c>
      <c r="W2135" s="15"/>
      <c r="X2135" s="13"/>
      <c r="Y2135" s="13"/>
      <c r="Z2135" s="10"/>
      <c r="AA2135" s="16" t="s">
        <v>45</v>
      </c>
      <c r="AB2135" s="11"/>
    </row>
    <row r="2136" spans="1:28" ht="14.25" x14ac:dyDescent="0.15">
      <c r="A2136" s="9">
        <v>43709</v>
      </c>
      <c r="B2136" s="10" t="s">
        <v>4133</v>
      </c>
      <c r="C2136" s="10" t="s">
        <v>28</v>
      </c>
      <c r="D2136" s="10" t="s">
        <v>29</v>
      </c>
      <c r="E2136" s="10" t="s">
        <v>30</v>
      </c>
      <c r="F2136" s="10" t="s">
        <v>4134</v>
      </c>
      <c r="G2136" s="10" t="s">
        <v>4134</v>
      </c>
      <c r="H2136" s="10" t="s">
        <v>4078</v>
      </c>
      <c r="I2136" s="10" t="s">
        <v>4362</v>
      </c>
      <c r="J2136" s="10"/>
      <c r="K2136" s="10" t="s">
        <v>2623</v>
      </c>
      <c r="L2136" s="10" t="s">
        <v>114</v>
      </c>
      <c r="M2136" s="11">
        <v>0.9</v>
      </c>
      <c r="N2136" s="27">
        <v>6120</v>
      </c>
      <c r="O2136" s="10"/>
      <c r="P2136" s="13">
        <v>-16.100000000000001</v>
      </c>
      <c r="Q2136" s="13"/>
      <c r="R2136" s="13">
        <v>0</v>
      </c>
      <c r="S2136" s="13">
        <f t="shared" si="105"/>
        <v>-16.100000000000001</v>
      </c>
      <c r="T2136" s="14">
        <f t="shared" si="106"/>
        <v>0</v>
      </c>
      <c r="U2136" s="13"/>
      <c r="V2136" s="13">
        <v>0</v>
      </c>
      <c r="W2136" s="15"/>
      <c r="X2136" s="13"/>
      <c r="Y2136" s="13"/>
      <c r="Z2136" s="10"/>
      <c r="AA2136" s="16" t="s">
        <v>45</v>
      </c>
      <c r="AB2136" s="11"/>
    </row>
    <row r="2137" spans="1:28" ht="14.25" x14ac:dyDescent="0.15">
      <c r="A2137" s="9">
        <v>43709</v>
      </c>
      <c r="B2137" s="10" t="s">
        <v>4133</v>
      </c>
      <c r="C2137" s="10" t="s">
        <v>28</v>
      </c>
      <c r="D2137" s="10" t="s">
        <v>29</v>
      </c>
      <c r="E2137" s="10" t="s">
        <v>30</v>
      </c>
      <c r="F2137" s="10" t="s">
        <v>4363</v>
      </c>
      <c r="G2137" s="10" t="s">
        <v>4363</v>
      </c>
      <c r="H2137" s="10" t="s">
        <v>4078</v>
      </c>
      <c r="I2137" s="10" t="s">
        <v>4363</v>
      </c>
      <c r="J2137" s="10"/>
      <c r="K2137" s="10" t="s">
        <v>2623</v>
      </c>
      <c r="L2137" s="10" t="s">
        <v>44</v>
      </c>
      <c r="M2137" s="11">
        <v>0</v>
      </c>
      <c r="N2137" s="27">
        <v>6650</v>
      </c>
      <c r="O2137" s="10"/>
      <c r="P2137" s="13">
        <v>6438</v>
      </c>
      <c r="Q2137" s="13"/>
      <c r="R2137" s="13">
        <v>0</v>
      </c>
      <c r="S2137" s="13">
        <f t="shared" si="105"/>
        <v>6438</v>
      </c>
      <c r="T2137" s="14">
        <f t="shared" si="106"/>
        <v>3418.2547169811319</v>
      </c>
      <c r="U2137" s="13"/>
      <c r="V2137" s="13">
        <v>0</v>
      </c>
      <c r="W2137" s="15"/>
      <c r="X2137" s="13"/>
      <c r="Y2137" s="13"/>
      <c r="Z2137" s="10"/>
      <c r="AA2137" s="16" t="s">
        <v>45</v>
      </c>
      <c r="AB2137" s="11"/>
    </row>
    <row r="2138" spans="1:28" ht="14.25" x14ac:dyDescent="0.15">
      <c r="A2138" s="9">
        <v>43709</v>
      </c>
      <c r="B2138" s="10" t="s">
        <v>4133</v>
      </c>
      <c r="C2138" s="10" t="s">
        <v>28</v>
      </c>
      <c r="D2138" s="10" t="s">
        <v>29</v>
      </c>
      <c r="E2138" s="10" t="s">
        <v>30</v>
      </c>
      <c r="F2138" s="10" t="s">
        <v>4364</v>
      </c>
      <c r="G2138" s="10" t="s">
        <v>4364</v>
      </c>
      <c r="H2138" s="10" t="s">
        <v>4078</v>
      </c>
      <c r="I2138" s="10" t="s">
        <v>4364</v>
      </c>
      <c r="J2138" s="10"/>
      <c r="K2138" s="10" t="s">
        <v>2623</v>
      </c>
      <c r="L2138" s="10" t="s">
        <v>44</v>
      </c>
      <c r="M2138" s="11">
        <v>0</v>
      </c>
      <c r="N2138" s="27">
        <v>58</v>
      </c>
      <c r="O2138" s="10"/>
      <c r="P2138" s="13">
        <v>14989.1</v>
      </c>
      <c r="Q2138" s="13"/>
      <c r="R2138" s="13">
        <v>0</v>
      </c>
      <c r="S2138" s="13">
        <f t="shared" si="105"/>
        <v>14989.1</v>
      </c>
      <c r="T2138" s="14">
        <f t="shared" si="106"/>
        <v>0</v>
      </c>
      <c r="U2138" s="13"/>
      <c r="V2138" s="13">
        <v>0</v>
      </c>
      <c r="W2138" s="15"/>
      <c r="X2138" s="13"/>
      <c r="Y2138" s="13"/>
      <c r="Z2138" s="10"/>
      <c r="AA2138" s="16" t="s">
        <v>45</v>
      </c>
      <c r="AB2138" s="11"/>
    </row>
    <row r="2139" spans="1:28" ht="14.25" x14ac:dyDescent="0.15">
      <c r="A2139" s="9">
        <v>43709</v>
      </c>
      <c r="B2139" s="10" t="s">
        <v>4133</v>
      </c>
      <c r="C2139" s="10" t="s">
        <v>28</v>
      </c>
      <c r="D2139" s="10" t="s">
        <v>29</v>
      </c>
      <c r="E2139" s="10" t="s">
        <v>30</v>
      </c>
      <c r="F2139" s="10" t="s">
        <v>4365</v>
      </c>
      <c r="G2139" s="10" t="s">
        <v>4366</v>
      </c>
      <c r="H2139" s="10" t="s">
        <v>4078</v>
      </c>
      <c r="I2139" s="10" t="s">
        <v>4367</v>
      </c>
      <c r="J2139" s="10"/>
      <c r="K2139" s="10" t="s">
        <v>2623</v>
      </c>
      <c r="L2139" s="10" t="s">
        <v>34</v>
      </c>
      <c r="M2139" s="11">
        <v>0.02</v>
      </c>
      <c r="N2139" s="27">
        <v>5774</v>
      </c>
      <c r="O2139" s="10"/>
      <c r="P2139" s="13">
        <v>2437.12</v>
      </c>
      <c r="Q2139" s="13"/>
      <c r="R2139" s="13">
        <v>0</v>
      </c>
      <c r="S2139" s="13">
        <f t="shared" si="105"/>
        <v>2437.12</v>
      </c>
      <c r="T2139" s="14">
        <f t="shared" si="106"/>
        <v>0</v>
      </c>
      <c r="U2139" s="13"/>
      <c r="V2139" s="13">
        <v>0</v>
      </c>
      <c r="W2139" s="15"/>
      <c r="X2139" s="13"/>
      <c r="Y2139" s="13"/>
      <c r="Z2139" s="10"/>
      <c r="AA2139" s="16" t="s">
        <v>35</v>
      </c>
      <c r="AB2139" s="11"/>
    </row>
    <row r="2140" spans="1:28" ht="14.25" x14ac:dyDescent="0.15">
      <c r="A2140" s="9">
        <v>43709</v>
      </c>
      <c r="B2140" s="10" t="s">
        <v>4133</v>
      </c>
      <c r="C2140" s="10" t="s">
        <v>28</v>
      </c>
      <c r="D2140" s="10" t="s">
        <v>29</v>
      </c>
      <c r="E2140" s="10" t="s">
        <v>30</v>
      </c>
      <c r="F2140" s="10" t="s">
        <v>4368</v>
      </c>
      <c r="G2140" s="10" t="s">
        <v>4369</v>
      </c>
      <c r="H2140" s="10" t="s">
        <v>4078</v>
      </c>
      <c r="I2140" s="10" t="s">
        <v>4370</v>
      </c>
      <c r="J2140" s="10"/>
      <c r="K2140" s="10" t="s">
        <v>2623</v>
      </c>
      <c r="L2140" s="10" t="s">
        <v>34</v>
      </c>
      <c r="M2140" s="11">
        <v>0.02</v>
      </c>
      <c r="N2140" s="27">
        <v>5886</v>
      </c>
      <c r="O2140" s="10"/>
      <c r="P2140" s="13">
        <v>11457</v>
      </c>
      <c r="Q2140" s="13"/>
      <c r="R2140" s="13">
        <v>0</v>
      </c>
      <c r="S2140" s="13">
        <f t="shared" si="105"/>
        <v>11457</v>
      </c>
      <c r="T2140" s="14">
        <f t="shared" si="106"/>
        <v>8983.1538461538457</v>
      </c>
      <c r="U2140" s="13"/>
      <c r="V2140" s="13">
        <v>0</v>
      </c>
      <c r="W2140" s="15"/>
      <c r="X2140" s="13"/>
      <c r="Y2140" s="13"/>
      <c r="Z2140" s="10"/>
      <c r="AA2140" s="16" t="s">
        <v>45</v>
      </c>
      <c r="AB2140" s="11"/>
    </row>
    <row r="2141" spans="1:28" ht="14.25" x14ac:dyDescent="0.15">
      <c r="A2141" s="9">
        <v>43709</v>
      </c>
      <c r="B2141" s="10" t="s">
        <v>4133</v>
      </c>
      <c r="C2141" s="10" t="s">
        <v>28</v>
      </c>
      <c r="D2141" s="10" t="s">
        <v>29</v>
      </c>
      <c r="E2141" s="10" t="s">
        <v>30</v>
      </c>
      <c r="F2141" s="10" t="s">
        <v>4368</v>
      </c>
      <c r="G2141" s="10" t="s">
        <v>4369</v>
      </c>
      <c r="H2141" s="10" t="s">
        <v>4078</v>
      </c>
      <c r="I2141" s="10" t="s">
        <v>4371</v>
      </c>
      <c r="J2141" s="10"/>
      <c r="K2141" s="10" t="s">
        <v>2623</v>
      </c>
      <c r="L2141" s="10" t="s">
        <v>34</v>
      </c>
      <c r="M2141" s="11">
        <v>0.02</v>
      </c>
      <c r="N2141" s="27">
        <v>5797</v>
      </c>
      <c r="O2141" s="10"/>
      <c r="P2141" s="13">
        <v>81.069999999999993</v>
      </c>
      <c r="Q2141" s="13"/>
      <c r="R2141" s="13">
        <v>0</v>
      </c>
      <c r="S2141" s="13">
        <f t="shared" si="105"/>
        <v>81.069999999999993</v>
      </c>
      <c r="T2141" s="14">
        <f t="shared" si="106"/>
        <v>0</v>
      </c>
      <c r="U2141" s="13"/>
      <c r="V2141" s="13">
        <v>0</v>
      </c>
      <c r="W2141" s="15"/>
      <c r="X2141" s="13"/>
      <c r="Y2141" s="13"/>
      <c r="Z2141" s="10"/>
      <c r="AA2141" s="16" t="s">
        <v>45</v>
      </c>
      <c r="AB2141" s="11"/>
    </row>
    <row r="2142" spans="1:28" ht="14.25" x14ac:dyDescent="0.15">
      <c r="A2142" s="9">
        <v>43709</v>
      </c>
      <c r="B2142" s="10" t="s">
        <v>4133</v>
      </c>
      <c r="C2142" s="10" t="s">
        <v>36</v>
      </c>
      <c r="D2142" s="10" t="s">
        <v>37</v>
      </c>
      <c r="E2142" s="10" t="s">
        <v>3221</v>
      </c>
      <c r="F2142" s="10" t="s">
        <v>3222</v>
      </c>
      <c r="G2142" s="10" t="s">
        <v>3222</v>
      </c>
      <c r="H2142" s="10" t="s">
        <v>4078</v>
      </c>
      <c r="I2142" s="10" t="s">
        <v>3222</v>
      </c>
      <c r="J2142" s="10"/>
      <c r="K2142" s="10" t="s">
        <v>2623</v>
      </c>
      <c r="L2142" s="10" t="s">
        <v>34</v>
      </c>
      <c r="M2142" s="11">
        <v>0.06</v>
      </c>
      <c r="N2142" s="27">
        <v>6906</v>
      </c>
      <c r="O2142" s="10"/>
      <c r="P2142" s="13">
        <v>13526.3</v>
      </c>
      <c r="Q2142" s="13"/>
      <c r="R2142" s="13">
        <v>3623.35</v>
      </c>
      <c r="S2142" s="13">
        <f t="shared" si="105"/>
        <v>9902.9499999999989</v>
      </c>
      <c r="T2142" s="14">
        <f t="shared" si="106"/>
        <v>45470.96078431372</v>
      </c>
      <c r="U2142" s="13"/>
      <c r="V2142" s="13">
        <v>3623.35</v>
      </c>
      <c r="W2142" s="15"/>
      <c r="X2142" s="13"/>
      <c r="Y2142" s="13"/>
      <c r="Z2142" s="10"/>
      <c r="AA2142" s="16" t="s">
        <v>35</v>
      </c>
      <c r="AB2142" s="11"/>
    </row>
    <row r="2143" spans="1:28" ht="14.25" x14ac:dyDescent="0.15">
      <c r="A2143" s="9">
        <v>43709</v>
      </c>
      <c r="B2143" s="10" t="s">
        <v>4133</v>
      </c>
      <c r="C2143" s="10" t="s">
        <v>36</v>
      </c>
      <c r="D2143" s="10" t="s">
        <v>37</v>
      </c>
      <c r="E2143" s="10" t="s">
        <v>4274</v>
      </c>
      <c r="F2143" s="10" t="s">
        <v>4372</v>
      </c>
      <c r="G2143" s="10" t="s">
        <v>4372</v>
      </c>
      <c r="H2143" s="10" t="s">
        <v>4078</v>
      </c>
      <c r="I2143" s="10" t="s">
        <v>4372</v>
      </c>
      <c r="J2143" s="10"/>
      <c r="K2143" s="10" t="s">
        <v>2623</v>
      </c>
      <c r="L2143" s="10" t="s">
        <v>34</v>
      </c>
      <c r="M2143" s="11">
        <v>0.02</v>
      </c>
      <c r="N2143" s="27">
        <v>6143</v>
      </c>
      <c r="O2143" s="10"/>
      <c r="P2143" s="13">
        <v>56.2</v>
      </c>
      <c r="Q2143" s="13"/>
      <c r="R2143" s="13">
        <v>0</v>
      </c>
      <c r="S2143" s="13">
        <f t="shared" si="105"/>
        <v>56.2</v>
      </c>
      <c r="T2143" s="14">
        <f t="shared" si="106"/>
        <v>0</v>
      </c>
      <c r="U2143" s="13"/>
      <c r="V2143" s="13">
        <v>0</v>
      </c>
      <c r="W2143" s="15"/>
      <c r="X2143" s="13"/>
      <c r="Y2143" s="13"/>
      <c r="Z2143" s="10"/>
      <c r="AA2143" s="16" t="s">
        <v>35</v>
      </c>
      <c r="AB2143" s="11"/>
    </row>
    <row r="2144" spans="1:28" ht="14.25" x14ac:dyDescent="0.15">
      <c r="A2144" s="9">
        <v>43709</v>
      </c>
      <c r="B2144" s="10" t="s">
        <v>4133</v>
      </c>
      <c r="C2144" s="10" t="s">
        <v>36</v>
      </c>
      <c r="D2144" s="10" t="s">
        <v>37</v>
      </c>
      <c r="E2144" s="10" t="s">
        <v>38</v>
      </c>
      <c r="F2144" s="10" t="s">
        <v>4373</v>
      </c>
      <c r="G2144" s="10" t="s">
        <v>4373</v>
      </c>
      <c r="H2144" s="10" t="s">
        <v>4078</v>
      </c>
      <c r="I2144" s="10" t="s">
        <v>4374</v>
      </c>
      <c r="J2144" s="10"/>
      <c r="K2144" s="10" t="s">
        <v>2623</v>
      </c>
      <c r="L2144" s="10" t="s">
        <v>34</v>
      </c>
      <c r="M2144" s="11">
        <v>0.08</v>
      </c>
      <c r="N2144" s="27">
        <v>6829</v>
      </c>
      <c r="O2144" s="10"/>
      <c r="P2144" s="13">
        <v>38285.5</v>
      </c>
      <c r="Q2144" s="13"/>
      <c r="R2144" s="13">
        <v>0</v>
      </c>
      <c r="S2144" s="13">
        <f t="shared" si="105"/>
        <v>38285.5</v>
      </c>
      <c r="T2144" s="14">
        <f t="shared" si="106"/>
        <v>203405.92920353985</v>
      </c>
      <c r="U2144" s="13"/>
      <c r="V2144" s="13">
        <v>0</v>
      </c>
      <c r="W2144" s="15"/>
      <c r="X2144" s="13"/>
      <c r="Y2144" s="13"/>
      <c r="Z2144" s="10"/>
      <c r="AA2144" s="16" t="s">
        <v>35</v>
      </c>
      <c r="AB2144" s="11"/>
    </row>
    <row r="2145" spans="1:28" ht="14.25" x14ac:dyDescent="0.15">
      <c r="A2145" s="9">
        <v>43709</v>
      </c>
      <c r="B2145" s="10" t="s">
        <v>4133</v>
      </c>
      <c r="C2145" s="10" t="s">
        <v>36</v>
      </c>
      <c r="D2145" s="10" t="s">
        <v>37</v>
      </c>
      <c r="E2145" s="10" t="s">
        <v>38</v>
      </c>
      <c r="F2145" s="10" t="s">
        <v>4143</v>
      </c>
      <c r="G2145" s="10" t="s">
        <v>4143</v>
      </c>
      <c r="H2145" s="10" t="s">
        <v>4078</v>
      </c>
      <c r="I2145" s="10" t="s">
        <v>4375</v>
      </c>
      <c r="J2145" s="10"/>
      <c r="K2145" s="10" t="s">
        <v>2623</v>
      </c>
      <c r="L2145" s="10" t="s">
        <v>34</v>
      </c>
      <c r="M2145" s="11">
        <v>0.04</v>
      </c>
      <c r="N2145" s="12">
        <v>6918</v>
      </c>
      <c r="O2145" s="10"/>
      <c r="P2145" s="13">
        <v>12476.6</v>
      </c>
      <c r="Q2145" s="13"/>
      <c r="R2145" s="13">
        <v>9342.48</v>
      </c>
      <c r="S2145" s="13">
        <f t="shared" si="105"/>
        <v>3134.1200000000008</v>
      </c>
      <c r="T2145" s="14">
        <f t="shared" si="106"/>
        <v>0</v>
      </c>
      <c r="U2145" s="13"/>
      <c r="V2145" s="13">
        <v>9342.48</v>
      </c>
      <c r="W2145" s="15"/>
      <c r="X2145" s="13"/>
      <c r="Y2145" s="13"/>
      <c r="Z2145" s="10"/>
      <c r="AA2145" s="16" t="s">
        <v>45</v>
      </c>
      <c r="AB2145" s="11"/>
    </row>
    <row r="2146" spans="1:28" ht="14.25" x14ac:dyDescent="0.15">
      <c r="A2146" s="9">
        <v>43709</v>
      </c>
      <c r="B2146" s="10" t="s">
        <v>4133</v>
      </c>
      <c r="C2146" s="10" t="s">
        <v>36</v>
      </c>
      <c r="D2146" s="10" t="s">
        <v>37</v>
      </c>
      <c r="E2146" s="10" t="s">
        <v>58</v>
      </c>
      <c r="F2146" s="10" t="s">
        <v>4376</v>
      </c>
      <c r="G2146" s="10" t="s">
        <v>4376</v>
      </c>
      <c r="H2146" s="10" t="s">
        <v>4078</v>
      </c>
      <c r="I2146" s="10" t="s">
        <v>4376</v>
      </c>
      <c r="J2146" s="10"/>
      <c r="K2146" s="10" t="s">
        <v>2623</v>
      </c>
      <c r="L2146" s="10" t="s">
        <v>34</v>
      </c>
      <c r="M2146" s="11">
        <v>0.02</v>
      </c>
      <c r="N2146" s="27">
        <v>5783</v>
      </c>
      <c r="O2146" s="10"/>
      <c r="P2146" s="13">
        <v>7809.5</v>
      </c>
      <c r="Q2146" s="13"/>
      <c r="R2146" s="13">
        <v>0</v>
      </c>
      <c r="S2146" s="13">
        <f t="shared" si="105"/>
        <v>7809.5</v>
      </c>
      <c r="T2146" s="14">
        <f t="shared" si="106"/>
        <v>26242.904999999999</v>
      </c>
      <c r="U2146" s="13"/>
      <c r="V2146" s="13">
        <v>0</v>
      </c>
      <c r="W2146" s="15"/>
      <c r="X2146" s="13"/>
      <c r="Y2146" s="13"/>
      <c r="Z2146" s="10"/>
      <c r="AA2146" s="16" t="s">
        <v>35</v>
      </c>
      <c r="AB2146" s="11"/>
    </row>
    <row r="2147" spans="1:28" ht="14.25" x14ac:dyDescent="0.15">
      <c r="A2147" s="9">
        <v>43709</v>
      </c>
      <c r="B2147" s="10" t="s">
        <v>4133</v>
      </c>
      <c r="C2147" s="10" t="s">
        <v>36</v>
      </c>
      <c r="D2147" s="10" t="s">
        <v>37</v>
      </c>
      <c r="E2147" s="10" t="s">
        <v>51</v>
      </c>
      <c r="F2147" s="10" t="s">
        <v>4377</v>
      </c>
      <c r="G2147" s="10" t="s">
        <v>4377</v>
      </c>
      <c r="H2147" s="10" t="s">
        <v>4078</v>
      </c>
      <c r="I2147" s="10" t="s">
        <v>4377</v>
      </c>
      <c r="J2147" s="10"/>
      <c r="K2147" s="10" t="s">
        <v>2623</v>
      </c>
      <c r="L2147" s="10" t="s">
        <v>34</v>
      </c>
      <c r="M2147" s="11">
        <v>0.02</v>
      </c>
      <c r="N2147" s="12">
        <v>5755</v>
      </c>
      <c r="O2147" s="10"/>
      <c r="P2147" s="13">
        <v>54160</v>
      </c>
      <c r="Q2147" s="13"/>
      <c r="R2147" s="13">
        <v>46380.38</v>
      </c>
      <c r="S2147" s="13">
        <f t="shared" si="105"/>
        <v>7779.6200000000026</v>
      </c>
      <c r="T2147" s="14">
        <f t="shared" si="106"/>
        <v>0</v>
      </c>
      <c r="U2147" s="13"/>
      <c r="V2147" s="13">
        <v>46380.38</v>
      </c>
      <c r="W2147" s="15"/>
      <c r="X2147" s="13"/>
      <c r="Y2147" s="13"/>
      <c r="Z2147" s="10"/>
      <c r="AA2147" s="16" t="s">
        <v>45</v>
      </c>
      <c r="AB2147" s="11"/>
    </row>
    <row r="2148" spans="1:28" ht="14.25" x14ac:dyDescent="0.15">
      <c r="A2148" s="9">
        <v>43709</v>
      </c>
      <c r="B2148" s="10" t="s">
        <v>4133</v>
      </c>
      <c r="C2148" s="10" t="s">
        <v>36</v>
      </c>
      <c r="D2148" s="10" t="s">
        <v>37</v>
      </c>
      <c r="E2148" s="10" t="s">
        <v>46</v>
      </c>
      <c r="F2148" s="10" t="s">
        <v>4378</v>
      </c>
      <c r="G2148" s="10" t="s">
        <v>4378</v>
      </c>
      <c r="H2148" s="10" t="s">
        <v>4078</v>
      </c>
      <c r="I2148" s="10" t="s">
        <v>4379</v>
      </c>
      <c r="J2148" s="10"/>
      <c r="K2148" s="10" t="s">
        <v>2623</v>
      </c>
      <c r="L2148" s="10" t="s">
        <v>34</v>
      </c>
      <c r="M2148" s="11">
        <v>0.02</v>
      </c>
      <c r="N2148" s="27">
        <v>5550</v>
      </c>
      <c r="O2148" s="10"/>
      <c r="P2148" s="13">
        <v>306.2</v>
      </c>
      <c r="Q2148" s="13"/>
      <c r="R2148" s="13">
        <v>0</v>
      </c>
      <c r="S2148" s="13">
        <f t="shared" si="105"/>
        <v>306.2</v>
      </c>
      <c r="T2148" s="14">
        <f t="shared" si="106"/>
        <v>4660.6000000000004</v>
      </c>
      <c r="U2148" s="13"/>
      <c r="V2148" s="13">
        <v>0</v>
      </c>
      <c r="W2148" s="15"/>
      <c r="X2148" s="13"/>
      <c r="Y2148" s="13"/>
      <c r="Z2148" s="10"/>
      <c r="AA2148" s="16" t="s">
        <v>45</v>
      </c>
      <c r="AB2148" s="11"/>
    </row>
    <row r="2149" spans="1:28" ht="14.25" x14ac:dyDescent="0.15">
      <c r="A2149" s="9">
        <v>43709</v>
      </c>
      <c r="B2149" s="10" t="s">
        <v>4133</v>
      </c>
      <c r="C2149" s="10" t="s">
        <v>36</v>
      </c>
      <c r="D2149" s="10" t="s">
        <v>37</v>
      </c>
      <c r="E2149" s="10" t="s">
        <v>56</v>
      </c>
      <c r="F2149" s="10" t="s">
        <v>4380</v>
      </c>
      <c r="G2149" s="10" t="s">
        <v>4380</v>
      </c>
      <c r="H2149" s="10" t="s">
        <v>4078</v>
      </c>
      <c r="I2149" s="10" t="s">
        <v>4380</v>
      </c>
      <c r="J2149" s="10"/>
      <c r="K2149" s="10" t="s">
        <v>2623</v>
      </c>
      <c r="L2149" s="10" t="s">
        <v>34</v>
      </c>
      <c r="M2149" s="11">
        <v>0.13</v>
      </c>
      <c r="N2149" s="12">
        <v>6730</v>
      </c>
      <c r="O2149" s="10"/>
      <c r="P2149" s="13">
        <v>113000</v>
      </c>
      <c r="Q2149" s="13"/>
      <c r="R2149" s="13">
        <v>229848.7</v>
      </c>
      <c r="S2149" s="13">
        <f t="shared" si="105"/>
        <v>-116848.70000000001</v>
      </c>
      <c r="T2149" s="14">
        <f t="shared" si="106"/>
        <v>0</v>
      </c>
      <c r="U2149" s="13"/>
      <c r="V2149" s="13">
        <v>229848.7</v>
      </c>
      <c r="W2149" s="15"/>
      <c r="X2149" s="13"/>
      <c r="Y2149" s="13"/>
      <c r="Z2149" s="10"/>
      <c r="AA2149" s="16" t="s">
        <v>35</v>
      </c>
      <c r="AB2149" s="11"/>
    </row>
    <row r="2150" spans="1:28" ht="14.25" x14ac:dyDescent="0.15">
      <c r="A2150" s="9">
        <v>43709</v>
      </c>
      <c r="B2150" s="10" t="s">
        <v>4133</v>
      </c>
      <c r="C2150" s="10" t="s">
        <v>36</v>
      </c>
      <c r="D2150" s="10" t="s">
        <v>37</v>
      </c>
      <c r="E2150" s="10" t="s">
        <v>56</v>
      </c>
      <c r="F2150" s="10" t="s">
        <v>4380</v>
      </c>
      <c r="G2150" s="10" t="s">
        <v>4380</v>
      </c>
      <c r="H2150" s="10" t="s">
        <v>4078</v>
      </c>
      <c r="I2150" s="10" t="s">
        <v>4380</v>
      </c>
      <c r="J2150" s="10"/>
      <c r="K2150" s="10" t="s">
        <v>2623</v>
      </c>
      <c r="L2150" s="10" t="s">
        <v>114</v>
      </c>
      <c r="M2150" s="11">
        <v>0.88500000000000001</v>
      </c>
      <c r="N2150" s="27">
        <v>6730</v>
      </c>
      <c r="O2150" s="10"/>
      <c r="P2150" s="13">
        <v>256613.5</v>
      </c>
      <c r="Q2150" s="13"/>
      <c r="R2150" s="13">
        <v>0</v>
      </c>
      <c r="S2150" s="13">
        <f t="shared" si="105"/>
        <v>256613.5</v>
      </c>
      <c r="T2150" s="14">
        <f t="shared" si="106"/>
        <v>0</v>
      </c>
      <c r="U2150" s="13"/>
      <c r="V2150" s="13">
        <v>0</v>
      </c>
      <c r="W2150" s="15"/>
      <c r="X2150" s="13"/>
      <c r="Y2150" s="13"/>
      <c r="Z2150" s="10"/>
      <c r="AA2150" s="16" t="s">
        <v>35</v>
      </c>
      <c r="AB2150" s="11"/>
    </row>
    <row r="2151" spans="1:28" ht="14.25" x14ac:dyDescent="0.15">
      <c r="A2151" s="9">
        <v>43709</v>
      </c>
      <c r="B2151" s="10" t="s">
        <v>4133</v>
      </c>
      <c r="C2151" s="10" t="s">
        <v>36</v>
      </c>
      <c r="D2151" s="10" t="s">
        <v>37</v>
      </c>
      <c r="E2151" s="10" t="s">
        <v>56</v>
      </c>
      <c r="F2151" s="10" t="s">
        <v>4380</v>
      </c>
      <c r="G2151" s="10" t="s">
        <v>4380</v>
      </c>
      <c r="H2151" s="10" t="s">
        <v>4078</v>
      </c>
      <c r="I2151" s="10" t="s">
        <v>4381</v>
      </c>
      <c r="J2151" s="10"/>
      <c r="K2151" s="10" t="s">
        <v>2623</v>
      </c>
      <c r="L2151" s="10" t="s">
        <v>114</v>
      </c>
      <c r="M2151" s="11">
        <v>0.88500000000000001</v>
      </c>
      <c r="N2151" s="27">
        <v>6878</v>
      </c>
      <c r="O2151" s="10"/>
      <c r="P2151" s="13">
        <v>146627.01</v>
      </c>
      <c r="Q2151" s="13"/>
      <c r="R2151" s="13">
        <v>29653</v>
      </c>
      <c r="S2151" s="13">
        <f t="shared" si="105"/>
        <v>116974.01000000001</v>
      </c>
      <c r="T2151" s="14">
        <f t="shared" si="106"/>
        <v>0</v>
      </c>
      <c r="U2151" s="13"/>
      <c r="V2151" s="13">
        <v>29653</v>
      </c>
      <c r="W2151" s="15"/>
      <c r="X2151" s="13"/>
      <c r="Y2151" s="13"/>
      <c r="Z2151" s="10"/>
      <c r="AA2151" s="16" t="s">
        <v>35</v>
      </c>
      <c r="AB2151" s="11"/>
    </row>
    <row r="2152" spans="1:28" ht="14.25" x14ac:dyDescent="0.15">
      <c r="A2152" s="9">
        <v>43709</v>
      </c>
      <c r="B2152" s="10" t="s">
        <v>4133</v>
      </c>
      <c r="C2152" s="10" t="s">
        <v>36</v>
      </c>
      <c r="D2152" s="10" t="s">
        <v>49</v>
      </c>
      <c r="E2152" s="10" t="s">
        <v>46</v>
      </c>
      <c r="F2152" s="10" t="s">
        <v>4382</v>
      </c>
      <c r="G2152" s="10" t="s">
        <v>4382</v>
      </c>
      <c r="H2152" s="10" t="s">
        <v>4078</v>
      </c>
      <c r="I2152" s="10" t="s">
        <v>4382</v>
      </c>
      <c r="J2152" s="10"/>
      <c r="K2152" s="10" t="s">
        <v>2623</v>
      </c>
      <c r="L2152" s="10" t="s">
        <v>34</v>
      </c>
      <c r="M2152" s="11">
        <v>0.04</v>
      </c>
      <c r="N2152" s="27">
        <v>6750</v>
      </c>
      <c r="O2152" s="10"/>
      <c r="P2152" s="13">
        <v>4261.1000000000004</v>
      </c>
      <c r="Q2152" s="13"/>
      <c r="R2152" s="13">
        <v>0</v>
      </c>
      <c r="S2152" s="13">
        <f t="shared" si="105"/>
        <v>4261.1000000000004</v>
      </c>
      <c r="T2152" s="14">
        <f t="shared" si="106"/>
        <v>8502</v>
      </c>
      <c r="U2152" s="13"/>
      <c r="V2152" s="13">
        <v>0</v>
      </c>
      <c r="W2152" s="15"/>
      <c r="X2152" s="13"/>
      <c r="Y2152" s="13"/>
      <c r="Z2152" s="10"/>
      <c r="AA2152" s="16" t="s">
        <v>45</v>
      </c>
      <c r="AB2152" s="11"/>
    </row>
    <row r="2153" spans="1:28" ht="14.25" x14ac:dyDescent="0.15">
      <c r="A2153" s="9">
        <v>43709</v>
      </c>
      <c r="B2153" s="10" t="s">
        <v>4133</v>
      </c>
      <c r="C2153" s="10" t="s">
        <v>36</v>
      </c>
      <c r="D2153" s="10" t="s">
        <v>57</v>
      </c>
      <c r="E2153" s="10" t="s">
        <v>58</v>
      </c>
      <c r="F2153" s="10" t="s">
        <v>4383</v>
      </c>
      <c r="G2153" s="10" t="s">
        <v>4384</v>
      </c>
      <c r="H2153" s="10" t="s">
        <v>4078</v>
      </c>
      <c r="I2153" s="10" t="s">
        <v>4383</v>
      </c>
      <c r="J2153" s="10"/>
      <c r="K2153" s="10" t="s">
        <v>2623</v>
      </c>
      <c r="L2153" s="10" t="s">
        <v>44</v>
      </c>
      <c r="M2153" s="11">
        <v>0</v>
      </c>
      <c r="N2153" s="12">
        <v>6925</v>
      </c>
      <c r="O2153" s="10"/>
      <c r="P2153" s="13">
        <v>4660.6000000000004</v>
      </c>
      <c r="Q2153" s="13"/>
      <c r="R2153" s="13">
        <v>4660.6000000000004</v>
      </c>
      <c r="S2153" s="13">
        <f t="shared" si="105"/>
        <v>0</v>
      </c>
      <c r="T2153" s="14">
        <f t="shared" si="106"/>
        <v>0</v>
      </c>
      <c r="U2153" s="13"/>
      <c r="V2153" s="13">
        <v>4660.6000000000004</v>
      </c>
      <c r="W2153" s="15"/>
      <c r="X2153" s="13"/>
      <c r="Y2153" s="13"/>
      <c r="Z2153" s="10"/>
      <c r="AA2153" s="16" t="s">
        <v>45</v>
      </c>
      <c r="AB2153" s="11"/>
    </row>
    <row r="2154" spans="1:28" ht="14.25" x14ac:dyDescent="0.15">
      <c r="A2154" s="9">
        <v>43709</v>
      </c>
      <c r="B2154" s="10" t="s">
        <v>4133</v>
      </c>
      <c r="C2154" s="10" t="s">
        <v>36</v>
      </c>
      <c r="D2154" s="10" t="s">
        <v>3300</v>
      </c>
      <c r="E2154" s="10" t="s">
        <v>38</v>
      </c>
      <c r="F2154" s="10" t="s">
        <v>4385</v>
      </c>
      <c r="G2154" s="10" t="s">
        <v>4386</v>
      </c>
      <c r="H2154" s="10" t="s">
        <v>4078</v>
      </c>
      <c r="I2154" s="10" t="s">
        <v>4385</v>
      </c>
      <c r="J2154" s="10"/>
      <c r="K2154" s="10" t="s">
        <v>2623</v>
      </c>
      <c r="L2154" s="10" t="s">
        <v>34</v>
      </c>
      <c r="M2154" s="11">
        <v>0.02</v>
      </c>
      <c r="N2154" s="27">
        <v>6512</v>
      </c>
      <c r="O2154" s="10"/>
      <c r="P2154" s="13">
        <v>2</v>
      </c>
      <c r="Q2154" s="13"/>
      <c r="R2154" s="13">
        <v>0</v>
      </c>
      <c r="S2154" s="13">
        <f t="shared" si="105"/>
        <v>2</v>
      </c>
      <c r="T2154" s="14">
        <f t="shared" si="106"/>
        <v>89325.428571428565</v>
      </c>
      <c r="U2154" s="13"/>
      <c r="V2154" s="13">
        <v>0</v>
      </c>
      <c r="W2154" s="15"/>
      <c r="X2154" s="13"/>
      <c r="Y2154" s="13"/>
      <c r="Z2154" s="10"/>
      <c r="AA2154" s="16" t="s">
        <v>35</v>
      </c>
      <c r="AB2154" s="11"/>
    </row>
    <row r="2155" spans="1:28" ht="14.25" x14ac:dyDescent="0.15">
      <c r="A2155" s="9">
        <v>43709</v>
      </c>
      <c r="B2155" s="10" t="s">
        <v>4133</v>
      </c>
      <c r="C2155" s="10" t="s">
        <v>63</v>
      </c>
      <c r="D2155" s="10" t="s">
        <v>2712</v>
      </c>
      <c r="E2155" s="10" t="s">
        <v>3367</v>
      </c>
      <c r="F2155" s="10" t="s">
        <v>4387</v>
      </c>
      <c r="G2155" s="10" t="s">
        <v>4388</v>
      </c>
      <c r="H2155" s="10" t="s">
        <v>4078</v>
      </c>
      <c r="I2155" s="10" t="s">
        <v>4389</v>
      </c>
      <c r="J2155" s="10"/>
      <c r="K2155" s="10" t="s">
        <v>2623</v>
      </c>
      <c r="L2155" s="10" t="s">
        <v>44</v>
      </c>
      <c r="M2155" s="11">
        <v>0</v>
      </c>
      <c r="N2155" s="27">
        <v>6306</v>
      </c>
      <c r="O2155" s="10"/>
      <c r="P2155" s="13">
        <v>15051</v>
      </c>
      <c r="Q2155" s="13"/>
      <c r="R2155" s="13">
        <v>0</v>
      </c>
      <c r="S2155" s="13">
        <f t="shared" si="105"/>
        <v>15051</v>
      </c>
      <c r="T2155" s="14">
        <f t="shared" si="106"/>
        <v>0</v>
      </c>
      <c r="U2155" s="13"/>
      <c r="V2155" s="13">
        <v>0</v>
      </c>
      <c r="W2155" s="15"/>
      <c r="X2155" s="13"/>
      <c r="Y2155" s="13"/>
      <c r="Z2155" s="10"/>
      <c r="AA2155" s="16" t="s">
        <v>35</v>
      </c>
      <c r="AB2155" s="11"/>
    </row>
    <row r="2156" spans="1:28" ht="14.25" x14ac:dyDescent="0.15">
      <c r="A2156" s="9">
        <v>43709</v>
      </c>
      <c r="B2156" s="10" t="s">
        <v>4133</v>
      </c>
      <c r="C2156" s="10" t="s">
        <v>63</v>
      </c>
      <c r="D2156" s="10" t="s">
        <v>2712</v>
      </c>
      <c r="E2156" s="10" t="s">
        <v>65</v>
      </c>
      <c r="F2156" s="10" t="s">
        <v>4390</v>
      </c>
      <c r="G2156" s="10" t="s">
        <v>4390</v>
      </c>
      <c r="H2156" s="10" t="s">
        <v>4078</v>
      </c>
      <c r="I2156" s="10" t="s">
        <v>4390</v>
      </c>
      <c r="J2156" s="10"/>
      <c r="K2156" s="10" t="s">
        <v>2623</v>
      </c>
      <c r="L2156" s="10" t="s">
        <v>44</v>
      </c>
      <c r="M2156" s="11">
        <v>0</v>
      </c>
      <c r="N2156" s="27">
        <v>6340</v>
      </c>
      <c r="O2156" s="10"/>
      <c r="P2156" s="13">
        <v>217.1</v>
      </c>
      <c r="Q2156" s="13"/>
      <c r="R2156" s="13">
        <v>0</v>
      </c>
      <c r="S2156" s="13">
        <f t="shared" si="105"/>
        <v>217.1</v>
      </c>
      <c r="T2156" s="14">
        <f t="shared" si="106"/>
        <v>0</v>
      </c>
      <c r="U2156" s="13"/>
      <c r="V2156" s="13">
        <v>0</v>
      </c>
      <c r="W2156" s="15"/>
      <c r="X2156" s="13"/>
      <c r="Y2156" s="13"/>
      <c r="Z2156" s="10"/>
      <c r="AA2156" s="16" t="s">
        <v>45</v>
      </c>
      <c r="AB2156" s="11"/>
    </row>
    <row r="2157" spans="1:28" ht="14.25" x14ac:dyDescent="0.15">
      <c r="A2157" s="9">
        <v>43709</v>
      </c>
      <c r="B2157" s="10" t="s">
        <v>4133</v>
      </c>
      <c r="C2157" s="10" t="s">
        <v>63</v>
      </c>
      <c r="D2157" s="10" t="s">
        <v>64</v>
      </c>
      <c r="E2157" s="10" t="s">
        <v>72</v>
      </c>
      <c r="F2157" s="10" t="s">
        <v>4167</v>
      </c>
      <c r="G2157" s="10" t="s">
        <v>4167</v>
      </c>
      <c r="H2157" s="10" t="s">
        <v>4078</v>
      </c>
      <c r="I2157" s="10" t="s">
        <v>4391</v>
      </c>
      <c r="J2157" s="10"/>
      <c r="K2157" s="10" t="s">
        <v>2623</v>
      </c>
      <c r="L2157" s="10" t="s">
        <v>44</v>
      </c>
      <c r="M2157" s="11">
        <v>0</v>
      </c>
      <c r="N2157" s="12">
        <v>6665</v>
      </c>
      <c r="O2157" s="10"/>
      <c r="P2157" s="13">
        <v>15408</v>
      </c>
      <c r="Q2157" s="13"/>
      <c r="R2157" s="13">
        <v>8502</v>
      </c>
      <c r="S2157" s="13">
        <f t="shared" si="105"/>
        <v>6906</v>
      </c>
      <c r="T2157" s="14">
        <f t="shared" si="106"/>
        <v>0</v>
      </c>
      <c r="U2157" s="13"/>
      <c r="V2157" s="13">
        <v>8502</v>
      </c>
      <c r="W2157" s="15"/>
      <c r="X2157" s="13"/>
      <c r="Y2157" s="13"/>
      <c r="Z2157" s="10"/>
      <c r="AA2157" s="16" t="s">
        <v>45</v>
      </c>
      <c r="AB2157" s="11"/>
    </row>
    <row r="2158" spans="1:28" ht="14.25" x14ac:dyDescent="0.15">
      <c r="A2158" s="9">
        <v>43709</v>
      </c>
      <c r="B2158" s="10" t="s">
        <v>4133</v>
      </c>
      <c r="C2158" s="10" t="s">
        <v>63</v>
      </c>
      <c r="D2158" s="10" t="s">
        <v>68</v>
      </c>
      <c r="E2158" s="10" t="s">
        <v>4392</v>
      </c>
      <c r="F2158" s="10" t="s">
        <v>4393</v>
      </c>
      <c r="G2158" s="10" t="s">
        <v>4393</v>
      </c>
      <c r="H2158" s="10" t="s">
        <v>4078</v>
      </c>
      <c r="I2158" s="10" t="s">
        <v>4393</v>
      </c>
      <c r="J2158" s="10"/>
      <c r="K2158" s="10" t="s">
        <v>2623</v>
      </c>
      <c r="L2158" s="10" t="s">
        <v>44</v>
      </c>
      <c r="M2158" s="11">
        <v>0</v>
      </c>
      <c r="N2158" s="27">
        <v>6196</v>
      </c>
      <c r="O2158" s="10"/>
      <c r="P2158" s="13">
        <v>170</v>
      </c>
      <c r="Q2158" s="13"/>
      <c r="R2158" s="13">
        <v>0</v>
      </c>
      <c r="S2158" s="13">
        <f t="shared" si="105"/>
        <v>170</v>
      </c>
      <c r="T2158" s="14">
        <f t="shared" si="106"/>
        <v>0</v>
      </c>
      <c r="U2158" s="13"/>
      <c r="V2158" s="13">
        <v>0</v>
      </c>
      <c r="W2158" s="15"/>
      <c r="X2158" s="13"/>
      <c r="Y2158" s="13"/>
      <c r="Z2158" s="10"/>
      <c r="AA2158" s="16" t="s">
        <v>45</v>
      </c>
      <c r="AB2158" s="11"/>
    </row>
    <row r="2159" spans="1:28" ht="14.25" x14ac:dyDescent="0.15">
      <c r="A2159" s="9">
        <v>43709</v>
      </c>
      <c r="B2159" s="10" t="s">
        <v>4133</v>
      </c>
      <c r="C2159" s="10" t="s">
        <v>63</v>
      </c>
      <c r="D2159" s="10" t="s">
        <v>68</v>
      </c>
      <c r="E2159" s="10" t="s">
        <v>72</v>
      </c>
      <c r="F2159" s="10" t="s">
        <v>73</v>
      </c>
      <c r="G2159" s="10" t="s">
        <v>73</v>
      </c>
      <c r="H2159" s="10" t="s">
        <v>4078</v>
      </c>
      <c r="I2159" s="10" t="s">
        <v>4394</v>
      </c>
      <c r="J2159" s="10"/>
      <c r="K2159" s="10" t="s">
        <v>2623</v>
      </c>
      <c r="L2159" s="10" t="s">
        <v>34</v>
      </c>
      <c r="M2159" s="11">
        <v>0.05</v>
      </c>
      <c r="N2159" s="12">
        <v>6130</v>
      </c>
      <c r="O2159" s="10"/>
      <c r="P2159" s="13">
        <v>106634.1</v>
      </c>
      <c r="Q2159" s="13"/>
      <c r="R2159" s="13">
        <v>93791.7</v>
      </c>
      <c r="S2159" s="13">
        <f t="shared" si="105"/>
        <v>12842.400000000009</v>
      </c>
      <c r="T2159" s="14">
        <f t="shared" si="106"/>
        <v>76684.444444444438</v>
      </c>
      <c r="U2159" s="13"/>
      <c r="V2159" s="13">
        <v>93791.7</v>
      </c>
      <c r="W2159" s="15"/>
      <c r="X2159" s="13"/>
      <c r="Y2159" s="13"/>
      <c r="Z2159" s="10"/>
      <c r="AA2159" s="16" t="s">
        <v>35</v>
      </c>
      <c r="AB2159" s="11"/>
    </row>
    <row r="2160" spans="1:28" ht="14.25" x14ac:dyDescent="0.15">
      <c r="A2160" s="9">
        <v>43709</v>
      </c>
      <c r="B2160" s="10" t="s">
        <v>4133</v>
      </c>
      <c r="C2160" s="10" t="s">
        <v>63</v>
      </c>
      <c r="D2160" s="10" t="s">
        <v>4395</v>
      </c>
      <c r="E2160" s="10" t="s">
        <v>3367</v>
      </c>
      <c r="F2160" s="10" t="s">
        <v>4396</v>
      </c>
      <c r="G2160" s="10" t="s">
        <v>4396</v>
      </c>
      <c r="H2160" s="10" t="s">
        <v>4078</v>
      </c>
      <c r="I2160" s="10" t="s">
        <v>4396</v>
      </c>
      <c r="J2160" s="10"/>
      <c r="K2160" s="10" t="s">
        <v>2623</v>
      </c>
      <c r="L2160" s="10" t="s">
        <v>34</v>
      </c>
      <c r="M2160" s="11">
        <v>0.02</v>
      </c>
      <c r="N2160" s="27">
        <v>6676</v>
      </c>
      <c r="O2160" s="10"/>
      <c r="P2160" s="13">
        <v>9780.2000000000007</v>
      </c>
      <c r="Q2160" s="13"/>
      <c r="R2160" s="13">
        <v>0</v>
      </c>
      <c r="S2160" s="13">
        <f t="shared" si="105"/>
        <v>9780.2000000000007</v>
      </c>
      <c r="T2160" s="14">
        <f t="shared" si="106"/>
        <v>13819.171428571428</v>
      </c>
      <c r="U2160" s="13"/>
      <c r="V2160" s="13">
        <v>0</v>
      </c>
      <c r="W2160" s="15"/>
      <c r="X2160" s="13"/>
      <c r="Y2160" s="13"/>
      <c r="Z2160" s="10"/>
      <c r="AA2160" s="16" t="s">
        <v>45</v>
      </c>
      <c r="AB2160" s="11"/>
    </row>
    <row r="2161" spans="1:28" ht="14.25" x14ac:dyDescent="0.15">
      <c r="A2161" s="9">
        <v>43709</v>
      </c>
      <c r="B2161" s="10" t="s">
        <v>4133</v>
      </c>
      <c r="C2161" s="10" t="s">
        <v>63</v>
      </c>
      <c r="D2161" s="10" t="s">
        <v>3361</v>
      </c>
      <c r="E2161" s="10" t="s">
        <v>69</v>
      </c>
      <c r="F2161" s="10" t="s">
        <v>4397</v>
      </c>
      <c r="G2161" s="10" t="s">
        <v>4397</v>
      </c>
      <c r="H2161" s="10" t="s">
        <v>4078</v>
      </c>
      <c r="I2161" s="10" t="s">
        <v>4397</v>
      </c>
      <c r="J2161" s="10"/>
      <c r="K2161" s="10" t="s">
        <v>2623</v>
      </c>
      <c r="L2161" s="10" t="s">
        <v>44</v>
      </c>
      <c r="M2161" s="11">
        <v>0</v>
      </c>
      <c r="N2161" s="27">
        <v>6254</v>
      </c>
      <c r="O2161" s="10"/>
      <c r="P2161" s="13">
        <v>22.9</v>
      </c>
      <c r="Q2161" s="13"/>
      <c r="R2161" s="13">
        <v>0</v>
      </c>
      <c r="S2161" s="13">
        <f t="shared" si="105"/>
        <v>22.9</v>
      </c>
      <c r="T2161" s="14">
        <f t="shared" si="106"/>
        <v>0</v>
      </c>
      <c r="U2161" s="13"/>
      <c r="V2161" s="13">
        <v>0</v>
      </c>
      <c r="W2161" s="15"/>
      <c r="X2161" s="13"/>
      <c r="Y2161" s="13"/>
      <c r="Z2161" s="10"/>
      <c r="AA2161" s="16" t="s">
        <v>45</v>
      </c>
      <c r="AB2161" s="11"/>
    </row>
    <row r="2162" spans="1:28" ht="14.25" x14ac:dyDescent="0.15">
      <c r="A2162" s="9">
        <v>43709</v>
      </c>
      <c r="B2162" s="10" t="s">
        <v>4133</v>
      </c>
      <c r="C2162" s="10" t="s">
        <v>63</v>
      </c>
      <c r="D2162" s="10" t="s">
        <v>3361</v>
      </c>
      <c r="E2162" s="10" t="s">
        <v>3335</v>
      </c>
      <c r="F2162" s="10" t="s">
        <v>4167</v>
      </c>
      <c r="G2162" s="10" t="s">
        <v>4398</v>
      </c>
      <c r="H2162" s="10" t="s">
        <v>4078</v>
      </c>
      <c r="I2162" s="10" t="s">
        <v>4399</v>
      </c>
      <c r="J2162" s="10"/>
      <c r="K2162" s="10" t="s">
        <v>2623</v>
      </c>
      <c r="L2162" s="10" t="s">
        <v>44</v>
      </c>
      <c r="M2162" s="11">
        <v>0</v>
      </c>
      <c r="N2162" s="27">
        <v>6642</v>
      </c>
      <c r="O2162" s="10"/>
      <c r="P2162" s="13">
        <v>3163.97</v>
      </c>
      <c r="Q2162" s="13"/>
      <c r="R2162" s="13">
        <v>0</v>
      </c>
      <c r="S2162" s="13">
        <f t="shared" si="105"/>
        <v>3163.97</v>
      </c>
      <c r="T2162" s="14">
        <f t="shared" si="106"/>
        <v>0</v>
      </c>
      <c r="U2162" s="13"/>
      <c r="V2162" s="13">
        <v>0</v>
      </c>
      <c r="W2162" s="15"/>
      <c r="X2162" s="13"/>
      <c r="Y2162" s="13"/>
      <c r="Z2162" s="10"/>
      <c r="AA2162" s="16" t="s">
        <v>45</v>
      </c>
      <c r="AB2162" s="11"/>
    </row>
    <row r="2163" spans="1:28" ht="14.25" x14ac:dyDescent="0.15">
      <c r="A2163" s="9">
        <v>43709</v>
      </c>
      <c r="B2163" s="10" t="s">
        <v>4133</v>
      </c>
      <c r="C2163" s="10" t="s">
        <v>63</v>
      </c>
      <c r="D2163" s="10" t="s">
        <v>74</v>
      </c>
      <c r="E2163" s="10" t="s">
        <v>65</v>
      </c>
      <c r="F2163" s="10" t="s">
        <v>4400</v>
      </c>
      <c r="G2163" s="10" t="s">
        <v>4400</v>
      </c>
      <c r="H2163" s="10" t="s">
        <v>4078</v>
      </c>
      <c r="I2163" s="10" t="s">
        <v>4401</v>
      </c>
      <c r="J2163" s="10"/>
      <c r="K2163" s="10" t="s">
        <v>2623</v>
      </c>
      <c r="L2163" s="10" t="s">
        <v>44</v>
      </c>
      <c r="M2163" s="11">
        <v>0</v>
      </c>
      <c r="N2163" s="27">
        <v>6560</v>
      </c>
      <c r="O2163" s="10"/>
      <c r="P2163" s="13">
        <v>19.649999999999999</v>
      </c>
      <c r="Q2163" s="13"/>
      <c r="R2163" s="13">
        <v>0</v>
      </c>
      <c r="S2163" s="13">
        <f t="shared" si="105"/>
        <v>19.649999999999999</v>
      </c>
      <c r="T2163" s="14">
        <f t="shared" si="106"/>
        <v>0</v>
      </c>
      <c r="U2163" s="13"/>
      <c r="V2163" s="13">
        <v>0</v>
      </c>
      <c r="W2163" s="15"/>
      <c r="X2163" s="13"/>
      <c r="Y2163" s="13"/>
      <c r="Z2163" s="10"/>
      <c r="AA2163" s="16" t="s">
        <v>35</v>
      </c>
      <c r="AB2163" s="11"/>
    </row>
    <row r="2164" spans="1:28" ht="14.25" x14ac:dyDescent="0.15">
      <c r="A2164" s="9">
        <v>43709</v>
      </c>
      <c r="B2164" s="10" t="s">
        <v>4133</v>
      </c>
      <c r="C2164" s="10" t="s">
        <v>63</v>
      </c>
      <c r="D2164" s="10" t="s">
        <v>74</v>
      </c>
      <c r="E2164" s="10" t="s">
        <v>84</v>
      </c>
      <c r="F2164" s="10" t="s">
        <v>4402</v>
      </c>
      <c r="G2164" s="10" t="s">
        <v>4403</v>
      </c>
      <c r="H2164" s="10" t="s">
        <v>4078</v>
      </c>
      <c r="I2164" s="10" t="s">
        <v>4404</v>
      </c>
      <c r="J2164" s="10"/>
      <c r="K2164" s="10" t="s">
        <v>2623</v>
      </c>
      <c r="L2164" s="10" t="s">
        <v>34</v>
      </c>
      <c r="M2164" s="11">
        <v>0.08</v>
      </c>
      <c r="N2164" s="12">
        <v>6685</v>
      </c>
      <c r="O2164" s="10"/>
      <c r="P2164" s="13">
        <v>126987.2</v>
      </c>
      <c r="Q2164" s="13"/>
      <c r="R2164" s="13">
        <v>82819.199999999997</v>
      </c>
      <c r="S2164" s="13">
        <f t="shared" si="105"/>
        <v>44168</v>
      </c>
      <c r="T2164" s="14">
        <f t="shared" si="106"/>
        <v>0</v>
      </c>
      <c r="U2164" s="13"/>
      <c r="V2164" s="13">
        <v>82819.199999999997</v>
      </c>
      <c r="W2164" s="15"/>
      <c r="X2164" s="13"/>
      <c r="Y2164" s="13"/>
      <c r="Z2164" s="10"/>
      <c r="AA2164" s="16" t="s">
        <v>35</v>
      </c>
      <c r="AB2164" s="11"/>
    </row>
    <row r="2165" spans="1:28" ht="14.25" x14ac:dyDescent="0.15">
      <c r="A2165" s="9">
        <v>43709</v>
      </c>
      <c r="B2165" s="10" t="s">
        <v>4133</v>
      </c>
      <c r="C2165" s="10" t="s">
        <v>63</v>
      </c>
      <c r="D2165" s="10" t="s">
        <v>74</v>
      </c>
      <c r="E2165" s="10" t="s">
        <v>84</v>
      </c>
      <c r="F2165" s="10" t="s">
        <v>3503</v>
      </c>
      <c r="G2165" s="10" t="s">
        <v>4405</v>
      </c>
      <c r="H2165" s="10" t="s">
        <v>4078</v>
      </c>
      <c r="I2165" s="10" t="s">
        <v>3503</v>
      </c>
      <c r="J2165" s="10"/>
      <c r="K2165" s="10" t="s">
        <v>2623</v>
      </c>
      <c r="L2165" s="10" t="s">
        <v>34</v>
      </c>
      <c r="M2165" s="11">
        <v>0.05</v>
      </c>
      <c r="N2165" s="27">
        <v>6167</v>
      </c>
      <c r="O2165" s="10"/>
      <c r="P2165" s="13">
        <v>59498.58</v>
      </c>
      <c r="Q2165" s="13"/>
      <c r="R2165" s="13">
        <v>14510.13</v>
      </c>
      <c r="S2165" s="13">
        <f t="shared" si="105"/>
        <v>44988.450000000004</v>
      </c>
      <c r="T2165" s="14">
        <f t="shared" si="106"/>
        <v>23249.7</v>
      </c>
      <c r="U2165" s="13"/>
      <c r="V2165" s="13">
        <v>14510.13</v>
      </c>
      <c r="W2165" s="15"/>
      <c r="X2165" s="13"/>
      <c r="Y2165" s="13"/>
      <c r="Z2165" s="10"/>
      <c r="AA2165" s="16" t="s">
        <v>35</v>
      </c>
      <c r="AB2165" s="11"/>
    </row>
    <row r="2166" spans="1:28" ht="14.25" x14ac:dyDescent="0.15">
      <c r="A2166" s="9">
        <v>43709</v>
      </c>
      <c r="B2166" s="10" t="s">
        <v>4133</v>
      </c>
      <c r="C2166" s="10" t="s">
        <v>63</v>
      </c>
      <c r="D2166" s="10" t="s">
        <v>74</v>
      </c>
      <c r="E2166" s="10" t="s">
        <v>2713</v>
      </c>
      <c r="F2166" s="10" t="s">
        <v>4178</v>
      </c>
      <c r="G2166" s="10" t="s">
        <v>4178</v>
      </c>
      <c r="H2166" s="10" t="s">
        <v>4078</v>
      </c>
      <c r="I2166" s="10" t="s">
        <v>4178</v>
      </c>
      <c r="J2166" s="10"/>
      <c r="K2166" s="10" t="s">
        <v>2623</v>
      </c>
      <c r="L2166" s="10" t="s">
        <v>44</v>
      </c>
      <c r="M2166" s="11">
        <v>0</v>
      </c>
      <c r="N2166" s="27">
        <v>6876</v>
      </c>
      <c r="O2166" s="10"/>
      <c r="P2166" s="13">
        <v>2209.71</v>
      </c>
      <c r="Q2166" s="13"/>
      <c r="R2166" s="13">
        <v>0</v>
      </c>
      <c r="S2166" s="13">
        <f t="shared" si="105"/>
        <v>2209.71</v>
      </c>
      <c r="T2166" s="14">
        <f t="shared" si="106"/>
        <v>0</v>
      </c>
      <c r="U2166" s="13"/>
      <c r="V2166" s="13">
        <v>0</v>
      </c>
      <c r="W2166" s="15"/>
      <c r="X2166" s="13"/>
      <c r="Y2166" s="13"/>
      <c r="Z2166" s="10"/>
      <c r="AA2166" s="16" t="s">
        <v>45</v>
      </c>
      <c r="AB2166" s="11"/>
    </row>
    <row r="2167" spans="1:28" ht="14.25" x14ac:dyDescent="0.15">
      <c r="A2167" s="9">
        <v>43709</v>
      </c>
      <c r="B2167" s="10" t="s">
        <v>4133</v>
      </c>
      <c r="C2167" s="10" t="s">
        <v>63</v>
      </c>
      <c r="D2167" s="10" t="s">
        <v>74</v>
      </c>
      <c r="E2167" s="10" t="s">
        <v>72</v>
      </c>
      <c r="F2167" s="10" t="s">
        <v>2774</v>
      </c>
      <c r="G2167" s="10" t="s">
        <v>2774</v>
      </c>
      <c r="H2167" s="10" t="s">
        <v>4078</v>
      </c>
      <c r="I2167" s="10" t="s">
        <v>4406</v>
      </c>
      <c r="J2167" s="10"/>
      <c r="K2167" s="10" t="s">
        <v>2623</v>
      </c>
      <c r="L2167" s="10" t="s">
        <v>44</v>
      </c>
      <c r="M2167" s="11">
        <v>0</v>
      </c>
      <c r="N2167" s="27">
        <v>6177</v>
      </c>
      <c r="O2167" s="10"/>
      <c r="P2167" s="13">
        <v>45.1</v>
      </c>
      <c r="Q2167" s="13"/>
      <c r="R2167" s="13">
        <v>0</v>
      </c>
      <c r="S2167" s="13">
        <f t="shared" si="105"/>
        <v>45.1</v>
      </c>
      <c r="T2167" s="14">
        <f t="shared" si="106"/>
        <v>4980</v>
      </c>
      <c r="U2167" s="13"/>
      <c r="V2167" s="13">
        <v>0</v>
      </c>
      <c r="W2167" s="15"/>
      <c r="X2167" s="13"/>
      <c r="Y2167" s="13"/>
      <c r="Z2167" s="10"/>
      <c r="AA2167" s="16" t="s">
        <v>35</v>
      </c>
      <c r="AB2167" s="11"/>
    </row>
    <row r="2168" spans="1:28" ht="14.25" x14ac:dyDescent="0.15">
      <c r="A2168" s="9">
        <v>43709</v>
      </c>
      <c r="B2168" s="10" t="s">
        <v>4133</v>
      </c>
      <c r="C2168" s="10" t="s">
        <v>63</v>
      </c>
      <c r="D2168" s="10" t="s">
        <v>74</v>
      </c>
      <c r="E2168" s="10" t="s">
        <v>72</v>
      </c>
      <c r="F2168" s="10" t="s">
        <v>2774</v>
      </c>
      <c r="G2168" s="10" t="s">
        <v>2774</v>
      </c>
      <c r="H2168" s="10" t="s">
        <v>4078</v>
      </c>
      <c r="I2168" s="10" t="s">
        <v>4182</v>
      </c>
      <c r="J2168" s="10"/>
      <c r="K2168" s="10" t="s">
        <v>2623</v>
      </c>
      <c r="L2168" s="10" t="s">
        <v>44</v>
      </c>
      <c r="M2168" s="11">
        <v>0</v>
      </c>
      <c r="N2168" s="12">
        <v>6769</v>
      </c>
      <c r="O2168" s="10"/>
      <c r="P2168" s="13">
        <v>8372.7000000000098</v>
      </c>
      <c r="Q2168" s="13"/>
      <c r="R2168" s="13">
        <v>0</v>
      </c>
      <c r="S2168" s="13">
        <f t="shared" si="105"/>
        <v>8372.7000000000098</v>
      </c>
      <c r="T2168" s="14">
        <f t="shared" si="106"/>
        <v>0</v>
      </c>
      <c r="U2168" s="13"/>
      <c r="V2168" s="13">
        <v>0</v>
      </c>
      <c r="W2168" s="15"/>
      <c r="X2168" s="13"/>
      <c r="Y2168" s="13"/>
      <c r="Z2168" s="10"/>
      <c r="AA2168" s="16" t="s">
        <v>35</v>
      </c>
      <c r="AB2168" s="11"/>
    </row>
    <row r="2169" spans="1:28" ht="14.25" x14ac:dyDescent="0.15">
      <c r="A2169" s="9">
        <v>43709</v>
      </c>
      <c r="B2169" s="10" t="s">
        <v>4133</v>
      </c>
      <c r="C2169" s="10" t="s">
        <v>63</v>
      </c>
      <c r="D2169" s="10" t="s">
        <v>74</v>
      </c>
      <c r="E2169" s="10" t="s">
        <v>72</v>
      </c>
      <c r="F2169" s="10" t="s">
        <v>4174</v>
      </c>
      <c r="G2169" s="10" t="s">
        <v>4174</v>
      </c>
      <c r="H2169" s="10" t="s">
        <v>4078</v>
      </c>
      <c r="I2169" s="10" t="s">
        <v>4407</v>
      </c>
      <c r="J2169" s="10"/>
      <c r="K2169" s="10" t="s">
        <v>2623</v>
      </c>
      <c r="L2169" s="10" t="s">
        <v>34</v>
      </c>
      <c r="M2169" s="11">
        <v>0.02</v>
      </c>
      <c r="N2169" s="12">
        <v>6969</v>
      </c>
      <c r="O2169" s="10"/>
      <c r="P2169" s="13">
        <v>10048</v>
      </c>
      <c r="Q2169" s="13"/>
      <c r="R2169" s="13">
        <v>0</v>
      </c>
      <c r="S2169" s="13">
        <f t="shared" si="105"/>
        <v>10048</v>
      </c>
      <c r="T2169" s="14">
        <f t="shared" si="106"/>
        <v>0</v>
      </c>
      <c r="U2169" s="13"/>
      <c r="V2169" s="13">
        <v>0</v>
      </c>
      <c r="W2169" s="15"/>
      <c r="X2169" s="13"/>
      <c r="Y2169" s="13"/>
      <c r="Z2169" s="10"/>
      <c r="AA2169" s="16" t="s">
        <v>35</v>
      </c>
      <c r="AB2169" s="11"/>
    </row>
    <row r="2170" spans="1:28" ht="14.25" x14ac:dyDescent="0.15">
      <c r="A2170" s="9">
        <v>43709</v>
      </c>
      <c r="B2170" s="10" t="s">
        <v>4133</v>
      </c>
      <c r="C2170" s="10" t="s">
        <v>63</v>
      </c>
      <c r="D2170" s="10" t="s">
        <v>74</v>
      </c>
      <c r="E2170" s="10" t="s">
        <v>72</v>
      </c>
      <c r="F2170" s="10" t="s">
        <v>4183</v>
      </c>
      <c r="G2170" s="10" t="s">
        <v>4183</v>
      </c>
      <c r="H2170" s="10" t="s">
        <v>4078</v>
      </c>
      <c r="I2170" s="10" t="s">
        <v>4408</v>
      </c>
      <c r="J2170" s="10"/>
      <c r="K2170" s="10" t="s">
        <v>2623</v>
      </c>
      <c r="L2170" s="10" t="s">
        <v>44</v>
      </c>
      <c r="M2170" s="11">
        <v>0</v>
      </c>
      <c r="N2170" s="12">
        <v>6790</v>
      </c>
      <c r="O2170" s="10"/>
      <c r="P2170" s="13">
        <v>40025</v>
      </c>
      <c r="Q2170" s="13"/>
      <c r="R2170" s="13">
        <v>23249.7</v>
      </c>
      <c r="S2170" s="13">
        <f t="shared" si="105"/>
        <v>16775.3</v>
      </c>
      <c r="T2170" s="14">
        <f t="shared" si="106"/>
        <v>0</v>
      </c>
      <c r="U2170" s="13"/>
      <c r="V2170" s="13">
        <v>23249.7</v>
      </c>
      <c r="W2170" s="15"/>
      <c r="X2170" s="13"/>
      <c r="Y2170" s="13"/>
      <c r="Z2170" s="10"/>
      <c r="AA2170" s="16" t="s">
        <v>45</v>
      </c>
      <c r="AB2170" s="11"/>
    </row>
    <row r="2171" spans="1:28" ht="14.25" x14ac:dyDescent="0.15">
      <c r="A2171" s="9">
        <v>43709</v>
      </c>
      <c r="B2171" s="10" t="s">
        <v>4133</v>
      </c>
      <c r="C2171" s="10" t="s">
        <v>93</v>
      </c>
      <c r="D2171" s="10" t="s">
        <v>94</v>
      </c>
      <c r="E2171" s="10" t="s">
        <v>107</v>
      </c>
      <c r="F2171" s="10" t="s">
        <v>4409</v>
      </c>
      <c r="G2171" s="10" t="s">
        <v>4409</v>
      </c>
      <c r="H2171" s="10" t="s">
        <v>4078</v>
      </c>
      <c r="I2171" s="10" t="s">
        <v>4409</v>
      </c>
      <c r="J2171" s="10"/>
      <c r="K2171" s="10" t="s">
        <v>2623</v>
      </c>
      <c r="L2171" s="10" t="s">
        <v>34</v>
      </c>
      <c r="M2171" s="11">
        <v>0.02</v>
      </c>
      <c r="N2171" s="27">
        <v>6923</v>
      </c>
      <c r="O2171" s="10"/>
      <c r="P2171" s="13">
        <v>7452</v>
      </c>
      <c r="Q2171" s="13"/>
      <c r="R2171" s="13">
        <v>0</v>
      </c>
      <c r="S2171" s="13">
        <f t="shared" si="105"/>
        <v>7452</v>
      </c>
      <c r="T2171" s="14">
        <f t="shared" si="106"/>
        <v>134.59433962264148</v>
      </c>
      <c r="U2171" s="13"/>
      <c r="V2171" s="13">
        <v>0</v>
      </c>
      <c r="W2171" s="15"/>
      <c r="X2171" s="13"/>
      <c r="Y2171" s="13"/>
      <c r="Z2171" s="10"/>
      <c r="AA2171" s="16" t="s">
        <v>45</v>
      </c>
      <c r="AB2171" s="11"/>
    </row>
    <row r="2172" spans="1:28" ht="14.25" x14ac:dyDescent="0.15">
      <c r="A2172" s="9">
        <v>43709</v>
      </c>
      <c r="B2172" s="10" t="s">
        <v>4133</v>
      </c>
      <c r="C2172" s="10" t="s">
        <v>93</v>
      </c>
      <c r="D2172" s="10" t="s">
        <v>94</v>
      </c>
      <c r="E2172" s="10" t="s">
        <v>97</v>
      </c>
      <c r="F2172" s="10" t="s">
        <v>2787</v>
      </c>
      <c r="G2172" s="10" t="s">
        <v>2787</v>
      </c>
      <c r="H2172" s="10" t="s">
        <v>4078</v>
      </c>
      <c r="I2172" s="10" t="s">
        <v>2787</v>
      </c>
      <c r="J2172" s="10"/>
      <c r="K2172" s="10" t="s">
        <v>2623</v>
      </c>
      <c r="L2172" s="10" t="s">
        <v>34</v>
      </c>
      <c r="M2172" s="11">
        <v>0.02</v>
      </c>
      <c r="N2172" s="12">
        <v>6664</v>
      </c>
      <c r="O2172" s="10"/>
      <c r="P2172" s="13">
        <v>17787.400000000001</v>
      </c>
      <c r="Q2172" s="13"/>
      <c r="R2172" s="13">
        <v>5079.6000000000004</v>
      </c>
      <c r="S2172" s="13">
        <f t="shared" si="105"/>
        <v>12707.800000000001</v>
      </c>
      <c r="T2172" s="14">
        <f t="shared" si="106"/>
        <v>0</v>
      </c>
      <c r="U2172" s="13"/>
      <c r="V2172" s="13">
        <v>5079.6000000000004</v>
      </c>
      <c r="W2172" s="15"/>
      <c r="X2172" s="13"/>
      <c r="Y2172" s="13"/>
      <c r="Z2172" s="10"/>
      <c r="AA2172" s="16" t="s">
        <v>45</v>
      </c>
      <c r="AB2172" s="11"/>
    </row>
    <row r="2173" spans="1:28" ht="14.25" x14ac:dyDescent="0.15">
      <c r="A2173" s="9">
        <v>43709</v>
      </c>
      <c r="B2173" s="10" t="s">
        <v>4133</v>
      </c>
      <c r="C2173" s="10" t="s">
        <v>93</v>
      </c>
      <c r="D2173" s="10" t="s">
        <v>94</v>
      </c>
      <c r="E2173" s="10" t="s">
        <v>110</v>
      </c>
      <c r="F2173" s="10" t="s">
        <v>4410</v>
      </c>
      <c r="G2173" s="10" t="s">
        <v>4410</v>
      </c>
      <c r="H2173" s="10" t="s">
        <v>4078</v>
      </c>
      <c r="I2173" s="10" t="s">
        <v>4410</v>
      </c>
      <c r="J2173" s="10"/>
      <c r="K2173" s="10" t="s">
        <v>2623</v>
      </c>
      <c r="L2173" s="10" t="s">
        <v>34</v>
      </c>
      <c r="M2173" s="11">
        <v>0.04</v>
      </c>
      <c r="N2173" s="27">
        <v>6795</v>
      </c>
      <c r="O2173" s="10"/>
      <c r="P2173" s="13">
        <v>28439.01</v>
      </c>
      <c r="Q2173" s="13"/>
      <c r="R2173" s="13">
        <v>0</v>
      </c>
      <c r="S2173" s="13">
        <f t="shared" si="105"/>
        <v>28439.01</v>
      </c>
      <c r="T2173" s="14">
        <f t="shared" si="106"/>
        <v>0</v>
      </c>
      <c r="U2173" s="13"/>
      <c r="V2173" s="13">
        <v>0</v>
      </c>
      <c r="W2173" s="15"/>
      <c r="X2173" s="13"/>
      <c r="Y2173" s="13"/>
      <c r="Z2173" s="10"/>
      <c r="AA2173" s="16" t="s">
        <v>45</v>
      </c>
      <c r="AB2173" s="11"/>
    </row>
    <row r="2174" spans="1:28" ht="14.25" x14ac:dyDescent="0.15">
      <c r="A2174" s="9">
        <v>43709</v>
      </c>
      <c r="B2174" s="10" t="s">
        <v>4133</v>
      </c>
      <c r="C2174" s="10" t="s">
        <v>93</v>
      </c>
      <c r="D2174" s="10" t="s">
        <v>94</v>
      </c>
      <c r="E2174" s="10" t="s">
        <v>102</v>
      </c>
      <c r="F2174" s="10" t="s">
        <v>4411</v>
      </c>
      <c r="G2174" s="10" t="s">
        <v>4412</v>
      </c>
      <c r="H2174" s="10" t="s">
        <v>4078</v>
      </c>
      <c r="I2174" s="10" t="s">
        <v>4411</v>
      </c>
      <c r="J2174" s="10"/>
      <c r="K2174" s="10" t="s">
        <v>2623</v>
      </c>
      <c r="L2174" s="10" t="s">
        <v>34</v>
      </c>
      <c r="M2174" s="11">
        <v>0.02</v>
      </c>
      <c r="N2174" s="27">
        <v>6431</v>
      </c>
      <c r="O2174" s="10"/>
      <c r="P2174" s="13">
        <v>15</v>
      </c>
      <c r="Q2174" s="13"/>
      <c r="R2174" s="13">
        <v>0</v>
      </c>
      <c r="S2174" s="13">
        <f t="shared" si="105"/>
        <v>15</v>
      </c>
      <c r="T2174" s="14">
        <f t="shared" si="106"/>
        <v>0</v>
      </c>
      <c r="U2174" s="13"/>
      <c r="V2174" s="13">
        <v>0</v>
      </c>
      <c r="W2174" s="15"/>
      <c r="X2174" s="13"/>
      <c r="Y2174" s="13"/>
      <c r="Z2174" s="10"/>
      <c r="AA2174" s="16" t="s">
        <v>45</v>
      </c>
      <c r="AB2174" s="11"/>
    </row>
    <row r="2175" spans="1:28" ht="14.25" x14ac:dyDescent="0.15">
      <c r="A2175" s="9">
        <v>43709</v>
      </c>
      <c r="B2175" s="10" t="s">
        <v>4133</v>
      </c>
      <c r="C2175" s="10" t="s">
        <v>93</v>
      </c>
      <c r="D2175" s="10" t="s">
        <v>101</v>
      </c>
      <c r="E2175" s="10" t="s">
        <v>97</v>
      </c>
      <c r="F2175" s="10" t="s">
        <v>4413</v>
      </c>
      <c r="G2175" s="10" t="s">
        <v>4413</v>
      </c>
      <c r="H2175" s="10" t="s">
        <v>4078</v>
      </c>
      <c r="I2175" s="10" t="s">
        <v>4413</v>
      </c>
      <c r="J2175" s="10"/>
      <c r="K2175" s="10" t="s">
        <v>2623</v>
      </c>
      <c r="L2175" s="10" t="s">
        <v>34</v>
      </c>
      <c r="M2175" s="11">
        <v>0.06</v>
      </c>
      <c r="N2175" s="27">
        <v>6812</v>
      </c>
      <c r="O2175" s="10"/>
      <c r="P2175" s="13">
        <v>156.20000000000101</v>
      </c>
      <c r="Q2175" s="13"/>
      <c r="R2175" s="13">
        <v>0</v>
      </c>
      <c r="S2175" s="13">
        <f t="shared" si="105"/>
        <v>156.20000000000101</v>
      </c>
      <c r="T2175" s="14">
        <f t="shared" si="106"/>
        <v>0</v>
      </c>
      <c r="U2175" s="13"/>
      <c r="V2175" s="13">
        <v>0</v>
      </c>
      <c r="W2175" s="15"/>
      <c r="X2175" s="13"/>
      <c r="Y2175" s="13"/>
      <c r="Z2175" s="10"/>
      <c r="AA2175" s="16" t="s">
        <v>45</v>
      </c>
      <c r="AB2175" s="11"/>
    </row>
    <row r="2176" spans="1:28" ht="14.25" x14ac:dyDescent="0.15">
      <c r="A2176" s="9">
        <v>43709</v>
      </c>
      <c r="B2176" s="10" t="s">
        <v>4133</v>
      </c>
      <c r="C2176" s="10" t="s">
        <v>93</v>
      </c>
      <c r="D2176" s="10" t="s">
        <v>101</v>
      </c>
      <c r="E2176" s="10" t="s">
        <v>110</v>
      </c>
      <c r="F2176" s="10" t="s">
        <v>4185</v>
      </c>
      <c r="G2176" s="10" t="s">
        <v>4185</v>
      </c>
      <c r="H2176" s="10" t="s">
        <v>4078</v>
      </c>
      <c r="I2176" s="10" t="s">
        <v>4414</v>
      </c>
      <c r="J2176" s="10"/>
      <c r="K2176" s="10" t="s">
        <v>2623</v>
      </c>
      <c r="L2176" s="10" t="s">
        <v>34</v>
      </c>
      <c r="M2176" s="11">
        <v>0.06</v>
      </c>
      <c r="N2176" s="27">
        <v>6904</v>
      </c>
      <c r="O2176" s="10"/>
      <c r="P2176" s="13">
        <v>142.66999999999999</v>
      </c>
      <c r="Q2176" s="13"/>
      <c r="R2176" s="13">
        <v>142.66999999999999</v>
      </c>
      <c r="S2176" s="13">
        <f t="shared" si="105"/>
        <v>0</v>
      </c>
      <c r="T2176" s="14">
        <f t="shared" si="106"/>
        <v>0</v>
      </c>
      <c r="U2176" s="13"/>
      <c r="V2176" s="13">
        <v>142.66999999999999</v>
      </c>
      <c r="W2176" s="15"/>
      <c r="X2176" s="13"/>
      <c r="Y2176" s="13"/>
      <c r="Z2176" s="10"/>
      <c r="AA2176" s="16" t="s">
        <v>35</v>
      </c>
      <c r="AB2176" s="11"/>
    </row>
    <row r="2177" spans="1:28" ht="14.25" x14ac:dyDescent="0.15">
      <c r="A2177" s="9">
        <v>43709</v>
      </c>
      <c r="B2177" s="10" t="s">
        <v>4133</v>
      </c>
      <c r="C2177" s="10" t="s">
        <v>93</v>
      </c>
      <c r="D2177" s="10" t="s">
        <v>104</v>
      </c>
      <c r="E2177" s="10" t="s">
        <v>3421</v>
      </c>
      <c r="F2177" s="10" t="s">
        <v>4196</v>
      </c>
      <c r="G2177" s="10" t="s">
        <v>4415</v>
      </c>
      <c r="H2177" s="10" t="s">
        <v>4078</v>
      </c>
      <c r="I2177" s="10" t="s">
        <v>4416</v>
      </c>
      <c r="J2177" s="10"/>
      <c r="K2177" s="10" t="s">
        <v>2623</v>
      </c>
      <c r="L2177" s="10" t="s">
        <v>34</v>
      </c>
      <c r="M2177" s="11">
        <v>0.03</v>
      </c>
      <c r="N2177" s="27">
        <v>5560</v>
      </c>
      <c r="O2177" s="10"/>
      <c r="P2177" s="13">
        <v>23849</v>
      </c>
      <c r="Q2177" s="13"/>
      <c r="R2177" s="13">
        <v>0</v>
      </c>
      <c r="S2177" s="13">
        <f t="shared" si="105"/>
        <v>23849</v>
      </c>
      <c r="T2177" s="14">
        <f t="shared" si="106"/>
        <v>0</v>
      </c>
      <c r="U2177" s="13"/>
      <c r="V2177" s="13">
        <v>0</v>
      </c>
      <c r="W2177" s="15"/>
      <c r="X2177" s="13"/>
      <c r="Y2177" s="13"/>
      <c r="Z2177" s="10"/>
      <c r="AA2177" s="16" t="s">
        <v>35</v>
      </c>
      <c r="AB2177" s="11"/>
    </row>
    <row r="2178" spans="1:28" ht="14.25" x14ac:dyDescent="0.15">
      <c r="A2178" s="9">
        <v>43709</v>
      </c>
      <c r="B2178" s="10" t="s">
        <v>4133</v>
      </c>
      <c r="C2178" s="10" t="s">
        <v>93</v>
      </c>
      <c r="D2178" s="10" t="s">
        <v>104</v>
      </c>
      <c r="E2178" s="10" t="s">
        <v>2892</v>
      </c>
      <c r="F2178" s="10" t="s">
        <v>4417</v>
      </c>
      <c r="G2178" s="10" t="s">
        <v>4417</v>
      </c>
      <c r="H2178" s="10" t="s">
        <v>4078</v>
      </c>
      <c r="I2178" s="10" t="s">
        <v>4417</v>
      </c>
      <c r="J2178" s="10"/>
      <c r="K2178" s="10" t="s">
        <v>2623</v>
      </c>
      <c r="L2178" s="10" t="s">
        <v>44</v>
      </c>
      <c r="M2178" s="11">
        <v>0</v>
      </c>
      <c r="N2178" s="27">
        <v>5523</v>
      </c>
      <c r="O2178" s="10"/>
      <c r="P2178" s="13">
        <v>37.99</v>
      </c>
      <c r="Q2178" s="13"/>
      <c r="R2178" s="13">
        <v>0</v>
      </c>
      <c r="S2178" s="13">
        <f t="shared" si="105"/>
        <v>37.99</v>
      </c>
      <c r="T2178" s="14">
        <f t="shared" si="106"/>
        <v>0</v>
      </c>
      <c r="U2178" s="13"/>
      <c r="V2178" s="13">
        <v>0</v>
      </c>
      <c r="W2178" s="15"/>
      <c r="X2178" s="13"/>
      <c r="Y2178" s="13"/>
      <c r="Z2178" s="10"/>
      <c r="AA2178" s="16" t="s">
        <v>35</v>
      </c>
      <c r="AB2178" s="11"/>
    </row>
    <row r="2179" spans="1:28" ht="14.25" x14ac:dyDescent="0.15">
      <c r="A2179" s="9">
        <v>43709</v>
      </c>
      <c r="B2179" s="10" t="s">
        <v>4133</v>
      </c>
      <c r="C2179" s="10" t="s">
        <v>93</v>
      </c>
      <c r="D2179" s="10" t="s">
        <v>104</v>
      </c>
      <c r="E2179" s="10" t="s">
        <v>2892</v>
      </c>
      <c r="F2179" s="10" t="s">
        <v>4418</v>
      </c>
      <c r="G2179" s="10" t="s">
        <v>4419</v>
      </c>
      <c r="H2179" s="10" t="s">
        <v>4078</v>
      </c>
      <c r="I2179" s="10" t="s">
        <v>4418</v>
      </c>
      <c r="J2179" s="10"/>
      <c r="K2179" s="10" t="s">
        <v>2623</v>
      </c>
      <c r="L2179" s="10" t="s">
        <v>44</v>
      </c>
      <c r="M2179" s="11">
        <v>0</v>
      </c>
      <c r="N2179" s="27">
        <v>6061</v>
      </c>
      <c r="O2179" s="10"/>
      <c r="P2179" s="13">
        <v>78637.72</v>
      </c>
      <c r="Q2179" s="13"/>
      <c r="R2179" s="13">
        <v>0</v>
      </c>
      <c r="S2179" s="13">
        <f t="shared" si="105"/>
        <v>78637.72</v>
      </c>
      <c r="T2179" s="14">
        <f t="shared" si="106"/>
        <v>0</v>
      </c>
      <c r="U2179" s="13"/>
      <c r="V2179" s="13">
        <v>0</v>
      </c>
      <c r="W2179" s="15"/>
      <c r="X2179" s="13"/>
      <c r="Y2179" s="13"/>
      <c r="Z2179" s="10"/>
      <c r="AA2179" s="16" t="s">
        <v>35</v>
      </c>
      <c r="AB2179" s="11"/>
    </row>
    <row r="2180" spans="1:28" ht="14.25" x14ac:dyDescent="0.15">
      <c r="A2180" s="9">
        <v>43709</v>
      </c>
      <c r="B2180" s="10" t="s">
        <v>4133</v>
      </c>
      <c r="C2180" s="10" t="s">
        <v>93</v>
      </c>
      <c r="D2180" s="10" t="s">
        <v>104</v>
      </c>
      <c r="E2180" s="10" t="s">
        <v>110</v>
      </c>
      <c r="F2180" s="10" t="s">
        <v>111</v>
      </c>
      <c r="G2180" s="10" t="s">
        <v>111</v>
      </c>
      <c r="H2180" s="10" t="s">
        <v>4078</v>
      </c>
      <c r="I2180" s="10" t="s">
        <v>111</v>
      </c>
      <c r="J2180" s="10"/>
      <c r="K2180" s="10" t="s">
        <v>2623</v>
      </c>
      <c r="L2180" s="10" t="s">
        <v>34</v>
      </c>
      <c r="M2180" s="11">
        <v>0.03</v>
      </c>
      <c r="N2180" s="27">
        <v>6180</v>
      </c>
      <c r="O2180" s="10"/>
      <c r="P2180" s="13">
        <v>2419.5</v>
      </c>
      <c r="Q2180" s="13"/>
      <c r="R2180" s="13">
        <v>0</v>
      </c>
      <c r="S2180" s="13">
        <f t="shared" si="105"/>
        <v>2419.5</v>
      </c>
      <c r="T2180" s="14">
        <f t="shared" si="106"/>
        <v>0</v>
      </c>
      <c r="U2180" s="13"/>
      <c r="V2180" s="13">
        <v>0</v>
      </c>
      <c r="W2180" s="15"/>
      <c r="X2180" s="13"/>
      <c r="Y2180" s="13"/>
      <c r="Z2180" s="10"/>
      <c r="AA2180" s="16" t="s">
        <v>35</v>
      </c>
      <c r="AB2180" s="11"/>
    </row>
    <row r="2181" spans="1:28" ht="14.25" x14ac:dyDescent="0.15">
      <c r="A2181" s="9">
        <v>43709</v>
      </c>
      <c r="B2181" s="10" t="s">
        <v>4133</v>
      </c>
      <c r="C2181" s="10" t="s">
        <v>93</v>
      </c>
      <c r="D2181" s="10" t="s">
        <v>104</v>
      </c>
      <c r="E2181" s="10" t="s">
        <v>2833</v>
      </c>
      <c r="F2181" s="10" t="s">
        <v>4420</v>
      </c>
      <c r="G2181" s="10" t="s">
        <v>4420</v>
      </c>
      <c r="H2181" s="10" t="s">
        <v>4078</v>
      </c>
      <c r="I2181" s="10" t="s">
        <v>4420</v>
      </c>
      <c r="J2181" s="10"/>
      <c r="K2181" s="10" t="s">
        <v>2623</v>
      </c>
      <c r="L2181" s="10" t="s">
        <v>44</v>
      </c>
      <c r="M2181" s="11">
        <v>0</v>
      </c>
      <c r="N2181" s="27">
        <v>5544</v>
      </c>
      <c r="O2181" s="10"/>
      <c r="P2181" s="13">
        <v>230.26</v>
      </c>
      <c r="Q2181" s="13"/>
      <c r="R2181" s="13">
        <v>0</v>
      </c>
      <c r="S2181" s="13">
        <f t="shared" si="105"/>
        <v>230.26</v>
      </c>
      <c r="T2181" s="14">
        <f t="shared" si="106"/>
        <v>0</v>
      </c>
      <c r="U2181" s="13"/>
      <c r="V2181" s="13">
        <v>0</v>
      </c>
      <c r="W2181" s="15"/>
      <c r="X2181" s="13"/>
      <c r="Y2181" s="13"/>
      <c r="Z2181" s="10"/>
      <c r="AA2181" s="16" t="s">
        <v>35</v>
      </c>
      <c r="AB2181" s="11"/>
    </row>
    <row r="2182" spans="1:28" ht="14.25" x14ac:dyDescent="0.15">
      <c r="A2182" s="9">
        <v>43709</v>
      </c>
      <c r="B2182" s="10" t="s">
        <v>4133</v>
      </c>
      <c r="C2182" s="10" t="s">
        <v>93</v>
      </c>
      <c r="D2182" s="10" t="s">
        <v>104</v>
      </c>
      <c r="E2182" s="10" t="s">
        <v>2833</v>
      </c>
      <c r="F2182" s="10" t="s">
        <v>4421</v>
      </c>
      <c r="G2182" s="10" t="s">
        <v>4421</v>
      </c>
      <c r="H2182" s="10" t="s">
        <v>4078</v>
      </c>
      <c r="I2182" s="10" t="s">
        <v>4421</v>
      </c>
      <c r="J2182" s="10"/>
      <c r="K2182" s="10" t="s">
        <v>2623</v>
      </c>
      <c r="L2182" s="10" t="s">
        <v>34</v>
      </c>
      <c r="M2182" s="11">
        <v>0.05</v>
      </c>
      <c r="N2182" s="27">
        <v>6169</v>
      </c>
      <c r="O2182" s="10"/>
      <c r="P2182" s="13">
        <v>3</v>
      </c>
      <c r="Q2182" s="13"/>
      <c r="R2182" s="13">
        <v>0</v>
      </c>
      <c r="S2182" s="13">
        <f t="shared" si="105"/>
        <v>3</v>
      </c>
      <c r="T2182" s="14">
        <f t="shared" si="106"/>
        <v>0</v>
      </c>
      <c r="U2182" s="13"/>
      <c r="V2182" s="13">
        <v>0</v>
      </c>
      <c r="W2182" s="15"/>
      <c r="X2182" s="13"/>
      <c r="Y2182" s="13"/>
      <c r="Z2182" s="10"/>
      <c r="AA2182" s="16" t="s">
        <v>35</v>
      </c>
      <c r="AB2182" s="11"/>
    </row>
    <row r="2183" spans="1:28" ht="14.25" x14ac:dyDescent="0.15">
      <c r="A2183" s="9">
        <v>43709</v>
      </c>
      <c r="B2183" s="10" t="s">
        <v>4133</v>
      </c>
      <c r="C2183" s="10" t="s">
        <v>93</v>
      </c>
      <c r="D2183" s="10" t="s">
        <v>104</v>
      </c>
      <c r="E2183" s="10" t="s">
        <v>2833</v>
      </c>
      <c r="F2183" s="10" t="s">
        <v>4422</v>
      </c>
      <c r="G2183" s="10" t="s">
        <v>4422</v>
      </c>
      <c r="H2183" s="10" t="s">
        <v>4078</v>
      </c>
      <c r="I2183" s="10" t="s">
        <v>4423</v>
      </c>
      <c r="J2183" s="10"/>
      <c r="K2183" s="10" t="s">
        <v>2623</v>
      </c>
      <c r="L2183" s="10" t="s">
        <v>34</v>
      </c>
      <c r="M2183" s="11">
        <v>0.05</v>
      </c>
      <c r="N2183" s="27">
        <v>5541</v>
      </c>
      <c r="O2183" s="10"/>
      <c r="P2183" s="13">
        <v>10369.5</v>
      </c>
      <c r="Q2183" s="13"/>
      <c r="R2183" s="13">
        <v>0</v>
      </c>
      <c r="S2183" s="13">
        <f t="shared" si="105"/>
        <v>10369.5</v>
      </c>
      <c r="T2183" s="14">
        <f t="shared" si="106"/>
        <v>1902.9523809523807</v>
      </c>
      <c r="U2183" s="13"/>
      <c r="V2183" s="13">
        <v>0</v>
      </c>
      <c r="W2183" s="15"/>
      <c r="X2183" s="13"/>
      <c r="Y2183" s="13"/>
      <c r="Z2183" s="10"/>
      <c r="AA2183" s="16" t="s">
        <v>35</v>
      </c>
      <c r="AB2183" s="11"/>
    </row>
    <row r="2184" spans="1:28" ht="14.25" x14ac:dyDescent="0.15">
      <c r="A2184" s="9">
        <v>43709</v>
      </c>
      <c r="B2184" s="10" t="s">
        <v>4133</v>
      </c>
      <c r="C2184" s="10" t="s">
        <v>93</v>
      </c>
      <c r="D2184" s="10" t="s">
        <v>104</v>
      </c>
      <c r="E2184" s="10" t="s">
        <v>2833</v>
      </c>
      <c r="F2184" s="10" t="s">
        <v>4424</v>
      </c>
      <c r="G2184" s="10" t="s">
        <v>4424</v>
      </c>
      <c r="H2184" s="10" t="s">
        <v>4078</v>
      </c>
      <c r="I2184" s="10" t="s">
        <v>4425</v>
      </c>
      <c r="J2184" s="10"/>
      <c r="K2184" s="10" t="s">
        <v>2623</v>
      </c>
      <c r="L2184" s="10" t="s">
        <v>34</v>
      </c>
      <c r="M2184" s="11">
        <v>0.05</v>
      </c>
      <c r="N2184" s="27">
        <v>5540</v>
      </c>
      <c r="O2184" s="10"/>
      <c r="P2184" s="13">
        <v>48</v>
      </c>
      <c r="Q2184" s="13"/>
      <c r="R2184" s="13">
        <v>0</v>
      </c>
      <c r="S2184" s="13">
        <f t="shared" si="105"/>
        <v>48</v>
      </c>
      <c r="T2184" s="14">
        <f t="shared" si="106"/>
        <v>0</v>
      </c>
      <c r="U2184" s="13"/>
      <c r="V2184" s="13">
        <v>0</v>
      </c>
      <c r="W2184" s="15"/>
      <c r="X2184" s="13"/>
      <c r="Y2184" s="13"/>
      <c r="Z2184" s="10"/>
      <c r="AA2184" s="16" t="s">
        <v>35</v>
      </c>
      <c r="AB2184" s="11"/>
    </row>
    <row r="2185" spans="1:28" ht="14.25" x14ac:dyDescent="0.15">
      <c r="A2185" s="9">
        <v>43709</v>
      </c>
      <c r="B2185" s="10" t="s">
        <v>4133</v>
      </c>
      <c r="C2185" s="10" t="s">
        <v>93</v>
      </c>
      <c r="D2185" s="10" t="s">
        <v>104</v>
      </c>
      <c r="E2185" s="10" t="s">
        <v>2833</v>
      </c>
      <c r="F2185" s="10" t="s">
        <v>4424</v>
      </c>
      <c r="G2185" s="10" t="s">
        <v>4424</v>
      </c>
      <c r="H2185" s="10" t="s">
        <v>4078</v>
      </c>
      <c r="I2185" s="10" t="s">
        <v>4426</v>
      </c>
      <c r="J2185" s="10"/>
      <c r="K2185" s="10" t="s">
        <v>2623</v>
      </c>
      <c r="L2185" s="10" t="s">
        <v>34</v>
      </c>
      <c r="M2185" s="11">
        <v>0.05</v>
      </c>
      <c r="N2185" s="27">
        <v>6392</v>
      </c>
      <c r="O2185" s="10"/>
      <c r="P2185" s="13">
        <v>24</v>
      </c>
      <c r="Q2185" s="13"/>
      <c r="R2185" s="13">
        <v>0</v>
      </c>
      <c r="S2185" s="13">
        <f t="shared" si="105"/>
        <v>24</v>
      </c>
      <c r="T2185" s="14">
        <f t="shared" si="106"/>
        <v>0</v>
      </c>
      <c r="U2185" s="13"/>
      <c r="V2185" s="13">
        <v>0</v>
      </c>
      <c r="W2185" s="15"/>
      <c r="X2185" s="13"/>
      <c r="Y2185" s="13"/>
      <c r="Z2185" s="10"/>
      <c r="AA2185" s="16" t="s">
        <v>35</v>
      </c>
      <c r="AB2185" s="11"/>
    </row>
    <row r="2186" spans="1:28" ht="14.25" x14ac:dyDescent="0.15">
      <c r="A2186" s="9">
        <v>43709</v>
      </c>
      <c r="B2186" s="10" t="s">
        <v>4133</v>
      </c>
      <c r="C2186" s="10" t="s">
        <v>93</v>
      </c>
      <c r="D2186" s="10" t="s">
        <v>104</v>
      </c>
      <c r="E2186" s="10" t="s">
        <v>2833</v>
      </c>
      <c r="F2186" s="10" t="s">
        <v>4427</v>
      </c>
      <c r="G2186" s="10" t="s">
        <v>4427</v>
      </c>
      <c r="H2186" s="10" t="s">
        <v>4078</v>
      </c>
      <c r="I2186" s="10" t="s">
        <v>4427</v>
      </c>
      <c r="J2186" s="10"/>
      <c r="K2186" s="10" t="s">
        <v>2623</v>
      </c>
      <c r="L2186" s="10" t="s">
        <v>34</v>
      </c>
      <c r="M2186" s="11">
        <v>0.05</v>
      </c>
      <c r="N2186" s="27">
        <v>6516</v>
      </c>
      <c r="O2186" s="10"/>
      <c r="P2186" s="13">
        <v>45</v>
      </c>
      <c r="Q2186" s="13"/>
      <c r="R2186" s="13">
        <v>0</v>
      </c>
      <c r="S2186" s="13">
        <f t="shared" si="105"/>
        <v>45</v>
      </c>
      <c r="T2186" s="14">
        <f t="shared" si="106"/>
        <v>13846.5</v>
      </c>
      <c r="U2186" s="13"/>
      <c r="V2186" s="13">
        <v>0</v>
      </c>
      <c r="W2186" s="15"/>
      <c r="X2186" s="13"/>
      <c r="Y2186" s="13"/>
      <c r="Z2186" s="10"/>
      <c r="AA2186" s="16" t="s">
        <v>35</v>
      </c>
      <c r="AB2186" s="11"/>
    </row>
    <row r="2187" spans="1:28" ht="14.25" x14ac:dyDescent="0.15">
      <c r="A2187" s="9">
        <v>43709</v>
      </c>
      <c r="B2187" s="10" t="s">
        <v>4133</v>
      </c>
      <c r="C2187" s="10" t="s">
        <v>93</v>
      </c>
      <c r="D2187" s="10" t="s">
        <v>104</v>
      </c>
      <c r="E2187" s="10" t="s">
        <v>4428</v>
      </c>
      <c r="F2187" s="10" t="s">
        <v>4187</v>
      </c>
      <c r="G2187" s="10" t="s">
        <v>4187</v>
      </c>
      <c r="H2187" s="10" t="s">
        <v>4078</v>
      </c>
      <c r="I2187" s="10" t="s">
        <v>4429</v>
      </c>
      <c r="J2187" s="10"/>
      <c r="K2187" s="10" t="s">
        <v>2623</v>
      </c>
      <c r="L2187" s="10" t="s">
        <v>44</v>
      </c>
      <c r="M2187" s="11">
        <v>0</v>
      </c>
      <c r="N2187" s="27">
        <v>5584</v>
      </c>
      <c r="O2187" s="10"/>
      <c r="P2187" s="13">
        <v>-708</v>
      </c>
      <c r="Q2187" s="13"/>
      <c r="R2187" s="13">
        <v>0</v>
      </c>
      <c r="S2187" s="13">
        <f t="shared" si="105"/>
        <v>-708</v>
      </c>
      <c r="T2187" s="14">
        <f t="shared" si="106"/>
        <v>0</v>
      </c>
      <c r="U2187" s="13"/>
      <c r="V2187" s="13">
        <v>0</v>
      </c>
      <c r="W2187" s="15"/>
      <c r="X2187" s="13"/>
      <c r="Y2187" s="13"/>
      <c r="Z2187" s="10"/>
      <c r="AA2187" s="16" t="s">
        <v>35</v>
      </c>
      <c r="AB2187" s="11"/>
    </row>
    <row r="2188" spans="1:28" ht="14.25" x14ac:dyDescent="0.15">
      <c r="A2188" s="9">
        <v>43709</v>
      </c>
      <c r="B2188" s="10" t="s">
        <v>4133</v>
      </c>
      <c r="C2188" s="10" t="s">
        <v>93</v>
      </c>
      <c r="D2188" s="10" t="s">
        <v>115</v>
      </c>
      <c r="E2188" s="10" t="s">
        <v>107</v>
      </c>
      <c r="F2188" s="10" t="s">
        <v>4430</v>
      </c>
      <c r="G2188" s="10" t="s">
        <v>4431</v>
      </c>
      <c r="H2188" s="10" t="s">
        <v>4078</v>
      </c>
      <c r="I2188" s="10" t="s">
        <v>4430</v>
      </c>
      <c r="J2188" s="10"/>
      <c r="K2188" s="10" t="s">
        <v>2623</v>
      </c>
      <c r="L2188" s="10" t="s">
        <v>34</v>
      </c>
      <c r="M2188" s="11">
        <v>0.05</v>
      </c>
      <c r="N2188" s="12">
        <v>6525</v>
      </c>
      <c r="O2188" s="10"/>
      <c r="P2188" s="13">
        <v>1921.09</v>
      </c>
      <c r="Q2188" s="13"/>
      <c r="R2188" s="13">
        <v>1998.1</v>
      </c>
      <c r="S2188" s="13">
        <f t="shared" si="105"/>
        <v>-77.009999999999991</v>
      </c>
      <c r="T2188" s="14">
        <f t="shared" si="106"/>
        <v>7768.2941176470586</v>
      </c>
      <c r="U2188" s="13"/>
      <c r="V2188" s="13">
        <v>1998.1</v>
      </c>
      <c r="W2188" s="15"/>
      <c r="X2188" s="13"/>
      <c r="Y2188" s="13"/>
      <c r="Z2188" s="10"/>
      <c r="AA2188" s="16" t="s">
        <v>35</v>
      </c>
      <c r="AB2188" s="11"/>
    </row>
    <row r="2189" spans="1:28" ht="14.25" x14ac:dyDescent="0.15">
      <c r="A2189" s="9">
        <v>43709</v>
      </c>
      <c r="B2189" s="10" t="s">
        <v>4133</v>
      </c>
      <c r="C2189" s="10" t="s">
        <v>93</v>
      </c>
      <c r="D2189" s="10" t="s">
        <v>115</v>
      </c>
      <c r="E2189" s="10" t="s">
        <v>97</v>
      </c>
      <c r="F2189" s="10" t="s">
        <v>4432</v>
      </c>
      <c r="G2189" s="10" t="s">
        <v>4432</v>
      </c>
      <c r="H2189" s="10" t="s">
        <v>4078</v>
      </c>
      <c r="I2189" s="10" t="s">
        <v>116</v>
      </c>
      <c r="J2189" s="10"/>
      <c r="K2189" s="10" t="s">
        <v>2623</v>
      </c>
      <c r="L2189" s="10" t="s">
        <v>34</v>
      </c>
      <c r="M2189" s="11">
        <v>7.0000000000000007E-2</v>
      </c>
      <c r="N2189" s="27">
        <v>6585</v>
      </c>
      <c r="O2189" s="10"/>
      <c r="P2189" s="13">
        <v>30.2</v>
      </c>
      <c r="Q2189" s="13"/>
      <c r="R2189" s="13">
        <v>0</v>
      </c>
      <c r="S2189" s="13">
        <f t="shared" si="105"/>
        <v>30.2</v>
      </c>
      <c r="T2189" s="14">
        <f t="shared" si="106"/>
        <v>0</v>
      </c>
      <c r="U2189" s="13"/>
      <c r="V2189" s="13">
        <v>0</v>
      </c>
      <c r="W2189" s="15"/>
      <c r="X2189" s="13"/>
      <c r="Y2189" s="13"/>
      <c r="Z2189" s="10"/>
      <c r="AA2189" s="16" t="s">
        <v>45</v>
      </c>
      <c r="AB2189" s="11"/>
    </row>
    <row r="2190" spans="1:28" ht="14.25" x14ac:dyDescent="0.15">
      <c r="A2190" s="9">
        <v>43709</v>
      </c>
      <c r="B2190" s="10" t="s">
        <v>4133</v>
      </c>
      <c r="C2190" s="10" t="s">
        <v>93</v>
      </c>
      <c r="D2190" s="10" t="s">
        <v>115</v>
      </c>
      <c r="E2190" s="10" t="s">
        <v>99</v>
      </c>
      <c r="F2190" s="10" t="s">
        <v>4433</v>
      </c>
      <c r="G2190" s="10" t="s">
        <v>4433</v>
      </c>
      <c r="H2190" s="10" t="s">
        <v>4078</v>
      </c>
      <c r="I2190" s="10" t="s">
        <v>4433</v>
      </c>
      <c r="J2190" s="10"/>
      <c r="K2190" s="10" t="s">
        <v>2623</v>
      </c>
      <c r="L2190" s="10" t="s">
        <v>34</v>
      </c>
      <c r="M2190" s="11">
        <v>0.02</v>
      </c>
      <c r="N2190" s="27">
        <v>6822</v>
      </c>
      <c r="O2190" s="10"/>
      <c r="P2190" s="13">
        <v>4583.7</v>
      </c>
      <c r="Q2190" s="13"/>
      <c r="R2190" s="13">
        <v>0</v>
      </c>
      <c r="S2190" s="13">
        <f t="shared" si="105"/>
        <v>4583.7</v>
      </c>
      <c r="T2190" s="14">
        <f t="shared" si="106"/>
        <v>0</v>
      </c>
      <c r="U2190" s="13"/>
      <c r="V2190" s="13">
        <v>0</v>
      </c>
      <c r="W2190" s="15"/>
      <c r="X2190" s="13"/>
      <c r="Y2190" s="13"/>
      <c r="Z2190" s="10"/>
      <c r="AA2190" s="16" t="s">
        <v>35</v>
      </c>
      <c r="AB2190" s="11"/>
    </row>
    <row r="2191" spans="1:28" ht="14.25" x14ac:dyDescent="0.15">
      <c r="A2191" s="9">
        <v>43709</v>
      </c>
      <c r="B2191" s="10" t="s">
        <v>4133</v>
      </c>
      <c r="C2191" s="10" t="s">
        <v>93</v>
      </c>
      <c r="D2191" s="10" t="s">
        <v>115</v>
      </c>
      <c r="E2191" s="10" t="s">
        <v>112</v>
      </c>
      <c r="F2191" s="10" t="s">
        <v>4434</v>
      </c>
      <c r="G2191" s="10" t="s">
        <v>4434</v>
      </c>
      <c r="H2191" s="10" t="s">
        <v>4078</v>
      </c>
      <c r="I2191" s="10" t="s">
        <v>4434</v>
      </c>
      <c r="J2191" s="10"/>
      <c r="K2191" s="10" t="s">
        <v>2623</v>
      </c>
      <c r="L2191" s="10" t="s">
        <v>44</v>
      </c>
      <c r="M2191" s="11">
        <v>0</v>
      </c>
      <c r="N2191" s="12">
        <v>5762</v>
      </c>
      <c r="O2191" s="10"/>
      <c r="P2191" s="13">
        <v>19294.5</v>
      </c>
      <c r="Q2191" s="13"/>
      <c r="R2191" s="13">
        <v>13846.5</v>
      </c>
      <c r="S2191" s="13">
        <f t="shared" si="105"/>
        <v>5448</v>
      </c>
      <c r="T2191" s="14">
        <f t="shared" si="106"/>
        <v>0</v>
      </c>
      <c r="U2191" s="13"/>
      <c r="V2191" s="13">
        <v>13846.5</v>
      </c>
      <c r="W2191" s="15"/>
      <c r="X2191" s="13"/>
      <c r="Y2191" s="13"/>
      <c r="Z2191" s="10"/>
      <c r="AA2191" s="16" t="s">
        <v>45</v>
      </c>
      <c r="AB2191" s="11"/>
    </row>
    <row r="2192" spans="1:28" ht="14.25" x14ac:dyDescent="0.15">
      <c r="A2192" s="9">
        <v>43709</v>
      </c>
      <c r="B2192" s="10" t="s">
        <v>4133</v>
      </c>
      <c r="C2192" s="10" t="s">
        <v>93</v>
      </c>
      <c r="D2192" s="10" t="s">
        <v>115</v>
      </c>
      <c r="E2192" s="10" t="s">
        <v>112</v>
      </c>
      <c r="F2192" s="10" t="s">
        <v>4435</v>
      </c>
      <c r="G2192" s="10" t="s">
        <v>4435</v>
      </c>
      <c r="H2192" s="10" t="s">
        <v>4078</v>
      </c>
      <c r="I2192" s="10" t="s">
        <v>4435</v>
      </c>
      <c r="J2192" s="10"/>
      <c r="K2192" s="10" t="s">
        <v>2623</v>
      </c>
      <c r="L2192" s="10" t="s">
        <v>44</v>
      </c>
      <c r="M2192" s="11">
        <v>0</v>
      </c>
      <c r="N2192" s="27">
        <v>5947</v>
      </c>
      <c r="O2192" s="10"/>
      <c r="P2192" s="13">
        <v>4.2</v>
      </c>
      <c r="Q2192" s="13"/>
      <c r="R2192" s="13">
        <v>0</v>
      </c>
      <c r="S2192" s="13">
        <f t="shared" si="105"/>
        <v>4.2</v>
      </c>
      <c r="T2192" s="14">
        <f t="shared" si="106"/>
        <v>10622.095238095239</v>
      </c>
      <c r="U2192" s="13"/>
      <c r="V2192" s="13">
        <v>0</v>
      </c>
      <c r="W2192" s="15"/>
      <c r="X2192" s="13"/>
      <c r="Y2192" s="13"/>
      <c r="Z2192" s="10"/>
      <c r="AA2192" s="16" t="s">
        <v>45</v>
      </c>
      <c r="AB2192" s="11"/>
    </row>
    <row r="2193" spans="1:28" ht="14.25" x14ac:dyDescent="0.15">
      <c r="A2193" s="9">
        <v>43709</v>
      </c>
      <c r="B2193" s="10" t="s">
        <v>4133</v>
      </c>
      <c r="C2193" s="10" t="s">
        <v>119</v>
      </c>
      <c r="D2193" s="10" t="s">
        <v>120</v>
      </c>
      <c r="E2193" s="10" t="s">
        <v>129</v>
      </c>
      <c r="F2193" s="10" t="s">
        <v>4436</v>
      </c>
      <c r="G2193" s="10" t="s">
        <v>4436</v>
      </c>
      <c r="H2193" s="10" t="s">
        <v>4078</v>
      </c>
      <c r="I2193" s="10" t="s">
        <v>4437</v>
      </c>
      <c r="J2193" s="10"/>
      <c r="K2193" s="10" t="s">
        <v>2623</v>
      </c>
      <c r="L2193" s="10" t="s">
        <v>34</v>
      </c>
      <c r="M2193" s="11">
        <v>0.02</v>
      </c>
      <c r="N2193" s="12">
        <v>37</v>
      </c>
      <c r="O2193" s="10"/>
      <c r="P2193" s="13">
        <v>19858.64</v>
      </c>
      <c r="Q2193" s="13"/>
      <c r="R2193" s="13">
        <v>7923.66</v>
      </c>
      <c r="S2193" s="13">
        <f t="shared" si="105"/>
        <v>11934.98</v>
      </c>
      <c r="T2193" s="14">
        <f t="shared" si="106"/>
        <v>8592.5925925925912</v>
      </c>
      <c r="U2193" s="13"/>
      <c r="V2193" s="13">
        <v>7923.66</v>
      </c>
      <c r="W2193" s="15"/>
      <c r="X2193" s="13"/>
      <c r="Y2193" s="13"/>
      <c r="Z2193" s="10"/>
      <c r="AA2193" s="16" t="s">
        <v>45</v>
      </c>
      <c r="AB2193" s="11"/>
    </row>
    <row r="2194" spans="1:28" ht="14.25" x14ac:dyDescent="0.15">
      <c r="A2194" s="9">
        <v>43709</v>
      </c>
      <c r="B2194" s="10" t="s">
        <v>4133</v>
      </c>
      <c r="C2194" s="10" t="s">
        <v>119</v>
      </c>
      <c r="D2194" s="10" t="s">
        <v>136</v>
      </c>
      <c r="E2194" s="10" t="s">
        <v>129</v>
      </c>
      <c r="F2194" s="10" t="s">
        <v>4438</v>
      </c>
      <c r="G2194" s="10" t="s">
        <v>4438</v>
      </c>
      <c r="H2194" s="10" t="s">
        <v>4078</v>
      </c>
      <c r="I2194" s="10" t="s">
        <v>4438</v>
      </c>
      <c r="J2194" s="10"/>
      <c r="K2194" s="10" t="s">
        <v>2623</v>
      </c>
      <c r="L2194" s="10" t="s">
        <v>34</v>
      </c>
      <c r="M2194" s="11">
        <v>0.02</v>
      </c>
      <c r="N2194" s="27">
        <v>6095</v>
      </c>
      <c r="O2194" s="10"/>
      <c r="P2194" s="13">
        <v>11075.64</v>
      </c>
      <c r="Q2194" s="13"/>
      <c r="R2194" s="13">
        <v>0</v>
      </c>
      <c r="S2194" s="13">
        <f t="shared" si="105"/>
        <v>11075.64</v>
      </c>
      <c r="T2194" s="14">
        <f t="shared" si="106"/>
        <v>6236.4</v>
      </c>
      <c r="U2194" s="13"/>
      <c r="V2194" s="13">
        <v>0</v>
      </c>
      <c r="W2194" s="15"/>
      <c r="X2194" s="13"/>
      <c r="Y2194" s="13"/>
      <c r="Z2194" s="10"/>
      <c r="AA2194" s="16" t="s">
        <v>35</v>
      </c>
      <c r="AB2194" s="11"/>
    </row>
    <row r="2195" spans="1:28" ht="14.25" x14ac:dyDescent="0.15">
      <c r="A2195" s="9">
        <v>43709</v>
      </c>
      <c r="B2195" s="10" t="s">
        <v>4133</v>
      </c>
      <c r="C2195" s="10" t="s">
        <v>119</v>
      </c>
      <c r="D2195" s="10" t="s">
        <v>136</v>
      </c>
      <c r="E2195" s="10" t="s">
        <v>129</v>
      </c>
      <c r="F2195" s="10" t="s">
        <v>4439</v>
      </c>
      <c r="G2195" s="10" t="s">
        <v>4440</v>
      </c>
      <c r="H2195" s="10" t="s">
        <v>4078</v>
      </c>
      <c r="I2195" s="10" t="s">
        <v>4439</v>
      </c>
      <c r="J2195" s="10"/>
      <c r="K2195" s="10" t="s">
        <v>2623</v>
      </c>
      <c r="L2195" s="10" t="s">
        <v>44</v>
      </c>
      <c r="M2195" s="11">
        <v>0</v>
      </c>
      <c r="N2195" s="27">
        <v>6289</v>
      </c>
      <c r="O2195" s="10"/>
      <c r="P2195" s="13">
        <v>10068.299999999999</v>
      </c>
      <c r="Q2195" s="13"/>
      <c r="R2195" s="13">
        <v>0</v>
      </c>
      <c r="S2195" s="13">
        <f t="shared" si="105"/>
        <v>10068.299999999999</v>
      </c>
      <c r="T2195" s="14">
        <f t="shared" si="106"/>
        <v>170.56074766355138</v>
      </c>
      <c r="U2195" s="13"/>
      <c r="V2195" s="13">
        <v>0</v>
      </c>
      <c r="W2195" s="15"/>
      <c r="X2195" s="13"/>
      <c r="Y2195" s="13"/>
      <c r="Z2195" s="10"/>
      <c r="AA2195" s="16" t="s">
        <v>45</v>
      </c>
      <c r="AB2195" s="11"/>
    </row>
    <row r="2196" spans="1:28" ht="14.25" x14ac:dyDescent="0.15">
      <c r="A2196" s="9">
        <v>43709</v>
      </c>
      <c r="B2196" s="10" t="s">
        <v>4133</v>
      </c>
      <c r="C2196" s="10" t="s">
        <v>119</v>
      </c>
      <c r="D2196" s="10" t="s">
        <v>136</v>
      </c>
      <c r="E2196" s="10" t="s">
        <v>151</v>
      </c>
      <c r="F2196" s="10" t="s">
        <v>4441</v>
      </c>
      <c r="G2196" s="10" t="s">
        <v>4441</v>
      </c>
      <c r="H2196" s="10" t="s">
        <v>4078</v>
      </c>
      <c r="I2196" s="10" t="s">
        <v>4441</v>
      </c>
      <c r="J2196" s="10"/>
      <c r="K2196" s="10" t="s">
        <v>2623</v>
      </c>
      <c r="L2196" s="10" t="s">
        <v>44</v>
      </c>
      <c r="M2196" s="11">
        <v>0</v>
      </c>
      <c r="N2196" s="27">
        <v>6233</v>
      </c>
      <c r="O2196" s="10"/>
      <c r="P2196" s="13">
        <v>1053.5</v>
      </c>
      <c r="Q2196" s="13"/>
      <c r="R2196" s="13">
        <v>0</v>
      </c>
      <c r="S2196" s="13">
        <f t="shared" si="105"/>
        <v>1053.5</v>
      </c>
      <c r="T2196" s="14">
        <f t="shared" si="106"/>
        <v>12865.4</v>
      </c>
      <c r="U2196" s="13"/>
      <c r="V2196" s="13">
        <v>0</v>
      </c>
      <c r="W2196" s="15"/>
      <c r="X2196" s="13"/>
      <c r="Y2196" s="13"/>
      <c r="Z2196" s="10"/>
      <c r="AA2196" s="16" t="s">
        <v>35</v>
      </c>
      <c r="AB2196" s="11"/>
    </row>
    <row r="2197" spans="1:28" ht="14.25" x14ac:dyDescent="0.15">
      <c r="A2197" s="9">
        <v>43709</v>
      </c>
      <c r="B2197" s="10" t="s">
        <v>4133</v>
      </c>
      <c r="C2197" s="10" t="s">
        <v>119</v>
      </c>
      <c r="D2197" s="10" t="s">
        <v>136</v>
      </c>
      <c r="E2197" s="10" t="s">
        <v>131</v>
      </c>
      <c r="F2197" s="10" t="s">
        <v>2952</v>
      </c>
      <c r="G2197" s="10" t="s">
        <v>2952</v>
      </c>
      <c r="H2197" s="10" t="s">
        <v>4078</v>
      </c>
      <c r="I2197" s="10" t="s">
        <v>2952</v>
      </c>
      <c r="J2197" s="10"/>
      <c r="K2197" s="10" t="s">
        <v>2623</v>
      </c>
      <c r="L2197" s="10" t="s">
        <v>34</v>
      </c>
      <c r="M2197" s="11">
        <v>0.05</v>
      </c>
      <c r="N2197" s="12">
        <v>6880</v>
      </c>
      <c r="O2197" s="10"/>
      <c r="P2197" s="13">
        <v>11153.2</v>
      </c>
      <c r="Q2197" s="13"/>
      <c r="R2197" s="13">
        <v>11153.2</v>
      </c>
      <c r="S2197" s="13">
        <f t="shared" si="105"/>
        <v>0</v>
      </c>
      <c r="T2197" s="14">
        <f t="shared" si="106"/>
        <v>0</v>
      </c>
      <c r="U2197" s="13"/>
      <c r="V2197" s="13">
        <v>11153.2</v>
      </c>
      <c r="W2197" s="15"/>
      <c r="X2197" s="13"/>
      <c r="Y2197" s="13"/>
      <c r="Z2197" s="10"/>
      <c r="AA2197" s="16" t="s">
        <v>45</v>
      </c>
      <c r="AB2197" s="11"/>
    </row>
    <row r="2198" spans="1:28" ht="14.25" x14ac:dyDescent="0.15">
      <c r="A2198" s="9">
        <v>43709</v>
      </c>
      <c r="B2198" s="10" t="s">
        <v>4133</v>
      </c>
      <c r="C2198" s="10" t="s">
        <v>119</v>
      </c>
      <c r="D2198" s="10" t="s">
        <v>136</v>
      </c>
      <c r="E2198" s="10" t="s">
        <v>144</v>
      </c>
      <c r="F2198" s="10" t="s">
        <v>2958</v>
      </c>
      <c r="G2198" s="10" t="s">
        <v>2958</v>
      </c>
      <c r="H2198" s="10" t="s">
        <v>4078</v>
      </c>
      <c r="I2198" s="10" t="s">
        <v>2958</v>
      </c>
      <c r="J2198" s="10"/>
      <c r="K2198" s="10" t="s">
        <v>2623</v>
      </c>
      <c r="L2198" s="10" t="s">
        <v>34</v>
      </c>
      <c r="M2198" s="11">
        <v>0.08</v>
      </c>
      <c r="N2198" s="12">
        <v>6900</v>
      </c>
      <c r="O2198" s="10"/>
      <c r="P2198" s="13">
        <v>21685</v>
      </c>
      <c r="Q2198" s="13"/>
      <c r="R2198" s="13">
        <v>9280</v>
      </c>
      <c r="S2198" s="13">
        <f t="shared" si="105"/>
        <v>12405</v>
      </c>
      <c r="T2198" s="14">
        <f t="shared" si="106"/>
        <v>0</v>
      </c>
      <c r="U2198" s="13"/>
      <c r="V2198" s="13">
        <v>9280</v>
      </c>
      <c r="W2198" s="15"/>
      <c r="X2198" s="13"/>
      <c r="Y2198" s="13"/>
      <c r="Z2198" s="10"/>
      <c r="AA2198" s="16" t="s">
        <v>35</v>
      </c>
      <c r="AB2198" s="11"/>
    </row>
    <row r="2199" spans="1:28" ht="14.25" x14ac:dyDescent="0.15">
      <c r="A2199" s="9">
        <v>43709</v>
      </c>
      <c r="B2199" s="10" t="s">
        <v>4133</v>
      </c>
      <c r="C2199" s="10" t="s">
        <v>119</v>
      </c>
      <c r="D2199" s="10" t="s">
        <v>149</v>
      </c>
      <c r="E2199" s="10" t="s">
        <v>129</v>
      </c>
      <c r="F2199" s="10" t="s">
        <v>4442</v>
      </c>
      <c r="G2199" s="10" t="s">
        <v>4442</v>
      </c>
      <c r="H2199" s="10" t="s">
        <v>4078</v>
      </c>
      <c r="I2199" s="10" t="s">
        <v>4442</v>
      </c>
      <c r="J2199" s="10"/>
      <c r="K2199" s="10" t="s">
        <v>2623</v>
      </c>
      <c r="L2199" s="10" t="s">
        <v>44</v>
      </c>
      <c r="M2199" s="11">
        <v>0</v>
      </c>
      <c r="N2199" s="27">
        <v>6804</v>
      </c>
      <c r="O2199" s="10"/>
      <c r="P2199" s="13">
        <v>12388.7</v>
      </c>
      <c r="Q2199" s="13"/>
      <c r="R2199" s="13">
        <v>6236.4</v>
      </c>
      <c r="S2199" s="13">
        <f t="shared" ref="S2199:S2256" si="107">P2199+Q2199-R2199</f>
        <v>6152.3000000000011</v>
      </c>
      <c r="T2199" s="14">
        <f t="shared" ref="T2199:T2256" si="108">IF(L2204="返货",R2204/(1+M2204),IF(L2204="返现",R2204,IF(L2204="折扣",R2204*M2204,IF(L2204="无",R2204))))</f>
        <v>0</v>
      </c>
      <c r="U2199" s="13"/>
      <c r="V2199" s="13">
        <v>6236.4</v>
      </c>
      <c r="W2199" s="15"/>
      <c r="X2199" s="13"/>
      <c r="Y2199" s="13"/>
      <c r="Z2199" s="10"/>
      <c r="AA2199" s="16" t="s">
        <v>45</v>
      </c>
      <c r="AB2199" s="11"/>
    </row>
    <row r="2200" spans="1:28" ht="14.25" x14ac:dyDescent="0.15">
      <c r="A2200" s="9">
        <v>43709</v>
      </c>
      <c r="B2200" s="10" t="s">
        <v>4133</v>
      </c>
      <c r="C2200" s="10" t="s">
        <v>119</v>
      </c>
      <c r="D2200" s="10" t="s">
        <v>149</v>
      </c>
      <c r="E2200" s="10" t="s">
        <v>131</v>
      </c>
      <c r="F2200" s="10" t="s">
        <v>4443</v>
      </c>
      <c r="G2200" s="10" t="s">
        <v>4444</v>
      </c>
      <c r="H2200" s="10" t="s">
        <v>4078</v>
      </c>
      <c r="I2200" s="10" t="s">
        <v>4443</v>
      </c>
      <c r="J2200" s="10"/>
      <c r="K2200" s="10" t="s">
        <v>2623</v>
      </c>
      <c r="L2200" s="10" t="s">
        <v>34</v>
      </c>
      <c r="M2200" s="11">
        <v>7.0000000000000007E-2</v>
      </c>
      <c r="N2200" s="12">
        <v>6950</v>
      </c>
      <c r="O2200" s="10"/>
      <c r="P2200" s="13">
        <v>4891.1000000000004</v>
      </c>
      <c r="Q2200" s="13"/>
      <c r="R2200" s="13">
        <v>182.5</v>
      </c>
      <c r="S2200" s="13">
        <f t="shared" si="107"/>
        <v>4708.6000000000004</v>
      </c>
      <c r="T2200" s="14">
        <f t="shared" si="108"/>
        <v>0</v>
      </c>
      <c r="U2200" s="13"/>
      <c r="V2200" s="13">
        <v>182.5</v>
      </c>
      <c r="W2200" s="15"/>
      <c r="X2200" s="13"/>
      <c r="Y2200" s="13"/>
      <c r="Z2200" s="10"/>
      <c r="AA2200" s="16" t="s">
        <v>45</v>
      </c>
      <c r="AB2200" s="11"/>
    </row>
    <row r="2201" spans="1:28" ht="14.25" x14ac:dyDescent="0.15">
      <c r="A2201" s="9">
        <v>43709</v>
      </c>
      <c r="B2201" s="10" t="s">
        <v>4133</v>
      </c>
      <c r="C2201" s="10" t="s">
        <v>119</v>
      </c>
      <c r="D2201" s="10" t="s">
        <v>153</v>
      </c>
      <c r="E2201" s="10" t="s">
        <v>151</v>
      </c>
      <c r="F2201" s="10" t="s">
        <v>4445</v>
      </c>
      <c r="G2201" s="10" t="s">
        <v>4445</v>
      </c>
      <c r="H2201" s="10" t="s">
        <v>4078</v>
      </c>
      <c r="I2201" s="10" t="s">
        <v>4446</v>
      </c>
      <c r="J2201" s="10"/>
      <c r="K2201" s="10" t="s">
        <v>2623</v>
      </c>
      <c r="L2201" s="10" t="s">
        <v>44</v>
      </c>
      <c r="M2201" s="11">
        <v>0</v>
      </c>
      <c r="N2201" s="27">
        <v>5542</v>
      </c>
      <c r="O2201" s="10"/>
      <c r="P2201" s="13">
        <v>24667.200000000001</v>
      </c>
      <c r="Q2201" s="13"/>
      <c r="R2201" s="13">
        <v>12865.4</v>
      </c>
      <c r="S2201" s="13">
        <f t="shared" si="107"/>
        <v>11801.800000000001</v>
      </c>
      <c r="T2201" s="14">
        <f t="shared" si="108"/>
        <v>0</v>
      </c>
      <c r="U2201" s="13"/>
      <c r="V2201" s="13">
        <v>12865.4</v>
      </c>
      <c r="W2201" s="15"/>
      <c r="X2201" s="13"/>
      <c r="Y2201" s="13"/>
      <c r="Z2201" s="10"/>
      <c r="AA2201" s="16" t="s">
        <v>35</v>
      </c>
      <c r="AB2201" s="11"/>
    </row>
    <row r="2202" spans="1:28" ht="14.25" x14ac:dyDescent="0.15">
      <c r="A2202" s="9">
        <v>43709</v>
      </c>
      <c r="B2202" s="10" t="s">
        <v>4133</v>
      </c>
      <c r="C2202" s="10" t="s">
        <v>158</v>
      </c>
      <c r="D2202" s="10" t="s">
        <v>3596</v>
      </c>
      <c r="E2202" s="10" t="s">
        <v>187</v>
      </c>
      <c r="F2202" s="10" t="s">
        <v>4447</v>
      </c>
      <c r="G2202" s="10" t="s">
        <v>4447</v>
      </c>
      <c r="H2202" s="10" t="s">
        <v>4078</v>
      </c>
      <c r="I2202" s="10" t="s">
        <v>4447</v>
      </c>
      <c r="J2202" s="10"/>
      <c r="K2202" s="10" t="s">
        <v>2623</v>
      </c>
      <c r="L2202" s="10" t="s">
        <v>44</v>
      </c>
      <c r="M2202" s="11">
        <v>0</v>
      </c>
      <c r="N2202" s="27">
        <v>5546</v>
      </c>
      <c r="O2202" s="10"/>
      <c r="P2202" s="13">
        <v>14085.41</v>
      </c>
      <c r="Q2202" s="13"/>
      <c r="R2202" s="13">
        <v>0</v>
      </c>
      <c r="S2202" s="13">
        <f t="shared" si="107"/>
        <v>14085.41</v>
      </c>
      <c r="T2202" s="14">
        <f t="shared" si="108"/>
        <v>0</v>
      </c>
      <c r="U2202" s="13"/>
      <c r="V2202" s="13">
        <v>0</v>
      </c>
      <c r="W2202" s="15"/>
      <c r="X2202" s="13"/>
      <c r="Y2202" s="13"/>
      <c r="Z2202" s="10"/>
      <c r="AA2202" s="16" t="s">
        <v>45</v>
      </c>
      <c r="AB2202" s="11"/>
    </row>
    <row r="2203" spans="1:28" ht="14.25" x14ac:dyDescent="0.15">
      <c r="A2203" s="9">
        <v>43709</v>
      </c>
      <c r="B2203" s="10" t="s">
        <v>4133</v>
      </c>
      <c r="C2203" s="10" t="s">
        <v>158</v>
      </c>
      <c r="D2203" s="10" t="s">
        <v>3596</v>
      </c>
      <c r="E2203" s="10" t="s">
        <v>187</v>
      </c>
      <c r="F2203" s="10" t="s">
        <v>4448</v>
      </c>
      <c r="G2203" s="10" t="s">
        <v>4448</v>
      </c>
      <c r="H2203" s="10" t="s">
        <v>4078</v>
      </c>
      <c r="I2203" s="10" t="s">
        <v>4448</v>
      </c>
      <c r="J2203" s="10"/>
      <c r="K2203" s="10" t="s">
        <v>2623</v>
      </c>
      <c r="L2203" s="10" t="s">
        <v>44</v>
      </c>
      <c r="M2203" s="11">
        <v>0</v>
      </c>
      <c r="N2203" s="27">
        <v>5561</v>
      </c>
      <c r="O2203" s="10"/>
      <c r="P2203" s="13">
        <v>266.36</v>
      </c>
      <c r="Q2203" s="13"/>
      <c r="R2203" s="13">
        <v>0</v>
      </c>
      <c r="S2203" s="13">
        <f t="shared" si="107"/>
        <v>266.36</v>
      </c>
      <c r="T2203" s="14">
        <f t="shared" si="108"/>
        <v>10173.148148148148</v>
      </c>
      <c r="U2203" s="13"/>
      <c r="V2203" s="13">
        <v>0</v>
      </c>
      <c r="W2203" s="15"/>
      <c r="X2203" s="13"/>
      <c r="Y2203" s="13"/>
      <c r="Z2203" s="10"/>
      <c r="AA2203" s="16" t="s">
        <v>45</v>
      </c>
      <c r="AB2203" s="11"/>
    </row>
    <row r="2204" spans="1:28" ht="14.25" x14ac:dyDescent="0.15">
      <c r="A2204" s="9">
        <v>43709</v>
      </c>
      <c r="B2204" s="10" t="s">
        <v>4133</v>
      </c>
      <c r="C2204" s="10" t="s">
        <v>158</v>
      </c>
      <c r="D2204" s="10" t="s">
        <v>3596</v>
      </c>
      <c r="E2204" s="10" t="s">
        <v>160</v>
      </c>
      <c r="F2204" s="10" t="s">
        <v>4449</v>
      </c>
      <c r="G2204" s="10" t="s">
        <v>4450</v>
      </c>
      <c r="H2204" s="10" t="s">
        <v>4078</v>
      </c>
      <c r="I2204" s="10" t="s">
        <v>4449</v>
      </c>
      <c r="J2204" s="10"/>
      <c r="K2204" s="10" t="s">
        <v>2623</v>
      </c>
      <c r="L2204" s="10" t="s">
        <v>44</v>
      </c>
      <c r="M2204" s="11">
        <v>0</v>
      </c>
      <c r="N2204" s="27">
        <v>5824</v>
      </c>
      <c r="O2204" s="10"/>
      <c r="P2204" s="13">
        <v>2.31</v>
      </c>
      <c r="Q2204" s="13"/>
      <c r="R2204" s="13">
        <v>0</v>
      </c>
      <c r="S2204" s="13">
        <f t="shared" si="107"/>
        <v>2.31</v>
      </c>
      <c r="T2204" s="14">
        <f t="shared" si="108"/>
        <v>0</v>
      </c>
      <c r="U2204" s="13"/>
      <c r="V2204" s="13">
        <v>0</v>
      </c>
      <c r="W2204" s="15"/>
      <c r="X2204" s="13"/>
      <c r="Y2204" s="13"/>
      <c r="Z2204" s="10"/>
      <c r="AA2204" s="16" t="s">
        <v>45</v>
      </c>
      <c r="AB2204" s="11"/>
    </row>
    <row r="2205" spans="1:28" ht="14.25" x14ac:dyDescent="0.15">
      <c r="A2205" s="9">
        <v>43709</v>
      </c>
      <c r="B2205" s="10" t="s">
        <v>4133</v>
      </c>
      <c r="C2205" s="10" t="s">
        <v>158</v>
      </c>
      <c r="D2205" s="10" t="s">
        <v>159</v>
      </c>
      <c r="E2205" s="10" t="s">
        <v>162</v>
      </c>
      <c r="F2205" s="10" t="s">
        <v>4451</v>
      </c>
      <c r="G2205" s="10" t="s">
        <v>4451</v>
      </c>
      <c r="H2205" s="10" t="s">
        <v>4078</v>
      </c>
      <c r="I2205" s="10" t="s">
        <v>4451</v>
      </c>
      <c r="J2205" s="10"/>
      <c r="K2205" s="10" t="s">
        <v>2623</v>
      </c>
      <c r="L2205" s="10" t="s">
        <v>34</v>
      </c>
      <c r="M2205" s="11">
        <v>0.1</v>
      </c>
      <c r="N2205" s="12">
        <v>6796</v>
      </c>
      <c r="O2205" s="10"/>
      <c r="P2205" s="13">
        <v>50115.22</v>
      </c>
      <c r="Q2205" s="13"/>
      <c r="R2205" s="13">
        <v>0</v>
      </c>
      <c r="S2205" s="13">
        <f t="shared" si="107"/>
        <v>50115.22</v>
      </c>
      <c r="T2205" s="14">
        <f t="shared" si="108"/>
        <v>13553.7</v>
      </c>
      <c r="U2205" s="13"/>
      <c r="V2205" s="13">
        <v>0</v>
      </c>
      <c r="W2205" s="15"/>
      <c r="X2205" s="13"/>
      <c r="Y2205" s="13"/>
      <c r="Z2205" s="10"/>
      <c r="AA2205" s="16" t="s">
        <v>35</v>
      </c>
      <c r="AB2205" s="11"/>
    </row>
    <row r="2206" spans="1:28" ht="14.25" x14ac:dyDescent="0.15">
      <c r="A2206" s="9">
        <v>43709</v>
      </c>
      <c r="B2206" s="10" t="s">
        <v>4133</v>
      </c>
      <c r="C2206" s="10" t="s">
        <v>158</v>
      </c>
      <c r="D2206" s="10" t="s">
        <v>159</v>
      </c>
      <c r="E2206" s="10" t="s">
        <v>162</v>
      </c>
      <c r="F2206" s="10" t="s">
        <v>163</v>
      </c>
      <c r="G2206" s="10" t="s">
        <v>164</v>
      </c>
      <c r="H2206" s="10" t="s">
        <v>4078</v>
      </c>
      <c r="I2206" s="10" t="s">
        <v>4452</v>
      </c>
      <c r="J2206" s="10"/>
      <c r="K2206" s="10" t="s">
        <v>2623</v>
      </c>
      <c r="L2206" s="10" t="s">
        <v>44</v>
      </c>
      <c r="M2206" s="11">
        <v>0</v>
      </c>
      <c r="N2206" s="12">
        <v>6473</v>
      </c>
      <c r="O2206" s="10"/>
      <c r="P2206" s="13">
        <v>4419</v>
      </c>
      <c r="Q2206" s="13"/>
      <c r="R2206" s="13">
        <v>0</v>
      </c>
      <c r="S2206" s="13">
        <f t="shared" si="107"/>
        <v>4419</v>
      </c>
      <c r="T2206" s="14">
        <f t="shared" si="108"/>
        <v>0</v>
      </c>
      <c r="U2206" s="13"/>
      <c r="V2206" s="13">
        <v>0</v>
      </c>
      <c r="W2206" s="15"/>
      <c r="X2206" s="13"/>
      <c r="Y2206" s="13"/>
      <c r="Z2206" s="10"/>
      <c r="AA2206" s="16" t="s">
        <v>45</v>
      </c>
      <c r="AB2206" s="11"/>
    </row>
    <row r="2207" spans="1:28" ht="14.25" x14ac:dyDescent="0.15">
      <c r="A2207" s="9">
        <v>43709</v>
      </c>
      <c r="B2207" s="10" t="s">
        <v>4133</v>
      </c>
      <c r="C2207" s="10" t="s">
        <v>158</v>
      </c>
      <c r="D2207" s="10" t="s">
        <v>159</v>
      </c>
      <c r="E2207" s="10" t="s">
        <v>162</v>
      </c>
      <c r="F2207" s="10" t="s">
        <v>4217</v>
      </c>
      <c r="G2207" s="10" t="s">
        <v>4453</v>
      </c>
      <c r="H2207" s="10" t="s">
        <v>4078</v>
      </c>
      <c r="I2207" s="10" t="s">
        <v>4454</v>
      </c>
      <c r="J2207" s="10"/>
      <c r="K2207" s="10" t="s">
        <v>2623</v>
      </c>
      <c r="L2207" s="10" t="s">
        <v>44</v>
      </c>
      <c r="M2207" s="11">
        <v>0</v>
      </c>
      <c r="N2207" s="27">
        <v>6285</v>
      </c>
      <c r="O2207" s="10"/>
      <c r="P2207" s="13">
        <v>666.5</v>
      </c>
      <c r="Q2207" s="13"/>
      <c r="R2207" s="13">
        <v>0</v>
      </c>
      <c r="S2207" s="13">
        <f t="shared" si="107"/>
        <v>666.5</v>
      </c>
      <c r="T2207" s="14">
        <f t="shared" si="108"/>
        <v>0</v>
      </c>
      <c r="U2207" s="13"/>
      <c r="V2207" s="13">
        <v>0</v>
      </c>
      <c r="W2207" s="15"/>
      <c r="X2207" s="13"/>
      <c r="Y2207" s="13"/>
      <c r="Z2207" s="10"/>
      <c r="AA2207" s="16" t="s">
        <v>45</v>
      </c>
      <c r="AB2207" s="11"/>
    </row>
    <row r="2208" spans="1:28" ht="14.25" x14ac:dyDescent="0.15">
      <c r="A2208" s="9">
        <v>43709</v>
      </c>
      <c r="B2208" s="10" t="s">
        <v>4133</v>
      </c>
      <c r="C2208" s="10" t="s">
        <v>158</v>
      </c>
      <c r="D2208" s="10" t="s">
        <v>159</v>
      </c>
      <c r="E2208" s="10" t="s">
        <v>172</v>
      </c>
      <c r="F2208" s="10" t="s">
        <v>4455</v>
      </c>
      <c r="G2208" s="10" t="s">
        <v>4455</v>
      </c>
      <c r="H2208" s="10" t="s">
        <v>4078</v>
      </c>
      <c r="I2208" s="10" t="s">
        <v>4456</v>
      </c>
      <c r="J2208" s="10"/>
      <c r="K2208" s="10" t="s">
        <v>2623</v>
      </c>
      <c r="L2208" s="10" t="s">
        <v>34</v>
      </c>
      <c r="M2208" s="11">
        <v>0.08</v>
      </c>
      <c r="N2208" s="12">
        <v>6886</v>
      </c>
      <c r="O2208" s="10"/>
      <c r="P2208" s="13">
        <v>10987</v>
      </c>
      <c r="Q2208" s="13"/>
      <c r="R2208" s="13">
        <v>10987</v>
      </c>
      <c r="S2208" s="13">
        <f t="shared" si="107"/>
        <v>0</v>
      </c>
      <c r="T2208" s="14">
        <f t="shared" si="108"/>
        <v>0</v>
      </c>
      <c r="U2208" s="13"/>
      <c r="V2208" s="13">
        <v>10987</v>
      </c>
      <c r="W2208" s="15"/>
      <c r="X2208" s="13"/>
      <c r="Y2208" s="13"/>
      <c r="Z2208" s="10"/>
      <c r="AA2208" s="16" t="s">
        <v>45</v>
      </c>
      <c r="AB2208" s="11"/>
    </row>
    <row r="2209" spans="1:28" ht="14.25" x14ac:dyDescent="0.15">
      <c r="A2209" s="9">
        <v>43709</v>
      </c>
      <c r="B2209" s="10" t="s">
        <v>4133</v>
      </c>
      <c r="C2209" s="10" t="s">
        <v>158</v>
      </c>
      <c r="D2209" s="10" t="s">
        <v>159</v>
      </c>
      <c r="E2209" s="10" t="s">
        <v>172</v>
      </c>
      <c r="F2209" s="10" t="s">
        <v>4455</v>
      </c>
      <c r="G2209" s="10" t="s">
        <v>4455</v>
      </c>
      <c r="H2209" s="10" t="s">
        <v>4078</v>
      </c>
      <c r="I2209" s="10" t="s">
        <v>4457</v>
      </c>
      <c r="J2209" s="10"/>
      <c r="K2209" s="10" t="s">
        <v>2623</v>
      </c>
      <c r="L2209" s="10" t="s">
        <v>34</v>
      </c>
      <c r="M2209" s="11">
        <v>0.08</v>
      </c>
      <c r="N2209" s="12">
        <v>6875</v>
      </c>
      <c r="O2209" s="10"/>
      <c r="P2209" s="13">
        <v>5625</v>
      </c>
      <c r="Q2209" s="13"/>
      <c r="R2209" s="13">
        <v>0</v>
      </c>
      <c r="S2209" s="13">
        <f t="shared" si="107"/>
        <v>5625</v>
      </c>
      <c r="T2209" s="14">
        <f t="shared" si="108"/>
        <v>0</v>
      </c>
      <c r="U2209" s="13"/>
      <c r="V2209" s="13">
        <v>0</v>
      </c>
      <c r="W2209" s="15"/>
      <c r="X2209" s="13"/>
      <c r="Y2209" s="13"/>
      <c r="Z2209" s="10"/>
      <c r="AA2209" s="16" t="s">
        <v>45</v>
      </c>
      <c r="AB2209" s="11"/>
    </row>
    <row r="2210" spans="1:28" ht="14.25" x14ac:dyDescent="0.15">
      <c r="A2210" s="9">
        <v>43709</v>
      </c>
      <c r="B2210" s="10" t="s">
        <v>4133</v>
      </c>
      <c r="C2210" s="10" t="s">
        <v>158</v>
      </c>
      <c r="D2210" s="10" t="s">
        <v>183</v>
      </c>
      <c r="E2210" s="10" t="s">
        <v>175</v>
      </c>
      <c r="F2210" s="10" t="s">
        <v>4458</v>
      </c>
      <c r="G2210" s="10" t="s">
        <v>4459</v>
      </c>
      <c r="H2210" s="10" t="s">
        <v>4078</v>
      </c>
      <c r="I2210" s="10" t="s">
        <v>4460</v>
      </c>
      <c r="J2210" s="10"/>
      <c r="K2210" s="10" t="s">
        <v>2623</v>
      </c>
      <c r="L2210" s="10" t="s">
        <v>44</v>
      </c>
      <c r="M2210" s="11">
        <v>0</v>
      </c>
      <c r="N2210" s="27">
        <v>6383</v>
      </c>
      <c r="O2210" s="10"/>
      <c r="P2210" s="13">
        <v>18484.7</v>
      </c>
      <c r="Q2210" s="13"/>
      <c r="R2210" s="13">
        <v>13553.7</v>
      </c>
      <c r="S2210" s="13">
        <f t="shared" si="107"/>
        <v>4931</v>
      </c>
      <c r="T2210" s="14">
        <f t="shared" si="108"/>
        <v>7266.4</v>
      </c>
      <c r="U2210" s="13"/>
      <c r="V2210" s="13">
        <v>13553.7</v>
      </c>
      <c r="W2210" s="15"/>
      <c r="X2210" s="13"/>
      <c r="Y2210" s="13"/>
      <c r="Z2210" s="10"/>
      <c r="AA2210" s="16" t="s">
        <v>35</v>
      </c>
      <c r="AB2210" s="11"/>
    </row>
    <row r="2211" spans="1:28" ht="14.25" x14ac:dyDescent="0.15">
      <c r="A2211" s="9">
        <v>43709</v>
      </c>
      <c r="B2211" s="10" t="s">
        <v>4133</v>
      </c>
      <c r="C2211" s="10" t="s">
        <v>158</v>
      </c>
      <c r="D2211" s="10" t="s">
        <v>186</v>
      </c>
      <c r="E2211" s="10" t="s">
        <v>187</v>
      </c>
      <c r="F2211" s="10" t="s">
        <v>4443</v>
      </c>
      <c r="G2211" s="10" t="s">
        <v>4443</v>
      </c>
      <c r="H2211" s="10" t="s">
        <v>4078</v>
      </c>
      <c r="I2211" s="10" t="s">
        <v>4461</v>
      </c>
      <c r="J2211" s="10"/>
      <c r="K2211" s="10" t="s">
        <v>2623</v>
      </c>
      <c r="L2211" s="10" t="s">
        <v>44</v>
      </c>
      <c r="M2211" s="11">
        <v>0</v>
      </c>
      <c r="N2211" s="27">
        <v>6145</v>
      </c>
      <c r="O2211" s="10"/>
      <c r="P2211" s="13">
        <v>4994.5</v>
      </c>
      <c r="Q2211" s="13"/>
      <c r="R2211" s="13">
        <v>0</v>
      </c>
      <c r="S2211" s="13">
        <f t="shared" si="107"/>
        <v>4994.5</v>
      </c>
      <c r="T2211" s="14">
        <f t="shared" si="108"/>
        <v>1213.2380952380952</v>
      </c>
      <c r="U2211" s="13"/>
      <c r="V2211" s="13">
        <v>0</v>
      </c>
      <c r="W2211" s="15"/>
      <c r="X2211" s="13"/>
      <c r="Y2211" s="13"/>
      <c r="Z2211" s="10"/>
      <c r="AA2211" s="16" t="s">
        <v>45</v>
      </c>
      <c r="AB2211" s="11"/>
    </row>
    <row r="2212" spans="1:28" ht="14.25" x14ac:dyDescent="0.15">
      <c r="A2212" s="9">
        <v>43709</v>
      </c>
      <c r="B2212" s="10" t="s">
        <v>4133</v>
      </c>
      <c r="C2212" s="10" t="s">
        <v>158</v>
      </c>
      <c r="D2212" s="10" t="s">
        <v>186</v>
      </c>
      <c r="E2212" s="10" t="s">
        <v>187</v>
      </c>
      <c r="F2212" s="10" t="s">
        <v>4462</v>
      </c>
      <c r="G2212" s="10" t="s">
        <v>4462</v>
      </c>
      <c r="H2212" s="10" t="s">
        <v>4078</v>
      </c>
      <c r="I2212" s="10" t="s">
        <v>4462</v>
      </c>
      <c r="J2212" s="10"/>
      <c r="K2212" s="10" t="s">
        <v>2623</v>
      </c>
      <c r="L2212" s="10" t="s">
        <v>44</v>
      </c>
      <c r="M2212" s="11">
        <v>0</v>
      </c>
      <c r="N2212" s="27">
        <v>5741</v>
      </c>
      <c r="O2212" s="10"/>
      <c r="P2212" s="13">
        <v>60.33</v>
      </c>
      <c r="Q2212" s="13"/>
      <c r="R2212" s="13">
        <v>0</v>
      </c>
      <c r="S2212" s="13">
        <f t="shared" si="107"/>
        <v>60.33</v>
      </c>
      <c r="T2212" s="14">
        <f t="shared" si="108"/>
        <v>1488.3</v>
      </c>
      <c r="U2212" s="13"/>
      <c r="V2212" s="13">
        <v>0</v>
      </c>
      <c r="W2212" s="15"/>
      <c r="X2212" s="13"/>
      <c r="Y2212" s="13"/>
      <c r="Z2212" s="10"/>
      <c r="AA2212" s="16" t="s">
        <v>45</v>
      </c>
      <c r="AB2212" s="11"/>
    </row>
    <row r="2213" spans="1:28" ht="14.25" x14ac:dyDescent="0.15">
      <c r="A2213" s="9">
        <v>43709</v>
      </c>
      <c r="B2213" s="10" t="s">
        <v>4133</v>
      </c>
      <c r="C2213" s="10" t="s">
        <v>158</v>
      </c>
      <c r="D2213" s="10" t="s">
        <v>186</v>
      </c>
      <c r="E2213" s="10" t="s">
        <v>4463</v>
      </c>
      <c r="F2213" s="10" t="s">
        <v>4464</v>
      </c>
      <c r="G2213" s="10" t="s">
        <v>4465</v>
      </c>
      <c r="H2213" s="10" t="s">
        <v>4078</v>
      </c>
      <c r="I2213" s="10" t="s">
        <v>4464</v>
      </c>
      <c r="J2213" s="10"/>
      <c r="K2213" s="10" t="s">
        <v>2623</v>
      </c>
      <c r="L2213" s="10" t="s">
        <v>44</v>
      </c>
      <c r="M2213" s="11">
        <v>0</v>
      </c>
      <c r="N2213" s="27">
        <v>5406</v>
      </c>
      <c r="O2213" s="10"/>
      <c r="P2213" s="13">
        <v>15000</v>
      </c>
      <c r="Q2213" s="13"/>
      <c r="R2213" s="13">
        <v>0</v>
      </c>
      <c r="S2213" s="13">
        <f t="shared" si="107"/>
        <v>15000</v>
      </c>
      <c r="T2213" s="14">
        <f t="shared" si="108"/>
        <v>0</v>
      </c>
      <c r="U2213" s="13"/>
      <c r="V2213" s="13">
        <v>0</v>
      </c>
      <c r="W2213" s="15"/>
      <c r="X2213" s="13"/>
      <c r="Y2213" s="13"/>
      <c r="Z2213" s="10"/>
      <c r="AA2213" s="16" t="s">
        <v>35</v>
      </c>
      <c r="AB2213" s="11"/>
    </row>
    <row r="2214" spans="1:28" ht="14.25" x14ac:dyDescent="0.15">
      <c r="A2214" s="9">
        <v>43709</v>
      </c>
      <c r="B2214" s="10" t="s">
        <v>4133</v>
      </c>
      <c r="C2214" s="10" t="s">
        <v>158</v>
      </c>
      <c r="D2214" s="10" t="s">
        <v>186</v>
      </c>
      <c r="E2214" s="10" t="s">
        <v>4463</v>
      </c>
      <c r="F2214" s="10" t="s">
        <v>4464</v>
      </c>
      <c r="G2214" s="10" t="s">
        <v>4465</v>
      </c>
      <c r="H2214" s="10" t="s">
        <v>4078</v>
      </c>
      <c r="I2214" s="10" t="s">
        <v>4466</v>
      </c>
      <c r="J2214" s="10"/>
      <c r="K2214" s="10" t="s">
        <v>2623</v>
      </c>
      <c r="L2214" s="10" t="s">
        <v>44</v>
      </c>
      <c r="M2214" s="11">
        <v>0</v>
      </c>
      <c r="N2214" s="27">
        <v>5405</v>
      </c>
      <c r="O2214" s="10"/>
      <c r="P2214" s="13">
        <v>3375</v>
      </c>
      <c r="Q2214" s="13"/>
      <c r="R2214" s="13">
        <v>0</v>
      </c>
      <c r="S2214" s="13">
        <f t="shared" si="107"/>
        <v>3375</v>
      </c>
      <c r="T2214" s="14">
        <f t="shared" si="108"/>
        <v>0</v>
      </c>
      <c r="U2214" s="13"/>
      <c r="V2214" s="13">
        <v>0</v>
      </c>
      <c r="W2214" s="15"/>
      <c r="X2214" s="13"/>
      <c r="Y2214" s="13"/>
      <c r="Z2214" s="10"/>
      <c r="AA2214" s="16" t="s">
        <v>35</v>
      </c>
      <c r="AB2214" s="11"/>
    </row>
    <row r="2215" spans="1:28" ht="14.25" x14ac:dyDescent="0.15">
      <c r="A2215" s="9">
        <v>43709</v>
      </c>
      <c r="B2215" s="10" t="s">
        <v>4133</v>
      </c>
      <c r="C2215" s="10" t="s">
        <v>158</v>
      </c>
      <c r="D2215" s="10" t="s">
        <v>186</v>
      </c>
      <c r="E2215" s="10" t="s">
        <v>172</v>
      </c>
      <c r="F2215" s="10" t="s">
        <v>3623</v>
      </c>
      <c r="G2215" s="10" t="s">
        <v>3623</v>
      </c>
      <c r="H2215" s="10" t="s">
        <v>4078</v>
      </c>
      <c r="I2215" s="10" t="s">
        <v>3623</v>
      </c>
      <c r="J2215" s="10"/>
      <c r="K2215" s="10" t="s">
        <v>2623</v>
      </c>
      <c r="L2215" s="10" t="s">
        <v>44</v>
      </c>
      <c r="M2215" s="11">
        <v>0</v>
      </c>
      <c r="N2215" s="27">
        <v>6430</v>
      </c>
      <c r="O2215" s="10"/>
      <c r="P2215" s="13">
        <v>14555.37</v>
      </c>
      <c r="Q2215" s="13"/>
      <c r="R2215" s="13">
        <v>7266.4</v>
      </c>
      <c r="S2215" s="13">
        <f t="shared" si="107"/>
        <v>7288.9700000000012</v>
      </c>
      <c r="T2215" s="14">
        <f t="shared" si="108"/>
        <v>0</v>
      </c>
      <c r="U2215" s="13"/>
      <c r="V2215" s="13">
        <v>7266.4</v>
      </c>
      <c r="W2215" s="15"/>
      <c r="X2215" s="13"/>
      <c r="Y2215" s="13"/>
      <c r="Z2215" s="10"/>
      <c r="AA2215" s="16" t="s">
        <v>35</v>
      </c>
      <c r="AB2215" s="11"/>
    </row>
    <row r="2216" spans="1:28" ht="14.25" x14ac:dyDescent="0.15">
      <c r="A2216" s="9">
        <v>43709</v>
      </c>
      <c r="B2216" s="10" t="s">
        <v>4133</v>
      </c>
      <c r="C2216" s="10" t="s">
        <v>158</v>
      </c>
      <c r="D2216" s="10" t="s">
        <v>186</v>
      </c>
      <c r="E2216" s="10" t="s">
        <v>172</v>
      </c>
      <c r="F2216" s="10" t="s">
        <v>3011</v>
      </c>
      <c r="G2216" s="10" t="s">
        <v>3011</v>
      </c>
      <c r="H2216" s="10" t="s">
        <v>4078</v>
      </c>
      <c r="I2216" s="10" t="s">
        <v>3011</v>
      </c>
      <c r="J2216" s="10"/>
      <c r="K2216" s="10" t="s">
        <v>2623</v>
      </c>
      <c r="L2216" s="10" t="s">
        <v>34</v>
      </c>
      <c r="M2216" s="11">
        <v>0.05</v>
      </c>
      <c r="N2216" s="27">
        <v>6897</v>
      </c>
      <c r="O2216" s="10"/>
      <c r="P2216" s="13">
        <v>6965.5</v>
      </c>
      <c r="Q2216" s="13"/>
      <c r="R2216" s="13">
        <v>1273.9000000000001</v>
      </c>
      <c r="S2216" s="13">
        <f t="shared" si="107"/>
        <v>5691.6</v>
      </c>
      <c r="T2216" s="14">
        <f t="shared" si="108"/>
        <v>26510.761904761905</v>
      </c>
      <c r="U2216" s="13"/>
      <c r="V2216" s="13">
        <v>1273.9000000000001</v>
      </c>
      <c r="W2216" s="15"/>
      <c r="X2216" s="13"/>
      <c r="Y2216" s="13"/>
      <c r="Z2216" s="10"/>
      <c r="AA2216" s="16" t="s">
        <v>35</v>
      </c>
      <c r="AB2216" s="11"/>
    </row>
    <row r="2217" spans="1:28" ht="14.25" x14ac:dyDescent="0.15">
      <c r="A2217" s="9">
        <v>43709</v>
      </c>
      <c r="B2217" s="10" t="s">
        <v>4133</v>
      </c>
      <c r="C2217" s="10" t="s">
        <v>158</v>
      </c>
      <c r="D2217" s="10" t="s">
        <v>186</v>
      </c>
      <c r="E2217" s="10" t="s">
        <v>172</v>
      </c>
      <c r="F2217" s="10" t="s">
        <v>4467</v>
      </c>
      <c r="G2217" s="10" t="s">
        <v>4467</v>
      </c>
      <c r="H2217" s="10" t="s">
        <v>4078</v>
      </c>
      <c r="I2217" s="10" t="s">
        <v>4468</v>
      </c>
      <c r="J2217" s="10"/>
      <c r="K2217" s="10" t="s">
        <v>2623</v>
      </c>
      <c r="L2217" s="10" t="s">
        <v>44</v>
      </c>
      <c r="M2217" s="11">
        <v>0</v>
      </c>
      <c r="N2217" s="12">
        <v>6961</v>
      </c>
      <c r="O2217" s="10"/>
      <c r="P2217" s="13">
        <v>9125.06</v>
      </c>
      <c r="Q2217" s="13"/>
      <c r="R2217" s="13">
        <v>1488.3</v>
      </c>
      <c r="S2217" s="13">
        <f t="shared" si="107"/>
        <v>7636.7599999999993</v>
      </c>
      <c r="T2217" s="14">
        <f t="shared" si="108"/>
        <v>11091.666666666666</v>
      </c>
      <c r="U2217" s="13"/>
      <c r="V2217" s="13">
        <v>1488.3</v>
      </c>
      <c r="W2217" s="15"/>
      <c r="X2217" s="13"/>
      <c r="Y2217" s="13"/>
      <c r="Z2217" s="10"/>
      <c r="AA2217" s="16" t="s">
        <v>35</v>
      </c>
      <c r="AB2217" s="11"/>
    </row>
    <row r="2218" spans="1:28" ht="14.25" x14ac:dyDescent="0.15">
      <c r="A2218" s="9">
        <v>43709</v>
      </c>
      <c r="B2218" s="10" t="s">
        <v>4133</v>
      </c>
      <c r="C2218" s="10" t="s">
        <v>158</v>
      </c>
      <c r="D2218" s="10" t="s">
        <v>186</v>
      </c>
      <c r="E2218" s="10" t="s">
        <v>175</v>
      </c>
      <c r="F2218" s="10" t="s">
        <v>4467</v>
      </c>
      <c r="G2218" s="10" t="s">
        <v>4467</v>
      </c>
      <c r="H2218" s="10" t="s">
        <v>4078</v>
      </c>
      <c r="I2218" s="10" t="s">
        <v>4467</v>
      </c>
      <c r="J2218" s="10"/>
      <c r="K2218" s="10" t="s">
        <v>2623</v>
      </c>
      <c r="L2218" s="10" t="s">
        <v>44</v>
      </c>
      <c r="M2218" s="11">
        <v>0</v>
      </c>
      <c r="N2218" s="27">
        <v>6728</v>
      </c>
      <c r="O2218" s="10"/>
      <c r="P2218" s="13">
        <v>3010.22</v>
      </c>
      <c r="Q2218" s="13"/>
      <c r="R2218" s="13">
        <v>0</v>
      </c>
      <c r="S2218" s="13">
        <f t="shared" si="107"/>
        <v>3010.22</v>
      </c>
      <c r="T2218" s="14">
        <f t="shared" si="108"/>
        <v>0</v>
      </c>
      <c r="U2218" s="13"/>
      <c r="V2218" s="13">
        <v>0</v>
      </c>
      <c r="W2218" s="15"/>
      <c r="X2218" s="13"/>
      <c r="Y2218" s="13"/>
      <c r="Z2218" s="10"/>
      <c r="AA2218" s="16" t="s">
        <v>35</v>
      </c>
      <c r="AB2218" s="11"/>
    </row>
    <row r="2219" spans="1:28" ht="14.25" x14ac:dyDescent="0.15">
      <c r="A2219" s="9">
        <v>43709</v>
      </c>
      <c r="B2219" s="10" t="s">
        <v>4133</v>
      </c>
      <c r="C2219" s="10" t="s">
        <v>158</v>
      </c>
      <c r="D2219" s="10" t="s">
        <v>204</v>
      </c>
      <c r="E2219" s="10" t="s">
        <v>187</v>
      </c>
      <c r="F2219" s="10" t="s">
        <v>4469</v>
      </c>
      <c r="G2219" s="10" t="s">
        <v>4469</v>
      </c>
      <c r="H2219" s="10" t="s">
        <v>4078</v>
      </c>
      <c r="I2219" s="10" t="s">
        <v>4469</v>
      </c>
      <c r="J2219" s="10"/>
      <c r="K2219" s="10" t="s">
        <v>2623</v>
      </c>
      <c r="L2219" s="10" t="s">
        <v>34</v>
      </c>
      <c r="M2219" s="11">
        <v>0.05</v>
      </c>
      <c r="N2219" s="27">
        <v>5497</v>
      </c>
      <c r="O2219" s="10"/>
      <c r="P2219" s="13">
        <v>11.8499999999999</v>
      </c>
      <c r="Q2219" s="13"/>
      <c r="R2219" s="13">
        <v>0</v>
      </c>
      <c r="S2219" s="13">
        <f t="shared" si="107"/>
        <v>11.8499999999999</v>
      </c>
      <c r="T2219" s="14">
        <f t="shared" si="108"/>
        <v>0</v>
      </c>
      <c r="U2219" s="13"/>
      <c r="V2219" s="13">
        <v>0</v>
      </c>
      <c r="W2219" s="15"/>
      <c r="X2219" s="13"/>
      <c r="Y2219" s="13"/>
      <c r="Z2219" s="10"/>
      <c r="AA2219" s="16" t="s">
        <v>35</v>
      </c>
      <c r="AB2219" s="11"/>
    </row>
    <row r="2220" spans="1:28" ht="14.25" x14ac:dyDescent="0.15">
      <c r="A2220" s="9">
        <v>43709</v>
      </c>
      <c r="B2220" s="10" t="s">
        <v>4133</v>
      </c>
      <c r="C2220" s="10" t="s">
        <v>158</v>
      </c>
      <c r="D2220" s="10" t="s">
        <v>204</v>
      </c>
      <c r="E2220" s="10" t="s">
        <v>187</v>
      </c>
      <c r="F2220" s="10" t="s">
        <v>4470</v>
      </c>
      <c r="G2220" s="10" t="s">
        <v>4470</v>
      </c>
      <c r="H2220" s="10" t="s">
        <v>4078</v>
      </c>
      <c r="I2220" s="10" t="s">
        <v>4471</v>
      </c>
      <c r="J2220" s="10"/>
      <c r="K2220" s="10" t="s">
        <v>2623</v>
      </c>
      <c r="L2220" s="10" t="s">
        <v>44</v>
      </c>
      <c r="M2220" s="11">
        <v>0</v>
      </c>
      <c r="N2220" s="27">
        <v>6601</v>
      </c>
      <c r="O2220" s="10"/>
      <c r="P2220" s="13">
        <v>4280.8</v>
      </c>
      <c r="Q2220" s="13"/>
      <c r="R2220" s="13">
        <v>0</v>
      </c>
      <c r="S2220" s="13">
        <f t="shared" si="107"/>
        <v>4280.8</v>
      </c>
      <c r="T2220" s="14">
        <f t="shared" si="108"/>
        <v>0</v>
      </c>
      <c r="U2220" s="13"/>
      <c r="V2220" s="13">
        <v>0</v>
      </c>
      <c r="W2220" s="15"/>
      <c r="X2220" s="13"/>
      <c r="Y2220" s="13"/>
      <c r="Z2220" s="10"/>
      <c r="AA2220" s="16" t="s">
        <v>45</v>
      </c>
      <c r="AB2220" s="11"/>
    </row>
    <row r="2221" spans="1:28" ht="14.25" x14ac:dyDescent="0.15">
      <c r="A2221" s="9">
        <v>43709</v>
      </c>
      <c r="B2221" s="10" t="s">
        <v>4133</v>
      </c>
      <c r="C2221" s="10" t="s">
        <v>158</v>
      </c>
      <c r="D2221" s="10" t="s">
        <v>204</v>
      </c>
      <c r="E2221" s="10" t="s">
        <v>187</v>
      </c>
      <c r="F2221" s="10" t="s">
        <v>4472</v>
      </c>
      <c r="G2221" s="10" t="s">
        <v>4472</v>
      </c>
      <c r="H2221" s="10" t="s">
        <v>4078</v>
      </c>
      <c r="I2221" s="10" t="s">
        <v>4472</v>
      </c>
      <c r="J2221" s="10"/>
      <c r="K2221" s="10" t="s">
        <v>2623</v>
      </c>
      <c r="L2221" s="10" t="s">
        <v>34</v>
      </c>
      <c r="M2221" s="11">
        <v>0.05</v>
      </c>
      <c r="N2221" s="12">
        <v>5711</v>
      </c>
      <c r="O2221" s="10"/>
      <c r="P2221" s="13">
        <v>48629.8</v>
      </c>
      <c r="Q2221" s="13"/>
      <c r="R2221" s="13">
        <v>27836.3</v>
      </c>
      <c r="S2221" s="13">
        <f t="shared" si="107"/>
        <v>20793.500000000004</v>
      </c>
      <c r="T2221" s="14">
        <f t="shared" si="108"/>
        <v>0</v>
      </c>
      <c r="U2221" s="13"/>
      <c r="V2221" s="13">
        <v>27836.3</v>
      </c>
      <c r="W2221" s="15"/>
      <c r="X2221" s="13"/>
      <c r="Y2221" s="13"/>
      <c r="Z2221" s="10"/>
      <c r="AA2221" s="16" t="s">
        <v>35</v>
      </c>
      <c r="AB2221" s="11"/>
    </row>
    <row r="2222" spans="1:28" ht="14.25" x14ac:dyDescent="0.15">
      <c r="A2222" s="9">
        <v>43709</v>
      </c>
      <c r="B2222" s="10" t="s">
        <v>4133</v>
      </c>
      <c r="C2222" s="10" t="s">
        <v>158</v>
      </c>
      <c r="D2222" s="10" t="s">
        <v>204</v>
      </c>
      <c r="E2222" s="10" t="s">
        <v>160</v>
      </c>
      <c r="F2222" s="10" t="s">
        <v>4473</v>
      </c>
      <c r="G2222" s="10" t="s">
        <v>4474</v>
      </c>
      <c r="H2222" s="10" t="s">
        <v>4078</v>
      </c>
      <c r="I2222" s="10" t="s">
        <v>4473</v>
      </c>
      <c r="J2222" s="10"/>
      <c r="K2222" s="10" t="s">
        <v>2623</v>
      </c>
      <c r="L2222" s="10" t="s">
        <v>34</v>
      </c>
      <c r="M2222" s="11">
        <v>0.02</v>
      </c>
      <c r="N2222" s="27">
        <v>6540</v>
      </c>
      <c r="O2222" s="10"/>
      <c r="P2222" s="13">
        <v>30949.5</v>
      </c>
      <c r="Q2222" s="13"/>
      <c r="R2222" s="13">
        <v>11313.5</v>
      </c>
      <c r="S2222" s="13">
        <f t="shared" si="107"/>
        <v>19636</v>
      </c>
      <c r="T2222" s="14">
        <f t="shared" si="108"/>
        <v>0</v>
      </c>
      <c r="U2222" s="13"/>
      <c r="V2222" s="13">
        <v>11313.5</v>
      </c>
      <c r="W2222" s="15"/>
      <c r="X2222" s="13"/>
      <c r="Y2222" s="13"/>
      <c r="Z2222" s="10"/>
      <c r="AA2222" s="16" t="s">
        <v>45</v>
      </c>
      <c r="AB2222" s="11"/>
    </row>
    <row r="2223" spans="1:28" ht="14.25" x14ac:dyDescent="0.15">
      <c r="A2223" s="9">
        <v>43709</v>
      </c>
      <c r="B2223" s="10" t="s">
        <v>4133</v>
      </c>
      <c r="C2223" s="10" t="s">
        <v>158</v>
      </c>
      <c r="D2223" s="10" t="s">
        <v>204</v>
      </c>
      <c r="E2223" s="10" t="s">
        <v>160</v>
      </c>
      <c r="F2223" s="10" t="s">
        <v>4475</v>
      </c>
      <c r="G2223" s="10" t="s">
        <v>4475</v>
      </c>
      <c r="H2223" s="10" t="s">
        <v>4078</v>
      </c>
      <c r="I2223" s="10" t="s">
        <v>4476</v>
      </c>
      <c r="J2223" s="10"/>
      <c r="K2223" s="10" t="s">
        <v>2623</v>
      </c>
      <c r="L2223" s="10" t="s">
        <v>34</v>
      </c>
      <c r="M2223" s="11">
        <v>0.05</v>
      </c>
      <c r="N2223" s="27">
        <v>5826</v>
      </c>
      <c r="O2223" s="10"/>
      <c r="P2223" s="13">
        <v>2.2000000000000002</v>
      </c>
      <c r="Q2223" s="13"/>
      <c r="R2223" s="13">
        <v>0</v>
      </c>
      <c r="S2223" s="13">
        <f t="shared" si="107"/>
        <v>2.2000000000000002</v>
      </c>
      <c r="T2223" s="14">
        <f t="shared" si="108"/>
        <v>9631.0784313725489</v>
      </c>
      <c r="U2223" s="13"/>
      <c r="V2223" s="13">
        <v>0</v>
      </c>
      <c r="W2223" s="15"/>
      <c r="X2223" s="13"/>
      <c r="Y2223" s="13"/>
      <c r="Z2223" s="10"/>
      <c r="AA2223" s="16" t="s">
        <v>35</v>
      </c>
      <c r="AB2223" s="11"/>
    </row>
    <row r="2224" spans="1:28" ht="14.25" x14ac:dyDescent="0.15">
      <c r="A2224" s="9">
        <v>43709</v>
      </c>
      <c r="B2224" s="10" t="s">
        <v>4133</v>
      </c>
      <c r="C2224" s="10" t="s">
        <v>158</v>
      </c>
      <c r="D2224" s="10" t="s">
        <v>204</v>
      </c>
      <c r="E2224" s="10" t="s">
        <v>172</v>
      </c>
      <c r="F2224" s="10" t="s">
        <v>4477</v>
      </c>
      <c r="G2224" s="10" t="s">
        <v>4477</v>
      </c>
      <c r="H2224" s="10" t="s">
        <v>4078</v>
      </c>
      <c r="I2224" s="10" t="s">
        <v>4477</v>
      </c>
      <c r="J2224" s="10"/>
      <c r="K2224" s="10" t="s">
        <v>2623</v>
      </c>
      <c r="L2224" s="10" t="s">
        <v>34</v>
      </c>
      <c r="M2224" s="11">
        <v>0.05</v>
      </c>
      <c r="N2224" s="27">
        <v>6707</v>
      </c>
      <c r="O2224" s="10"/>
      <c r="P2224" s="13">
        <v>25467.5</v>
      </c>
      <c r="Q2224" s="13"/>
      <c r="R2224" s="13">
        <v>0</v>
      </c>
      <c r="S2224" s="13">
        <f t="shared" si="107"/>
        <v>25467.5</v>
      </c>
      <c r="T2224" s="14">
        <f t="shared" si="108"/>
        <v>0</v>
      </c>
      <c r="U2224" s="13"/>
      <c r="V2224" s="13">
        <v>0</v>
      </c>
      <c r="W2224" s="15"/>
      <c r="X2224" s="13"/>
      <c r="Y2224" s="13"/>
      <c r="Z2224" s="10"/>
      <c r="AA2224" s="16" t="s">
        <v>45</v>
      </c>
      <c r="AB2224" s="11"/>
    </row>
    <row r="2225" spans="1:28" ht="14.25" x14ac:dyDescent="0.15">
      <c r="A2225" s="9">
        <v>43709</v>
      </c>
      <c r="B2225" s="10" t="s">
        <v>4133</v>
      </c>
      <c r="C2225" s="10" t="s">
        <v>158</v>
      </c>
      <c r="D2225" s="10" t="s">
        <v>204</v>
      </c>
      <c r="E2225" s="10" t="s">
        <v>175</v>
      </c>
      <c r="F2225" s="10" t="s">
        <v>4478</v>
      </c>
      <c r="G2225" s="10" t="s">
        <v>4478</v>
      </c>
      <c r="H2225" s="10" t="s">
        <v>4078</v>
      </c>
      <c r="I2225" s="10" t="s">
        <v>4478</v>
      </c>
      <c r="J2225" s="10"/>
      <c r="K2225" s="10" t="s">
        <v>2623</v>
      </c>
      <c r="L2225" s="10" t="s">
        <v>34</v>
      </c>
      <c r="M2225" s="11">
        <v>0.1</v>
      </c>
      <c r="N2225" s="27">
        <v>6761</v>
      </c>
      <c r="O2225" s="10"/>
      <c r="P2225" s="13">
        <v>28870.2</v>
      </c>
      <c r="Q2225" s="13"/>
      <c r="R2225" s="13">
        <v>0</v>
      </c>
      <c r="S2225" s="13">
        <f t="shared" si="107"/>
        <v>28870.2</v>
      </c>
      <c r="T2225" s="14">
        <f t="shared" si="108"/>
        <v>0</v>
      </c>
      <c r="U2225" s="13"/>
      <c r="V2225" s="13">
        <v>0</v>
      </c>
      <c r="W2225" s="15"/>
      <c r="X2225" s="13"/>
      <c r="Y2225" s="13"/>
      <c r="Z2225" s="10"/>
      <c r="AA2225" s="16" t="s">
        <v>35</v>
      </c>
      <c r="AB2225" s="11"/>
    </row>
    <row r="2226" spans="1:28" ht="14.25" x14ac:dyDescent="0.15">
      <c r="A2226" s="9">
        <v>43709</v>
      </c>
      <c r="B2226" s="10" t="s">
        <v>4133</v>
      </c>
      <c r="C2226" s="10" t="s">
        <v>158</v>
      </c>
      <c r="D2226" s="10" t="s">
        <v>204</v>
      </c>
      <c r="E2226" s="10" t="s">
        <v>175</v>
      </c>
      <c r="F2226" s="10" t="s">
        <v>4479</v>
      </c>
      <c r="G2226" s="10" t="s">
        <v>4479</v>
      </c>
      <c r="H2226" s="10" t="s">
        <v>4078</v>
      </c>
      <c r="I2226" s="10" t="s">
        <v>4479</v>
      </c>
      <c r="J2226" s="10"/>
      <c r="K2226" s="10" t="s">
        <v>2623</v>
      </c>
      <c r="L2226" s="10" t="s">
        <v>34</v>
      </c>
      <c r="M2226" s="11">
        <v>0.1</v>
      </c>
      <c r="N2226" s="27">
        <v>6760</v>
      </c>
      <c r="O2226" s="10"/>
      <c r="P2226" s="13">
        <v>48532.800000000003</v>
      </c>
      <c r="Q2226" s="13"/>
      <c r="R2226" s="13">
        <v>0</v>
      </c>
      <c r="S2226" s="13">
        <f t="shared" si="107"/>
        <v>48532.800000000003</v>
      </c>
      <c r="T2226" s="14">
        <f t="shared" si="108"/>
        <v>0</v>
      </c>
      <c r="U2226" s="13"/>
      <c r="V2226" s="13">
        <v>0</v>
      </c>
      <c r="W2226" s="15"/>
      <c r="X2226" s="13"/>
      <c r="Y2226" s="13"/>
      <c r="Z2226" s="10"/>
      <c r="AA2226" s="16" t="s">
        <v>35</v>
      </c>
      <c r="AB2226" s="11"/>
    </row>
    <row r="2227" spans="1:28" ht="14.25" x14ac:dyDescent="0.15">
      <c r="A2227" s="9">
        <v>43709</v>
      </c>
      <c r="B2227" s="10" t="s">
        <v>4133</v>
      </c>
      <c r="C2227" s="10" t="s">
        <v>158</v>
      </c>
      <c r="D2227" s="10" t="s">
        <v>215</v>
      </c>
      <c r="E2227" s="10" t="s">
        <v>162</v>
      </c>
      <c r="F2227" s="10" t="s">
        <v>4480</v>
      </c>
      <c r="G2227" s="10" t="s">
        <v>4480</v>
      </c>
      <c r="H2227" s="10" t="s">
        <v>4078</v>
      </c>
      <c r="I2227" s="10" t="s">
        <v>4480</v>
      </c>
      <c r="J2227" s="10"/>
      <c r="K2227" s="10" t="s">
        <v>2623</v>
      </c>
      <c r="L2227" s="10" t="s">
        <v>44</v>
      </c>
      <c r="M2227" s="11">
        <v>0</v>
      </c>
      <c r="N2227" s="27">
        <v>6176</v>
      </c>
      <c r="O2227" s="10"/>
      <c r="P2227" s="13">
        <v>5397.12</v>
      </c>
      <c r="Q2227" s="13"/>
      <c r="R2227" s="13">
        <v>0</v>
      </c>
      <c r="S2227" s="13">
        <f t="shared" si="107"/>
        <v>5397.12</v>
      </c>
      <c r="T2227" s="14">
        <f t="shared" si="108"/>
        <v>0</v>
      </c>
      <c r="U2227" s="13"/>
      <c r="V2227" s="13">
        <v>0</v>
      </c>
      <c r="W2227" s="15"/>
      <c r="X2227" s="13"/>
      <c r="Y2227" s="13"/>
      <c r="Z2227" s="10"/>
      <c r="AA2227" s="16" t="s">
        <v>35</v>
      </c>
      <c r="AB2227" s="11"/>
    </row>
    <row r="2228" spans="1:28" ht="14.25" x14ac:dyDescent="0.15">
      <c r="A2228" s="9">
        <v>43709</v>
      </c>
      <c r="B2228" s="10" t="s">
        <v>4133</v>
      </c>
      <c r="C2228" s="10" t="s">
        <v>220</v>
      </c>
      <c r="D2228" s="10" t="s">
        <v>221</v>
      </c>
      <c r="E2228" s="10" t="s">
        <v>3088</v>
      </c>
      <c r="F2228" s="10" t="s">
        <v>4481</v>
      </c>
      <c r="G2228" s="10" t="s">
        <v>4481</v>
      </c>
      <c r="H2228" s="10" t="s">
        <v>4078</v>
      </c>
      <c r="I2228" s="10" t="s">
        <v>4481</v>
      </c>
      <c r="J2228" s="10"/>
      <c r="K2228" s="10" t="s">
        <v>2623</v>
      </c>
      <c r="L2228" s="10" t="s">
        <v>34</v>
      </c>
      <c r="M2228" s="11">
        <v>0.02</v>
      </c>
      <c r="N2228" s="27">
        <v>6711</v>
      </c>
      <c r="O2228" s="10"/>
      <c r="P2228" s="13">
        <v>124544.64</v>
      </c>
      <c r="Q2228" s="13"/>
      <c r="R2228" s="13">
        <v>9823.7000000000007</v>
      </c>
      <c r="S2228" s="13">
        <f t="shared" si="107"/>
        <v>114720.94</v>
      </c>
      <c r="T2228" s="14">
        <f t="shared" si="108"/>
        <v>0</v>
      </c>
      <c r="U2228" s="13"/>
      <c r="V2228" s="13">
        <v>9823.7000000000007</v>
      </c>
      <c r="W2228" s="15"/>
      <c r="X2228" s="13"/>
      <c r="Y2228" s="13"/>
      <c r="Z2228" s="10"/>
      <c r="AA2228" s="16" t="s">
        <v>35</v>
      </c>
      <c r="AB2228" s="11"/>
    </row>
    <row r="2229" spans="1:28" ht="14.25" x14ac:dyDescent="0.15">
      <c r="A2229" s="9">
        <v>43709</v>
      </c>
      <c r="B2229" s="10" t="s">
        <v>4133</v>
      </c>
      <c r="C2229" s="10" t="s">
        <v>220</v>
      </c>
      <c r="D2229" s="10" t="s">
        <v>221</v>
      </c>
      <c r="E2229" s="10" t="s">
        <v>3088</v>
      </c>
      <c r="F2229" s="10" t="s">
        <v>3697</v>
      </c>
      <c r="G2229" s="10" t="s">
        <v>3697</v>
      </c>
      <c r="H2229" s="10" t="s">
        <v>4078</v>
      </c>
      <c r="I2229" s="10" t="s">
        <v>3697</v>
      </c>
      <c r="J2229" s="10"/>
      <c r="K2229" s="10" t="s">
        <v>2623</v>
      </c>
      <c r="L2229" s="10" t="s">
        <v>34</v>
      </c>
      <c r="M2229" s="11">
        <v>0.1</v>
      </c>
      <c r="N2229" s="27">
        <v>45</v>
      </c>
      <c r="O2229" s="10"/>
      <c r="P2229" s="13">
        <v>32786.71</v>
      </c>
      <c r="Q2229" s="13"/>
      <c r="R2229" s="13">
        <v>0</v>
      </c>
      <c r="S2229" s="13">
        <f t="shared" si="107"/>
        <v>32786.71</v>
      </c>
      <c r="T2229" s="14">
        <f t="shared" si="108"/>
        <v>0</v>
      </c>
      <c r="U2229" s="13"/>
      <c r="V2229" s="13">
        <v>0</v>
      </c>
      <c r="W2229" s="15"/>
      <c r="X2229" s="13"/>
      <c r="Y2229" s="13"/>
      <c r="Z2229" s="10"/>
      <c r="AA2229" s="16" t="s">
        <v>45</v>
      </c>
      <c r="AB2229" s="11"/>
    </row>
    <row r="2230" spans="1:28" ht="14.25" x14ac:dyDescent="0.15">
      <c r="A2230" s="9">
        <v>43709</v>
      </c>
      <c r="B2230" s="10" t="s">
        <v>4133</v>
      </c>
      <c r="C2230" s="10" t="s">
        <v>220</v>
      </c>
      <c r="D2230" s="10" t="s">
        <v>221</v>
      </c>
      <c r="E2230" s="10" t="s">
        <v>3088</v>
      </c>
      <c r="F2230" s="10" t="s">
        <v>4482</v>
      </c>
      <c r="G2230" s="10" t="s">
        <v>4482</v>
      </c>
      <c r="H2230" s="10" t="s">
        <v>4078</v>
      </c>
      <c r="I2230" s="10" t="s">
        <v>4483</v>
      </c>
      <c r="J2230" s="10"/>
      <c r="K2230" s="10" t="s">
        <v>2623</v>
      </c>
      <c r="L2230" s="10" t="s">
        <v>44</v>
      </c>
      <c r="M2230" s="11">
        <v>0</v>
      </c>
      <c r="N2230" s="27">
        <v>6211</v>
      </c>
      <c r="O2230" s="10"/>
      <c r="P2230" s="13">
        <v>18.3</v>
      </c>
      <c r="Q2230" s="13"/>
      <c r="R2230" s="13">
        <v>0</v>
      </c>
      <c r="S2230" s="13">
        <f t="shared" si="107"/>
        <v>18.3</v>
      </c>
      <c r="T2230" s="14">
        <f t="shared" si="108"/>
        <v>0</v>
      </c>
      <c r="U2230" s="13"/>
      <c r="V2230" s="13">
        <v>0</v>
      </c>
      <c r="W2230" s="15"/>
      <c r="X2230" s="13"/>
      <c r="Y2230" s="13"/>
      <c r="Z2230" s="10"/>
      <c r="AA2230" s="16" t="s">
        <v>45</v>
      </c>
      <c r="AB2230" s="11"/>
    </row>
    <row r="2231" spans="1:28" ht="14.25" x14ac:dyDescent="0.15">
      <c r="A2231" s="9">
        <v>43709</v>
      </c>
      <c r="B2231" s="10" t="s">
        <v>4133</v>
      </c>
      <c r="C2231" s="10" t="s">
        <v>220</v>
      </c>
      <c r="D2231" s="10" t="s">
        <v>221</v>
      </c>
      <c r="E2231" s="10" t="s">
        <v>4484</v>
      </c>
      <c r="F2231" s="10" t="s">
        <v>4485</v>
      </c>
      <c r="G2231" s="10" t="s">
        <v>4485</v>
      </c>
      <c r="H2231" s="10" t="s">
        <v>4078</v>
      </c>
      <c r="I2231" s="10" t="s">
        <v>4485</v>
      </c>
      <c r="J2231" s="10"/>
      <c r="K2231" s="10" t="s">
        <v>2623</v>
      </c>
      <c r="L2231" s="10" t="s">
        <v>44</v>
      </c>
      <c r="M2231" s="11">
        <v>0</v>
      </c>
      <c r="N2231" s="27">
        <v>6194</v>
      </c>
      <c r="O2231" s="10"/>
      <c r="P2231" s="13">
        <v>83</v>
      </c>
      <c r="Q2231" s="13"/>
      <c r="R2231" s="13">
        <v>0</v>
      </c>
      <c r="S2231" s="13">
        <f t="shared" si="107"/>
        <v>83</v>
      </c>
      <c r="T2231" s="14">
        <f t="shared" si="108"/>
        <v>0</v>
      </c>
      <c r="U2231" s="13"/>
      <c r="V2231" s="13">
        <v>0</v>
      </c>
      <c r="W2231" s="15"/>
      <c r="X2231" s="13"/>
      <c r="Y2231" s="13"/>
      <c r="Z2231" s="10"/>
      <c r="AA2231" s="16" t="s">
        <v>45</v>
      </c>
      <c r="AB2231" s="11"/>
    </row>
    <row r="2232" spans="1:28" ht="14.25" x14ac:dyDescent="0.15">
      <c r="A2232" s="9">
        <v>43709</v>
      </c>
      <c r="B2232" s="10" t="s">
        <v>4133</v>
      </c>
      <c r="C2232" s="10" t="s">
        <v>220</v>
      </c>
      <c r="D2232" s="10" t="s">
        <v>221</v>
      </c>
      <c r="E2232" s="10" t="s">
        <v>234</v>
      </c>
      <c r="F2232" s="10" t="s">
        <v>4486</v>
      </c>
      <c r="G2232" s="10" t="s">
        <v>4486</v>
      </c>
      <c r="H2232" s="10" t="s">
        <v>4078</v>
      </c>
      <c r="I2232" s="10" t="s">
        <v>4486</v>
      </c>
      <c r="J2232" s="10"/>
      <c r="K2232" s="10" t="s">
        <v>2623</v>
      </c>
      <c r="L2232" s="10" t="s">
        <v>34</v>
      </c>
      <c r="M2232" s="11">
        <v>0.02</v>
      </c>
      <c r="N2232" s="27">
        <v>6821</v>
      </c>
      <c r="O2232" s="10"/>
      <c r="P2232" s="13">
        <v>6257.57</v>
      </c>
      <c r="Q2232" s="13"/>
      <c r="R2232" s="13">
        <v>0</v>
      </c>
      <c r="S2232" s="13">
        <f t="shared" si="107"/>
        <v>6257.57</v>
      </c>
      <c r="T2232" s="14">
        <f t="shared" si="108"/>
        <v>0</v>
      </c>
      <c r="U2232" s="13"/>
      <c r="V2232" s="13">
        <v>0</v>
      </c>
      <c r="W2232" s="15"/>
      <c r="X2232" s="13"/>
      <c r="Y2232" s="13"/>
      <c r="Z2232" s="10"/>
      <c r="AA2232" s="16" t="s">
        <v>45</v>
      </c>
      <c r="AB2232" s="11"/>
    </row>
    <row r="2233" spans="1:28" ht="14.25" x14ac:dyDescent="0.15">
      <c r="A2233" s="9">
        <v>43709</v>
      </c>
      <c r="B2233" s="10" t="s">
        <v>4133</v>
      </c>
      <c r="C2233" s="10" t="s">
        <v>220</v>
      </c>
      <c r="D2233" s="10" t="s">
        <v>221</v>
      </c>
      <c r="E2233" s="10" t="s">
        <v>234</v>
      </c>
      <c r="F2233" s="10" t="s">
        <v>4487</v>
      </c>
      <c r="G2233" s="10" t="s">
        <v>4487</v>
      </c>
      <c r="H2233" s="10" t="s">
        <v>4078</v>
      </c>
      <c r="I2233" s="10" t="s">
        <v>4488</v>
      </c>
      <c r="J2233" s="10"/>
      <c r="K2233" s="10" t="s">
        <v>2623</v>
      </c>
      <c r="L2233" s="10" t="s">
        <v>34</v>
      </c>
      <c r="M2233" s="11">
        <v>0.03</v>
      </c>
      <c r="N2233" s="27">
        <v>6539</v>
      </c>
      <c r="O2233" s="10"/>
      <c r="P2233" s="13">
        <v>20120.2</v>
      </c>
      <c r="Q2233" s="13"/>
      <c r="R2233" s="13">
        <v>0</v>
      </c>
      <c r="S2233" s="13">
        <f t="shared" si="107"/>
        <v>20120.2</v>
      </c>
      <c r="T2233" s="14">
        <f t="shared" si="108"/>
        <v>0</v>
      </c>
      <c r="U2233" s="13"/>
      <c r="V2233" s="13">
        <v>0</v>
      </c>
      <c r="W2233" s="15"/>
      <c r="X2233" s="13"/>
      <c r="Y2233" s="13"/>
      <c r="Z2233" s="10"/>
      <c r="AA2233" s="16" t="s">
        <v>45</v>
      </c>
      <c r="AB2233" s="11"/>
    </row>
    <row r="2234" spans="1:28" ht="14.25" x14ac:dyDescent="0.15">
      <c r="A2234" s="9">
        <v>43709</v>
      </c>
      <c r="B2234" s="10" t="s">
        <v>4133</v>
      </c>
      <c r="C2234" s="10" t="s">
        <v>220</v>
      </c>
      <c r="D2234" s="10" t="s">
        <v>221</v>
      </c>
      <c r="E2234" s="10" t="s">
        <v>4489</v>
      </c>
      <c r="F2234" s="10" t="s">
        <v>4490</v>
      </c>
      <c r="G2234" s="10" t="s">
        <v>4490</v>
      </c>
      <c r="H2234" s="10" t="s">
        <v>4078</v>
      </c>
      <c r="I2234" s="10" t="s">
        <v>4490</v>
      </c>
      <c r="J2234" s="10"/>
      <c r="K2234" s="10" t="s">
        <v>2623</v>
      </c>
      <c r="L2234" s="10" t="s">
        <v>44</v>
      </c>
      <c r="M2234" s="11">
        <v>0</v>
      </c>
      <c r="N2234" s="27">
        <v>5576</v>
      </c>
      <c r="O2234" s="10"/>
      <c r="P2234" s="13">
        <v>6.3</v>
      </c>
      <c r="Q2234" s="13"/>
      <c r="R2234" s="13">
        <v>0</v>
      </c>
      <c r="S2234" s="13">
        <f t="shared" si="107"/>
        <v>6.3</v>
      </c>
      <c r="T2234" s="14">
        <f t="shared" si="108"/>
        <v>0</v>
      </c>
      <c r="U2234" s="13"/>
      <c r="V2234" s="13">
        <v>0</v>
      </c>
      <c r="W2234" s="15"/>
      <c r="X2234" s="13"/>
      <c r="Y2234" s="13"/>
      <c r="Z2234" s="10"/>
      <c r="AA2234" s="16" t="s">
        <v>45</v>
      </c>
      <c r="AB2234" s="11"/>
    </row>
    <row r="2235" spans="1:28" ht="14.25" x14ac:dyDescent="0.15">
      <c r="A2235" s="9">
        <v>43709</v>
      </c>
      <c r="B2235" s="10" t="s">
        <v>4133</v>
      </c>
      <c r="C2235" s="10" t="s">
        <v>220</v>
      </c>
      <c r="D2235" s="10" t="s">
        <v>221</v>
      </c>
      <c r="E2235" s="10" t="s">
        <v>3750</v>
      </c>
      <c r="F2235" s="10" t="s">
        <v>4491</v>
      </c>
      <c r="G2235" s="10" t="s">
        <v>4491</v>
      </c>
      <c r="H2235" s="10" t="s">
        <v>4078</v>
      </c>
      <c r="I2235" s="10" t="s">
        <v>4492</v>
      </c>
      <c r="J2235" s="10"/>
      <c r="K2235" s="10" t="s">
        <v>2623</v>
      </c>
      <c r="L2235" s="10" t="s">
        <v>34</v>
      </c>
      <c r="M2235" s="11">
        <v>0.02</v>
      </c>
      <c r="N2235" s="27">
        <v>6764</v>
      </c>
      <c r="O2235" s="10"/>
      <c r="P2235" s="13">
        <v>25.6</v>
      </c>
      <c r="Q2235" s="13"/>
      <c r="R2235" s="13">
        <v>0</v>
      </c>
      <c r="S2235" s="13">
        <f t="shared" si="107"/>
        <v>25.6</v>
      </c>
      <c r="T2235" s="14">
        <f t="shared" si="108"/>
        <v>0</v>
      </c>
      <c r="U2235" s="13"/>
      <c r="V2235" s="13">
        <v>0</v>
      </c>
      <c r="W2235" s="15"/>
      <c r="X2235" s="13"/>
      <c r="Y2235" s="13"/>
      <c r="Z2235" s="10"/>
      <c r="AA2235" s="16" t="s">
        <v>45</v>
      </c>
      <c r="AB2235" s="11"/>
    </row>
    <row r="2236" spans="1:28" ht="14.25" x14ac:dyDescent="0.15">
      <c r="A2236" s="9">
        <v>43709</v>
      </c>
      <c r="B2236" s="10" t="s">
        <v>4133</v>
      </c>
      <c r="C2236" s="10" t="s">
        <v>220</v>
      </c>
      <c r="D2236" s="10" t="s">
        <v>236</v>
      </c>
      <c r="E2236" s="10" t="s">
        <v>222</v>
      </c>
      <c r="F2236" s="10" t="s">
        <v>3763</v>
      </c>
      <c r="G2236" s="10" t="s">
        <v>3763</v>
      </c>
      <c r="H2236" s="10" t="s">
        <v>4078</v>
      </c>
      <c r="I2236" s="10" t="s">
        <v>4493</v>
      </c>
      <c r="J2236" s="10"/>
      <c r="K2236" s="10" t="s">
        <v>2623</v>
      </c>
      <c r="L2236" s="10" t="s">
        <v>34</v>
      </c>
      <c r="M2236" s="11">
        <v>0.05</v>
      </c>
      <c r="N2236" s="27">
        <v>5674</v>
      </c>
      <c r="O2236" s="10"/>
      <c r="P2236" s="13">
        <v>13446.65</v>
      </c>
      <c r="Q2236" s="13"/>
      <c r="R2236" s="13">
        <v>0</v>
      </c>
      <c r="S2236" s="13">
        <f t="shared" si="107"/>
        <v>13446.65</v>
      </c>
      <c r="T2236" s="14">
        <f t="shared" si="108"/>
        <v>0</v>
      </c>
      <c r="U2236" s="13"/>
      <c r="V2236" s="13">
        <v>0</v>
      </c>
      <c r="W2236" s="15"/>
      <c r="X2236" s="13"/>
      <c r="Y2236" s="13"/>
      <c r="Z2236" s="10"/>
      <c r="AA2236" s="16" t="s">
        <v>45</v>
      </c>
      <c r="AB2236" s="11"/>
    </row>
    <row r="2237" spans="1:28" ht="14.25" x14ac:dyDescent="0.15">
      <c r="A2237" s="9">
        <v>43709</v>
      </c>
      <c r="B2237" s="10" t="s">
        <v>4133</v>
      </c>
      <c r="C2237" s="10" t="s">
        <v>220</v>
      </c>
      <c r="D2237" s="10" t="s">
        <v>236</v>
      </c>
      <c r="E2237" s="10" t="s">
        <v>222</v>
      </c>
      <c r="F2237" s="10" t="s">
        <v>3763</v>
      </c>
      <c r="G2237" s="10" t="s">
        <v>3763</v>
      </c>
      <c r="H2237" s="10" t="s">
        <v>4078</v>
      </c>
      <c r="I2237" s="10" t="s">
        <v>4494</v>
      </c>
      <c r="J2237" s="10"/>
      <c r="K2237" s="10" t="s">
        <v>2623</v>
      </c>
      <c r="L2237" s="10" t="s">
        <v>34</v>
      </c>
      <c r="M2237" s="11">
        <v>0.05</v>
      </c>
      <c r="N2237" s="27">
        <v>5997</v>
      </c>
      <c r="O2237" s="10"/>
      <c r="P2237" s="13">
        <v>-53.229999999999599</v>
      </c>
      <c r="Q2237" s="13"/>
      <c r="R2237" s="13">
        <v>0</v>
      </c>
      <c r="S2237" s="13">
        <f t="shared" si="107"/>
        <v>-53.229999999999599</v>
      </c>
      <c r="T2237" s="14">
        <f t="shared" si="108"/>
        <v>0</v>
      </c>
      <c r="U2237" s="13"/>
      <c r="V2237" s="13">
        <v>0</v>
      </c>
      <c r="W2237" s="15"/>
      <c r="X2237" s="13"/>
      <c r="Y2237" s="13"/>
      <c r="Z2237" s="10"/>
      <c r="AA2237" s="16" t="s">
        <v>45</v>
      </c>
      <c r="AB2237" s="11"/>
    </row>
    <row r="2238" spans="1:28" ht="14.25" x14ac:dyDescent="0.15">
      <c r="A2238" s="9">
        <v>43709</v>
      </c>
      <c r="B2238" s="10" t="s">
        <v>4133</v>
      </c>
      <c r="C2238" s="10" t="s">
        <v>220</v>
      </c>
      <c r="D2238" s="10" t="s">
        <v>236</v>
      </c>
      <c r="E2238" s="10" t="s">
        <v>242</v>
      </c>
      <c r="F2238" s="10" t="s">
        <v>4495</v>
      </c>
      <c r="G2238" s="10" t="s">
        <v>4495</v>
      </c>
      <c r="H2238" s="10" t="s">
        <v>4078</v>
      </c>
      <c r="I2238" s="10" t="s">
        <v>4496</v>
      </c>
      <c r="J2238" s="10"/>
      <c r="K2238" s="10" t="s">
        <v>2623</v>
      </c>
      <c r="L2238" s="10" t="s">
        <v>114</v>
      </c>
      <c r="M2238" s="11">
        <v>0.98</v>
      </c>
      <c r="N2238" s="27">
        <v>5804</v>
      </c>
      <c r="O2238" s="10"/>
      <c r="P2238" s="13">
        <v>9301.6</v>
      </c>
      <c r="Q2238" s="13"/>
      <c r="R2238" s="13">
        <v>0</v>
      </c>
      <c r="S2238" s="13">
        <f t="shared" si="107"/>
        <v>9301.6</v>
      </c>
      <c r="T2238" s="14">
        <f t="shared" si="108"/>
        <v>0</v>
      </c>
      <c r="U2238" s="13"/>
      <c r="V2238" s="13">
        <v>0</v>
      </c>
      <c r="W2238" s="15"/>
      <c r="X2238" s="13"/>
      <c r="Y2238" s="13"/>
      <c r="Z2238" s="10"/>
      <c r="AA2238" s="16" t="s">
        <v>45</v>
      </c>
      <c r="AB2238" s="11"/>
    </row>
    <row r="2239" spans="1:28" ht="14.25" x14ac:dyDescent="0.15">
      <c r="A2239" s="9">
        <v>43709</v>
      </c>
      <c r="B2239" s="10" t="s">
        <v>4133</v>
      </c>
      <c r="C2239" s="10" t="s">
        <v>220</v>
      </c>
      <c r="D2239" s="10" t="s">
        <v>236</v>
      </c>
      <c r="E2239" s="10" t="s">
        <v>242</v>
      </c>
      <c r="F2239" s="10" t="s">
        <v>4495</v>
      </c>
      <c r="G2239" s="10" t="s">
        <v>4495</v>
      </c>
      <c r="H2239" s="10" t="s">
        <v>4078</v>
      </c>
      <c r="I2239" s="10" t="s">
        <v>4497</v>
      </c>
      <c r="J2239" s="10"/>
      <c r="K2239" s="10" t="s">
        <v>2623</v>
      </c>
      <c r="L2239" s="10" t="s">
        <v>114</v>
      </c>
      <c r="M2239" s="11">
        <v>0.98</v>
      </c>
      <c r="N2239" s="27">
        <v>5900</v>
      </c>
      <c r="O2239" s="10"/>
      <c r="P2239" s="13">
        <v>430.4</v>
      </c>
      <c r="Q2239" s="13"/>
      <c r="R2239" s="13">
        <v>0</v>
      </c>
      <c r="S2239" s="13">
        <f t="shared" si="107"/>
        <v>430.4</v>
      </c>
      <c r="T2239" s="14">
        <f t="shared" si="108"/>
        <v>0</v>
      </c>
      <c r="U2239" s="13"/>
      <c r="V2239" s="13">
        <v>0</v>
      </c>
      <c r="W2239" s="15"/>
      <c r="X2239" s="13"/>
      <c r="Y2239" s="13"/>
      <c r="Z2239" s="10"/>
      <c r="AA2239" s="16" t="s">
        <v>45</v>
      </c>
      <c r="AB2239" s="11"/>
    </row>
    <row r="2240" spans="1:28" ht="14.25" x14ac:dyDescent="0.15">
      <c r="A2240" s="9">
        <v>43709</v>
      </c>
      <c r="B2240" s="10" t="s">
        <v>4133</v>
      </c>
      <c r="C2240" s="10" t="s">
        <v>220</v>
      </c>
      <c r="D2240" s="10" t="s">
        <v>236</v>
      </c>
      <c r="E2240" s="10" t="s">
        <v>242</v>
      </c>
      <c r="F2240" s="10" t="s">
        <v>4495</v>
      </c>
      <c r="G2240" s="10" t="s">
        <v>4495</v>
      </c>
      <c r="H2240" s="10" t="s">
        <v>4078</v>
      </c>
      <c r="I2240" s="10" t="s">
        <v>4498</v>
      </c>
      <c r="J2240" s="10"/>
      <c r="K2240" s="10" t="s">
        <v>2623</v>
      </c>
      <c r="L2240" s="10" t="s">
        <v>114</v>
      </c>
      <c r="M2240" s="11">
        <v>0.98</v>
      </c>
      <c r="N2240" s="27">
        <v>5735</v>
      </c>
      <c r="O2240" s="10"/>
      <c r="P2240" s="13">
        <v>7843.4</v>
      </c>
      <c r="Q2240" s="13"/>
      <c r="R2240" s="13">
        <v>0</v>
      </c>
      <c r="S2240" s="13">
        <f t="shared" si="107"/>
        <v>7843.4</v>
      </c>
      <c r="T2240" s="14">
        <f t="shared" si="108"/>
        <v>0</v>
      </c>
      <c r="U2240" s="13"/>
      <c r="V2240" s="13">
        <v>0</v>
      </c>
      <c r="W2240" s="15"/>
      <c r="X2240" s="13"/>
      <c r="Y2240" s="13"/>
      <c r="Z2240" s="10"/>
      <c r="AA2240" s="16" t="s">
        <v>45</v>
      </c>
      <c r="AB2240" s="11"/>
    </row>
    <row r="2241" spans="1:28" ht="14.25" x14ac:dyDescent="0.15">
      <c r="A2241" s="9">
        <v>43709</v>
      </c>
      <c r="B2241" s="10" t="s">
        <v>4133</v>
      </c>
      <c r="C2241" s="10" t="s">
        <v>220</v>
      </c>
      <c r="D2241" s="10" t="s">
        <v>236</v>
      </c>
      <c r="E2241" s="10" t="s">
        <v>242</v>
      </c>
      <c r="F2241" s="10" t="s">
        <v>4255</v>
      </c>
      <c r="G2241" s="10" t="s">
        <v>4256</v>
      </c>
      <c r="H2241" s="10" t="s">
        <v>4078</v>
      </c>
      <c r="I2241" s="10" t="s">
        <v>4255</v>
      </c>
      <c r="J2241" s="10"/>
      <c r="K2241" s="10" t="s">
        <v>2623</v>
      </c>
      <c r="L2241" s="10" t="s">
        <v>44</v>
      </c>
      <c r="M2241" s="11">
        <v>0</v>
      </c>
      <c r="N2241" s="27">
        <v>5811</v>
      </c>
      <c r="O2241" s="10"/>
      <c r="P2241" s="13">
        <v>-94</v>
      </c>
      <c r="Q2241" s="13"/>
      <c r="R2241" s="13">
        <v>0</v>
      </c>
      <c r="S2241" s="13">
        <f t="shared" si="107"/>
        <v>-94</v>
      </c>
      <c r="T2241" s="14">
        <f t="shared" si="108"/>
        <v>0</v>
      </c>
      <c r="U2241" s="13"/>
      <c r="V2241" s="13">
        <v>0</v>
      </c>
      <c r="W2241" s="15"/>
      <c r="X2241" s="13"/>
      <c r="Y2241" s="13"/>
      <c r="Z2241" s="10"/>
      <c r="AA2241" s="16" t="s">
        <v>35</v>
      </c>
      <c r="AB2241" s="11"/>
    </row>
    <row r="2242" spans="1:28" ht="14.25" x14ac:dyDescent="0.15">
      <c r="A2242" s="9">
        <v>43709</v>
      </c>
      <c r="B2242" s="10" t="s">
        <v>4133</v>
      </c>
      <c r="C2242" s="10" t="s">
        <v>220</v>
      </c>
      <c r="D2242" s="10" t="s">
        <v>236</v>
      </c>
      <c r="E2242" s="10" t="s">
        <v>242</v>
      </c>
      <c r="F2242" s="10" t="s">
        <v>4255</v>
      </c>
      <c r="G2242" s="10" t="s">
        <v>4256</v>
      </c>
      <c r="H2242" s="10" t="s">
        <v>4078</v>
      </c>
      <c r="I2242" s="10" t="s">
        <v>4499</v>
      </c>
      <c r="J2242" s="10"/>
      <c r="K2242" s="10" t="s">
        <v>2623</v>
      </c>
      <c r="L2242" s="10" t="s">
        <v>44</v>
      </c>
      <c r="M2242" s="11">
        <v>0</v>
      </c>
      <c r="N2242" s="27">
        <v>6213</v>
      </c>
      <c r="O2242" s="10"/>
      <c r="P2242" s="13">
        <v>19.2100000000009</v>
      </c>
      <c r="Q2242" s="13"/>
      <c r="R2242" s="13">
        <v>0</v>
      </c>
      <c r="S2242" s="13">
        <f t="shared" si="107"/>
        <v>19.2100000000009</v>
      </c>
      <c r="T2242" s="14">
        <f t="shared" si="108"/>
        <v>0</v>
      </c>
      <c r="U2242" s="13"/>
      <c r="V2242" s="13">
        <v>0</v>
      </c>
      <c r="W2242" s="15"/>
      <c r="X2242" s="13"/>
      <c r="Y2242" s="13"/>
      <c r="Z2242" s="10"/>
      <c r="AA2242" s="16" t="s">
        <v>35</v>
      </c>
      <c r="AB2242" s="11"/>
    </row>
    <row r="2243" spans="1:28" ht="14.25" x14ac:dyDescent="0.15">
      <c r="A2243" s="9">
        <v>43709</v>
      </c>
      <c r="B2243" s="10" t="s">
        <v>4133</v>
      </c>
      <c r="C2243" s="10" t="s">
        <v>220</v>
      </c>
      <c r="D2243" s="10" t="s">
        <v>236</v>
      </c>
      <c r="E2243" s="10" t="s">
        <v>242</v>
      </c>
      <c r="F2243" s="10" t="s">
        <v>4500</v>
      </c>
      <c r="G2243" s="10" t="s">
        <v>4501</v>
      </c>
      <c r="H2243" s="10" t="s">
        <v>4078</v>
      </c>
      <c r="I2243" s="10" t="s">
        <v>4502</v>
      </c>
      <c r="J2243" s="10"/>
      <c r="K2243" s="10" t="s">
        <v>2623</v>
      </c>
      <c r="L2243" s="10" t="s">
        <v>34</v>
      </c>
      <c r="M2243" s="11">
        <v>0.02</v>
      </c>
      <c r="N2243" s="27">
        <v>5808</v>
      </c>
      <c r="O2243" s="10"/>
      <c r="P2243" s="13">
        <v>4294.8599999999997</v>
      </c>
      <c r="Q2243" s="13"/>
      <c r="R2243" s="13">
        <v>0</v>
      </c>
      <c r="S2243" s="13">
        <f t="shared" si="107"/>
        <v>4294.8599999999997</v>
      </c>
      <c r="T2243" s="14">
        <f t="shared" si="108"/>
        <v>0</v>
      </c>
      <c r="U2243" s="13"/>
      <c r="V2243" s="13">
        <v>0</v>
      </c>
      <c r="W2243" s="15"/>
      <c r="X2243" s="13"/>
      <c r="Y2243" s="13"/>
      <c r="Z2243" s="10"/>
      <c r="AA2243" s="16" t="s">
        <v>45</v>
      </c>
      <c r="AB2243" s="11"/>
    </row>
    <row r="2244" spans="1:28" ht="14.25" x14ac:dyDescent="0.15">
      <c r="A2244" s="9">
        <v>43709</v>
      </c>
      <c r="B2244" s="10" t="s">
        <v>4133</v>
      </c>
      <c r="C2244" s="10" t="s">
        <v>220</v>
      </c>
      <c r="D2244" s="10" t="s">
        <v>236</v>
      </c>
      <c r="E2244" s="10" t="s">
        <v>242</v>
      </c>
      <c r="F2244" s="10" t="s">
        <v>3035</v>
      </c>
      <c r="G2244" s="10" t="s">
        <v>3035</v>
      </c>
      <c r="H2244" s="10" t="s">
        <v>4078</v>
      </c>
      <c r="I2244" s="10" t="s">
        <v>4503</v>
      </c>
      <c r="J2244" s="10"/>
      <c r="K2244" s="10" t="s">
        <v>2623</v>
      </c>
      <c r="L2244" s="10" t="s">
        <v>44</v>
      </c>
      <c r="M2244" s="11">
        <v>0</v>
      </c>
      <c r="N2244" s="27">
        <v>5736</v>
      </c>
      <c r="O2244" s="10"/>
      <c r="P2244" s="13">
        <v>28487.84</v>
      </c>
      <c r="Q2244" s="13"/>
      <c r="R2244" s="13">
        <v>0</v>
      </c>
      <c r="S2244" s="13">
        <f t="shared" si="107"/>
        <v>28487.84</v>
      </c>
      <c r="T2244" s="14">
        <f t="shared" si="108"/>
        <v>21733.472727272725</v>
      </c>
      <c r="U2244" s="13"/>
      <c r="V2244" s="13">
        <v>0</v>
      </c>
      <c r="W2244" s="15"/>
      <c r="X2244" s="13"/>
      <c r="Y2244" s="13"/>
      <c r="Z2244" s="10"/>
      <c r="AA2244" s="16" t="s">
        <v>35</v>
      </c>
      <c r="AB2244" s="11"/>
    </row>
    <row r="2245" spans="1:28" ht="14.25" x14ac:dyDescent="0.15">
      <c r="A2245" s="9">
        <v>43709</v>
      </c>
      <c r="B2245" s="10" t="s">
        <v>4133</v>
      </c>
      <c r="C2245" s="10" t="s">
        <v>220</v>
      </c>
      <c r="D2245" s="10" t="s">
        <v>236</v>
      </c>
      <c r="E2245" s="10" t="s">
        <v>232</v>
      </c>
      <c r="F2245" s="10" t="s">
        <v>4504</v>
      </c>
      <c r="G2245" s="10" t="s">
        <v>4505</v>
      </c>
      <c r="H2245" s="10" t="s">
        <v>4078</v>
      </c>
      <c r="I2245" s="10" t="s">
        <v>4504</v>
      </c>
      <c r="J2245" s="10"/>
      <c r="K2245" s="10" t="s">
        <v>2623</v>
      </c>
      <c r="L2245" s="10" t="s">
        <v>34</v>
      </c>
      <c r="M2245" s="11">
        <v>0.02</v>
      </c>
      <c r="N2245" s="27">
        <v>6313</v>
      </c>
      <c r="O2245" s="10"/>
      <c r="P2245" s="13">
        <v>40.5</v>
      </c>
      <c r="Q2245" s="13"/>
      <c r="R2245" s="13">
        <v>0</v>
      </c>
      <c r="S2245" s="13">
        <f t="shared" si="107"/>
        <v>40.5</v>
      </c>
      <c r="T2245" s="14">
        <f t="shared" si="108"/>
        <v>0</v>
      </c>
      <c r="U2245" s="13"/>
      <c r="V2245" s="13">
        <v>0</v>
      </c>
      <c r="W2245" s="15"/>
      <c r="X2245" s="13"/>
      <c r="Y2245" s="13"/>
      <c r="Z2245" s="10"/>
      <c r="AA2245" s="16" t="s">
        <v>35</v>
      </c>
      <c r="AB2245" s="11"/>
    </row>
    <row r="2246" spans="1:28" ht="14.25" x14ac:dyDescent="0.15">
      <c r="A2246" s="9">
        <v>43709</v>
      </c>
      <c r="B2246" s="10" t="s">
        <v>4133</v>
      </c>
      <c r="C2246" s="10" t="s">
        <v>220</v>
      </c>
      <c r="D2246" s="10" t="s">
        <v>236</v>
      </c>
      <c r="E2246" s="10" t="s">
        <v>4123</v>
      </c>
      <c r="F2246" s="10" t="s">
        <v>4124</v>
      </c>
      <c r="G2246" s="10" t="s">
        <v>4124</v>
      </c>
      <c r="H2246" s="10" t="s">
        <v>4078</v>
      </c>
      <c r="I2246" s="10" t="s">
        <v>4506</v>
      </c>
      <c r="J2246" s="10"/>
      <c r="K2246" s="10" t="s">
        <v>2623</v>
      </c>
      <c r="L2246" s="10" t="s">
        <v>44</v>
      </c>
      <c r="M2246" s="11">
        <v>0</v>
      </c>
      <c r="N2246" s="12">
        <v>6508</v>
      </c>
      <c r="O2246" s="10"/>
      <c r="P2246" s="13">
        <v>26</v>
      </c>
      <c r="Q2246" s="13"/>
      <c r="R2246" s="13">
        <v>0</v>
      </c>
      <c r="S2246" s="13">
        <f t="shared" si="107"/>
        <v>26</v>
      </c>
      <c r="T2246" s="14">
        <f t="shared" si="108"/>
        <v>0</v>
      </c>
      <c r="U2246" s="13"/>
      <c r="V2246" s="13">
        <v>0</v>
      </c>
      <c r="W2246" s="15"/>
      <c r="X2246" s="13"/>
      <c r="Y2246" s="13"/>
      <c r="Z2246" s="10"/>
      <c r="AA2246" s="16" t="s">
        <v>35</v>
      </c>
      <c r="AB2246" s="11"/>
    </row>
    <row r="2247" spans="1:28" ht="14.25" x14ac:dyDescent="0.15">
      <c r="A2247" s="9">
        <v>43709</v>
      </c>
      <c r="B2247" s="10" t="s">
        <v>4133</v>
      </c>
      <c r="C2247" s="10" t="s">
        <v>220</v>
      </c>
      <c r="D2247" s="10" t="s">
        <v>236</v>
      </c>
      <c r="E2247" s="10" t="s">
        <v>4123</v>
      </c>
      <c r="F2247" s="10" t="s">
        <v>4507</v>
      </c>
      <c r="G2247" s="10" t="s">
        <v>4508</v>
      </c>
      <c r="H2247" s="10" t="s">
        <v>4078</v>
      </c>
      <c r="I2247" s="10" t="s">
        <v>4507</v>
      </c>
      <c r="J2247" s="10"/>
      <c r="K2247" s="10" t="s">
        <v>2623</v>
      </c>
      <c r="L2247" s="10" t="s">
        <v>44</v>
      </c>
      <c r="M2247" s="11">
        <v>0</v>
      </c>
      <c r="N2247" s="27">
        <v>5411</v>
      </c>
      <c r="O2247" s="10"/>
      <c r="P2247" s="13">
        <v>41375.919999999998</v>
      </c>
      <c r="Q2247" s="13"/>
      <c r="R2247" s="13">
        <v>0</v>
      </c>
      <c r="S2247" s="13">
        <f t="shared" si="107"/>
        <v>41375.919999999998</v>
      </c>
      <c r="T2247" s="14">
        <f t="shared" si="108"/>
        <v>0</v>
      </c>
      <c r="U2247" s="13"/>
      <c r="V2247" s="13">
        <v>0</v>
      </c>
      <c r="W2247" s="15"/>
      <c r="X2247" s="13"/>
      <c r="Y2247" s="13"/>
      <c r="Z2247" s="10"/>
      <c r="AA2247" s="16" t="s">
        <v>35</v>
      </c>
      <c r="AB2247" s="11"/>
    </row>
    <row r="2248" spans="1:28" ht="14.25" x14ac:dyDescent="0.15">
      <c r="A2248" s="9">
        <v>43709</v>
      </c>
      <c r="B2248" s="10" t="s">
        <v>4133</v>
      </c>
      <c r="C2248" s="10" t="s">
        <v>220</v>
      </c>
      <c r="D2248" s="10" t="s">
        <v>236</v>
      </c>
      <c r="E2248" s="10" t="s">
        <v>4123</v>
      </c>
      <c r="F2248" s="10" t="s">
        <v>4436</v>
      </c>
      <c r="G2248" s="10" t="s">
        <v>4509</v>
      </c>
      <c r="H2248" s="10" t="s">
        <v>4078</v>
      </c>
      <c r="I2248" s="10" t="s">
        <v>4510</v>
      </c>
      <c r="J2248" s="10"/>
      <c r="K2248" s="10" t="s">
        <v>2623</v>
      </c>
      <c r="L2248" s="10" t="s">
        <v>44</v>
      </c>
      <c r="M2248" s="11">
        <v>0</v>
      </c>
      <c r="N2248" s="27">
        <v>6076</v>
      </c>
      <c r="O2248" s="10"/>
      <c r="P2248" s="13">
        <v>52.49</v>
      </c>
      <c r="Q2248" s="13"/>
      <c r="R2248" s="13">
        <v>0</v>
      </c>
      <c r="S2248" s="13">
        <f t="shared" si="107"/>
        <v>52.49</v>
      </c>
      <c r="T2248" s="14">
        <f t="shared" si="108"/>
        <v>0</v>
      </c>
      <c r="U2248" s="13"/>
      <c r="V2248" s="13">
        <v>0</v>
      </c>
      <c r="W2248" s="15"/>
      <c r="X2248" s="13"/>
      <c r="Y2248" s="13"/>
      <c r="Z2248" s="10"/>
      <c r="AA2248" s="16" t="s">
        <v>45</v>
      </c>
      <c r="AB2248" s="11"/>
    </row>
    <row r="2249" spans="1:28" ht="14.25" x14ac:dyDescent="0.15">
      <c r="A2249" s="9">
        <v>43709</v>
      </c>
      <c r="B2249" s="10" t="s">
        <v>4133</v>
      </c>
      <c r="C2249" s="10" t="s">
        <v>220</v>
      </c>
      <c r="D2249" s="10" t="s">
        <v>236</v>
      </c>
      <c r="E2249" s="10" t="s">
        <v>4123</v>
      </c>
      <c r="F2249" s="10" t="s">
        <v>4340</v>
      </c>
      <c r="G2249" s="10" t="s">
        <v>4340</v>
      </c>
      <c r="H2249" s="10" t="s">
        <v>4078</v>
      </c>
      <c r="I2249" s="10" t="s">
        <v>4340</v>
      </c>
      <c r="J2249" s="10"/>
      <c r="K2249" s="10" t="s">
        <v>2623</v>
      </c>
      <c r="L2249" s="10" t="s">
        <v>34</v>
      </c>
      <c r="M2249" s="11">
        <v>0.1</v>
      </c>
      <c r="N2249" s="12">
        <v>5490</v>
      </c>
      <c r="O2249" s="10"/>
      <c r="P2249" s="13">
        <v>23658.04</v>
      </c>
      <c r="Q2249" s="13"/>
      <c r="R2249" s="13">
        <v>23906.82</v>
      </c>
      <c r="S2249" s="13">
        <f t="shared" si="107"/>
        <v>-248.77999999999884</v>
      </c>
      <c r="T2249" s="14">
        <f t="shared" si="108"/>
        <v>0</v>
      </c>
      <c r="U2249" s="13"/>
      <c r="V2249" s="13">
        <v>23906.82</v>
      </c>
      <c r="W2249" s="15"/>
      <c r="X2249" s="13"/>
      <c r="Y2249" s="13"/>
      <c r="Z2249" s="10"/>
      <c r="AA2249" s="16" t="s">
        <v>35</v>
      </c>
      <c r="AB2249" s="11"/>
    </row>
    <row r="2250" spans="1:28" ht="14.25" x14ac:dyDescent="0.15">
      <c r="A2250" s="9">
        <v>43709</v>
      </c>
      <c r="B2250" s="10" t="s">
        <v>326</v>
      </c>
      <c r="C2250" s="10" t="s">
        <v>3163</v>
      </c>
      <c r="D2250" s="10" t="s">
        <v>4511</v>
      </c>
      <c r="E2250" s="10" t="s">
        <v>4512</v>
      </c>
      <c r="F2250" s="10" t="s">
        <v>4513</v>
      </c>
      <c r="G2250" s="10" t="s">
        <v>4514</v>
      </c>
      <c r="H2250" s="10" t="s">
        <v>4078</v>
      </c>
      <c r="I2250" s="10" t="s">
        <v>4513</v>
      </c>
      <c r="J2250" s="10"/>
      <c r="K2250" s="10" t="s">
        <v>2623</v>
      </c>
      <c r="L2250" s="10" t="s">
        <v>44</v>
      </c>
      <c r="M2250" s="11">
        <v>0</v>
      </c>
      <c r="N2250" s="27">
        <v>5525</v>
      </c>
      <c r="O2250" s="10"/>
      <c r="P2250" s="13">
        <v>-91</v>
      </c>
      <c r="Q2250" s="13"/>
      <c r="R2250" s="13">
        <v>0</v>
      </c>
      <c r="S2250" s="13">
        <f t="shared" si="107"/>
        <v>-91</v>
      </c>
      <c r="T2250" s="14">
        <f t="shared" si="108"/>
        <v>0</v>
      </c>
      <c r="U2250" s="13"/>
      <c r="V2250" s="13">
        <v>0</v>
      </c>
      <c r="W2250" s="15"/>
      <c r="X2250" s="13"/>
      <c r="Y2250" s="13"/>
      <c r="Z2250" s="10"/>
      <c r="AA2250" s="16" t="s">
        <v>35</v>
      </c>
      <c r="AB2250" s="11"/>
    </row>
    <row r="2251" spans="1:28" ht="14.25" x14ac:dyDescent="0.15">
      <c r="A2251" s="9">
        <v>43709</v>
      </c>
      <c r="B2251" s="10" t="s">
        <v>326</v>
      </c>
      <c r="C2251" s="10" t="s">
        <v>119</v>
      </c>
      <c r="D2251" s="10" t="s">
        <v>136</v>
      </c>
      <c r="E2251" s="10" t="s">
        <v>129</v>
      </c>
      <c r="F2251" s="10" t="s">
        <v>4515</v>
      </c>
      <c r="G2251" s="10" t="s">
        <v>4516</v>
      </c>
      <c r="H2251" s="10" t="s">
        <v>4078</v>
      </c>
      <c r="I2251" s="10" t="s">
        <v>4517</v>
      </c>
      <c r="J2251" s="10"/>
      <c r="K2251" s="10" t="s">
        <v>2623</v>
      </c>
      <c r="L2251" s="10" t="s">
        <v>34</v>
      </c>
      <c r="M2251" s="11">
        <v>0.02</v>
      </c>
      <c r="N2251" s="27">
        <v>6554</v>
      </c>
      <c r="O2251" s="10"/>
      <c r="P2251" s="13">
        <v>6925.7</v>
      </c>
      <c r="Q2251" s="13"/>
      <c r="R2251" s="13">
        <v>0</v>
      </c>
      <c r="S2251" s="13">
        <f t="shared" si="107"/>
        <v>6925.7</v>
      </c>
      <c r="T2251" s="14">
        <f t="shared" si="108"/>
        <v>0</v>
      </c>
      <c r="U2251" s="13"/>
      <c r="V2251" s="13">
        <v>0</v>
      </c>
      <c r="W2251" s="15"/>
      <c r="X2251" s="13"/>
      <c r="Y2251" s="13"/>
      <c r="Z2251" s="10"/>
      <c r="AA2251" s="16" t="s">
        <v>45</v>
      </c>
      <c r="AB2251" s="11"/>
    </row>
    <row r="2252" spans="1:28" ht="14.25" x14ac:dyDescent="0.15">
      <c r="A2252" s="9">
        <v>43709</v>
      </c>
      <c r="B2252" s="10" t="s">
        <v>326</v>
      </c>
      <c r="C2252" s="10" t="s">
        <v>119</v>
      </c>
      <c r="D2252" s="10" t="s">
        <v>153</v>
      </c>
      <c r="E2252" s="10" t="s">
        <v>129</v>
      </c>
      <c r="F2252" s="10" t="s">
        <v>4518</v>
      </c>
      <c r="G2252" s="10" t="s">
        <v>4519</v>
      </c>
      <c r="H2252" s="10" t="s">
        <v>4078</v>
      </c>
      <c r="I2252" s="10" t="s">
        <v>4520</v>
      </c>
      <c r="J2252" s="10"/>
      <c r="K2252" s="10" t="s">
        <v>2623</v>
      </c>
      <c r="L2252" s="10" t="s">
        <v>44</v>
      </c>
      <c r="M2252" s="11">
        <v>0</v>
      </c>
      <c r="N2252" s="27">
        <v>6060</v>
      </c>
      <c r="O2252" s="10"/>
      <c r="P2252" s="13">
        <v>28681.1</v>
      </c>
      <c r="Q2252" s="13"/>
      <c r="R2252" s="13">
        <v>0</v>
      </c>
      <c r="S2252" s="13">
        <f t="shared" si="107"/>
        <v>28681.1</v>
      </c>
      <c r="T2252" s="14">
        <v>0</v>
      </c>
      <c r="U2252" s="13"/>
      <c r="V2252" s="13">
        <v>0</v>
      </c>
      <c r="W2252" s="15"/>
      <c r="X2252" s="13"/>
      <c r="Y2252" s="13"/>
      <c r="Z2252" s="10"/>
      <c r="AA2252" s="16" t="s">
        <v>45</v>
      </c>
      <c r="AB2252" s="11"/>
    </row>
    <row r="2253" spans="1:28" ht="14.25" x14ac:dyDescent="0.15">
      <c r="A2253" s="9">
        <v>43709</v>
      </c>
      <c r="B2253" s="10" t="s">
        <v>3804</v>
      </c>
      <c r="C2253" s="10" t="s">
        <v>3163</v>
      </c>
      <c r="D2253" s="10" t="s">
        <v>4511</v>
      </c>
      <c r="E2253" s="10" t="s">
        <v>3165</v>
      </c>
      <c r="F2253" s="10" t="s">
        <v>4521</v>
      </c>
      <c r="G2253" s="10" t="s">
        <v>4522</v>
      </c>
      <c r="H2253" s="10" t="s">
        <v>4078</v>
      </c>
      <c r="I2253" s="10" t="s">
        <v>4521</v>
      </c>
      <c r="J2253" s="10"/>
      <c r="K2253" s="10" t="s">
        <v>2623</v>
      </c>
      <c r="L2253" s="10" t="s">
        <v>44</v>
      </c>
      <c r="M2253" s="11">
        <v>0</v>
      </c>
      <c r="N2253" s="27">
        <v>5822</v>
      </c>
      <c r="O2253" s="10"/>
      <c r="P2253" s="13">
        <v>5948</v>
      </c>
      <c r="Q2253" s="13"/>
      <c r="R2253" s="13">
        <v>0</v>
      </c>
      <c r="S2253" s="13">
        <f t="shared" si="107"/>
        <v>5948</v>
      </c>
      <c r="T2253" s="14">
        <v>0</v>
      </c>
      <c r="U2253" s="13"/>
      <c r="V2253" s="13">
        <v>0</v>
      </c>
      <c r="W2253" s="15"/>
      <c r="X2253" s="13"/>
      <c r="Y2253" s="13"/>
      <c r="Z2253" s="10"/>
      <c r="AA2253" s="16" t="s">
        <v>45</v>
      </c>
      <c r="AB2253" s="11"/>
    </row>
    <row r="2254" spans="1:28" ht="14.25" x14ac:dyDescent="0.15">
      <c r="A2254" s="9">
        <v>43709</v>
      </c>
      <c r="B2254" s="10" t="s">
        <v>3804</v>
      </c>
      <c r="C2254" s="10" t="s">
        <v>158</v>
      </c>
      <c r="D2254" s="10" t="s">
        <v>3596</v>
      </c>
      <c r="E2254" s="10" t="s">
        <v>187</v>
      </c>
      <c r="F2254" s="10" t="s">
        <v>4523</v>
      </c>
      <c r="G2254" s="10" t="s">
        <v>4524</v>
      </c>
      <c r="H2254" s="10" t="s">
        <v>4078</v>
      </c>
      <c r="I2254" s="10" t="s">
        <v>4525</v>
      </c>
      <c r="J2254" s="10"/>
      <c r="K2254" s="10" t="s">
        <v>2623</v>
      </c>
      <c r="L2254" s="10" t="s">
        <v>44</v>
      </c>
      <c r="M2254" s="11">
        <v>0</v>
      </c>
      <c r="N2254" s="27">
        <v>5677</v>
      </c>
      <c r="O2254" s="10"/>
      <c r="P2254" s="13">
        <v>4092.34</v>
      </c>
      <c r="Q2254" s="13"/>
      <c r="R2254" s="13">
        <v>0</v>
      </c>
      <c r="S2254" s="13">
        <f t="shared" si="107"/>
        <v>4092.34</v>
      </c>
      <c r="T2254" s="14">
        <v>0</v>
      </c>
      <c r="U2254" s="13"/>
      <c r="V2254" s="13">
        <v>0</v>
      </c>
      <c r="W2254" s="15"/>
      <c r="X2254" s="13"/>
      <c r="Y2254" s="13"/>
      <c r="Z2254" s="10"/>
      <c r="AA2254" s="16" t="s">
        <v>45</v>
      </c>
      <c r="AB2254" s="11"/>
    </row>
    <row r="2255" spans="1:28" ht="14.25" x14ac:dyDescent="0.15">
      <c r="A2255" s="9">
        <v>43709</v>
      </c>
      <c r="B2255" s="10" t="s">
        <v>3804</v>
      </c>
      <c r="C2255" s="10" t="s">
        <v>158</v>
      </c>
      <c r="D2255" s="10" t="s">
        <v>3596</v>
      </c>
      <c r="E2255" s="10" t="s">
        <v>187</v>
      </c>
      <c r="F2255" s="10" t="s">
        <v>4526</v>
      </c>
      <c r="G2255" s="10" t="s">
        <v>4527</v>
      </c>
      <c r="H2255" s="10" t="s">
        <v>4078</v>
      </c>
      <c r="I2255" s="10" t="s">
        <v>4526</v>
      </c>
      <c r="J2255" s="10"/>
      <c r="K2255" s="10" t="s">
        <v>2623</v>
      </c>
      <c r="L2255" s="10" t="s">
        <v>44</v>
      </c>
      <c r="M2255" s="11">
        <v>0</v>
      </c>
      <c r="N2255" s="27">
        <v>5575</v>
      </c>
      <c r="O2255" s="10"/>
      <c r="P2255" s="13">
        <v>8874</v>
      </c>
      <c r="Q2255" s="13"/>
      <c r="R2255" s="13">
        <v>0</v>
      </c>
      <c r="S2255" s="13">
        <f t="shared" si="107"/>
        <v>8874</v>
      </c>
      <c r="T2255" s="14">
        <v>0</v>
      </c>
      <c r="U2255" s="13"/>
      <c r="V2255" s="13">
        <v>0</v>
      </c>
      <c r="W2255" s="15"/>
      <c r="X2255" s="13"/>
      <c r="Y2255" s="13"/>
      <c r="Z2255" s="10"/>
      <c r="AA2255" s="16" t="s">
        <v>45</v>
      </c>
      <c r="AB2255" s="11"/>
    </row>
    <row r="2256" spans="1:28" ht="14.25" x14ac:dyDescent="0.15">
      <c r="A2256" s="9">
        <v>43709</v>
      </c>
      <c r="B2256" s="10" t="s">
        <v>3804</v>
      </c>
      <c r="C2256" s="10" t="s">
        <v>220</v>
      </c>
      <c r="D2256" s="10" t="s">
        <v>236</v>
      </c>
      <c r="E2256" s="10" t="s">
        <v>4123</v>
      </c>
      <c r="F2256" s="10" t="s">
        <v>4528</v>
      </c>
      <c r="G2256" s="10" t="s">
        <v>4529</v>
      </c>
      <c r="H2256" s="10" t="s">
        <v>4078</v>
      </c>
      <c r="I2256" s="10" t="s">
        <v>4528</v>
      </c>
      <c r="J2256" s="10"/>
      <c r="K2256" s="10" t="s">
        <v>2623</v>
      </c>
      <c r="L2256" s="10" t="s">
        <v>44</v>
      </c>
      <c r="M2256" s="11">
        <v>0</v>
      </c>
      <c r="N2256" s="27">
        <v>5948</v>
      </c>
      <c r="O2256" s="10"/>
      <c r="P2256" s="13">
        <v>19982</v>
      </c>
      <c r="Q2256" s="13"/>
      <c r="R2256" s="13">
        <v>0</v>
      </c>
      <c r="S2256" s="13">
        <f t="shared" si="107"/>
        <v>19982</v>
      </c>
      <c r="T2256" s="14">
        <v>0</v>
      </c>
      <c r="U2256" s="13"/>
      <c r="V2256" s="13">
        <v>0</v>
      </c>
      <c r="W2256" s="15"/>
      <c r="X2256" s="13"/>
      <c r="Y2256" s="13"/>
      <c r="Z2256" s="10"/>
      <c r="AA2256" s="16" t="s">
        <v>35</v>
      </c>
      <c r="AB2256" s="11"/>
    </row>
  </sheetData>
  <autoFilter ref="A1:AB2256"/>
  <phoneticPr fontId="5" type="noConversion"/>
  <conditionalFormatting sqref="P390:P788 O187:O794">
    <cfRule type="duplicateValues" dxfId="12" priority="15"/>
  </conditionalFormatting>
  <conditionalFormatting sqref="P1008:P1143 O1144:O1165">
    <cfRule type="duplicateValues" dxfId="11" priority="13"/>
  </conditionalFormatting>
  <conditionalFormatting sqref="N874:N1165">
    <cfRule type="duplicateValues" dxfId="10" priority="18"/>
  </conditionalFormatting>
  <conditionalFormatting sqref="P1274:P1358 O1166:O1358">
    <cfRule type="duplicateValues" dxfId="9" priority="11"/>
  </conditionalFormatting>
  <conditionalFormatting sqref="Q1654:Q1930">
    <cfRule type="duplicateValues" dxfId="8" priority="10"/>
  </conditionalFormatting>
  <conditionalFormatting sqref="N1359:N1941">
    <cfRule type="duplicateValues" dxfId="7" priority="19" stopIfTrue="1"/>
  </conditionalFormatting>
  <conditionalFormatting sqref="P1654:P1930">
    <cfRule type="duplicateValues" dxfId="6" priority="7"/>
  </conditionalFormatting>
  <conditionalFormatting sqref="R1898">
    <cfRule type="duplicateValues" dxfId="5" priority="6"/>
  </conditionalFormatting>
  <conditionalFormatting sqref="N2257:N1048576 N1:N1941">
    <cfRule type="duplicateValues" dxfId="4" priority="2"/>
  </conditionalFormatting>
  <conditionalFormatting sqref="O795:O873">
    <cfRule type="duplicateValues" dxfId="3" priority="104"/>
  </conditionalFormatting>
  <conditionalFormatting sqref="N795">
    <cfRule type="duplicateValues" dxfId="2" priority="105"/>
  </conditionalFormatting>
  <conditionalFormatting sqref="N795:N873">
    <cfRule type="duplicateValues" dxfId="1" priority="106"/>
  </conditionalFormatting>
  <conditionalFormatting sqref="P2067:P2256 O1942:O225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B9"/>
    </sheetView>
  </sheetViews>
  <sheetFormatPr defaultRowHeight="13.5" x14ac:dyDescent="0.15"/>
  <cols>
    <col min="1" max="1" width="15" customWidth="1"/>
    <col min="2" max="2" width="12.75" bestFit="1" customWidth="1"/>
  </cols>
  <sheetData>
    <row r="1" spans="1:3" x14ac:dyDescent="0.15">
      <c r="A1">
        <v>318633009.73000002</v>
      </c>
    </row>
    <row r="2" spans="1:3" x14ac:dyDescent="0.15">
      <c r="B2">
        <v>72668329.430000007</v>
      </c>
      <c r="C2" t="s">
        <v>7054</v>
      </c>
    </row>
    <row r="3" spans="1:3" x14ac:dyDescent="0.15">
      <c r="B3">
        <v>55483372.020000003</v>
      </c>
      <c r="C3" t="s">
        <v>7055</v>
      </c>
    </row>
    <row r="4" spans="1:3" x14ac:dyDescent="0.15">
      <c r="B4">
        <v>3416758.5</v>
      </c>
      <c r="C4" t="s">
        <v>7056</v>
      </c>
    </row>
    <row r="5" spans="1:3" x14ac:dyDescent="0.15">
      <c r="B5">
        <v>32721688.109999999</v>
      </c>
      <c r="C5" t="s">
        <v>7057</v>
      </c>
    </row>
    <row r="6" spans="1:3" x14ac:dyDescent="0.15">
      <c r="B6">
        <v>395160.99</v>
      </c>
      <c r="C6" t="s">
        <v>7058</v>
      </c>
    </row>
    <row r="7" spans="1:3" x14ac:dyDescent="0.15">
      <c r="B7">
        <v>9749424.8900000006</v>
      </c>
      <c r="C7" t="s">
        <v>7059</v>
      </c>
    </row>
    <row r="8" spans="1:3" x14ac:dyDescent="0.15">
      <c r="B8">
        <v>40575335.979999997</v>
      </c>
      <c r="C8" t="s">
        <v>7060</v>
      </c>
    </row>
    <row r="9" spans="1:3" x14ac:dyDescent="0.15">
      <c r="B9">
        <v>104018100.83</v>
      </c>
      <c r="C9" t="s">
        <v>7061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workbookViewId="0">
      <selection activeCell="B3" sqref="B3:E6"/>
    </sheetView>
  </sheetViews>
  <sheetFormatPr defaultColWidth="14" defaultRowHeight="14.25" x14ac:dyDescent="0.3"/>
  <cols>
    <col min="1" max="2" width="14" style="43"/>
    <col min="3" max="5" width="14" style="45"/>
    <col min="6" max="6" width="12.25" style="45" customWidth="1"/>
    <col min="7" max="8" width="14" style="45"/>
    <col min="9" max="9" width="16.75" style="46" bestFit="1" customWidth="1"/>
    <col min="10" max="12" width="14" style="46"/>
    <col min="13" max="13" width="16.125" style="46" bestFit="1" customWidth="1"/>
    <col min="14" max="14" width="14" style="46"/>
    <col min="15" max="261" width="14" style="43"/>
    <col min="262" max="262" width="12.25" style="43" customWidth="1"/>
    <col min="263" max="264" width="14" style="43"/>
    <col min="265" max="265" width="16.75" style="43" bestFit="1" customWidth="1"/>
    <col min="266" max="268" width="14" style="43"/>
    <col min="269" max="269" width="16.125" style="43" bestFit="1" customWidth="1"/>
    <col min="270" max="517" width="14" style="43"/>
    <col min="518" max="518" width="12.25" style="43" customWidth="1"/>
    <col min="519" max="520" width="14" style="43"/>
    <col min="521" max="521" width="16.75" style="43" bestFit="1" customWidth="1"/>
    <col min="522" max="524" width="14" style="43"/>
    <col min="525" max="525" width="16.125" style="43" bestFit="1" customWidth="1"/>
    <col min="526" max="773" width="14" style="43"/>
    <col min="774" max="774" width="12.25" style="43" customWidth="1"/>
    <col min="775" max="776" width="14" style="43"/>
    <col min="777" max="777" width="16.75" style="43" bestFit="1" customWidth="1"/>
    <col min="778" max="780" width="14" style="43"/>
    <col min="781" max="781" width="16.125" style="43" bestFit="1" customWidth="1"/>
    <col min="782" max="1029" width="14" style="43"/>
    <col min="1030" max="1030" width="12.25" style="43" customWidth="1"/>
    <col min="1031" max="1032" width="14" style="43"/>
    <col min="1033" max="1033" width="16.75" style="43" bestFit="1" customWidth="1"/>
    <col min="1034" max="1036" width="14" style="43"/>
    <col min="1037" max="1037" width="16.125" style="43" bestFit="1" customWidth="1"/>
    <col min="1038" max="1285" width="14" style="43"/>
    <col min="1286" max="1286" width="12.25" style="43" customWidth="1"/>
    <col min="1287" max="1288" width="14" style="43"/>
    <col min="1289" max="1289" width="16.75" style="43" bestFit="1" customWidth="1"/>
    <col min="1290" max="1292" width="14" style="43"/>
    <col min="1293" max="1293" width="16.125" style="43" bestFit="1" customWidth="1"/>
    <col min="1294" max="1541" width="14" style="43"/>
    <col min="1542" max="1542" width="12.25" style="43" customWidth="1"/>
    <col min="1543" max="1544" width="14" style="43"/>
    <col min="1545" max="1545" width="16.75" style="43" bestFit="1" customWidth="1"/>
    <col min="1546" max="1548" width="14" style="43"/>
    <col min="1549" max="1549" width="16.125" style="43" bestFit="1" customWidth="1"/>
    <col min="1550" max="1797" width="14" style="43"/>
    <col min="1798" max="1798" width="12.25" style="43" customWidth="1"/>
    <col min="1799" max="1800" width="14" style="43"/>
    <col min="1801" max="1801" width="16.75" style="43" bestFit="1" customWidth="1"/>
    <col min="1802" max="1804" width="14" style="43"/>
    <col min="1805" max="1805" width="16.125" style="43" bestFit="1" customWidth="1"/>
    <col min="1806" max="2053" width="14" style="43"/>
    <col min="2054" max="2054" width="12.25" style="43" customWidth="1"/>
    <col min="2055" max="2056" width="14" style="43"/>
    <col min="2057" max="2057" width="16.75" style="43" bestFit="1" customWidth="1"/>
    <col min="2058" max="2060" width="14" style="43"/>
    <col min="2061" max="2061" width="16.125" style="43" bestFit="1" customWidth="1"/>
    <col min="2062" max="2309" width="14" style="43"/>
    <col min="2310" max="2310" width="12.25" style="43" customWidth="1"/>
    <col min="2311" max="2312" width="14" style="43"/>
    <col min="2313" max="2313" width="16.75" style="43" bestFit="1" customWidth="1"/>
    <col min="2314" max="2316" width="14" style="43"/>
    <col min="2317" max="2317" width="16.125" style="43" bestFit="1" customWidth="1"/>
    <col min="2318" max="2565" width="14" style="43"/>
    <col min="2566" max="2566" width="12.25" style="43" customWidth="1"/>
    <col min="2567" max="2568" width="14" style="43"/>
    <col min="2569" max="2569" width="16.75" style="43" bestFit="1" customWidth="1"/>
    <col min="2570" max="2572" width="14" style="43"/>
    <col min="2573" max="2573" width="16.125" style="43" bestFit="1" customWidth="1"/>
    <col min="2574" max="2821" width="14" style="43"/>
    <col min="2822" max="2822" width="12.25" style="43" customWidth="1"/>
    <col min="2823" max="2824" width="14" style="43"/>
    <col min="2825" max="2825" width="16.75" style="43" bestFit="1" customWidth="1"/>
    <col min="2826" max="2828" width="14" style="43"/>
    <col min="2829" max="2829" width="16.125" style="43" bestFit="1" customWidth="1"/>
    <col min="2830" max="3077" width="14" style="43"/>
    <col min="3078" max="3078" width="12.25" style="43" customWidth="1"/>
    <col min="3079" max="3080" width="14" style="43"/>
    <col min="3081" max="3081" width="16.75" style="43" bestFit="1" customWidth="1"/>
    <col min="3082" max="3084" width="14" style="43"/>
    <col min="3085" max="3085" width="16.125" style="43" bestFit="1" customWidth="1"/>
    <col min="3086" max="3333" width="14" style="43"/>
    <col min="3334" max="3334" width="12.25" style="43" customWidth="1"/>
    <col min="3335" max="3336" width="14" style="43"/>
    <col min="3337" max="3337" width="16.75" style="43" bestFit="1" customWidth="1"/>
    <col min="3338" max="3340" width="14" style="43"/>
    <col min="3341" max="3341" width="16.125" style="43" bestFit="1" customWidth="1"/>
    <col min="3342" max="3589" width="14" style="43"/>
    <col min="3590" max="3590" width="12.25" style="43" customWidth="1"/>
    <col min="3591" max="3592" width="14" style="43"/>
    <col min="3593" max="3593" width="16.75" style="43" bestFit="1" customWidth="1"/>
    <col min="3594" max="3596" width="14" style="43"/>
    <col min="3597" max="3597" width="16.125" style="43" bestFit="1" customWidth="1"/>
    <col min="3598" max="3845" width="14" style="43"/>
    <col min="3846" max="3846" width="12.25" style="43" customWidth="1"/>
    <col min="3847" max="3848" width="14" style="43"/>
    <col min="3849" max="3849" width="16.75" style="43" bestFit="1" customWidth="1"/>
    <col min="3850" max="3852" width="14" style="43"/>
    <col min="3853" max="3853" width="16.125" style="43" bestFit="1" customWidth="1"/>
    <col min="3854" max="4101" width="14" style="43"/>
    <col min="4102" max="4102" width="12.25" style="43" customWidth="1"/>
    <col min="4103" max="4104" width="14" style="43"/>
    <col min="4105" max="4105" width="16.75" style="43" bestFit="1" customWidth="1"/>
    <col min="4106" max="4108" width="14" style="43"/>
    <col min="4109" max="4109" width="16.125" style="43" bestFit="1" customWidth="1"/>
    <col min="4110" max="4357" width="14" style="43"/>
    <col min="4358" max="4358" width="12.25" style="43" customWidth="1"/>
    <col min="4359" max="4360" width="14" style="43"/>
    <col min="4361" max="4361" width="16.75" style="43" bestFit="1" customWidth="1"/>
    <col min="4362" max="4364" width="14" style="43"/>
    <col min="4365" max="4365" width="16.125" style="43" bestFit="1" customWidth="1"/>
    <col min="4366" max="4613" width="14" style="43"/>
    <col min="4614" max="4614" width="12.25" style="43" customWidth="1"/>
    <col min="4615" max="4616" width="14" style="43"/>
    <col min="4617" max="4617" width="16.75" style="43" bestFit="1" customWidth="1"/>
    <col min="4618" max="4620" width="14" style="43"/>
    <col min="4621" max="4621" width="16.125" style="43" bestFit="1" customWidth="1"/>
    <col min="4622" max="4869" width="14" style="43"/>
    <col min="4870" max="4870" width="12.25" style="43" customWidth="1"/>
    <col min="4871" max="4872" width="14" style="43"/>
    <col min="4873" max="4873" width="16.75" style="43" bestFit="1" customWidth="1"/>
    <col min="4874" max="4876" width="14" style="43"/>
    <col min="4877" max="4877" width="16.125" style="43" bestFit="1" customWidth="1"/>
    <col min="4878" max="5125" width="14" style="43"/>
    <col min="5126" max="5126" width="12.25" style="43" customWidth="1"/>
    <col min="5127" max="5128" width="14" style="43"/>
    <col min="5129" max="5129" width="16.75" style="43" bestFit="1" customWidth="1"/>
    <col min="5130" max="5132" width="14" style="43"/>
    <col min="5133" max="5133" width="16.125" style="43" bestFit="1" customWidth="1"/>
    <col min="5134" max="5381" width="14" style="43"/>
    <col min="5382" max="5382" width="12.25" style="43" customWidth="1"/>
    <col min="5383" max="5384" width="14" style="43"/>
    <col min="5385" max="5385" width="16.75" style="43" bestFit="1" customWidth="1"/>
    <col min="5386" max="5388" width="14" style="43"/>
    <col min="5389" max="5389" width="16.125" style="43" bestFit="1" customWidth="1"/>
    <col min="5390" max="5637" width="14" style="43"/>
    <col min="5638" max="5638" width="12.25" style="43" customWidth="1"/>
    <col min="5639" max="5640" width="14" style="43"/>
    <col min="5641" max="5641" width="16.75" style="43" bestFit="1" customWidth="1"/>
    <col min="5642" max="5644" width="14" style="43"/>
    <col min="5645" max="5645" width="16.125" style="43" bestFit="1" customWidth="1"/>
    <col min="5646" max="5893" width="14" style="43"/>
    <col min="5894" max="5894" width="12.25" style="43" customWidth="1"/>
    <col min="5895" max="5896" width="14" style="43"/>
    <col min="5897" max="5897" width="16.75" style="43" bestFit="1" customWidth="1"/>
    <col min="5898" max="5900" width="14" style="43"/>
    <col min="5901" max="5901" width="16.125" style="43" bestFit="1" customWidth="1"/>
    <col min="5902" max="6149" width="14" style="43"/>
    <col min="6150" max="6150" width="12.25" style="43" customWidth="1"/>
    <col min="6151" max="6152" width="14" style="43"/>
    <col min="6153" max="6153" width="16.75" style="43" bestFit="1" customWidth="1"/>
    <col min="6154" max="6156" width="14" style="43"/>
    <col min="6157" max="6157" width="16.125" style="43" bestFit="1" customWidth="1"/>
    <col min="6158" max="6405" width="14" style="43"/>
    <col min="6406" max="6406" width="12.25" style="43" customWidth="1"/>
    <col min="6407" max="6408" width="14" style="43"/>
    <col min="6409" max="6409" width="16.75" style="43" bestFit="1" customWidth="1"/>
    <col min="6410" max="6412" width="14" style="43"/>
    <col min="6413" max="6413" width="16.125" style="43" bestFit="1" customWidth="1"/>
    <col min="6414" max="6661" width="14" style="43"/>
    <col min="6662" max="6662" width="12.25" style="43" customWidth="1"/>
    <col min="6663" max="6664" width="14" style="43"/>
    <col min="6665" max="6665" width="16.75" style="43" bestFit="1" customWidth="1"/>
    <col min="6666" max="6668" width="14" style="43"/>
    <col min="6669" max="6669" width="16.125" style="43" bestFit="1" customWidth="1"/>
    <col min="6670" max="6917" width="14" style="43"/>
    <col min="6918" max="6918" width="12.25" style="43" customWidth="1"/>
    <col min="6919" max="6920" width="14" style="43"/>
    <col min="6921" max="6921" width="16.75" style="43" bestFit="1" customWidth="1"/>
    <col min="6922" max="6924" width="14" style="43"/>
    <col min="6925" max="6925" width="16.125" style="43" bestFit="1" customWidth="1"/>
    <col min="6926" max="7173" width="14" style="43"/>
    <col min="7174" max="7174" width="12.25" style="43" customWidth="1"/>
    <col min="7175" max="7176" width="14" style="43"/>
    <col min="7177" max="7177" width="16.75" style="43" bestFit="1" customWidth="1"/>
    <col min="7178" max="7180" width="14" style="43"/>
    <col min="7181" max="7181" width="16.125" style="43" bestFit="1" customWidth="1"/>
    <col min="7182" max="7429" width="14" style="43"/>
    <col min="7430" max="7430" width="12.25" style="43" customWidth="1"/>
    <col min="7431" max="7432" width="14" style="43"/>
    <col min="7433" max="7433" width="16.75" style="43" bestFit="1" customWidth="1"/>
    <col min="7434" max="7436" width="14" style="43"/>
    <col min="7437" max="7437" width="16.125" style="43" bestFit="1" customWidth="1"/>
    <col min="7438" max="7685" width="14" style="43"/>
    <col min="7686" max="7686" width="12.25" style="43" customWidth="1"/>
    <col min="7687" max="7688" width="14" style="43"/>
    <col min="7689" max="7689" width="16.75" style="43" bestFit="1" customWidth="1"/>
    <col min="7690" max="7692" width="14" style="43"/>
    <col min="7693" max="7693" width="16.125" style="43" bestFit="1" customWidth="1"/>
    <col min="7694" max="7941" width="14" style="43"/>
    <col min="7942" max="7942" width="12.25" style="43" customWidth="1"/>
    <col min="7943" max="7944" width="14" style="43"/>
    <col min="7945" max="7945" width="16.75" style="43" bestFit="1" customWidth="1"/>
    <col min="7946" max="7948" width="14" style="43"/>
    <col min="7949" max="7949" width="16.125" style="43" bestFit="1" customWidth="1"/>
    <col min="7950" max="8197" width="14" style="43"/>
    <col min="8198" max="8198" width="12.25" style="43" customWidth="1"/>
    <col min="8199" max="8200" width="14" style="43"/>
    <col min="8201" max="8201" width="16.75" style="43" bestFit="1" customWidth="1"/>
    <col min="8202" max="8204" width="14" style="43"/>
    <col min="8205" max="8205" width="16.125" style="43" bestFit="1" customWidth="1"/>
    <col min="8206" max="8453" width="14" style="43"/>
    <col min="8454" max="8454" width="12.25" style="43" customWidth="1"/>
    <col min="8455" max="8456" width="14" style="43"/>
    <col min="8457" max="8457" width="16.75" style="43" bestFit="1" customWidth="1"/>
    <col min="8458" max="8460" width="14" style="43"/>
    <col min="8461" max="8461" width="16.125" style="43" bestFit="1" customWidth="1"/>
    <col min="8462" max="8709" width="14" style="43"/>
    <col min="8710" max="8710" width="12.25" style="43" customWidth="1"/>
    <col min="8711" max="8712" width="14" style="43"/>
    <col min="8713" max="8713" width="16.75" style="43" bestFit="1" customWidth="1"/>
    <col min="8714" max="8716" width="14" style="43"/>
    <col min="8717" max="8717" width="16.125" style="43" bestFit="1" customWidth="1"/>
    <col min="8718" max="8965" width="14" style="43"/>
    <col min="8966" max="8966" width="12.25" style="43" customWidth="1"/>
    <col min="8967" max="8968" width="14" style="43"/>
    <col min="8969" max="8969" width="16.75" style="43" bestFit="1" customWidth="1"/>
    <col min="8970" max="8972" width="14" style="43"/>
    <col min="8973" max="8973" width="16.125" style="43" bestFit="1" customWidth="1"/>
    <col min="8974" max="9221" width="14" style="43"/>
    <col min="9222" max="9222" width="12.25" style="43" customWidth="1"/>
    <col min="9223" max="9224" width="14" style="43"/>
    <col min="9225" max="9225" width="16.75" style="43" bestFit="1" customWidth="1"/>
    <col min="9226" max="9228" width="14" style="43"/>
    <col min="9229" max="9229" width="16.125" style="43" bestFit="1" customWidth="1"/>
    <col min="9230" max="9477" width="14" style="43"/>
    <col min="9478" max="9478" width="12.25" style="43" customWidth="1"/>
    <col min="9479" max="9480" width="14" style="43"/>
    <col min="9481" max="9481" width="16.75" style="43" bestFit="1" customWidth="1"/>
    <col min="9482" max="9484" width="14" style="43"/>
    <col min="9485" max="9485" width="16.125" style="43" bestFit="1" customWidth="1"/>
    <col min="9486" max="9733" width="14" style="43"/>
    <col min="9734" max="9734" width="12.25" style="43" customWidth="1"/>
    <col min="9735" max="9736" width="14" style="43"/>
    <col min="9737" max="9737" width="16.75" style="43" bestFit="1" customWidth="1"/>
    <col min="9738" max="9740" width="14" style="43"/>
    <col min="9741" max="9741" width="16.125" style="43" bestFit="1" customWidth="1"/>
    <col min="9742" max="9989" width="14" style="43"/>
    <col min="9990" max="9990" width="12.25" style="43" customWidth="1"/>
    <col min="9991" max="9992" width="14" style="43"/>
    <col min="9993" max="9993" width="16.75" style="43" bestFit="1" customWidth="1"/>
    <col min="9994" max="9996" width="14" style="43"/>
    <col min="9997" max="9997" width="16.125" style="43" bestFit="1" customWidth="1"/>
    <col min="9998" max="10245" width="14" style="43"/>
    <col min="10246" max="10246" width="12.25" style="43" customWidth="1"/>
    <col min="10247" max="10248" width="14" style="43"/>
    <col min="10249" max="10249" width="16.75" style="43" bestFit="1" customWidth="1"/>
    <col min="10250" max="10252" width="14" style="43"/>
    <col min="10253" max="10253" width="16.125" style="43" bestFit="1" customWidth="1"/>
    <col min="10254" max="10501" width="14" style="43"/>
    <col min="10502" max="10502" width="12.25" style="43" customWidth="1"/>
    <col min="10503" max="10504" width="14" style="43"/>
    <col min="10505" max="10505" width="16.75" style="43" bestFit="1" customWidth="1"/>
    <col min="10506" max="10508" width="14" style="43"/>
    <col min="10509" max="10509" width="16.125" style="43" bestFit="1" customWidth="1"/>
    <col min="10510" max="10757" width="14" style="43"/>
    <col min="10758" max="10758" width="12.25" style="43" customWidth="1"/>
    <col min="10759" max="10760" width="14" style="43"/>
    <col min="10761" max="10761" width="16.75" style="43" bestFit="1" customWidth="1"/>
    <col min="10762" max="10764" width="14" style="43"/>
    <col min="10765" max="10765" width="16.125" style="43" bestFit="1" customWidth="1"/>
    <col min="10766" max="11013" width="14" style="43"/>
    <col min="11014" max="11014" width="12.25" style="43" customWidth="1"/>
    <col min="11015" max="11016" width="14" style="43"/>
    <col min="11017" max="11017" width="16.75" style="43" bestFit="1" customWidth="1"/>
    <col min="11018" max="11020" width="14" style="43"/>
    <col min="11021" max="11021" width="16.125" style="43" bestFit="1" customWidth="1"/>
    <col min="11022" max="11269" width="14" style="43"/>
    <col min="11270" max="11270" width="12.25" style="43" customWidth="1"/>
    <col min="11271" max="11272" width="14" style="43"/>
    <col min="11273" max="11273" width="16.75" style="43" bestFit="1" customWidth="1"/>
    <col min="11274" max="11276" width="14" style="43"/>
    <col min="11277" max="11277" width="16.125" style="43" bestFit="1" customWidth="1"/>
    <col min="11278" max="11525" width="14" style="43"/>
    <col min="11526" max="11526" width="12.25" style="43" customWidth="1"/>
    <col min="11527" max="11528" width="14" style="43"/>
    <col min="11529" max="11529" width="16.75" style="43" bestFit="1" customWidth="1"/>
    <col min="11530" max="11532" width="14" style="43"/>
    <col min="11533" max="11533" width="16.125" style="43" bestFit="1" customWidth="1"/>
    <col min="11534" max="11781" width="14" style="43"/>
    <col min="11782" max="11782" width="12.25" style="43" customWidth="1"/>
    <col min="11783" max="11784" width="14" style="43"/>
    <col min="11785" max="11785" width="16.75" style="43" bestFit="1" customWidth="1"/>
    <col min="11786" max="11788" width="14" style="43"/>
    <col min="11789" max="11789" width="16.125" style="43" bestFit="1" customWidth="1"/>
    <col min="11790" max="12037" width="14" style="43"/>
    <col min="12038" max="12038" width="12.25" style="43" customWidth="1"/>
    <col min="12039" max="12040" width="14" style="43"/>
    <col min="12041" max="12041" width="16.75" style="43" bestFit="1" customWidth="1"/>
    <col min="12042" max="12044" width="14" style="43"/>
    <col min="12045" max="12045" width="16.125" style="43" bestFit="1" customWidth="1"/>
    <col min="12046" max="12293" width="14" style="43"/>
    <col min="12294" max="12294" width="12.25" style="43" customWidth="1"/>
    <col min="12295" max="12296" width="14" style="43"/>
    <col min="12297" max="12297" width="16.75" style="43" bestFit="1" customWidth="1"/>
    <col min="12298" max="12300" width="14" style="43"/>
    <col min="12301" max="12301" width="16.125" style="43" bestFit="1" customWidth="1"/>
    <col min="12302" max="12549" width="14" style="43"/>
    <col min="12550" max="12550" width="12.25" style="43" customWidth="1"/>
    <col min="12551" max="12552" width="14" style="43"/>
    <col min="12553" max="12553" width="16.75" style="43" bestFit="1" customWidth="1"/>
    <col min="12554" max="12556" width="14" style="43"/>
    <col min="12557" max="12557" width="16.125" style="43" bestFit="1" customWidth="1"/>
    <col min="12558" max="12805" width="14" style="43"/>
    <col min="12806" max="12806" width="12.25" style="43" customWidth="1"/>
    <col min="12807" max="12808" width="14" style="43"/>
    <col min="12809" max="12809" width="16.75" style="43" bestFit="1" customWidth="1"/>
    <col min="12810" max="12812" width="14" style="43"/>
    <col min="12813" max="12813" width="16.125" style="43" bestFit="1" customWidth="1"/>
    <col min="12814" max="13061" width="14" style="43"/>
    <col min="13062" max="13062" width="12.25" style="43" customWidth="1"/>
    <col min="13063" max="13064" width="14" style="43"/>
    <col min="13065" max="13065" width="16.75" style="43" bestFit="1" customWidth="1"/>
    <col min="13066" max="13068" width="14" style="43"/>
    <col min="13069" max="13069" width="16.125" style="43" bestFit="1" customWidth="1"/>
    <col min="13070" max="13317" width="14" style="43"/>
    <col min="13318" max="13318" width="12.25" style="43" customWidth="1"/>
    <col min="13319" max="13320" width="14" style="43"/>
    <col min="13321" max="13321" width="16.75" style="43" bestFit="1" customWidth="1"/>
    <col min="13322" max="13324" width="14" style="43"/>
    <col min="13325" max="13325" width="16.125" style="43" bestFit="1" customWidth="1"/>
    <col min="13326" max="13573" width="14" style="43"/>
    <col min="13574" max="13574" width="12.25" style="43" customWidth="1"/>
    <col min="13575" max="13576" width="14" style="43"/>
    <col min="13577" max="13577" width="16.75" style="43" bestFit="1" customWidth="1"/>
    <col min="13578" max="13580" width="14" style="43"/>
    <col min="13581" max="13581" width="16.125" style="43" bestFit="1" customWidth="1"/>
    <col min="13582" max="13829" width="14" style="43"/>
    <col min="13830" max="13830" width="12.25" style="43" customWidth="1"/>
    <col min="13831" max="13832" width="14" style="43"/>
    <col min="13833" max="13833" width="16.75" style="43" bestFit="1" customWidth="1"/>
    <col min="13834" max="13836" width="14" style="43"/>
    <col min="13837" max="13837" width="16.125" style="43" bestFit="1" customWidth="1"/>
    <col min="13838" max="14085" width="14" style="43"/>
    <col min="14086" max="14086" width="12.25" style="43" customWidth="1"/>
    <col min="14087" max="14088" width="14" style="43"/>
    <col min="14089" max="14089" width="16.75" style="43" bestFit="1" customWidth="1"/>
    <col min="14090" max="14092" width="14" style="43"/>
    <col min="14093" max="14093" width="16.125" style="43" bestFit="1" customWidth="1"/>
    <col min="14094" max="14341" width="14" style="43"/>
    <col min="14342" max="14342" width="12.25" style="43" customWidth="1"/>
    <col min="14343" max="14344" width="14" style="43"/>
    <col min="14345" max="14345" width="16.75" style="43" bestFit="1" customWidth="1"/>
    <col min="14346" max="14348" width="14" style="43"/>
    <col min="14349" max="14349" width="16.125" style="43" bestFit="1" customWidth="1"/>
    <col min="14350" max="14597" width="14" style="43"/>
    <col min="14598" max="14598" width="12.25" style="43" customWidth="1"/>
    <col min="14599" max="14600" width="14" style="43"/>
    <col min="14601" max="14601" width="16.75" style="43" bestFit="1" customWidth="1"/>
    <col min="14602" max="14604" width="14" style="43"/>
    <col min="14605" max="14605" width="16.125" style="43" bestFit="1" customWidth="1"/>
    <col min="14606" max="14853" width="14" style="43"/>
    <col min="14854" max="14854" width="12.25" style="43" customWidth="1"/>
    <col min="14855" max="14856" width="14" style="43"/>
    <col min="14857" max="14857" width="16.75" style="43" bestFit="1" customWidth="1"/>
    <col min="14858" max="14860" width="14" style="43"/>
    <col min="14861" max="14861" width="16.125" style="43" bestFit="1" customWidth="1"/>
    <col min="14862" max="15109" width="14" style="43"/>
    <col min="15110" max="15110" width="12.25" style="43" customWidth="1"/>
    <col min="15111" max="15112" width="14" style="43"/>
    <col min="15113" max="15113" width="16.75" style="43" bestFit="1" customWidth="1"/>
    <col min="15114" max="15116" width="14" style="43"/>
    <col min="15117" max="15117" width="16.125" style="43" bestFit="1" customWidth="1"/>
    <col min="15118" max="15365" width="14" style="43"/>
    <col min="15366" max="15366" width="12.25" style="43" customWidth="1"/>
    <col min="15367" max="15368" width="14" style="43"/>
    <col min="15369" max="15369" width="16.75" style="43" bestFit="1" customWidth="1"/>
    <col min="15370" max="15372" width="14" style="43"/>
    <col min="15373" max="15373" width="16.125" style="43" bestFit="1" customWidth="1"/>
    <col min="15374" max="15621" width="14" style="43"/>
    <col min="15622" max="15622" width="12.25" style="43" customWidth="1"/>
    <col min="15623" max="15624" width="14" style="43"/>
    <col min="15625" max="15625" width="16.75" style="43" bestFit="1" customWidth="1"/>
    <col min="15626" max="15628" width="14" style="43"/>
    <col min="15629" max="15629" width="16.125" style="43" bestFit="1" customWidth="1"/>
    <col min="15630" max="15877" width="14" style="43"/>
    <col min="15878" max="15878" width="12.25" style="43" customWidth="1"/>
    <col min="15879" max="15880" width="14" style="43"/>
    <col min="15881" max="15881" width="16.75" style="43" bestFit="1" customWidth="1"/>
    <col min="15882" max="15884" width="14" style="43"/>
    <col min="15885" max="15885" width="16.125" style="43" bestFit="1" customWidth="1"/>
    <col min="15886" max="16133" width="14" style="43"/>
    <col min="16134" max="16134" width="12.25" style="43" customWidth="1"/>
    <col min="16135" max="16136" width="14" style="43"/>
    <col min="16137" max="16137" width="16.75" style="43" bestFit="1" customWidth="1"/>
    <col min="16138" max="16140" width="14" style="43"/>
    <col min="16141" max="16141" width="16.125" style="43" bestFit="1" customWidth="1"/>
    <col min="16142" max="16384" width="14" style="43"/>
  </cols>
  <sheetData>
    <row r="1" spans="1:18" x14ac:dyDescent="0.3">
      <c r="B1" s="44" t="s">
        <v>7000</v>
      </c>
      <c r="C1" s="44"/>
      <c r="D1" s="44"/>
      <c r="F1" s="45" t="s">
        <v>7001</v>
      </c>
      <c r="K1" s="46" t="s">
        <v>7002</v>
      </c>
    </row>
    <row r="2" spans="1:18" x14ac:dyDescent="0.3">
      <c r="B2" s="43" t="s">
        <v>7003</v>
      </c>
      <c r="C2" s="45" t="s">
        <v>7004</v>
      </c>
      <c r="D2" s="45" t="s">
        <v>7005</v>
      </c>
      <c r="E2" s="45" t="s">
        <v>7006</v>
      </c>
      <c r="F2" s="43" t="s">
        <v>7003</v>
      </c>
      <c r="H2" s="46"/>
      <c r="J2" s="46" t="s">
        <v>7007</v>
      </c>
      <c r="K2" s="46" t="s">
        <v>7008</v>
      </c>
      <c r="L2" s="46" t="s">
        <v>7009</v>
      </c>
      <c r="M2" s="46" t="s">
        <v>7010</v>
      </c>
      <c r="N2" s="43" t="s">
        <v>7011</v>
      </c>
      <c r="O2" s="43" t="s">
        <v>7012</v>
      </c>
      <c r="P2" s="43" t="s">
        <v>7013</v>
      </c>
      <c r="Q2" s="43" t="s">
        <v>7014</v>
      </c>
      <c r="R2" s="43" t="s">
        <v>7015</v>
      </c>
    </row>
    <row r="3" spans="1:18" x14ac:dyDescent="0.3">
      <c r="A3" s="43" t="s">
        <v>7016</v>
      </c>
      <c r="B3" s="47">
        <f>SUM(D10:D270)</f>
        <v>63814440.5</v>
      </c>
      <c r="C3" s="45">
        <f>SUM(E10:E270)</f>
        <v>4563745.66</v>
      </c>
      <c r="D3" s="45">
        <f>SUM(H10:H270)</f>
        <v>1502443.2699999998</v>
      </c>
      <c r="E3" s="45">
        <f>SUM(E273:E274)</f>
        <v>7235</v>
      </c>
      <c r="F3" s="45">
        <f>B3-SUM(N3:N7)+P4+P7-C74</f>
        <v>63741471</v>
      </c>
      <c r="H3" s="46"/>
      <c r="J3" s="46" t="s">
        <v>7017</v>
      </c>
      <c r="K3" s="46" t="s">
        <v>7018</v>
      </c>
      <c r="L3" s="46" t="s">
        <v>7019</v>
      </c>
      <c r="M3" s="46">
        <v>50184.12</v>
      </c>
      <c r="N3" s="45">
        <v>28798.2</v>
      </c>
      <c r="O3" s="48">
        <f>M3-N3</f>
        <v>21385.920000000002</v>
      </c>
      <c r="P3" s="48">
        <v>0</v>
      </c>
      <c r="Q3" s="43" t="s">
        <v>7020</v>
      </c>
      <c r="R3" s="43" t="s">
        <v>7021</v>
      </c>
    </row>
    <row r="4" spans="1:18" x14ac:dyDescent="0.3">
      <c r="A4" s="43" t="s">
        <v>7022</v>
      </c>
      <c r="B4" s="47">
        <f>SUM(D277:D283)</f>
        <v>999504.19999999984</v>
      </c>
      <c r="F4" s="45">
        <f>B4-96682.73</f>
        <v>902821.46999999986</v>
      </c>
      <c r="G4" s="45" t="s">
        <v>7023</v>
      </c>
      <c r="H4" s="49">
        <f>F4/B4</f>
        <v>0.90326931092435625</v>
      </c>
      <c r="I4" s="50"/>
      <c r="J4" s="46" t="s">
        <v>7024</v>
      </c>
      <c r="K4" s="46" t="s">
        <v>7025</v>
      </c>
      <c r="L4" s="46" t="s">
        <v>7026</v>
      </c>
      <c r="M4" s="46">
        <v>456.4</v>
      </c>
      <c r="N4" s="45">
        <v>126573.9</v>
      </c>
      <c r="O4" s="48">
        <v>0</v>
      </c>
      <c r="P4" s="48">
        <f>N4-M4</f>
        <v>126117.5</v>
      </c>
      <c r="Q4" s="43" t="s">
        <v>7027</v>
      </c>
    </row>
    <row r="5" spans="1:18" x14ac:dyDescent="0.3">
      <c r="A5" s="43" t="s">
        <v>7028</v>
      </c>
      <c r="B5" s="47">
        <f>SUM(D286:D290)</f>
        <v>1490483.7</v>
      </c>
      <c r="H5" s="46"/>
      <c r="J5" s="46" t="s">
        <v>7017</v>
      </c>
      <c r="K5" s="46" t="s">
        <v>7003</v>
      </c>
      <c r="L5" s="51" t="s">
        <v>7029</v>
      </c>
      <c r="M5" s="46">
        <v>95219.7</v>
      </c>
      <c r="N5" s="45">
        <v>36452.6</v>
      </c>
      <c r="O5" s="48">
        <f>M5-N5</f>
        <v>58767.1</v>
      </c>
      <c r="P5" s="48">
        <v>0</v>
      </c>
      <c r="Q5" s="43" t="s">
        <v>7027</v>
      </c>
      <c r="R5" s="43" t="s">
        <v>7021</v>
      </c>
    </row>
    <row r="6" spans="1:18" x14ac:dyDescent="0.3">
      <c r="A6" s="43" t="s">
        <v>7030</v>
      </c>
      <c r="B6" s="47">
        <f>SUM(D293)</f>
        <v>290477.09999999998</v>
      </c>
      <c r="F6" s="45">
        <f>B6/1.02</f>
        <v>284781.47058823524</v>
      </c>
      <c r="H6" s="46"/>
      <c r="J6" s="46" t="s">
        <v>7024</v>
      </c>
      <c r="K6" s="46" t="s">
        <v>7031</v>
      </c>
      <c r="L6" s="46" t="s">
        <v>7032</v>
      </c>
      <c r="M6" s="46">
        <v>10000</v>
      </c>
      <c r="N6" s="45">
        <v>0</v>
      </c>
      <c r="O6" s="48">
        <f>M6-N6</f>
        <v>10000</v>
      </c>
      <c r="P6" s="48">
        <v>0</v>
      </c>
      <c r="Q6" s="43" t="s">
        <v>7027</v>
      </c>
      <c r="R6" s="43" t="s">
        <v>7021</v>
      </c>
    </row>
    <row r="7" spans="1:18" x14ac:dyDescent="0.3">
      <c r="H7" s="46"/>
      <c r="J7" s="46" t="s">
        <v>7033</v>
      </c>
      <c r="K7" s="46" t="s">
        <v>7031</v>
      </c>
      <c r="L7" s="46" t="s">
        <v>7034</v>
      </c>
      <c r="M7" s="46">
        <v>387.8</v>
      </c>
      <c r="N7" s="45">
        <v>4777</v>
      </c>
      <c r="O7" s="48">
        <v>0</v>
      </c>
      <c r="P7" s="48">
        <f>N7-M7</f>
        <v>4389.2</v>
      </c>
      <c r="Q7" s="43" t="s">
        <v>7035</v>
      </c>
    </row>
    <row r="8" spans="1:18" x14ac:dyDescent="0.3">
      <c r="A8" s="52" t="s">
        <v>7036</v>
      </c>
      <c r="B8" s="52" t="s">
        <v>7037</v>
      </c>
      <c r="C8" s="53" t="s">
        <v>7038</v>
      </c>
      <c r="D8" s="53" t="s">
        <v>7039</v>
      </c>
      <c r="E8" s="53" t="s">
        <v>7040</v>
      </c>
      <c r="F8" s="53" t="s">
        <v>7041</v>
      </c>
      <c r="G8" s="53"/>
      <c r="H8" s="53" t="s">
        <v>7042</v>
      </c>
      <c r="I8" s="54"/>
      <c r="J8" s="54"/>
      <c r="K8" s="54"/>
      <c r="L8" s="54"/>
      <c r="M8" s="54"/>
      <c r="N8" s="54"/>
    </row>
    <row r="9" spans="1:18" x14ac:dyDescent="0.3">
      <c r="A9" s="52"/>
      <c r="B9" s="52"/>
      <c r="C9" s="53"/>
      <c r="D9" s="53"/>
      <c r="E9" s="53"/>
      <c r="F9" s="55" t="s">
        <v>7043</v>
      </c>
      <c r="G9" s="55" t="s">
        <v>7044</v>
      </c>
      <c r="H9" s="53"/>
      <c r="I9" s="54"/>
      <c r="J9" s="54"/>
      <c r="K9" s="54"/>
      <c r="L9" s="54"/>
      <c r="M9" s="54"/>
      <c r="N9" s="54"/>
    </row>
    <row r="10" spans="1:18" x14ac:dyDescent="0.3">
      <c r="A10" s="56" t="s">
        <v>3181</v>
      </c>
      <c r="B10" s="56" t="s">
        <v>6280</v>
      </c>
      <c r="C10" s="57">
        <v>167856.3</v>
      </c>
      <c r="D10" s="57">
        <v>167856.3</v>
      </c>
      <c r="E10" s="57">
        <v>0</v>
      </c>
      <c r="F10" s="57">
        <v>0</v>
      </c>
      <c r="G10" s="57">
        <v>0</v>
      </c>
      <c r="H10" s="57">
        <v>0</v>
      </c>
      <c r="I10" s="14"/>
      <c r="J10" s="14"/>
      <c r="K10" s="14"/>
      <c r="L10" s="14"/>
      <c r="M10" s="14"/>
      <c r="N10" s="14"/>
    </row>
    <row r="11" spans="1:18" x14ac:dyDescent="0.3">
      <c r="A11" s="56" t="s">
        <v>5153</v>
      </c>
      <c r="B11" s="56" t="s">
        <v>6292</v>
      </c>
      <c r="C11" s="57">
        <v>63882.96</v>
      </c>
      <c r="D11" s="57">
        <v>0</v>
      </c>
      <c r="E11" s="57">
        <v>22082.240000000002</v>
      </c>
      <c r="F11" s="57">
        <v>0</v>
      </c>
      <c r="G11" s="57">
        <v>41800.720000000001</v>
      </c>
      <c r="H11" s="57">
        <v>41800.720000000001</v>
      </c>
      <c r="I11" s="14"/>
      <c r="J11" s="14"/>
      <c r="K11" s="14"/>
      <c r="L11" s="14"/>
      <c r="M11" s="14"/>
      <c r="N11" s="14"/>
    </row>
    <row r="12" spans="1:18" x14ac:dyDescent="0.3">
      <c r="A12" s="56" t="s">
        <v>6444</v>
      </c>
      <c r="B12" s="56" t="s">
        <v>6803</v>
      </c>
      <c r="C12" s="57">
        <v>10584.7</v>
      </c>
      <c r="D12" s="57">
        <v>10584.7</v>
      </c>
      <c r="E12" s="57">
        <v>0</v>
      </c>
      <c r="F12" s="57">
        <v>0</v>
      </c>
      <c r="G12" s="57">
        <v>0</v>
      </c>
      <c r="H12" s="57">
        <v>0</v>
      </c>
      <c r="I12" s="14"/>
      <c r="J12" s="14"/>
      <c r="K12" s="14"/>
      <c r="L12" s="14"/>
      <c r="M12" s="14"/>
      <c r="N12" s="14"/>
    </row>
    <row r="13" spans="1:18" x14ac:dyDescent="0.3">
      <c r="A13" s="56" t="s">
        <v>4712</v>
      </c>
      <c r="B13" s="56" t="s">
        <v>6317</v>
      </c>
      <c r="C13" s="57">
        <v>79582.600000000006</v>
      </c>
      <c r="D13" s="57">
        <v>79582.600000000006</v>
      </c>
      <c r="E13" s="57">
        <v>0</v>
      </c>
      <c r="F13" s="57">
        <v>0</v>
      </c>
      <c r="G13" s="57">
        <v>0</v>
      </c>
      <c r="H13" s="57">
        <v>0</v>
      </c>
      <c r="I13" s="14"/>
      <c r="J13" s="14"/>
      <c r="K13" s="14"/>
      <c r="L13" s="14"/>
      <c r="M13" s="14"/>
      <c r="N13" s="14"/>
    </row>
    <row r="14" spans="1:18" x14ac:dyDescent="0.3">
      <c r="A14" s="56" t="s">
        <v>2625</v>
      </c>
      <c r="B14" s="56" t="s">
        <v>6281</v>
      </c>
      <c r="C14" s="57">
        <v>74207.899999999994</v>
      </c>
      <c r="D14" s="57">
        <v>74207.899999999994</v>
      </c>
      <c r="E14" s="57">
        <v>0</v>
      </c>
      <c r="F14" s="57">
        <v>0</v>
      </c>
      <c r="G14" s="57">
        <v>0</v>
      </c>
      <c r="H14" s="57">
        <v>0</v>
      </c>
      <c r="I14" s="14"/>
      <c r="J14" s="14"/>
      <c r="K14" s="14"/>
      <c r="L14" s="14"/>
      <c r="M14" s="14"/>
      <c r="N14" s="14"/>
    </row>
    <row r="15" spans="1:18" x14ac:dyDescent="0.3">
      <c r="A15" s="56" t="s">
        <v>4242</v>
      </c>
      <c r="B15" s="56" t="s">
        <v>6678</v>
      </c>
      <c r="C15" s="57">
        <v>2060</v>
      </c>
      <c r="D15" s="57">
        <v>2060</v>
      </c>
      <c r="E15" s="57">
        <v>0</v>
      </c>
      <c r="F15" s="57">
        <v>0</v>
      </c>
      <c r="G15" s="57">
        <v>0</v>
      </c>
      <c r="H15" s="57">
        <v>0</v>
      </c>
      <c r="I15" s="14"/>
      <c r="J15" s="14"/>
      <c r="K15" s="14"/>
      <c r="L15" s="14"/>
      <c r="M15" s="14"/>
      <c r="N15" s="14"/>
    </row>
    <row r="16" spans="1:18" x14ac:dyDescent="0.3">
      <c r="A16" s="56" t="s">
        <v>6696</v>
      </c>
      <c r="B16" s="56" t="s">
        <v>6697</v>
      </c>
      <c r="C16" s="57">
        <v>7143.7</v>
      </c>
      <c r="D16" s="57">
        <v>7143.7</v>
      </c>
      <c r="E16" s="57">
        <v>0</v>
      </c>
      <c r="F16" s="57">
        <v>0</v>
      </c>
      <c r="G16" s="57">
        <v>0</v>
      </c>
      <c r="H16" s="57">
        <v>0</v>
      </c>
      <c r="I16" s="14"/>
      <c r="J16" s="14"/>
      <c r="K16" s="14"/>
      <c r="L16" s="14"/>
      <c r="M16" s="14"/>
      <c r="N16" s="14"/>
    </row>
    <row r="17" spans="1:14" x14ac:dyDescent="0.3">
      <c r="A17" s="56" t="s">
        <v>3697</v>
      </c>
      <c r="B17" s="56" t="s">
        <v>6648</v>
      </c>
      <c r="C17" s="57">
        <v>8111.8</v>
      </c>
      <c r="D17" s="57">
        <v>8111.8</v>
      </c>
      <c r="E17" s="57">
        <v>0</v>
      </c>
      <c r="F17" s="57">
        <v>0</v>
      </c>
      <c r="G17" s="57">
        <v>0</v>
      </c>
      <c r="H17" s="57">
        <v>0</v>
      </c>
      <c r="I17" s="14"/>
      <c r="J17" s="14"/>
      <c r="K17" s="14"/>
      <c r="L17" s="14"/>
      <c r="M17" s="14"/>
      <c r="N17" s="14"/>
    </row>
    <row r="18" spans="1:14" x14ac:dyDescent="0.3">
      <c r="A18" s="56" t="s">
        <v>6294</v>
      </c>
      <c r="B18" s="56" t="s">
        <v>6295</v>
      </c>
      <c r="C18" s="57">
        <v>305431</v>
      </c>
      <c r="D18" s="57">
        <v>305431</v>
      </c>
      <c r="E18" s="57">
        <v>0</v>
      </c>
      <c r="F18" s="57">
        <v>0</v>
      </c>
      <c r="G18" s="57">
        <v>0</v>
      </c>
      <c r="H18" s="57">
        <v>0</v>
      </c>
      <c r="I18" s="14"/>
      <c r="J18" s="14"/>
      <c r="K18" s="14"/>
      <c r="L18" s="14"/>
      <c r="M18" s="14"/>
      <c r="N18" s="14"/>
    </row>
    <row r="19" spans="1:14" x14ac:dyDescent="0.3">
      <c r="A19" s="56" t="s">
        <v>6974</v>
      </c>
      <c r="B19" s="56" t="s">
        <v>6975</v>
      </c>
      <c r="C19" s="57">
        <v>940.5</v>
      </c>
      <c r="D19" s="57">
        <v>940.5</v>
      </c>
      <c r="E19" s="57">
        <v>0</v>
      </c>
      <c r="F19" s="57">
        <v>0</v>
      </c>
      <c r="G19" s="57">
        <v>0</v>
      </c>
      <c r="H19" s="57">
        <v>0</v>
      </c>
      <c r="I19" s="14"/>
      <c r="J19" s="14"/>
      <c r="K19" s="14"/>
      <c r="L19" s="14"/>
      <c r="M19" s="14"/>
      <c r="N19" s="14"/>
    </row>
    <row r="20" spans="1:14" x14ac:dyDescent="0.3">
      <c r="A20" s="56" t="s">
        <v>6472</v>
      </c>
      <c r="B20" s="56" t="s">
        <v>6473</v>
      </c>
      <c r="C20" s="57">
        <v>276546.7</v>
      </c>
      <c r="D20" s="57">
        <v>276546.7</v>
      </c>
      <c r="E20" s="57">
        <v>0</v>
      </c>
      <c r="F20" s="57">
        <v>0</v>
      </c>
      <c r="G20" s="57">
        <v>0</v>
      </c>
      <c r="H20" s="57">
        <v>0</v>
      </c>
      <c r="I20" s="14"/>
      <c r="J20" s="14"/>
      <c r="K20" s="14"/>
      <c r="L20" s="14"/>
      <c r="M20" s="14"/>
      <c r="N20" s="14"/>
    </row>
    <row r="21" spans="1:14" x14ac:dyDescent="0.3">
      <c r="A21" s="56" t="s">
        <v>6290</v>
      </c>
      <c r="B21" s="56" t="s">
        <v>6291</v>
      </c>
      <c r="C21" s="57">
        <v>322844.7</v>
      </c>
      <c r="D21" s="57">
        <v>322844.7</v>
      </c>
      <c r="E21" s="57">
        <v>0</v>
      </c>
      <c r="F21" s="57">
        <v>0</v>
      </c>
      <c r="G21" s="57">
        <v>0</v>
      </c>
      <c r="H21" s="57">
        <v>0</v>
      </c>
      <c r="I21" s="14"/>
      <c r="J21" s="14"/>
      <c r="K21" s="14"/>
      <c r="L21" s="14"/>
      <c r="M21" s="14"/>
      <c r="N21" s="14"/>
    </row>
    <row r="22" spans="1:14" x14ac:dyDescent="0.3">
      <c r="A22" s="56" t="s">
        <v>4241</v>
      </c>
      <c r="B22" s="56" t="s">
        <v>6615</v>
      </c>
      <c r="C22" s="57">
        <v>952164</v>
      </c>
      <c r="D22" s="57">
        <v>952164</v>
      </c>
      <c r="E22" s="57">
        <v>0</v>
      </c>
      <c r="F22" s="57">
        <v>0</v>
      </c>
      <c r="G22" s="57">
        <v>0</v>
      </c>
      <c r="H22" s="57">
        <v>0</v>
      </c>
      <c r="I22" s="14"/>
      <c r="J22" s="14"/>
      <c r="K22" s="14"/>
      <c r="L22" s="14"/>
      <c r="M22" s="14"/>
      <c r="N22" s="14"/>
    </row>
    <row r="23" spans="1:14" x14ac:dyDescent="0.3">
      <c r="A23" s="56" t="s">
        <v>6285</v>
      </c>
      <c r="B23" s="56" t="s">
        <v>6287</v>
      </c>
      <c r="C23" s="57">
        <v>281260.40000000002</v>
      </c>
      <c r="D23" s="57">
        <v>281260.40000000002</v>
      </c>
      <c r="E23" s="57">
        <v>0</v>
      </c>
      <c r="F23" s="57">
        <v>0</v>
      </c>
      <c r="G23" s="57">
        <v>0</v>
      </c>
      <c r="H23" s="57">
        <v>0</v>
      </c>
      <c r="I23" s="14"/>
      <c r="J23" s="14"/>
      <c r="K23" s="14"/>
      <c r="L23" s="14"/>
      <c r="M23" s="14"/>
      <c r="N23" s="14"/>
    </row>
    <row r="24" spans="1:14" x14ac:dyDescent="0.3">
      <c r="A24" s="56" t="s">
        <v>6438</v>
      </c>
      <c r="B24" s="56" t="s">
        <v>6440</v>
      </c>
      <c r="C24" s="57">
        <v>149276.1</v>
      </c>
      <c r="D24" s="57">
        <v>149276.1</v>
      </c>
      <c r="E24" s="57">
        <v>0</v>
      </c>
      <c r="F24" s="57">
        <v>0</v>
      </c>
      <c r="G24" s="57">
        <v>0</v>
      </c>
      <c r="H24" s="57">
        <v>0</v>
      </c>
      <c r="I24" s="14"/>
      <c r="J24" s="14"/>
      <c r="K24" s="14"/>
      <c r="L24" s="14"/>
      <c r="M24" s="14"/>
      <c r="N24" s="14"/>
    </row>
    <row r="25" spans="1:14" x14ac:dyDescent="0.3">
      <c r="A25" s="56" t="s">
        <v>6297</v>
      </c>
      <c r="B25" s="56" t="s">
        <v>6300</v>
      </c>
      <c r="C25" s="57">
        <v>7548.9</v>
      </c>
      <c r="D25" s="57">
        <v>7548.9</v>
      </c>
      <c r="E25" s="57">
        <v>0</v>
      </c>
      <c r="F25" s="57">
        <v>0</v>
      </c>
      <c r="G25" s="57">
        <v>0</v>
      </c>
      <c r="H25" s="57">
        <v>0</v>
      </c>
      <c r="I25" s="14"/>
      <c r="J25" s="14"/>
      <c r="K25" s="14"/>
      <c r="L25" s="14"/>
      <c r="M25" s="14"/>
      <c r="N25" s="14"/>
    </row>
    <row r="26" spans="1:14" x14ac:dyDescent="0.3">
      <c r="A26" s="56" t="s">
        <v>6442</v>
      </c>
      <c r="B26" s="56" t="s">
        <v>6443</v>
      </c>
      <c r="C26" s="57">
        <v>29941.1</v>
      </c>
      <c r="D26" s="57">
        <v>29941.1</v>
      </c>
      <c r="E26" s="57">
        <v>0</v>
      </c>
      <c r="F26" s="57">
        <v>0</v>
      </c>
      <c r="G26" s="57">
        <v>0</v>
      </c>
      <c r="H26" s="57">
        <v>0</v>
      </c>
      <c r="I26" s="14"/>
      <c r="J26" s="14"/>
      <c r="K26" s="14"/>
      <c r="L26" s="14"/>
      <c r="M26" s="14"/>
      <c r="N26" s="14"/>
    </row>
    <row r="27" spans="1:14" x14ac:dyDescent="0.3">
      <c r="A27" s="56" t="s">
        <v>6444</v>
      </c>
      <c r="B27" s="56" t="s">
        <v>6445</v>
      </c>
      <c r="C27" s="57">
        <v>104267.2</v>
      </c>
      <c r="D27" s="57">
        <v>104267.2</v>
      </c>
      <c r="E27" s="57">
        <v>0</v>
      </c>
      <c r="F27" s="57">
        <v>0</v>
      </c>
      <c r="G27" s="57">
        <v>0</v>
      </c>
      <c r="H27" s="57">
        <v>0</v>
      </c>
      <c r="I27" s="14"/>
      <c r="J27" s="14"/>
      <c r="K27" s="14"/>
      <c r="L27" s="14"/>
      <c r="M27" s="14"/>
      <c r="N27" s="14"/>
    </row>
    <row r="28" spans="1:14" x14ac:dyDescent="0.3">
      <c r="A28" s="56" t="s">
        <v>6297</v>
      </c>
      <c r="B28" s="56" t="s">
        <v>6298</v>
      </c>
      <c r="C28" s="57">
        <v>57578.5</v>
      </c>
      <c r="D28" s="57">
        <v>57578.5</v>
      </c>
      <c r="E28" s="57">
        <v>0</v>
      </c>
      <c r="F28" s="57">
        <v>0</v>
      </c>
      <c r="G28" s="57">
        <v>0</v>
      </c>
      <c r="H28" s="57">
        <v>0</v>
      </c>
      <c r="I28" s="14"/>
      <c r="J28" s="14"/>
      <c r="K28" s="14"/>
      <c r="L28" s="14"/>
      <c r="M28" s="14"/>
      <c r="N28" s="14"/>
    </row>
    <row r="29" spans="1:14" x14ac:dyDescent="0.3">
      <c r="A29" s="56" t="s">
        <v>3176</v>
      </c>
      <c r="B29" s="56" t="s">
        <v>6293</v>
      </c>
      <c r="C29" s="57">
        <v>372731.6</v>
      </c>
      <c r="D29" s="57">
        <v>372731.6</v>
      </c>
      <c r="E29" s="57">
        <v>0</v>
      </c>
      <c r="F29" s="57">
        <v>0</v>
      </c>
      <c r="G29" s="57">
        <v>0</v>
      </c>
      <c r="H29" s="57">
        <v>0</v>
      </c>
      <c r="I29" s="14"/>
      <c r="J29" s="14"/>
      <c r="K29" s="14"/>
      <c r="L29" s="14"/>
      <c r="M29" s="14"/>
      <c r="N29" s="14"/>
    </row>
    <row r="30" spans="1:14" x14ac:dyDescent="0.3">
      <c r="A30" s="56" t="s">
        <v>6289</v>
      </c>
      <c r="B30" s="56" t="s">
        <v>6296</v>
      </c>
      <c r="C30" s="57">
        <v>480382.9</v>
      </c>
      <c r="D30" s="57">
        <v>480382.9</v>
      </c>
      <c r="E30" s="57">
        <v>0</v>
      </c>
      <c r="F30" s="57">
        <v>0</v>
      </c>
      <c r="G30" s="57">
        <v>0</v>
      </c>
      <c r="H30" s="57">
        <v>0</v>
      </c>
      <c r="I30" s="14"/>
      <c r="J30" s="14"/>
      <c r="K30" s="14"/>
      <c r="L30" s="14"/>
      <c r="M30" s="14"/>
      <c r="N30" s="14"/>
    </row>
    <row r="31" spans="1:14" x14ac:dyDescent="0.3">
      <c r="A31" s="56" t="s">
        <v>5100</v>
      </c>
      <c r="B31" s="56" t="s">
        <v>6616</v>
      </c>
      <c r="C31" s="57">
        <v>937893.5</v>
      </c>
      <c r="D31" s="57">
        <v>937893.5</v>
      </c>
      <c r="E31" s="57">
        <v>0</v>
      </c>
      <c r="F31" s="57">
        <v>0</v>
      </c>
      <c r="G31" s="57">
        <v>0</v>
      </c>
      <c r="H31" s="57">
        <v>0</v>
      </c>
      <c r="I31" s="14"/>
      <c r="J31" s="14"/>
      <c r="K31" s="14"/>
      <c r="L31" s="14"/>
      <c r="M31" s="14"/>
      <c r="N31" s="14"/>
    </row>
    <row r="32" spans="1:14" x14ac:dyDescent="0.3">
      <c r="A32" s="56" t="s">
        <v>3506</v>
      </c>
      <c r="B32" s="56" t="s">
        <v>6689</v>
      </c>
      <c r="C32" s="57">
        <v>6674</v>
      </c>
      <c r="D32" s="57">
        <v>6674</v>
      </c>
      <c r="E32" s="57">
        <v>0</v>
      </c>
      <c r="F32" s="57">
        <v>0</v>
      </c>
      <c r="G32" s="57">
        <v>0</v>
      </c>
      <c r="H32" s="57">
        <v>0</v>
      </c>
      <c r="I32" s="14"/>
      <c r="J32" s="14"/>
      <c r="K32" s="14"/>
      <c r="L32" s="14"/>
      <c r="M32" s="14"/>
      <c r="N32" s="14"/>
    </row>
    <row r="33" spans="1:14" x14ac:dyDescent="0.3">
      <c r="A33" s="58" t="s">
        <v>7045</v>
      </c>
      <c r="B33" s="52" t="s">
        <v>7046</v>
      </c>
      <c r="C33" s="53" t="s">
        <v>7038</v>
      </c>
      <c r="D33" s="53" t="s">
        <v>7039</v>
      </c>
      <c r="E33" s="53" t="s">
        <v>7040</v>
      </c>
      <c r="F33" s="53" t="s">
        <v>7041</v>
      </c>
      <c r="G33" s="53"/>
      <c r="H33" s="53" t="s">
        <v>7042</v>
      </c>
      <c r="I33" s="14"/>
      <c r="J33" s="14"/>
      <c r="K33" s="14"/>
      <c r="L33" s="54"/>
      <c r="M33" s="54"/>
      <c r="N33" s="54"/>
    </row>
    <row r="34" spans="1:14" x14ac:dyDescent="0.3">
      <c r="A34" s="58"/>
      <c r="B34" s="52"/>
      <c r="C34" s="53"/>
      <c r="D34" s="53"/>
      <c r="E34" s="53"/>
      <c r="F34" s="55" t="s">
        <v>7043</v>
      </c>
      <c r="G34" s="55" t="s">
        <v>7044</v>
      </c>
      <c r="H34" s="53"/>
      <c r="I34" s="14"/>
      <c r="J34" s="14"/>
      <c r="K34" s="14"/>
      <c r="L34" s="54"/>
      <c r="M34" s="54"/>
      <c r="N34" s="54"/>
    </row>
    <row r="35" spans="1:14" x14ac:dyDescent="0.3">
      <c r="A35" s="56" t="s">
        <v>4864</v>
      </c>
      <c r="B35" s="56" t="s">
        <v>6512</v>
      </c>
      <c r="C35" s="57">
        <v>189296.5</v>
      </c>
      <c r="D35" s="57">
        <v>189296.5</v>
      </c>
      <c r="E35" s="57">
        <v>0</v>
      </c>
      <c r="F35" s="57">
        <v>0</v>
      </c>
      <c r="G35" s="57">
        <v>0</v>
      </c>
      <c r="H35" s="57">
        <v>0</v>
      </c>
      <c r="I35" s="14"/>
      <c r="J35" s="14"/>
      <c r="K35" s="14"/>
      <c r="L35" s="14"/>
      <c r="M35" s="14"/>
      <c r="N35" s="14"/>
    </row>
    <row r="36" spans="1:14" x14ac:dyDescent="0.3">
      <c r="A36" s="56" t="s">
        <v>6361</v>
      </c>
      <c r="B36" s="59">
        <v>13351113737</v>
      </c>
      <c r="C36" s="57">
        <v>129</v>
      </c>
      <c r="D36" s="57">
        <v>129</v>
      </c>
      <c r="E36" s="57">
        <v>0</v>
      </c>
      <c r="F36" s="57">
        <v>0</v>
      </c>
      <c r="G36" s="57">
        <v>0</v>
      </c>
      <c r="H36" s="57">
        <v>0</v>
      </c>
      <c r="I36" s="14"/>
      <c r="J36" s="14"/>
      <c r="K36" s="14"/>
      <c r="L36" s="14"/>
      <c r="M36" s="14"/>
      <c r="N36" s="14"/>
    </row>
    <row r="37" spans="1:14" x14ac:dyDescent="0.3">
      <c r="A37" s="56" t="s">
        <v>6219</v>
      </c>
      <c r="B37" s="59">
        <v>13811960060</v>
      </c>
      <c r="C37" s="57">
        <v>137176.6</v>
      </c>
      <c r="D37" s="57">
        <v>137176.6</v>
      </c>
      <c r="E37" s="57">
        <v>0</v>
      </c>
      <c r="F37" s="57">
        <v>0</v>
      </c>
      <c r="G37" s="57">
        <v>0</v>
      </c>
      <c r="H37" s="57">
        <v>0</v>
      </c>
      <c r="I37" s="14"/>
      <c r="J37" s="14"/>
      <c r="K37" s="14"/>
      <c r="L37" s="14"/>
      <c r="M37" s="14"/>
      <c r="N37" s="14"/>
    </row>
    <row r="38" spans="1:14" x14ac:dyDescent="0.3">
      <c r="A38" s="56" t="s">
        <v>4761</v>
      </c>
      <c r="B38" s="59">
        <v>153097069</v>
      </c>
      <c r="C38" s="57">
        <v>242400.8</v>
      </c>
      <c r="D38" s="57">
        <v>242400.8</v>
      </c>
      <c r="E38" s="57">
        <v>0</v>
      </c>
      <c r="F38" s="57">
        <v>0</v>
      </c>
      <c r="G38" s="57">
        <v>0</v>
      </c>
      <c r="H38" s="57">
        <v>0</v>
      </c>
      <c r="I38" s="14"/>
      <c r="J38" s="14"/>
      <c r="K38" s="14"/>
      <c r="L38" s="14"/>
      <c r="M38" s="14"/>
      <c r="N38" s="14"/>
    </row>
    <row r="39" spans="1:14" x14ac:dyDescent="0.3">
      <c r="A39" s="56" t="s">
        <v>6002</v>
      </c>
      <c r="B39" s="59">
        <v>161348687</v>
      </c>
      <c r="C39" s="57">
        <v>81722.5</v>
      </c>
      <c r="D39" s="57">
        <v>81722.5</v>
      </c>
      <c r="E39" s="57">
        <v>0</v>
      </c>
      <c r="F39" s="57">
        <v>0</v>
      </c>
      <c r="G39" s="57">
        <v>0</v>
      </c>
      <c r="H39" s="57">
        <v>0</v>
      </c>
      <c r="I39" s="14"/>
      <c r="J39" s="14"/>
      <c r="K39" s="14"/>
      <c r="L39" s="14"/>
      <c r="M39" s="14"/>
      <c r="N39" s="14"/>
    </row>
    <row r="40" spans="1:14" x14ac:dyDescent="0.3">
      <c r="A40" s="56" t="s">
        <v>6795</v>
      </c>
      <c r="B40" s="59">
        <v>18122458657</v>
      </c>
      <c r="C40" s="57">
        <v>36452.6</v>
      </c>
      <c r="D40" s="57">
        <v>36452.6</v>
      </c>
      <c r="E40" s="57">
        <v>0</v>
      </c>
      <c r="F40" s="57">
        <v>0</v>
      </c>
      <c r="G40" s="57">
        <v>0</v>
      </c>
      <c r="H40" s="57">
        <v>0</v>
      </c>
      <c r="I40" s="14"/>
      <c r="J40" s="14"/>
      <c r="K40" s="14"/>
      <c r="L40" s="14"/>
      <c r="M40" s="14"/>
      <c r="N40" s="14"/>
    </row>
    <row r="41" spans="1:14" x14ac:dyDescent="0.3">
      <c r="A41" s="56" t="s">
        <v>6621</v>
      </c>
      <c r="B41" s="59">
        <v>18668181711</v>
      </c>
      <c r="C41" s="57">
        <v>156179.79999999999</v>
      </c>
      <c r="D41" s="57">
        <v>156179.79999999999</v>
      </c>
      <c r="E41" s="57">
        <v>0</v>
      </c>
      <c r="F41" s="57">
        <v>0</v>
      </c>
      <c r="G41" s="57">
        <v>0</v>
      </c>
      <c r="H41" s="57">
        <v>0</v>
      </c>
      <c r="I41" s="14"/>
      <c r="J41" s="14"/>
      <c r="K41" s="14"/>
      <c r="L41" s="14"/>
      <c r="M41" s="14"/>
      <c r="N41" s="14"/>
    </row>
    <row r="42" spans="1:14" x14ac:dyDescent="0.3">
      <c r="A42" s="56" t="s">
        <v>4752</v>
      </c>
      <c r="B42" s="59">
        <v>3395642036</v>
      </c>
      <c r="C42" s="57">
        <v>782597.5</v>
      </c>
      <c r="D42" s="57">
        <v>782597.5</v>
      </c>
      <c r="E42" s="57">
        <v>0</v>
      </c>
      <c r="F42" s="57">
        <v>0</v>
      </c>
      <c r="G42" s="57">
        <v>0</v>
      </c>
      <c r="H42" s="57">
        <v>0</v>
      </c>
      <c r="I42" s="14"/>
      <c r="J42" s="14"/>
      <c r="K42" s="14"/>
      <c r="L42" s="14"/>
      <c r="M42" s="14"/>
      <c r="N42" s="14"/>
    </row>
    <row r="43" spans="1:14" x14ac:dyDescent="0.3">
      <c r="A43" s="56" t="s">
        <v>4888</v>
      </c>
      <c r="B43" s="56" t="s">
        <v>6554</v>
      </c>
      <c r="C43" s="57">
        <v>13014.9</v>
      </c>
      <c r="D43" s="57">
        <v>13014.9</v>
      </c>
      <c r="E43" s="57">
        <v>0</v>
      </c>
      <c r="F43" s="57">
        <v>0</v>
      </c>
      <c r="G43" s="57">
        <v>0</v>
      </c>
      <c r="H43" s="57">
        <v>0</v>
      </c>
      <c r="I43" s="14"/>
      <c r="J43" s="14"/>
      <c r="K43" s="14"/>
      <c r="L43" s="14"/>
      <c r="M43" s="14"/>
      <c r="N43" s="14"/>
    </row>
    <row r="44" spans="1:14" x14ac:dyDescent="0.3">
      <c r="A44" s="56" t="s">
        <v>6408</v>
      </c>
      <c r="B44" s="59">
        <v>785001568</v>
      </c>
      <c r="C44" s="57">
        <v>80087.199999999997</v>
      </c>
      <c r="D44" s="57">
        <v>80087.199999999997</v>
      </c>
      <c r="E44" s="57">
        <v>0</v>
      </c>
      <c r="F44" s="57">
        <v>0</v>
      </c>
      <c r="G44" s="57">
        <v>0</v>
      </c>
      <c r="H44" s="57">
        <v>0</v>
      </c>
      <c r="I44" s="14"/>
      <c r="J44" s="14"/>
      <c r="K44" s="14"/>
      <c r="L44" s="14"/>
      <c r="M44" s="14"/>
      <c r="N44" s="14"/>
    </row>
    <row r="45" spans="1:14" x14ac:dyDescent="0.3">
      <c r="A45" s="56" t="s">
        <v>4399</v>
      </c>
      <c r="B45" s="56" t="s">
        <v>6412</v>
      </c>
      <c r="C45" s="57">
        <v>3354</v>
      </c>
      <c r="D45" s="57">
        <v>3354</v>
      </c>
      <c r="E45" s="57">
        <v>0</v>
      </c>
      <c r="F45" s="57">
        <v>0</v>
      </c>
      <c r="G45" s="57">
        <v>0</v>
      </c>
      <c r="H45" s="57">
        <v>0</v>
      </c>
      <c r="I45" s="14"/>
      <c r="J45" s="14"/>
      <c r="K45" s="14"/>
      <c r="L45" s="14"/>
      <c r="M45" s="14"/>
      <c r="N45" s="14"/>
    </row>
    <row r="46" spans="1:14" x14ac:dyDescent="0.3">
      <c r="A46" s="56" t="s">
        <v>5984</v>
      </c>
      <c r="B46" s="56" t="s">
        <v>6550</v>
      </c>
      <c r="C46" s="57">
        <v>26545.9</v>
      </c>
      <c r="D46" s="57">
        <v>26545.9</v>
      </c>
      <c r="E46" s="57">
        <v>0</v>
      </c>
      <c r="F46" s="57">
        <v>0</v>
      </c>
      <c r="G46" s="57">
        <v>0</v>
      </c>
      <c r="H46" s="57">
        <v>0</v>
      </c>
      <c r="I46" s="14"/>
      <c r="J46" s="14"/>
      <c r="K46" s="14"/>
      <c r="L46" s="14"/>
      <c r="M46" s="14"/>
      <c r="N46" s="14"/>
    </row>
    <row r="47" spans="1:14" x14ac:dyDescent="0.3">
      <c r="A47" s="56" t="s">
        <v>6969</v>
      </c>
      <c r="B47" s="56" t="s">
        <v>6970</v>
      </c>
      <c r="C47" s="57">
        <v>5916.9</v>
      </c>
      <c r="D47" s="57">
        <v>5916.9</v>
      </c>
      <c r="E47" s="57">
        <v>0</v>
      </c>
      <c r="F47" s="57">
        <v>0</v>
      </c>
      <c r="G47" s="57">
        <v>0</v>
      </c>
      <c r="H47" s="57">
        <v>0</v>
      </c>
      <c r="I47" s="14"/>
      <c r="J47" s="14"/>
      <c r="K47" s="14"/>
      <c r="L47" s="14"/>
      <c r="M47" s="14"/>
      <c r="N47" s="14"/>
    </row>
    <row r="48" spans="1:14" x14ac:dyDescent="0.3">
      <c r="A48" s="56" t="s">
        <v>6454</v>
      </c>
      <c r="B48" s="56" t="s">
        <v>6456</v>
      </c>
      <c r="C48" s="57">
        <v>309437.8</v>
      </c>
      <c r="D48" s="57">
        <v>309437.8</v>
      </c>
      <c r="E48" s="57">
        <v>0</v>
      </c>
      <c r="F48" s="57">
        <v>0</v>
      </c>
      <c r="G48" s="57">
        <v>0</v>
      </c>
      <c r="H48" s="57">
        <v>0</v>
      </c>
      <c r="I48" s="14"/>
      <c r="J48" s="14"/>
      <c r="K48" s="14"/>
      <c r="L48" s="14"/>
      <c r="M48" s="14"/>
      <c r="N48" s="14"/>
    </row>
    <row r="49" spans="1:14" x14ac:dyDescent="0.3">
      <c r="A49" s="56" t="s">
        <v>4964</v>
      </c>
      <c r="B49" s="56" t="s">
        <v>6682</v>
      </c>
      <c r="C49" s="57">
        <v>1520565.32</v>
      </c>
      <c r="D49" s="57">
        <v>1351620.2</v>
      </c>
      <c r="E49" s="57">
        <v>168945.12</v>
      </c>
      <c r="F49" s="57">
        <v>0</v>
      </c>
      <c r="G49" s="57">
        <v>0</v>
      </c>
      <c r="H49" s="57">
        <v>0</v>
      </c>
      <c r="I49" s="14"/>
      <c r="J49" s="14"/>
      <c r="K49" s="14"/>
      <c r="L49" s="14"/>
      <c r="M49" s="14"/>
      <c r="N49" s="14"/>
    </row>
    <row r="50" spans="1:14" x14ac:dyDescent="0.3">
      <c r="A50" s="56" t="s">
        <v>6587</v>
      </c>
      <c r="B50" s="56" t="s">
        <v>6588</v>
      </c>
      <c r="C50" s="57">
        <v>556451.4</v>
      </c>
      <c r="D50" s="57">
        <v>556451.4</v>
      </c>
      <c r="E50" s="57">
        <v>0</v>
      </c>
      <c r="F50" s="57">
        <v>0</v>
      </c>
      <c r="G50" s="57">
        <v>0</v>
      </c>
      <c r="H50" s="57">
        <v>0</v>
      </c>
      <c r="I50" s="14"/>
      <c r="J50" s="14"/>
      <c r="K50" s="14"/>
      <c r="L50" s="14"/>
      <c r="M50" s="14"/>
      <c r="N50" s="14"/>
    </row>
    <row r="51" spans="1:14" x14ac:dyDescent="0.3">
      <c r="A51" s="56" t="s">
        <v>4696</v>
      </c>
      <c r="B51" s="56" t="s">
        <v>6303</v>
      </c>
      <c r="C51" s="57">
        <v>9408.2999999999993</v>
      </c>
      <c r="D51" s="57">
        <v>9408.2999999999993</v>
      </c>
      <c r="E51" s="57">
        <v>0</v>
      </c>
      <c r="F51" s="57">
        <v>0</v>
      </c>
      <c r="G51" s="57">
        <v>0</v>
      </c>
      <c r="H51" s="57">
        <v>0</v>
      </c>
      <c r="I51" s="14"/>
      <c r="J51" s="14"/>
      <c r="K51" s="14"/>
      <c r="L51" s="14"/>
      <c r="M51" s="14"/>
      <c r="N51" s="14"/>
    </row>
    <row r="52" spans="1:14" x14ac:dyDescent="0.3">
      <c r="A52" s="56" t="s">
        <v>6907</v>
      </c>
      <c r="B52" s="56" t="s">
        <v>6908</v>
      </c>
      <c r="C52" s="57">
        <v>6098.8</v>
      </c>
      <c r="D52" s="57">
        <v>6098.8</v>
      </c>
      <c r="E52" s="57">
        <v>0</v>
      </c>
      <c r="F52" s="57">
        <v>0</v>
      </c>
      <c r="G52" s="57">
        <v>0</v>
      </c>
      <c r="H52" s="57">
        <v>0</v>
      </c>
      <c r="I52" s="14"/>
      <c r="J52" s="14"/>
      <c r="K52" s="14"/>
      <c r="L52" s="14"/>
      <c r="M52" s="14"/>
      <c r="N52" s="14"/>
    </row>
    <row r="53" spans="1:14" x14ac:dyDescent="0.3">
      <c r="A53" s="56" t="s">
        <v>6304</v>
      </c>
      <c r="B53" s="56" t="s">
        <v>6305</v>
      </c>
      <c r="C53" s="57">
        <v>47248.6</v>
      </c>
      <c r="D53" s="57">
        <v>47248.6</v>
      </c>
      <c r="E53" s="57">
        <v>0</v>
      </c>
      <c r="F53" s="57">
        <v>0</v>
      </c>
      <c r="G53" s="57">
        <v>0</v>
      </c>
      <c r="H53" s="57">
        <v>0</v>
      </c>
      <c r="I53" s="14"/>
      <c r="J53" s="14"/>
      <c r="K53" s="14"/>
      <c r="L53" s="14"/>
      <c r="M53" s="14"/>
      <c r="N53" s="14"/>
    </row>
    <row r="54" spans="1:14" x14ac:dyDescent="0.3">
      <c r="A54" s="56" t="s">
        <v>4824</v>
      </c>
      <c r="B54" s="56" t="s">
        <v>6447</v>
      </c>
      <c r="C54" s="57">
        <v>148358.07999999999</v>
      </c>
      <c r="D54" s="57">
        <v>0</v>
      </c>
      <c r="E54" s="57">
        <v>148358.07999999999</v>
      </c>
      <c r="F54" s="57">
        <v>0</v>
      </c>
      <c r="G54" s="57">
        <v>0</v>
      </c>
      <c r="H54" s="57">
        <v>0</v>
      </c>
      <c r="I54" s="14"/>
      <c r="J54" s="14"/>
      <c r="K54" s="14"/>
      <c r="L54" s="14"/>
      <c r="M54" s="14"/>
      <c r="N54" s="14"/>
    </row>
    <row r="55" spans="1:14" x14ac:dyDescent="0.3">
      <c r="A55" s="56" t="s">
        <v>6368</v>
      </c>
      <c r="B55" s="56" t="s">
        <v>6369</v>
      </c>
      <c r="C55" s="57">
        <v>142099.6</v>
      </c>
      <c r="D55" s="57">
        <v>142099.6</v>
      </c>
      <c r="E55" s="57">
        <v>0</v>
      </c>
      <c r="F55" s="57">
        <v>0</v>
      </c>
      <c r="G55" s="57">
        <v>0</v>
      </c>
      <c r="H55" s="57">
        <v>0</v>
      </c>
      <c r="I55" s="14"/>
      <c r="J55" s="14"/>
      <c r="K55" s="14"/>
      <c r="L55" s="14"/>
      <c r="M55" s="14"/>
      <c r="N55" s="14"/>
    </row>
    <row r="56" spans="1:14" x14ac:dyDescent="0.3">
      <c r="A56" s="56" t="s">
        <v>4372</v>
      </c>
      <c r="B56" s="56" t="s">
        <v>6320</v>
      </c>
      <c r="C56" s="57">
        <v>2661446.7999999998</v>
      </c>
      <c r="D56" s="57">
        <v>2661446.7999999998</v>
      </c>
      <c r="E56" s="57">
        <v>0</v>
      </c>
      <c r="F56" s="57">
        <v>0</v>
      </c>
      <c r="G56" s="57">
        <v>0</v>
      </c>
      <c r="H56" s="57">
        <v>0</v>
      </c>
      <c r="I56" s="14"/>
      <c r="J56" s="14"/>
      <c r="K56" s="14"/>
      <c r="L56" s="14"/>
      <c r="M56" s="14"/>
      <c r="N56" s="14"/>
    </row>
    <row r="57" spans="1:14" x14ac:dyDescent="0.3">
      <c r="A57" s="56" t="s">
        <v>4824</v>
      </c>
      <c r="B57" s="56" t="s">
        <v>6448</v>
      </c>
      <c r="C57" s="57">
        <v>2124609.9</v>
      </c>
      <c r="D57" s="57">
        <v>2124609.9</v>
      </c>
      <c r="E57" s="57">
        <v>0</v>
      </c>
      <c r="F57" s="57">
        <v>0</v>
      </c>
      <c r="G57" s="57">
        <v>0</v>
      </c>
      <c r="H57" s="57">
        <v>0</v>
      </c>
      <c r="I57" s="14"/>
      <c r="J57" s="14"/>
      <c r="K57" s="14"/>
      <c r="L57" s="14"/>
      <c r="M57" s="14"/>
      <c r="N57" s="14"/>
    </row>
    <row r="58" spans="1:14" x14ac:dyDescent="0.3">
      <c r="A58" s="56" t="s">
        <v>4229</v>
      </c>
      <c r="B58" s="56" t="s">
        <v>6590</v>
      </c>
      <c r="C58" s="57">
        <v>2597091.67</v>
      </c>
      <c r="D58" s="57">
        <v>2382766.7000000002</v>
      </c>
      <c r="E58" s="57">
        <v>214324.97</v>
      </c>
      <c r="F58" s="57">
        <v>0</v>
      </c>
      <c r="G58" s="57">
        <v>0</v>
      </c>
      <c r="H58" s="57">
        <v>0</v>
      </c>
      <c r="I58" s="14"/>
      <c r="J58" s="14"/>
      <c r="K58" s="14"/>
      <c r="L58" s="14"/>
      <c r="M58" s="14"/>
      <c r="N58" s="14"/>
    </row>
    <row r="59" spans="1:14" x14ac:dyDescent="0.3">
      <c r="A59" s="56" t="s">
        <v>6253</v>
      </c>
      <c r="B59" s="56" t="s">
        <v>6555</v>
      </c>
      <c r="C59" s="57">
        <v>21127.5</v>
      </c>
      <c r="D59" s="57">
        <v>21127.5</v>
      </c>
      <c r="E59" s="57">
        <v>0</v>
      </c>
      <c r="F59" s="57">
        <v>0</v>
      </c>
      <c r="G59" s="57">
        <v>0</v>
      </c>
      <c r="H59" s="57">
        <v>0</v>
      </c>
      <c r="I59" s="14"/>
      <c r="J59" s="14"/>
      <c r="K59" s="14"/>
      <c r="L59" s="14"/>
      <c r="M59" s="14"/>
      <c r="N59" s="14"/>
    </row>
    <row r="60" spans="1:14" x14ac:dyDescent="0.3">
      <c r="A60" s="56" t="s">
        <v>6972</v>
      </c>
      <c r="B60" s="56" t="s">
        <v>6973</v>
      </c>
      <c r="C60" s="57">
        <v>2702.9</v>
      </c>
      <c r="D60" s="57">
        <v>2702.9</v>
      </c>
      <c r="E60" s="57">
        <v>0</v>
      </c>
      <c r="F60" s="57">
        <v>0</v>
      </c>
      <c r="G60" s="57">
        <v>0</v>
      </c>
      <c r="H60" s="57">
        <v>0</v>
      </c>
      <c r="I60" s="14"/>
      <c r="J60" s="14"/>
      <c r="K60" s="14"/>
      <c r="L60" s="14"/>
      <c r="M60" s="14"/>
      <c r="N60" s="14"/>
    </row>
    <row r="61" spans="1:14" x14ac:dyDescent="0.3">
      <c r="A61" s="56" t="s">
        <v>138</v>
      </c>
      <c r="B61" s="56" t="s">
        <v>6482</v>
      </c>
      <c r="C61" s="57">
        <v>33078.199999999997</v>
      </c>
      <c r="D61" s="57">
        <v>33078.199999999997</v>
      </c>
      <c r="E61" s="57">
        <v>0</v>
      </c>
      <c r="F61" s="57">
        <v>0</v>
      </c>
      <c r="G61" s="57">
        <v>0</v>
      </c>
      <c r="H61" s="57">
        <v>0</v>
      </c>
      <c r="I61" s="14"/>
      <c r="J61" s="14"/>
      <c r="K61" s="14"/>
      <c r="L61" s="14"/>
      <c r="M61" s="14"/>
      <c r="N61" s="14"/>
    </row>
    <row r="62" spans="1:14" x14ac:dyDescent="0.3">
      <c r="A62" s="56" t="s">
        <v>6680</v>
      </c>
      <c r="B62" s="56" t="s">
        <v>6681</v>
      </c>
      <c r="C62" s="57">
        <v>100422.3</v>
      </c>
      <c r="D62" s="57">
        <v>100422.3</v>
      </c>
      <c r="E62" s="57">
        <v>0</v>
      </c>
      <c r="F62" s="57">
        <v>0</v>
      </c>
      <c r="G62" s="57">
        <v>0</v>
      </c>
      <c r="H62" s="57">
        <v>0</v>
      </c>
      <c r="I62" s="14"/>
      <c r="J62" s="14"/>
      <c r="K62" s="14"/>
      <c r="L62" s="14"/>
      <c r="M62" s="14"/>
      <c r="N62" s="14"/>
    </row>
    <row r="63" spans="1:14" x14ac:dyDescent="0.3">
      <c r="A63" s="56" t="s">
        <v>207</v>
      </c>
      <c r="B63" s="56" t="s">
        <v>6608</v>
      </c>
      <c r="C63" s="57">
        <v>302329.40000000002</v>
      </c>
      <c r="D63" s="57">
        <v>302329.40000000002</v>
      </c>
      <c r="E63" s="57">
        <v>0</v>
      </c>
      <c r="F63" s="57">
        <v>0</v>
      </c>
      <c r="G63" s="57">
        <v>0</v>
      </c>
      <c r="H63" s="57">
        <v>0</v>
      </c>
      <c r="I63" s="14"/>
      <c r="J63" s="14"/>
      <c r="K63" s="14"/>
      <c r="L63" s="14"/>
      <c r="M63" s="14"/>
      <c r="N63" s="14"/>
    </row>
    <row r="64" spans="1:14" x14ac:dyDescent="0.3">
      <c r="A64" s="56" t="s">
        <v>4314</v>
      </c>
      <c r="B64" s="56" t="s">
        <v>6934</v>
      </c>
      <c r="C64" s="57">
        <v>1910.07</v>
      </c>
      <c r="D64" s="57">
        <v>1276.5999999999999</v>
      </c>
      <c r="E64" s="57">
        <v>428.97</v>
      </c>
      <c r="F64" s="57">
        <v>0</v>
      </c>
      <c r="G64" s="57">
        <v>204.5</v>
      </c>
      <c r="H64" s="57">
        <v>204.5</v>
      </c>
      <c r="I64" s="14"/>
      <c r="J64" s="14"/>
      <c r="K64" s="14"/>
      <c r="L64" s="14"/>
      <c r="M64" s="14"/>
      <c r="N64" s="14"/>
    </row>
    <row r="65" spans="1:14" x14ac:dyDescent="0.3">
      <c r="A65" s="56" t="s">
        <v>111</v>
      </c>
      <c r="B65" s="56" t="s">
        <v>6453</v>
      </c>
      <c r="C65" s="57">
        <v>270961.7</v>
      </c>
      <c r="D65" s="57">
        <v>270961.7</v>
      </c>
      <c r="E65" s="57">
        <v>0</v>
      </c>
      <c r="F65" s="57">
        <v>0</v>
      </c>
      <c r="G65" s="57">
        <v>0</v>
      </c>
      <c r="H65" s="57">
        <v>0</v>
      </c>
      <c r="I65" s="14"/>
      <c r="J65" s="14"/>
      <c r="K65" s="14"/>
      <c r="L65" s="14"/>
      <c r="M65" s="14"/>
      <c r="N65" s="14"/>
    </row>
    <row r="66" spans="1:14" x14ac:dyDescent="0.3">
      <c r="A66" s="56" t="s">
        <v>111</v>
      </c>
      <c r="B66" s="56" t="s">
        <v>6452</v>
      </c>
      <c r="C66" s="57">
        <v>1190.01</v>
      </c>
      <c r="D66" s="57">
        <v>0</v>
      </c>
      <c r="E66" s="57">
        <v>1190.01</v>
      </c>
      <c r="F66" s="57">
        <v>0</v>
      </c>
      <c r="G66" s="57">
        <v>0</v>
      </c>
      <c r="H66" s="57">
        <v>0</v>
      </c>
      <c r="I66" s="14"/>
      <c r="J66" s="14"/>
      <c r="K66" s="14"/>
      <c r="L66" s="14"/>
      <c r="M66" s="14"/>
      <c r="N66" s="14"/>
    </row>
    <row r="67" spans="1:14" x14ac:dyDescent="0.3">
      <c r="A67" s="56" t="s">
        <v>5912</v>
      </c>
      <c r="B67" s="56" t="s">
        <v>6353</v>
      </c>
      <c r="C67" s="57">
        <v>7900.5</v>
      </c>
      <c r="D67" s="57">
        <v>7900.5</v>
      </c>
      <c r="E67" s="57">
        <v>0</v>
      </c>
      <c r="F67" s="57">
        <v>0</v>
      </c>
      <c r="G67" s="57">
        <v>0</v>
      </c>
      <c r="H67" s="57">
        <v>0</v>
      </c>
      <c r="I67" s="14"/>
      <c r="J67" s="14"/>
      <c r="K67" s="14"/>
      <c r="L67" s="14"/>
      <c r="M67" s="14"/>
      <c r="N67" s="14"/>
    </row>
    <row r="68" spans="1:14" x14ac:dyDescent="0.3">
      <c r="A68" s="56" t="s">
        <v>6382</v>
      </c>
      <c r="B68" s="56" t="s">
        <v>6383</v>
      </c>
      <c r="C68" s="57">
        <v>15163</v>
      </c>
      <c r="D68" s="57">
        <v>15163</v>
      </c>
      <c r="E68" s="57">
        <v>0</v>
      </c>
      <c r="F68" s="57">
        <v>0</v>
      </c>
      <c r="G68" s="57">
        <v>0</v>
      </c>
      <c r="H68" s="57">
        <v>0</v>
      </c>
      <c r="I68" s="14"/>
      <c r="J68" s="14"/>
      <c r="K68" s="14"/>
      <c r="L68" s="14"/>
      <c r="M68" s="14"/>
      <c r="N68" s="14"/>
    </row>
    <row r="69" spans="1:14" x14ac:dyDescent="0.3">
      <c r="A69" s="56" t="s">
        <v>6021</v>
      </c>
      <c r="B69" s="56" t="s">
        <v>6653</v>
      </c>
      <c r="C69" s="57">
        <v>24822</v>
      </c>
      <c r="D69" s="57">
        <v>24822</v>
      </c>
      <c r="E69" s="57">
        <v>0</v>
      </c>
      <c r="F69" s="57">
        <v>0</v>
      </c>
      <c r="G69" s="57">
        <v>0</v>
      </c>
      <c r="H69" s="57">
        <v>0</v>
      </c>
      <c r="I69" s="14"/>
      <c r="J69" s="14"/>
      <c r="K69" s="14"/>
      <c r="L69" s="14"/>
      <c r="M69" s="14"/>
      <c r="N69" s="14"/>
    </row>
    <row r="70" spans="1:14" x14ac:dyDescent="0.3">
      <c r="A70" s="56" t="s">
        <v>4184</v>
      </c>
      <c r="B70" s="56" t="s">
        <v>6430</v>
      </c>
      <c r="C70" s="57">
        <v>1630103.1</v>
      </c>
      <c r="D70" s="57">
        <v>1630103.1</v>
      </c>
      <c r="E70" s="57">
        <v>0</v>
      </c>
      <c r="F70" s="57">
        <v>0</v>
      </c>
      <c r="G70" s="57">
        <v>0</v>
      </c>
      <c r="H70" s="57">
        <v>0</v>
      </c>
      <c r="I70" s="14"/>
      <c r="J70" s="14"/>
      <c r="K70" s="14"/>
      <c r="L70" s="14"/>
      <c r="M70" s="14"/>
      <c r="N70" s="14"/>
    </row>
    <row r="71" spans="1:14" x14ac:dyDescent="0.3">
      <c r="A71" s="56" t="s">
        <v>6371</v>
      </c>
      <c r="B71" s="56" t="s">
        <v>6372</v>
      </c>
      <c r="C71" s="57">
        <v>20459.400000000001</v>
      </c>
      <c r="D71" s="57">
        <v>20459.400000000001</v>
      </c>
      <c r="E71" s="57">
        <v>0</v>
      </c>
      <c r="F71" s="57">
        <v>0</v>
      </c>
      <c r="G71" s="57">
        <v>0</v>
      </c>
      <c r="H71" s="57">
        <v>0</v>
      </c>
      <c r="I71" s="14"/>
      <c r="J71" s="14"/>
      <c r="K71" s="14"/>
      <c r="L71" s="14"/>
      <c r="M71" s="14"/>
      <c r="N71" s="14"/>
    </row>
    <row r="72" spans="1:14" x14ac:dyDescent="0.3">
      <c r="A72" s="56" t="s">
        <v>2699</v>
      </c>
      <c r="B72" s="56" t="s">
        <v>6349</v>
      </c>
      <c r="C72" s="57">
        <v>167321.20000000001</v>
      </c>
      <c r="D72" s="57">
        <v>167321.20000000001</v>
      </c>
      <c r="E72" s="57">
        <v>0</v>
      </c>
      <c r="F72" s="57">
        <v>0</v>
      </c>
      <c r="G72" s="57">
        <v>0</v>
      </c>
      <c r="H72" s="57">
        <v>0</v>
      </c>
      <c r="I72" s="14"/>
      <c r="J72" s="14"/>
      <c r="K72" s="14"/>
      <c r="L72" s="14"/>
      <c r="M72" s="14"/>
      <c r="N72" s="14"/>
    </row>
    <row r="73" spans="1:14" x14ac:dyDescent="0.3">
      <c r="A73" s="56" t="s">
        <v>6537</v>
      </c>
      <c r="B73" s="56" t="s">
        <v>6538</v>
      </c>
      <c r="C73" s="57">
        <v>6533</v>
      </c>
      <c r="D73" s="57">
        <v>6533</v>
      </c>
      <c r="E73" s="57">
        <v>0</v>
      </c>
      <c r="F73" s="57">
        <v>0</v>
      </c>
      <c r="G73" s="57">
        <v>0</v>
      </c>
      <c r="H73" s="57">
        <v>0</v>
      </c>
      <c r="I73" s="14"/>
      <c r="J73" s="14"/>
      <c r="K73" s="14"/>
      <c r="L73" s="14"/>
      <c r="M73" s="14"/>
      <c r="N73" s="14"/>
    </row>
    <row r="74" spans="1:14" x14ac:dyDescent="0.3">
      <c r="A74" s="56" t="s">
        <v>4201</v>
      </c>
      <c r="B74" s="56" t="s">
        <v>6998</v>
      </c>
      <c r="C74" s="57">
        <v>6874.5</v>
      </c>
      <c r="D74" s="57">
        <v>6749.9</v>
      </c>
      <c r="E74" s="57">
        <v>124.6</v>
      </c>
      <c r="F74" s="57">
        <v>0</v>
      </c>
      <c r="G74" s="57">
        <v>0</v>
      </c>
      <c r="H74" s="57">
        <v>0</v>
      </c>
      <c r="I74" s="14"/>
      <c r="J74" s="14"/>
      <c r="K74" s="14"/>
      <c r="L74" s="14"/>
      <c r="M74" s="14"/>
      <c r="N74" s="14"/>
    </row>
    <row r="75" spans="1:14" x14ac:dyDescent="0.3">
      <c r="A75" s="56" t="s">
        <v>6638</v>
      </c>
      <c r="B75" s="56" t="s">
        <v>6639</v>
      </c>
      <c r="C75" s="57">
        <v>232937.9</v>
      </c>
      <c r="D75" s="57">
        <v>0</v>
      </c>
      <c r="E75" s="57">
        <v>232730.59</v>
      </c>
      <c r="F75" s="57">
        <v>0</v>
      </c>
      <c r="G75" s="57">
        <v>207.31</v>
      </c>
      <c r="H75" s="57">
        <v>207.31</v>
      </c>
      <c r="I75" s="14"/>
      <c r="J75" s="14"/>
      <c r="K75" s="14"/>
      <c r="L75" s="14"/>
      <c r="M75" s="14"/>
      <c r="N75" s="14"/>
    </row>
    <row r="76" spans="1:14" x14ac:dyDescent="0.3">
      <c r="A76" s="56" t="s">
        <v>6638</v>
      </c>
      <c r="B76" s="56" t="s">
        <v>6640</v>
      </c>
      <c r="C76" s="57">
        <v>44433.8</v>
      </c>
      <c r="D76" s="57">
        <v>44433.8</v>
      </c>
      <c r="E76" s="57">
        <v>0</v>
      </c>
      <c r="F76" s="57">
        <v>0</v>
      </c>
      <c r="G76" s="57">
        <v>0</v>
      </c>
      <c r="H76" s="57">
        <v>0</v>
      </c>
      <c r="I76" s="14"/>
      <c r="J76" s="14"/>
      <c r="K76" s="14"/>
      <c r="L76" s="14"/>
      <c r="M76" s="14"/>
      <c r="N76" s="14"/>
    </row>
    <row r="77" spans="1:14" x14ac:dyDescent="0.3">
      <c r="A77" s="56" t="s">
        <v>4167</v>
      </c>
      <c r="B77" s="56" t="s">
        <v>6407</v>
      </c>
      <c r="C77" s="57">
        <v>5178.6000000000004</v>
      </c>
      <c r="D77" s="57">
        <v>5178.6000000000004</v>
      </c>
      <c r="E77" s="57">
        <v>0</v>
      </c>
      <c r="F77" s="57">
        <v>0</v>
      </c>
      <c r="G77" s="57">
        <v>0</v>
      </c>
      <c r="H77" s="57">
        <v>0</v>
      </c>
      <c r="I77" s="14"/>
      <c r="J77" s="14"/>
      <c r="K77" s="14"/>
      <c r="L77" s="14"/>
      <c r="M77" s="14"/>
      <c r="N77" s="14"/>
    </row>
    <row r="78" spans="1:14" x14ac:dyDescent="0.3">
      <c r="A78" s="56" t="s">
        <v>4788</v>
      </c>
      <c r="B78" s="56" t="s">
        <v>6302</v>
      </c>
      <c r="C78" s="57">
        <v>208246.7</v>
      </c>
      <c r="D78" s="57">
        <v>208246.7</v>
      </c>
      <c r="E78" s="57">
        <v>0</v>
      </c>
      <c r="F78" s="57">
        <v>0</v>
      </c>
      <c r="G78" s="57">
        <v>0</v>
      </c>
      <c r="H78" s="57">
        <v>0</v>
      </c>
      <c r="I78" s="14"/>
      <c r="J78" s="14"/>
      <c r="K78" s="14"/>
      <c r="L78" s="14"/>
      <c r="M78" s="14"/>
      <c r="N78" s="14"/>
    </row>
    <row r="79" spans="1:14" x14ac:dyDescent="0.3">
      <c r="A79" s="56" t="s">
        <v>4469</v>
      </c>
      <c r="B79" s="56" t="s">
        <v>6591</v>
      </c>
      <c r="C79" s="57">
        <v>261738.6</v>
      </c>
      <c r="D79" s="57">
        <v>261738.6</v>
      </c>
      <c r="E79" s="57">
        <v>0</v>
      </c>
      <c r="F79" s="57">
        <v>0</v>
      </c>
      <c r="G79" s="57">
        <v>0</v>
      </c>
      <c r="H79" s="57">
        <v>0</v>
      </c>
      <c r="I79" s="14"/>
      <c r="J79" s="14"/>
      <c r="K79" s="14"/>
      <c r="L79" s="14"/>
      <c r="M79" s="14"/>
      <c r="N79" s="14"/>
    </row>
    <row r="80" spans="1:14" x14ac:dyDescent="0.3">
      <c r="A80" s="56" t="s">
        <v>6489</v>
      </c>
      <c r="B80" s="56" t="s">
        <v>6490</v>
      </c>
      <c r="C80" s="57">
        <v>105279.6</v>
      </c>
      <c r="D80" s="57">
        <v>105279.6</v>
      </c>
      <c r="E80" s="57">
        <v>0</v>
      </c>
      <c r="F80" s="57">
        <v>0</v>
      </c>
      <c r="G80" s="57">
        <v>0</v>
      </c>
      <c r="H80" s="57">
        <v>0</v>
      </c>
      <c r="I80" s="14"/>
      <c r="J80" s="14"/>
      <c r="K80" s="14"/>
      <c r="L80" s="14"/>
      <c r="M80" s="14"/>
      <c r="N80" s="14"/>
    </row>
    <row r="81" spans="1:14" x14ac:dyDescent="0.3">
      <c r="A81" s="56" t="s">
        <v>6932</v>
      </c>
      <c r="B81" s="56" t="s">
        <v>6933</v>
      </c>
      <c r="C81" s="57">
        <v>102696.8</v>
      </c>
      <c r="D81" s="57">
        <v>102696.8</v>
      </c>
      <c r="E81" s="57">
        <v>0</v>
      </c>
      <c r="F81" s="57">
        <v>0</v>
      </c>
      <c r="G81" s="57">
        <v>0</v>
      </c>
      <c r="H81" s="57">
        <v>0</v>
      </c>
      <c r="I81" s="14"/>
      <c r="J81" s="14"/>
      <c r="K81" s="14"/>
      <c r="L81" s="14"/>
      <c r="M81" s="14"/>
      <c r="N81" s="14"/>
    </row>
    <row r="82" spans="1:14" x14ac:dyDescent="0.3">
      <c r="A82" s="56" t="s">
        <v>6014</v>
      </c>
      <c r="B82" s="56" t="s">
        <v>6623</v>
      </c>
      <c r="C82" s="57">
        <v>545980.30000000005</v>
      </c>
      <c r="D82" s="57">
        <v>545980.30000000005</v>
      </c>
      <c r="E82" s="57">
        <v>0</v>
      </c>
      <c r="F82" s="57">
        <v>0</v>
      </c>
      <c r="G82" s="57">
        <v>0</v>
      </c>
      <c r="H82" s="57">
        <v>0</v>
      </c>
      <c r="I82" s="14"/>
      <c r="J82" s="14"/>
      <c r="K82" s="14"/>
      <c r="L82" s="14"/>
      <c r="M82" s="14"/>
      <c r="N82" s="14"/>
    </row>
    <row r="83" spans="1:14" x14ac:dyDescent="0.3">
      <c r="A83" s="56" t="s">
        <v>6459</v>
      </c>
      <c r="B83" s="56" t="s">
        <v>6460</v>
      </c>
      <c r="C83" s="57">
        <v>1373.7</v>
      </c>
      <c r="D83" s="57">
        <v>0</v>
      </c>
      <c r="E83" s="57">
        <v>1373.7</v>
      </c>
      <c r="F83" s="57">
        <v>0</v>
      </c>
      <c r="G83" s="57">
        <v>0</v>
      </c>
      <c r="H83" s="57">
        <v>0</v>
      </c>
      <c r="I83" s="14"/>
      <c r="J83" s="14"/>
      <c r="K83" s="14"/>
      <c r="L83" s="14"/>
      <c r="M83" s="14"/>
      <c r="N83" s="14"/>
    </row>
    <row r="84" spans="1:14" x14ac:dyDescent="0.3">
      <c r="A84" s="56" t="s">
        <v>4515</v>
      </c>
      <c r="B84" s="56" t="s">
        <v>6491</v>
      </c>
      <c r="C84" s="57">
        <v>119724.1</v>
      </c>
      <c r="D84" s="57">
        <v>119724.1</v>
      </c>
      <c r="E84" s="57">
        <v>0</v>
      </c>
      <c r="F84" s="57">
        <v>0</v>
      </c>
      <c r="G84" s="57">
        <v>0</v>
      </c>
      <c r="H84" s="57">
        <v>0</v>
      </c>
      <c r="I84" s="14"/>
      <c r="J84" s="14"/>
      <c r="K84" s="14"/>
      <c r="L84" s="14"/>
      <c r="M84" s="14"/>
      <c r="N84" s="14"/>
    </row>
    <row r="85" spans="1:14" x14ac:dyDescent="0.3">
      <c r="A85" s="56" t="s">
        <v>6459</v>
      </c>
      <c r="B85" s="56" t="s">
        <v>6461</v>
      </c>
      <c r="C85" s="57">
        <v>44095.4</v>
      </c>
      <c r="D85" s="57">
        <v>44095.4</v>
      </c>
      <c r="E85" s="57">
        <v>0</v>
      </c>
      <c r="F85" s="57">
        <v>0</v>
      </c>
      <c r="G85" s="57">
        <v>0</v>
      </c>
      <c r="H85" s="57">
        <v>0</v>
      </c>
      <c r="I85" s="14"/>
      <c r="J85" s="14"/>
      <c r="K85" s="14"/>
      <c r="L85" s="14"/>
      <c r="M85" s="14"/>
      <c r="N85" s="14"/>
    </row>
    <row r="86" spans="1:14" x14ac:dyDescent="0.3">
      <c r="A86" s="56" t="s">
        <v>4246</v>
      </c>
      <c r="B86" s="56" t="s">
        <v>6646</v>
      </c>
      <c r="C86" s="57">
        <v>8518.2999999999993</v>
      </c>
      <c r="D86" s="57">
        <v>8518.2999999999993</v>
      </c>
      <c r="E86" s="57">
        <v>0</v>
      </c>
      <c r="F86" s="57">
        <v>0</v>
      </c>
      <c r="G86" s="57">
        <v>0</v>
      </c>
      <c r="H86" s="57">
        <v>0</v>
      </c>
      <c r="I86" s="14"/>
      <c r="J86" s="14"/>
      <c r="K86" s="14"/>
      <c r="L86" s="14"/>
      <c r="M86" s="14"/>
      <c r="N86" s="14"/>
    </row>
    <row r="87" spans="1:14" x14ac:dyDescent="0.3">
      <c r="A87" s="56" t="s">
        <v>4243</v>
      </c>
      <c r="B87" s="56" t="s">
        <v>6938</v>
      </c>
      <c r="C87" s="57">
        <v>1009.8</v>
      </c>
      <c r="D87" s="57">
        <v>1009.8</v>
      </c>
      <c r="E87" s="57">
        <v>0</v>
      </c>
      <c r="F87" s="57">
        <v>0</v>
      </c>
      <c r="G87" s="57">
        <v>0</v>
      </c>
      <c r="H87" s="57">
        <v>0</v>
      </c>
      <c r="I87" s="14"/>
      <c r="J87" s="14"/>
      <c r="K87" s="14"/>
      <c r="L87" s="14"/>
      <c r="M87" s="14"/>
      <c r="N87" s="14"/>
    </row>
    <row r="88" spans="1:14" x14ac:dyDescent="0.3">
      <c r="A88" s="56" t="s">
        <v>4243</v>
      </c>
      <c r="B88" s="56" t="s">
        <v>6643</v>
      </c>
      <c r="C88" s="57">
        <v>1011.7</v>
      </c>
      <c r="D88" s="57">
        <v>1011.7</v>
      </c>
      <c r="E88" s="57">
        <v>0</v>
      </c>
      <c r="F88" s="57">
        <v>0</v>
      </c>
      <c r="G88" s="57">
        <v>0</v>
      </c>
      <c r="H88" s="57">
        <v>0</v>
      </c>
      <c r="I88" s="14"/>
      <c r="J88" s="14"/>
      <c r="K88" s="14"/>
      <c r="L88" s="14"/>
      <c r="M88" s="14"/>
      <c r="N88" s="14"/>
    </row>
    <row r="89" spans="1:14" x14ac:dyDescent="0.3">
      <c r="A89" s="56" t="s">
        <v>6312</v>
      </c>
      <c r="B89" s="56" t="s">
        <v>6313</v>
      </c>
      <c r="C89" s="57">
        <v>14583.2</v>
      </c>
      <c r="D89" s="57">
        <v>0</v>
      </c>
      <c r="E89" s="57">
        <v>14583.2</v>
      </c>
      <c r="F89" s="57">
        <v>0</v>
      </c>
      <c r="G89" s="57">
        <v>0</v>
      </c>
      <c r="H89" s="57">
        <v>0</v>
      </c>
      <c r="I89" s="14"/>
      <c r="J89" s="14"/>
      <c r="K89" s="14"/>
      <c r="L89" s="14"/>
      <c r="M89" s="14"/>
      <c r="N89" s="14"/>
    </row>
    <row r="90" spans="1:14" x14ac:dyDescent="0.3">
      <c r="A90" s="56" t="s">
        <v>6582</v>
      </c>
      <c r="B90" s="56" t="s">
        <v>6584</v>
      </c>
      <c r="C90" s="57">
        <v>5990</v>
      </c>
      <c r="D90" s="57">
        <v>5990</v>
      </c>
      <c r="E90" s="57">
        <v>0</v>
      </c>
      <c r="F90" s="57">
        <v>0</v>
      </c>
      <c r="G90" s="57">
        <v>0</v>
      </c>
      <c r="H90" s="57">
        <v>0</v>
      </c>
      <c r="I90" s="14"/>
      <c r="J90" s="14"/>
      <c r="K90" s="14"/>
      <c r="L90" s="14"/>
      <c r="M90" s="14"/>
      <c r="N90" s="14"/>
    </row>
    <row r="91" spans="1:14" x14ac:dyDescent="0.3">
      <c r="A91" s="56" t="s">
        <v>6597</v>
      </c>
      <c r="B91" s="56" t="s">
        <v>6598</v>
      </c>
      <c r="C91" s="57">
        <v>111134.1</v>
      </c>
      <c r="D91" s="57">
        <v>111134.1</v>
      </c>
      <c r="E91" s="57">
        <v>0</v>
      </c>
      <c r="F91" s="57">
        <v>0</v>
      </c>
      <c r="G91" s="57">
        <v>0</v>
      </c>
      <c r="H91" s="57">
        <v>0</v>
      </c>
      <c r="I91" s="14"/>
      <c r="J91" s="14"/>
      <c r="K91" s="14"/>
      <c r="L91" s="14"/>
      <c r="M91" s="14"/>
      <c r="N91" s="14"/>
    </row>
    <row r="92" spans="1:14" x14ac:dyDescent="0.3">
      <c r="A92" s="56" t="s">
        <v>6476</v>
      </c>
      <c r="B92" s="56" t="s">
        <v>6477</v>
      </c>
      <c r="C92" s="57">
        <v>50369.8</v>
      </c>
      <c r="D92" s="57">
        <v>50369.8</v>
      </c>
      <c r="E92" s="57">
        <v>0</v>
      </c>
      <c r="F92" s="57">
        <v>0</v>
      </c>
      <c r="G92" s="57">
        <v>0</v>
      </c>
      <c r="H92" s="57">
        <v>0</v>
      </c>
      <c r="I92" s="14"/>
      <c r="J92" s="14"/>
      <c r="K92" s="14"/>
      <c r="L92" s="14"/>
      <c r="M92" s="14"/>
      <c r="N92" s="14"/>
    </row>
    <row r="93" spans="1:14" x14ac:dyDescent="0.3">
      <c r="A93" s="56" t="s">
        <v>6599</v>
      </c>
      <c r="B93" s="56" t="s">
        <v>6600</v>
      </c>
      <c r="C93" s="57">
        <v>76665.2</v>
      </c>
      <c r="D93" s="57">
        <v>76665.2</v>
      </c>
      <c r="E93" s="57">
        <v>0</v>
      </c>
      <c r="F93" s="57">
        <v>0</v>
      </c>
      <c r="G93" s="57">
        <v>0</v>
      </c>
      <c r="H93" s="57">
        <v>0</v>
      </c>
      <c r="I93" s="14"/>
      <c r="J93" s="14"/>
      <c r="K93" s="14"/>
      <c r="L93" s="14"/>
      <c r="M93" s="14"/>
      <c r="N93" s="14"/>
    </row>
    <row r="94" spans="1:14" x14ac:dyDescent="0.3">
      <c r="A94" s="56" t="s">
        <v>6966</v>
      </c>
      <c r="B94" s="56" t="s">
        <v>6967</v>
      </c>
      <c r="C94" s="57">
        <v>64451.75</v>
      </c>
      <c r="D94" s="57">
        <v>61106.6</v>
      </c>
      <c r="E94" s="57">
        <v>3345.15</v>
      </c>
      <c r="F94" s="57">
        <v>0</v>
      </c>
      <c r="G94" s="57">
        <v>0</v>
      </c>
      <c r="H94" s="57">
        <v>0</v>
      </c>
      <c r="I94" s="14"/>
      <c r="J94" s="14"/>
      <c r="K94" s="14"/>
      <c r="L94" s="14"/>
      <c r="M94" s="14"/>
      <c r="N94" s="14"/>
    </row>
    <row r="95" spans="1:14" x14ac:dyDescent="0.3">
      <c r="A95" s="56" t="s">
        <v>4375</v>
      </c>
      <c r="B95" s="56" t="s">
        <v>6306</v>
      </c>
      <c r="C95" s="57">
        <v>23497.1</v>
      </c>
      <c r="D95" s="57">
        <v>23497.1</v>
      </c>
      <c r="E95" s="57">
        <v>0</v>
      </c>
      <c r="F95" s="57">
        <v>0</v>
      </c>
      <c r="G95" s="57">
        <v>0</v>
      </c>
      <c r="H95" s="57">
        <v>0</v>
      </c>
      <c r="I95" s="14"/>
      <c r="J95" s="14"/>
      <c r="K95" s="14"/>
      <c r="L95" s="14"/>
      <c r="M95" s="14"/>
      <c r="N95" s="14"/>
    </row>
    <row r="96" spans="1:14" x14ac:dyDescent="0.3">
      <c r="A96" s="56" t="s">
        <v>5827</v>
      </c>
      <c r="B96" s="56" t="s">
        <v>6471</v>
      </c>
      <c r="C96" s="57">
        <v>10975</v>
      </c>
      <c r="D96" s="57">
        <v>10975</v>
      </c>
      <c r="E96" s="57">
        <v>0</v>
      </c>
      <c r="F96" s="57">
        <v>0</v>
      </c>
      <c r="G96" s="57">
        <v>0</v>
      </c>
      <c r="H96" s="57">
        <v>0</v>
      </c>
      <c r="I96" s="14"/>
      <c r="J96" s="14"/>
      <c r="K96" s="14"/>
      <c r="L96" s="14"/>
      <c r="M96" s="14"/>
      <c r="N96" s="14"/>
    </row>
    <row r="97" spans="1:14" x14ac:dyDescent="0.3">
      <c r="A97" s="56" t="s">
        <v>6308</v>
      </c>
      <c r="B97" s="56" t="s">
        <v>6309</v>
      </c>
      <c r="C97" s="57">
        <v>102275.7</v>
      </c>
      <c r="D97" s="57">
        <v>102275.7</v>
      </c>
      <c r="E97" s="57">
        <v>0</v>
      </c>
      <c r="F97" s="57">
        <v>0</v>
      </c>
      <c r="G97" s="57">
        <v>0</v>
      </c>
      <c r="H97" s="57">
        <v>0</v>
      </c>
      <c r="I97" s="14"/>
      <c r="J97" s="14"/>
      <c r="K97" s="14"/>
      <c r="L97" s="14"/>
      <c r="M97" s="14"/>
      <c r="N97" s="14"/>
    </row>
    <row r="98" spans="1:14" x14ac:dyDescent="0.3">
      <c r="A98" s="56" t="s">
        <v>4991</v>
      </c>
      <c r="B98" s="56" t="s">
        <v>6708</v>
      </c>
      <c r="C98" s="57">
        <v>5846.2</v>
      </c>
      <c r="D98" s="57">
        <v>5846.2</v>
      </c>
      <c r="E98" s="57">
        <v>0</v>
      </c>
      <c r="F98" s="57">
        <v>0</v>
      </c>
      <c r="G98" s="57">
        <v>0</v>
      </c>
      <c r="H98" s="57">
        <v>0</v>
      </c>
      <c r="I98" s="14"/>
      <c r="J98" s="14"/>
      <c r="K98" s="14"/>
      <c r="L98" s="14"/>
      <c r="M98" s="14"/>
      <c r="N98" s="14"/>
    </row>
    <row r="99" spans="1:14" x14ac:dyDescent="0.3">
      <c r="A99" s="56" t="s">
        <v>4473</v>
      </c>
      <c r="B99" s="56" t="s">
        <v>6377</v>
      </c>
      <c r="C99" s="57">
        <v>13627.3</v>
      </c>
      <c r="D99" s="57">
        <v>13627.3</v>
      </c>
      <c r="E99" s="57">
        <v>0</v>
      </c>
      <c r="F99" s="57">
        <v>0</v>
      </c>
      <c r="G99" s="57">
        <v>0</v>
      </c>
      <c r="H99" s="57">
        <v>0</v>
      </c>
      <c r="I99" s="14"/>
      <c r="J99" s="14"/>
      <c r="K99" s="14"/>
      <c r="L99" s="14"/>
      <c r="M99" s="14"/>
      <c r="N99" s="14"/>
    </row>
    <row r="100" spans="1:14" x14ac:dyDescent="0.3">
      <c r="A100" s="56" t="s">
        <v>6335</v>
      </c>
      <c r="B100" s="56" t="s">
        <v>6336</v>
      </c>
      <c r="C100" s="57">
        <v>740444.7</v>
      </c>
      <c r="D100" s="57">
        <v>740444.7</v>
      </c>
      <c r="E100" s="57">
        <v>0</v>
      </c>
      <c r="F100" s="57">
        <v>0</v>
      </c>
      <c r="G100" s="57">
        <v>0</v>
      </c>
      <c r="H100" s="57">
        <v>0</v>
      </c>
      <c r="I100" s="14"/>
      <c r="J100" s="14"/>
      <c r="K100" s="14"/>
      <c r="L100" s="14"/>
      <c r="M100" s="14"/>
      <c r="N100" s="14"/>
    </row>
    <row r="101" spans="1:14" x14ac:dyDescent="0.3">
      <c r="A101" s="56" t="s">
        <v>5804</v>
      </c>
      <c r="B101" s="56" t="s">
        <v>6429</v>
      </c>
      <c r="C101" s="57">
        <v>15025.1</v>
      </c>
      <c r="D101" s="57">
        <v>15025.1</v>
      </c>
      <c r="E101" s="57">
        <v>0</v>
      </c>
      <c r="F101" s="57">
        <v>0</v>
      </c>
      <c r="G101" s="57">
        <v>0</v>
      </c>
      <c r="H101" s="57">
        <v>0</v>
      </c>
      <c r="I101" s="14"/>
      <c r="J101" s="14"/>
      <c r="K101" s="14"/>
      <c r="L101" s="14"/>
      <c r="M101" s="14"/>
      <c r="N101" s="14"/>
    </row>
    <row r="102" spans="1:14" x14ac:dyDescent="0.3">
      <c r="A102" s="56" t="s">
        <v>6318</v>
      </c>
      <c r="B102" s="56" t="s">
        <v>6319</v>
      </c>
      <c r="C102" s="57">
        <v>323267.90000000002</v>
      </c>
      <c r="D102" s="57">
        <v>323267.90000000002</v>
      </c>
      <c r="E102" s="57">
        <v>0</v>
      </c>
      <c r="F102" s="57">
        <v>0</v>
      </c>
      <c r="G102" s="57">
        <v>0</v>
      </c>
      <c r="H102" s="57">
        <v>0</v>
      </c>
      <c r="I102" s="14"/>
      <c r="J102" s="14"/>
      <c r="K102" s="14"/>
      <c r="L102" s="14"/>
      <c r="M102" s="14"/>
      <c r="N102" s="14"/>
    </row>
    <row r="103" spans="1:14" x14ac:dyDescent="0.3">
      <c r="A103" s="56" t="s">
        <v>6347</v>
      </c>
      <c r="B103" s="56" t="s">
        <v>6348</v>
      </c>
      <c r="C103" s="57">
        <v>16263</v>
      </c>
      <c r="D103" s="57">
        <v>16263</v>
      </c>
      <c r="E103" s="57">
        <v>0</v>
      </c>
      <c r="F103" s="57">
        <v>0</v>
      </c>
      <c r="G103" s="57">
        <v>0</v>
      </c>
      <c r="H103" s="57">
        <v>0</v>
      </c>
      <c r="I103" s="14"/>
      <c r="J103" s="14"/>
      <c r="K103" s="14"/>
      <c r="L103" s="14"/>
      <c r="M103" s="14"/>
      <c r="N103" s="14"/>
    </row>
    <row r="104" spans="1:14" x14ac:dyDescent="0.3">
      <c r="A104" s="56" t="s">
        <v>4883</v>
      </c>
      <c r="B104" s="56" t="s">
        <v>6547</v>
      </c>
      <c r="C104" s="57">
        <v>11638</v>
      </c>
      <c r="D104" s="57">
        <v>11638</v>
      </c>
      <c r="E104" s="57">
        <v>0</v>
      </c>
      <c r="F104" s="57">
        <v>0</v>
      </c>
      <c r="G104" s="57">
        <v>0</v>
      </c>
      <c r="H104" s="57">
        <v>0</v>
      </c>
      <c r="I104" s="14"/>
      <c r="J104" s="14"/>
      <c r="K104" s="14"/>
      <c r="L104" s="14"/>
      <c r="M104" s="14"/>
      <c r="N104" s="14"/>
    </row>
    <row r="105" spans="1:14" x14ac:dyDescent="0.3">
      <c r="A105" s="56" t="s">
        <v>6569</v>
      </c>
      <c r="B105" s="56" t="s">
        <v>6570</v>
      </c>
      <c r="C105" s="57">
        <v>37236.74</v>
      </c>
      <c r="D105" s="57">
        <v>0</v>
      </c>
      <c r="E105" s="57">
        <v>0</v>
      </c>
      <c r="F105" s="57">
        <v>0</v>
      </c>
      <c r="G105" s="57">
        <v>37236.74</v>
      </c>
      <c r="H105" s="57">
        <v>37236.74</v>
      </c>
      <c r="I105" s="14"/>
      <c r="J105" s="14"/>
      <c r="K105" s="14"/>
      <c r="L105" s="14"/>
      <c r="M105" s="14"/>
      <c r="N105" s="14"/>
    </row>
    <row r="106" spans="1:14" x14ac:dyDescent="0.3">
      <c r="A106" s="56" t="s">
        <v>6618</v>
      </c>
      <c r="B106" s="56" t="s">
        <v>6620</v>
      </c>
      <c r="C106" s="57">
        <v>14453.1</v>
      </c>
      <c r="D106" s="57">
        <v>14453.1</v>
      </c>
      <c r="E106" s="57">
        <v>0</v>
      </c>
      <c r="F106" s="57">
        <v>0</v>
      </c>
      <c r="G106" s="57">
        <v>0</v>
      </c>
      <c r="H106" s="57">
        <v>0</v>
      </c>
      <c r="I106" s="14"/>
      <c r="J106" s="14"/>
      <c r="K106" s="14"/>
      <c r="L106" s="14"/>
      <c r="M106" s="14"/>
      <c r="N106" s="14"/>
    </row>
    <row r="107" spans="1:14" x14ac:dyDescent="0.3">
      <c r="A107" s="56" t="s">
        <v>6530</v>
      </c>
      <c r="B107" s="56" t="s">
        <v>6531</v>
      </c>
      <c r="C107" s="57">
        <v>4371.58</v>
      </c>
      <c r="D107" s="57">
        <v>0</v>
      </c>
      <c r="E107" s="57">
        <v>4371.58</v>
      </c>
      <c r="F107" s="57">
        <v>0</v>
      </c>
      <c r="G107" s="57">
        <v>0</v>
      </c>
      <c r="H107" s="57">
        <v>0</v>
      </c>
      <c r="I107" s="14"/>
      <c r="J107" s="14"/>
      <c r="K107" s="14"/>
      <c r="L107" s="14"/>
      <c r="M107" s="14"/>
      <c r="N107" s="14"/>
    </row>
    <row r="108" spans="1:14" x14ac:dyDescent="0.3">
      <c r="A108" s="56" t="s">
        <v>6344</v>
      </c>
      <c r="B108" s="56" t="s">
        <v>6345</v>
      </c>
      <c r="C108" s="57">
        <v>133237.5</v>
      </c>
      <c r="D108" s="57">
        <v>105062.7</v>
      </c>
      <c r="E108" s="57">
        <v>0</v>
      </c>
      <c r="F108" s="57">
        <v>5131</v>
      </c>
      <c r="G108" s="57">
        <v>23043.8</v>
      </c>
      <c r="H108" s="57">
        <v>28174.799999999999</v>
      </c>
      <c r="I108" s="14"/>
      <c r="J108" s="14"/>
      <c r="K108" s="14"/>
      <c r="L108" s="14"/>
      <c r="M108" s="14"/>
      <c r="N108" s="14"/>
    </row>
    <row r="109" spans="1:14" x14ac:dyDescent="0.3">
      <c r="A109" s="56" t="s">
        <v>3999</v>
      </c>
      <c r="B109" s="56" t="s">
        <v>6436</v>
      </c>
      <c r="C109" s="57">
        <v>5692.54</v>
      </c>
      <c r="D109" s="57">
        <v>0</v>
      </c>
      <c r="E109" s="57">
        <v>5692.54</v>
      </c>
      <c r="F109" s="57">
        <v>0</v>
      </c>
      <c r="G109" s="57">
        <v>0</v>
      </c>
      <c r="H109" s="57">
        <v>0</v>
      </c>
      <c r="I109" s="14"/>
      <c r="J109" s="14"/>
      <c r="K109" s="14"/>
      <c r="L109" s="14"/>
      <c r="M109" s="14"/>
      <c r="N109" s="14"/>
    </row>
    <row r="110" spans="1:14" x14ac:dyDescent="0.3">
      <c r="A110" s="56" t="s">
        <v>3999</v>
      </c>
      <c r="B110" s="56" t="s">
        <v>6437</v>
      </c>
      <c r="C110" s="57">
        <v>377012.3</v>
      </c>
      <c r="D110" s="57">
        <v>377012.3</v>
      </c>
      <c r="E110" s="57">
        <v>0</v>
      </c>
      <c r="F110" s="57">
        <v>0</v>
      </c>
      <c r="G110" s="57">
        <v>0</v>
      </c>
      <c r="H110" s="57">
        <v>0</v>
      </c>
      <c r="I110" s="14"/>
      <c r="J110" s="14"/>
      <c r="K110" s="14"/>
      <c r="L110" s="14"/>
      <c r="M110" s="14"/>
      <c r="N110" s="14"/>
    </row>
    <row r="111" spans="1:14" x14ac:dyDescent="0.3">
      <c r="A111" s="56" t="s">
        <v>76</v>
      </c>
      <c r="B111" s="56" t="s">
        <v>6399</v>
      </c>
      <c r="C111" s="57">
        <v>1694852.8</v>
      </c>
      <c r="D111" s="57">
        <v>1694852.8</v>
      </c>
      <c r="E111" s="57">
        <v>0</v>
      </c>
      <c r="F111" s="57">
        <v>0</v>
      </c>
      <c r="G111" s="57">
        <v>0</v>
      </c>
      <c r="H111" s="57">
        <v>0</v>
      </c>
      <c r="I111" s="14"/>
      <c r="J111" s="14"/>
      <c r="K111" s="14"/>
      <c r="L111" s="14"/>
      <c r="M111" s="14"/>
      <c r="N111" s="14"/>
    </row>
    <row r="112" spans="1:14" x14ac:dyDescent="0.3">
      <c r="A112" s="56" t="s">
        <v>4763</v>
      </c>
      <c r="B112" s="56" t="s">
        <v>6379</v>
      </c>
      <c r="C112" s="57">
        <v>23569.5</v>
      </c>
      <c r="D112" s="57">
        <v>23569.5</v>
      </c>
      <c r="E112" s="57">
        <v>0</v>
      </c>
      <c r="F112" s="57">
        <v>0</v>
      </c>
      <c r="G112" s="57">
        <v>0</v>
      </c>
      <c r="H112" s="57">
        <v>0</v>
      </c>
      <c r="I112" s="14"/>
      <c r="J112" s="14"/>
      <c r="K112" s="14"/>
      <c r="L112" s="14"/>
      <c r="M112" s="14"/>
      <c r="N112" s="14"/>
    </row>
    <row r="113" spans="1:14" x14ac:dyDescent="0.3">
      <c r="A113" s="56" t="s">
        <v>6610</v>
      </c>
      <c r="B113" s="56" t="s">
        <v>6611</v>
      </c>
      <c r="C113" s="57">
        <v>46696.4</v>
      </c>
      <c r="D113" s="57">
        <v>46696.4</v>
      </c>
      <c r="E113" s="57">
        <v>0</v>
      </c>
      <c r="F113" s="57">
        <v>0</v>
      </c>
      <c r="G113" s="57">
        <v>0</v>
      </c>
      <c r="H113" s="57">
        <v>0</v>
      </c>
      <c r="I113" s="14"/>
      <c r="J113" s="14"/>
      <c r="K113" s="14"/>
      <c r="L113" s="14"/>
      <c r="M113" s="14"/>
      <c r="N113" s="14"/>
    </row>
    <row r="114" spans="1:14" x14ac:dyDescent="0.3">
      <c r="A114" s="56" t="s">
        <v>6397</v>
      </c>
      <c r="B114" s="56" t="s">
        <v>6398</v>
      </c>
      <c r="C114" s="57">
        <v>247516.3</v>
      </c>
      <c r="D114" s="57">
        <v>247516.3</v>
      </c>
      <c r="E114" s="57">
        <v>0</v>
      </c>
      <c r="F114" s="57">
        <v>0</v>
      </c>
      <c r="G114" s="57">
        <v>0</v>
      </c>
      <c r="H114" s="57">
        <v>0</v>
      </c>
      <c r="I114" s="14"/>
      <c r="J114" s="14"/>
      <c r="K114" s="14"/>
      <c r="L114" s="14"/>
      <c r="M114" s="14"/>
      <c r="N114" s="14"/>
    </row>
    <row r="115" spans="1:14" x14ac:dyDescent="0.3">
      <c r="A115" s="56" t="s">
        <v>6024</v>
      </c>
      <c r="B115" s="56" t="s">
        <v>6655</v>
      </c>
      <c r="C115" s="57">
        <v>148707</v>
      </c>
      <c r="D115" s="57">
        <v>148707</v>
      </c>
      <c r="E115" s="57">
        <v>0</v>
      </c>
      <c r="F115" s="57">
        <v>0</v>
      </c>
      <c r="G115" s="57">
        <v>0</v>
      </c>
      <c r="H115" s="57">
        <v>0</v>
      </c>
      <c r="I115" s="14"/>
      <c r="J115" s="14"/>
      <c r="K115" s="14"/>
      <c r="L115" s="14"/>
      <c r="M115" s="14"/>
      <c r="N115" s="14"/>
    </row>
    <row r="116" spans="1:14" x14ac:dyDescent="0.3">
      <c r="A116" s="56" t="s">
        <v>4254</v>
      </c>
      <c r="B116" s="56" t="s">
        <v>6669</v>
      </c>
      <c r="C116" s="57">
        <v>3700.1</v>
      </c>
      <c r="D116" s="57">
        <v>3700.1</v>
      </c>
      <c r="E116" s="57">
        <v>0</v>
      </c>
      <c r="F116" s="57">
        <v>0</v>
      </c>
      <c r="G116" s="57">
        <v>0</v>
      </c>
      <c r="H116" s="57">
        <v>0</v>
      </c>
      <c r="I116" s="14"/>
      <c r="J116" s="14"/>
      <c r="K116" s="14"/>
      <c r="L116" s="14"/>
      <c r="M116" s="14"/>
      <c r="N116" s="14"/>
    </row>
    <row r="117" spans="1:14" x14ac:dyDescent="0.3">
      <c r="A117" s="56" t="s">
        <v>6427</v>
      </c>
      <c r="B117" s="56" t="s">
        <v>6428</v>
      </c>
      <c r="C117" s="57">
        <v>4948.6499999999996</v>
      </c>
      <c r="D117" s="57">
        <v>0</v>
      </c>
      <c r="E117" s="57">
        <v>4948.6499999999996</v>
      </c>
      <c r="F117" s="57">
        <v>0</v>
      </c>
      <c r="G117" s="57">
        <v>0</v>
      </c>
      <c r="H117" s="57">
        <v>0</v>
      </c>
      <c r="I117" s="14"/>
      <c r="J117" s="14"/>
      <c r="K117" s="14"/>
      <c r="L117" s="14"/>
      <c r="M117" s="14"/>
      <c r="N117" s="14"/>
    </row>
    <row r="118" spans="1:14" x14ac:dyDescent="0.3">
      <c r="A118" s="56" t="s">
        <v>5889</v>
      </c>
      <c r="B118" s="56" t="s">
        <v>6279</v>
      </c>
      <c r="C118" s="57">
        <v>320509.57</v>
      </c>
      <c r="D118" s="57">
        <v>292500.90000000002</v>
      </c>
      <c r="E118" s="57">
        <v>26310.97</v>
      </c>
      <c r="F118" s="57">
        <v>0</v>
      </c>
      <c r="G118" s="57">
        <v>1697.7</v>
      </c>
      <c r="H118" s="57">
        <v>1697.7</v>
      </c>
      <c r="I118" s="14"/>
      <c r="J118" s="14"/>
      <c r="K118" s="14"/>
      <c r="L118" s="14"/>
      <c r="M118" s="14"/>
      <c r="N118" s="14"/>
    </row>
    <row r="119" spans="1:14" x14ac:dyDescent="0.3">
      <c r="A119" s="56" t="s">
        <v>6561</v>
      </c>
      <c r="B119" s="56" t="s">
        <v>6564</v>
      </c>
      <c r="C119" s="57">
        <v>43819.199999999997</v>
      </c>
      <c r="D119" s="57">
        <v>43819.199999999997</v>
      </c>
      <c r="E119" s="57">
        <v>0</v>
      </c>
      <c r="F119" s="57">
        <v>0</v>
      </c>
      <c r="G119" s="57">
        <v>0</v>
      </c>
      <c r="H119" s="57">
        <v>0</v>
      </c>
      <c r="I119" s="14"/>
      <c r="J119" s="14"/>
      <c r="K119" s="14"/>
      <c r="L119" s="14"/>
      <c r="M119" s="14"/>
      <c r="N119" s="14"/>
    </row>
    <row r="120" spans="1:14" x14ac:dyDescent="0.3">
      <c r="A120" s="56" t="s">
        <v>5153</v>
      </c>
      <c r="B120" s="56" t="s">
        <v>6572</v>
      </c>
      <c r="C120" s="57">
        <v>546888.87</v>
      </c>
      <c r="D120" s="57">
        <v>535585.30000000005</v>
      </c>
      <c r="E120" s="57">
        <v>11303.57</v>
      </c>
      <c r="F120" s="57">
        <v>0</v>
      </c>
      <c r="G120" s="57">
        <v>0</v>
      </c>
      <c r="H120" s="57">
        <v>0</v>
      </c>
      <c r="I120" s="14"/>
      <c r="J120" s="14"/>
      <c r="K120" s="14"/>
      <c r="L120" s="14"/>
      <c r="M120" s="14"/>
      <c r="N120" s="14"/>
    </row>
    <row r="121" spans="1:14" x14ac:dyDescent="0.3">
      <c r="A121" s="56" t="s">
        <v>5153</v>
      </c>
      <c r="B121" s="56" t="s">
        <v>6632</v>
      </c>
      <c r="C121" s="57">
        <v>2059873.03</v>
      </c>
      <c r="D121" s="57">
        <v>1788025.9</v>
      </c>
      <c r="E121" s="57">
        <v>242368.83000000002</v>
      </c>
      <c r="F121" s="57">
        <v>0</v>
      </c>
      <c r="G121" s="57">
        <v>29478.3</v>
      </c>
      <c r="H121" s="57">
        <v>29478.3</v>
      </c>
      <c r="I121" s="14"/>
      <c r="J121" s="14"/>
      <c r="K121" s="14"/>
      <c r="L121" s="14"/>
      <c r="M121" s="14"/>
      <c r="N121" s="14"/>
    </row>
    <row r="122" spans="1:14" x14ac:dyDescent="0.3">
      <c r="A122" s="56" t="s">
        <v>6513</v>
      </c>
      <c r="B122" s="56" t="s">
        <v>6514</v>
      </c>
      <c r="C122" s="57">
        <v>41860.92</v>
      </c>
      <c r="D122" s="57">
        <v>0</v>
      </c>
      <c r="E122" s="57">
        <v>41860.92</v>
      </c>
      <c r="F122" s="57">
        <v>0</v>
      </c>
      <c r="G122" s="57">
        <v>0</v>
      </c>
      <c r="H122" s="57">
        <v>0</v>
      </c>
      <c r="I122" s="14"/>
      <c r="J122" s="14"/>
      <c r="K122" s="14"/>
      <c r="L122" s="14"/>
      <c r="M122" s="14"/>
      <c r="N122" s="14"/>
    </row>
    <row r="123" spans="1:14" x14ac:dyDescent="0.3">
      <c r="A123" s="56" t="s">
        <v>6395</v>
      </c>
      <c r="B123" s="56" t="s">
        <v>6396</v>
      </c>
      <c r="C123" s="57">
        <v>46388.800000000003</v>
      </c>
      <c r="D123" s="57">
        <v>46388.800000000003</v>
      </c>
      <c r="E123" s="57">
        <v>0</v>
      </c>
      <c r="F123" s="57">
        <v>0</v>
      </c>
      <c r="G123" s="57">
        <v>0</v>
      </c>
      <c r="H123" s="57">
        <v>0</v>
      </c>
      <c r="I123" s="14"/>
      <c r="J123" s="14"/>
      <c r="K123" s="14"/>
      <c r="L123" s="14"/>
      <c r="M123" s="14"/>
      <c r="N123" s="14"/>
    </row>
    <row r="124" spans="1:14" x14ac:dyDescent="0.3">
      <c r="A124" s="56" t="s">
        <v>6140</v>
      </c>
      <c r="B124" s="56" t="s">
        <v>6677</v>
      </c>
      <c r="C124" s="57">
        <v>24739.4</v>
      </c>
      <c r="D124" s="57">
        <v>24739.4</v>
      </c>
      <c r="E124" s="57">
        <v>0</v>
      </c>
      <c r="F124" s="57">
        <v>0</v>
      </c>
      <c r="G124" s="57">
        <v>0</v>
      </c>
      <c r="H124" s="57">
        <v>0</v>
      </c>
      <c r="I124" s="14"/>
      <c r="J124" s="14"/>
      <c r="K124" s="14"/>
      <c r="L124" s="14"/>
      <c r="M124" s="14"/>
      <c r="N124" s="14"/>
    </row>
    <row r="125" spans="1:14" x14ac:dyDescent="0.3">
      <c r="A125" s="56" t="s">
        <v>6390</v>
      </c>
      <c r="B125" s="56" t="s">
        <v>6391</v>
      </c>
      <c r="C125" s="57">
        <v>261855.05</v>
      </c>
      <c r="D125" s="57">
        <v>0</v>
      </c>
      <c r="E125" s="57">
        <v>261855.05</v>
      </c>
      <c r="F125" s="57">
        <v>0</v>
      </c>
      <c r="G125" s="57">
        <v>0</v>
      </c>
      <c r="H125" s="57">
        <v>0</v>
      </c>
      <c r="I125" s="14"/>
      <c r="J125" s="14"/>
      <c r="K125" s="14"/>
      <c r="L125" s="14"/>
      <c r="M125" s="14"/>
      <c r="N125" s="14"/>
    </row>
    <row r="126" spans="1:14" x14ac:dyDescent="0.3">
      <c r="A126" s="56" t="s">
        <v>4893</v>
      </c>
      <c r="B126" s="56" t="s">
        <v>6568</v>
      </c>
      <c r="C126" s="57">
        <v>1008927.3</v>
      </c>
      <c r="D126" s="57">
        <v>1008927.3</v>
      </c>
      <c r="E126" s="57">
        <v>0</v>
      </c>
      <c r="F126" s="57">
        <v>0</v>
      </c>
      <c r="G126" s="57">
        <v>0</v>
      </c>
      <c r="H126" s="57">
        <v>0</v>
      </c>
      <c r="I126" s="14"/>
      <c r="J126" s="14"/>
      <c r="K126" s="14"/>
      <c r="L126" s="14"/>
      <c r="M126" s="14"/>
      <c r="N126" s="14"/>
    </row>
    <row r="127" spans="1:14" x14ac:dyDescent="0.3">
      <c r="A127" s="56" t="s">
        <v>6793</v>
      </c>
      <c r="B127" s="56" t="s">
        <v>6794</v>
      </c>
      <c r="C127" s="57">
        <v>6355.3</v>
      </c>
      <c r="D127" s="57">
        <v>6355.3</v>
      </c>
      <c r="E127" s="57">
        <v>0</v>
      </c>
      <c r="F127" s="57">
        <v>0</v>
      </c>
      <c r="G127" s="57">
        <v>0</v>
      </c>
      <c r="H127" s="57">
        <v>0</v>
      </c>
      <c r="I127" s="14"/>
      <c r="J127" s="14"/>
      <c r="K127" s="14"/>
      <c r="L127" s="14"/>
      <c r="M127" s="14"/>
      <c r="N127" s="14"/>
    </row>
    <row r="128" spans="1:14" x14ac:dyDescent="0.3">
      <c r="A128" s="56" t="s">
        <v>146</v>
      </c>
      <c r="B128" s="56" t="s">
        <v>6502</v>
      </c>
      <c r="C128" s="57">
        <v>3420619.5</v>
      </c>
      <c r="D128" s="57">
        <v>3420619.5</v>
      </c>
      <c r="E128" s="57">
        <v>0</v>
      </c>
      <c r="F128" s="57">
        <v>0</v>
      </c>
      <c r="G128" s="57">
        <v>0</v>
      </c>
      <c r="H128" s="57">
        <v>0</v>
      </c>
      <c r="I128" s="14"/>
      <c r="J128" s="14"/>
      <c r="K128" s="14"/>
      <c r="L128" s="14"/>
      <c r="M128" s="14"/>
      <c r="N128" s="14"/>
    </row>
    <row r="129" spans="1:14" x14ac:dyDescent="0.3">
      <c r="A129" s="56" t="s">
        <v>2749</v>
      </c>
      <c r="B129" s="56" t="s">
        <v>6392</v>
      </c>
      <c r="C129" s="57">
        <v>181567.75</v>
      </c>
      <c r="D129" s="57">
        <v>0</v>
      </c>
      <c r="E129" s="57">
        <v>181567.75</v>
      </c>
      <c r="F129" s="57">
        <v>0</v>
      </c>
      <c r="G129" s="57">
        <v>0</v>
      </c>
      <c r="H129" s="57">
        <v>0</v>
      </c>
      <c r="I129" s="14"/>
      <c r="J129" s="14"/>
      <c r="K129" s="14"/>
      <c r="L129" s="14"/>
      <c r="M129" s="14"/>
      <c r="N129" s="14"/>
    </row>
    <row r="130" spans="1:14" x14ac:dyDescent="0.3">
      <c r="A130" s="56" t="s">
        <v>2749</v>
      </c>
      <c r="B130" s="56" t="s">
        <v>6393</v>
      </c>
      <c r="C130" s="57">
        <v>33599.57</v>
      </c>
      <c r="D130" s="57">
        <v>0</v>
      </c>
      <c r="E130" s="57">
        <v>33599.57</v>
      </c>
      <c r="F130" s="57">
        <v>0</v>
      </c>
      <c r="G130" s="57">
        <v>0</v>
      </c>
      <c r="H130" s="57">
        <v>0</v>
      </c>
      <c r="I130" s="14"/>
      <c r="J130" s="14"/>
      <c r="K130" s="14"/>
      <c r="L130" s="14"/>
      <c r="M130" s="14"/>
      <c r="N130" s="14"/>
    </row>
    <row r="131" spans="1:14" x14ac:dyDescent="0.3">
      <c r="A131" s="56" t="s">
        <v>2749</v>
      </c>
      <c r="B131" s="56" t="s">
        <v>6394</v>
      </c>
      <c r="C131" s="57">
        <v>134760.35999999999</v>
      </c>
      <c r="D131" s="57">
        <v>0</v>
      </c>
      <c r="E131" s="57">
        <v>134760.35999999999</v>
      </c>
      <c r="F131" s="57">
        <v>0</v>
      </c>
      <c r="G131" s="57">
        <v>0</v>
      </c>
      <c r="H131" s="57">
        <v>0</v>
      </c>
      <c r="I131" s="14"/>
      <c r="J131" s="14"/>
      <c r="K131" s="14"/>
      <c r="L131" s="14"/>
      <c r="M131" s="14"/>
      <c r="N131" s="14"/>
    </row>
    <row r="132" spans="1:14" x14ac:dyDescent="0.3">
      <c r="A132" s="56" t="s">
        <v>5887</v>
      </c>
      <c r="B132" s="56" t="s">
        <v>6686</v>
      </c>
      <c r="C132" s="57">
        <v>2575.6</v>
      </c>
      <c r="D132" s="57">
        <v>2575.6</v>
      </c>
      <c r="E132" s="57">
        <v>0</v>
      </c>
      <c r="F132" s="57">
        <v>0</v>
      </c>
      <c r="G132" s="57">
        <v>0</v>
      </c>
      <c r="H132" s="57">
        <v>0</v>
      </c>
      <c r="I132" s="14"/>
      <c r="J132" s="14"/>
      <c r="K132" s="14"/>
      <c r="L132" s="14"/>
      <c r="M132" s="14"/>
      <c r="N132" s="14"/>
    </row>
    <row r="133" spans="1:14" x14ac:dyDescent="0.3">
      <c r="A133" s="56" t="s">
        <v>4820</v>
      </c>
      <c r="B133" s="56" t="s">
        <v>6441</v>
      </c>
      <c r="C133" s="57">
        <v>20890.5</v>
      </c>
      <c r="D133" s="57">
        <v>20890.5</v>
      </c>
      <c r="E133" s="57">
        <v>0</v>
      </c>
      <c r="F133" s="57">
        <v>0</v>
      </c>
      <c r="G133" s="57">
        <v>0</v>
      </c>
      <c r="H133" s="57">
        <v>0</v>
      </c>
      <c r="I133" s="14"/>
      <c r="J133" s="14"/>
      <c r="K133" s="14"/>
      <c r="L133" s="14"/>
      <c r="M133" s="14"/>
      <c r="N133" s="14"/>
    </row>
    <row r="134" spans="1:14" x14ac:dyDescent="0.3">
      <c r="A134" s="56" t="s">
        <v>143</v>
      </c>
      <c r="B134" s="56" t="s">
        <v>6501</v>
      </c>
      <c r="C134" s="57">
        <v>1253152.6000000001</v>
      </c>
      <c r="D134" s="57">
        <v>1253152.6000000001</v>
      </c>
      <c r="E134" s="57">
        <v>0</v>
      </c>
      <c r="F134" s="57">
        <v>0</v>
      </c>
      <c r="G134" s="57">
        <v>0</v>
      </c>
      <c r="H134" s="57">
        <v>0</v>
      </c>
      <c r="I134" s="14"/>
      <c r="J134" s="14"/>
      <c r="K134" s="14"/>
      <c r="L134" s="14"/>
      <c r="M134" s="14"/>
      <c r="N134" s="14"/>
    </row>
    <row r="135" spans="1:14" x14ac:dyDescent="0.3">
      <c r="A135" s="56" t="s">
        <v>5064</v>
      </c>
      <c r="B135" s="56" t="s">
        <v>6474</v>
      </c>
      <c r="C135" s="57">
        <v>558</v>
      </c>
      <c r="D135" s="57">
        <v>558</v>
      </c>
      <c r="E135" s="57">
        <v>0</v>
      </c>
      <c r="F135" s="57">
        <v>0</v>
      </c>
      <c r="G135" s="57">
        <v>0</v>
      </c>
      <c r="H135" s="57">
        <v>0</v>
      </c>
      <c r="I135" s="14"/>
      <c r="J135" s="14"/>
      <c r="K135" s="14"/>
      <c r="L135" s="14"/>
      <c r="M135" s="14"/>
      <c r="N135" s="14"/>
    </row>
    <row r="136" spans="1:14" x14ac:dyDescent="0.3">
      <c r="A136" s="56" t="s">
        <v>3011</v>
      </c>
      <c r="B136" s="56" t="s">
        <v>6577</v>
      </c>
      <c r="C136" s="57">
        <v>194818.9</v>
      </c>
      <c r="D136" s="57">
        <v>194818.9</v>
      </c>
      <c r="E136" s="57">
        <v>0</v>
      </c>
      <c r="F136" s="57">
        <v>0</v>
      </c>
      <c r="G136" s="57">
        <v>0</v>
      </c>
      <c r="H136" s="57">
        <v>0</v>
      </c>
      <c r="I136" s="14"/>
      <c r="J136" s="14"/>
      <c r="K136" s="14"/>
      <c r="L136" s="14"/>
      <c r="M136" s="14"/>
      <c r="N136" s="14"/>
    </row>
    <row r="137" spans="1:14" x14ac:dyDescent="0.3">
      <c r="A137" s="56" t="s">
        <v>5060</v>
      </c>
      <c r="B137" s="56" t="s">
        <v>6469</v>
      </c>
      <c r="C137" s="57">
        <v>583438.30000000005</v>
      </c>
      <c r="D137" s="57">
        <v>583438.30000000005</v>
      </c>
      <c r="E137" s="57">
        <v>0</v>
      </c>
      <c r="F137" s="57">
        <v>0</v>
      </c>
      <c r="G137" s="57">
        <v>0</v>
      </c>
      <c r="H137" s="57">
        <v>0</v>
      </c>
      <c r="I137" s="14"/>
      <c r="J137" s="14"/>
      <c r="K137" s="14"/>
      <c r="L137" s="14"/>
      <c r="M137" s="14"/>
      <c r="N137" s="14"/>
    </row>
    <row r="138" spans="1:14" x14ac:dyDescent="0.3">
      <c r="A138" s="56" t="s">
        <v>4092</v>
      </c>
      <c r="B138" s="56" t="s">
        <v>6405</v>
      </c>
      <c r="C138" s="57">
        <v>346045.8</v>
      </c>
      <c r="D138" s="57">
        <v>346045.8</v>
      </c>
      <c r="E138" s="57">
        <v>0</v>
      </c>
      <c r="F138" s="57">
        <v>0</v>
      </c>
      <c r="G138" s="57">
        <v>0</v>
      </c>
      <c r="H138" s="57">
        <v>0</v>
      </c>
      <c r="I138" s="14"/>
      <c r="J138" s="14"/>
      <c r="K138" s="14"/>
      <c r="L138" s="14"/>
      <c r="M138" s="14"/>
      <c r="N138" s="14"/>
    </row>
    <row r="139" spans="1:14" x14ac:dyDescent="0.3">
      <c r="A139" s="56" t="s">
        <v>4093</v>
      </c>
      <c r="B139" s="56" t="s">
        <v>6406</v>
      </c>
      <c r="C139" s="57">
        <v>1032933.5</v>
      </c>
      <c r="D139" s="57">
        <v>1032933.5</v>
      </c>
      <c r="E139" s="57">
        <v>0</v>
      </c>
      <c r="F139" s="57">
        <v>0</v>
      </c>
      <c r="G139" s="57">
        <v>0</v>
      </c>
      <c r="H139" s="57">
        <v>0</v>
      </c>
      <c r="I139" s="14"/>
      <c r="J139" s="14"/>
      <c r="K139" s="14"/>
      <c r="L139" s="14"/>
      <c r="M139" s="14"/>
      <c r="N139" s="14"/>
    </row>
    <row r="140" spans="1:14" x14ac:dyDescent="0.3">
      <c r="A140" s="56" t="s">
        <v>2997</v>
      </c>
      <c r="B140" s="56" t="s">
        <v>6544</v>
      </c>
      <c r="C140" s="57">
        <v>111115.3</v>
      </c>
      <c r="D140" s="57">
        <v>111115.3</v>
      </c>
      <c r="E140" s="57">
        <v>0</v>
      </c>
      <c r="F140" s="57">
        <v>0</v>
      </c>
      <c r="G140" s="57">
        <v>0</v>
      </c>
      <c r="H140" s="57">
        <v>0</v>
      </c>
      <c r="I140" s="14"/>
      <c r="J140" s="14"/>
      <c r="K140" s="14"/>
      <c r="L140" s="14"/>
      <c r="M140" s="14"/>
      <c r="N140" s="14"/>
    </row>
    <row r="141" spans="1:14" x14ac:dyDescent="0.3">
      <c r="A141" s="56" t="s">
        <v>6542</v>
      </c>
      <c r="B141" s="56" t="s">
        <v>6543</v>
      </c>
      <c r="C141" s="57">
        <v>5059.1000000000004</v>
      </c>
      <c r="D141" s="57">
        <v>5059.1000000000004</v>
      </c>
      <c r="E141" s="57">
        <v>0</v>
      </c>
      <c r="F141" s="57">
        <v>0</v>
      </c>
      <c r="G141" s="57">
        <v>0</v>
      </c>
      <c r="H141" s="57">
        <v>0</v>
      </c>
      <c r="I141" s="14"/>
      <c r="J141" s="14"/>
      <c r="K141" s="14"/>
      <c r="L141" s="14"/>
      <c r="M141" s="14"/>
      <c r="N141" s="14"/>
    </row>
    <row r="142" spans="1:14" x14ac:dyDescent="0.3">
      <c r="A142" s="56" t="s">
        <v>3000</v>
      </c>
      <c r="B142" s="56" t="s">
        <v>6551</v>
      </c>
      <c r="C142" s="57">
        <v>57098.3</v>
      </c>
      <c r="D142" s="57">
        <v>57098.3</v>
      </c>
      <c r="E142" s="57">
        <v>0</v>
      </c>
      <c r="F142" s="57">
        <v>0</v>
      </c>
      <c r="G142" s="57">
        <v>0</v>
      </c>
      <c r="H142" s="57">
        <v>0</v>
      </c>
      <c r="I142" s="14"/>
      <c r="J142" s="14"/>
      <c r="K142" s="14"/>
      <c r="L142" s="14"/>
      <c r="M142" s="14"/>
      <c r="N142" s="14"/>
    </row>
    <row r="143" spans="1:14" x14ac:dyDescent="0.3">
      <c r="A143" s="56" t="s">
        <v>6548</v>
      </c>
      <c r="B143" s="56" t="s">
        <v>6549</v>
      </c>
      <c r="C143" s="57">
        <v>46849.599999999999</v>
      </c>
      <c r="D143" s="57">
        <v>46849.599999999999</v>
      </c>
      <c r="E143" s="57">
        <v>0</v>
      </c>
      <c r="F143" s="57">
        <v>0</v>
      </c>
      <c r="G143" s="57">
        <v>0</v>
      </c>
      <c r="H143" s="57">
        <v>0</v>
      </c>
      <c r="I143" s="14"/>
      <c r="J143" s="14"/>
      <c r="K143" s="14"/>
      <c r="L143" s="14"/>
      <c r="M143" s="14"/>
      <c r="N143" s="14"/>
    </row>
    <row r="144" spans="1:14" x14ac:dyDescent="0.3">
      <c r="A144" s="56" t="s">
        <v>147</v>
      </c>
      <c r="B144" s="56" t="s">
        <v>6503</v>
      </c>
      <c r="C144" s="57">
        <v>140176.20000000001</v>
      </c>
      <c r="D144" s="57">
        <v>140176.20000000001</v>
      </c>
      <c r="E144" s="57">
        <v>0</v>
      </c>
      <c r="F144" s="57">
        <v>0</v>
      </c>
      <c r="G144" s="57">
        <v>0</v>
      </c>
      <c r="H144" s="57">
        <v>0</v>
      </c>
      <c r="I144" s="14"/>
      <c r="J144" s="14"/>
      <c r="K144" s="14"/>
      <c r="L144" s="14"/>
      <c r="M144" s="14"/>
      <c r="N144" s="14"/>
    </row>
    <row r="145" spans="1:14" x14ac:dyDescent="0.3">
      <c r="A145" s="56" t="s">
        <v>4174</v>
      </c>
      <c r="B145" s="56" t="s">
        <v>6421</v>
      </c>
      <c r="C145" s="57">
        <v>26275.5</v>
      </c>
      <c r="D145" s="57">
        <v>26275.5</v>
      </c>
      <c r="E145" s="57">
        <v>0</v>
      </c>
      <c r="F145" s="57">
        <v>0</v>
      </c>
      <c r="G145" s="57">
        <v>0</v>
      </c>
      <c r="H145" s="57">
        <v>0</v>
      </c>
      <c r="I145" s="14"/>
      <c r="J145" s="14"/>
      <c r="K145" s="14"/>
      <c r="L145" s="14"/>
      <c r="M145" s="14"/>
      <c r="N145" s="14"/>
    </row>
    <row r="146" spans="1:14" x14ac:dyDescent="0.3">
      <c r="A146" s="56" t="s">
        <v>2987</v>
      </c>
      <c r="B146" s="56" t="s">
        <v>6526</v>
      </c>
      <c r="C146" s="57">
        <v>151625.5</v>
      </c>
      <c r="D146" s="57">
        <v>151625.5</v>
      </c>
      <c r="E146" s="57">
        <v>0</v>
      </c>
      <c r="F146" s="57">
        <v>0</v>
      </c>
      <c r="G146" s="57">
        <v>0</v>
      </c>
      <c r="H146" s="57">
        <v>0</v>
      </c>
      <c r="I146" s="14"/>
      <c r="J146" s="14"/>
      <c r="K146" s="14"/>
      <c r="L146" s="14"/>
      <c r="M146" s="14"/>
      <c r="N146" s="14"/>
    </row>
    <row r="147" spans="1:14" x14ac:dyDescent="0.3">
      <c r="A147" s="56" t="s">
        <v>3623</v>
      </c>
      <c r="B147" s="56" t="s">
        <v>6576</v>
      </c>
      <c r="C147" s="57">
        <v>99292.4</v>
      </c>
      <c r="D147" s="57">
        <v>99292.4</v>
      </c>
      <c r="E147" s="57">
        <v>0</v>
      </c>
      <c r="F147" s="57">
        <v>0</v>
      </c>
      <c r="G147" s="57">
        <v>0</v>
      </c>
      <c r="H147" s="57">
        <v>0</v>
      </c>
      <c r="I147" s="14"/>
      <c r="J147" s="14"/>
      <c r="K147" s="14"/>
      <c r="L147" s="14"/>
      <c r="M147" s="14"/>
      <c r="N147" s="14"/>
    </row>
    <row r="148" spans="1:14" x14ac:dyDescent="0.3">
      <c r="A148" s="56" t="s">
        <v>6569</v>
      </c>
      <c r="B148" s="56" t="s">
        <v>6571</v>
      </c>
      <c r="C148" s="57">
        <v>207672.18</v>
      </c>
      <c r="D148" s="57">
        <v>66245.3</v>
      </c>
      <c r="E148" s="57">
        <v>0</v>
      </c>
      <c r="F148" s="57">
        <v>0</v>
      </c>
      <c r="G148" s="57">
        <v>141426.88</v>
      </c>
      <c r="H148" s="57">
        <v>141426.88</v>
      </c>
      <c r="I148" s="14"/>
      <c r="J148" s="14"/>
      <c r="K148" s="14"/>
      <c r="L148" s="14"/>
      <c r="M148" s="14"/>
      <c r="N148" s="14"/>
    </row>
    <row r="149" spans="1:14" x14ac:dyDescent="0.3">
      <c r="A149" s="56" t="s">
        <v>4493</v>
      </c>
      <c r="B149" s="56" t="s">
        <v>6976</v>
      </c>
      <c r="C149" s="57">
        <v>10140.9</v>
      </c>
      <c r="D149" s="57">
        <v>0</v>
      </c>
      <c r="E149" s="57">
        <v>10140.9</v>
      </c>
      <c r="F149" s="57">
        <v>0</v>
      </c>
      <c r="G149" s="57">
        <v>0</v>
      </c>
      <c r="H149" s="57">
        <v>0</v>
      </c>
      <c r="I149" s="14"/>
      <c r="J149" s="14"/>
      <c r="K149" s="14"/>
      <c r="L149" s="14"/>
      <c r="M149" s="14"/>
      <c r="N149" s="14"/>
    </row>
    <row r="150" spans="1:14" x14ac:dyDescent="0.3">
      <c r="A150" s="56" t="s">
        <v>4387</v>
      </c>
      <c r="B150" s="56" t="s">
        <v>6356</v>
      </c>
      <c r="C150" s="57">
        <v>198607.8</v>
      </c>
      <c r="D150" s="57">
        <v>198607.8</v>
      </c>
      <c r="E150" s="57">
        <v>0</v>
      </c>
      <c r="F150" s="57">
        <v>0</v>
      </c>
      <c r="G150" s="57">
        <v>0</v>
      </c>
      <c r="H150" s="57">
        <v>0</v>
      </c>
      <c r="I150" s="14"/>
      <c r="J150" s="14"/>
      <c r="K150" s="14"/>
      <c r="L150" s="14"/>
      <c r="M150" s="14"/>
      <c r="N150" s="14"/>
    </row>
    <row r="151" spans="1:14" x14ac:dyDescent="0.3">
      <c r="A151" s="56" t="s">
        <v>4779</v>
      </c>
      <c r="B151" s="56" t="s">
        <v>6402</v>
      </c>
      <c r="C151" s="57">
        <v>54501.9</v>
      </c>
      <c r="D151" s="57">
        <v>54501.9</v>
      </c>
      <c r="E151" s="57">
        <v>0</v>
      </c>
      <c r="F151" s="57">
        <v>0</v>
      </c>
      <c r="G151" s="57">
        <v>0</v>
      </c>
      <c r="H151" s="57">
        <v>0</v>
      </c>
      <c r="I151" s="14"/>
      <c r="J151" s="14"/>
      <c r="K151" s="14"/>
      <c r="L151" s="14"/>
      <c r="M151" s="14"/>
      <c r="N151" s="14"/>
    </row>
    <row r="152" spans="1:14" x14ac:dyDescent="0.3">
      <c r="A152" s="56" t="s">
        <v>2990</v>
      </c>
      <c r="B152" s="56" t="s">
        <v>6535</v>
      </c>
      <c r="C152" s="57">
        <v>11240.6</v>
      </c>
      <c r="D152" s="57">
        <v>11240.6</v>
      </c>
      <c r="E152" s="57">
        <v>0</v>
      </c>
      <c r="F152" s="57">
        <v>0</v>
      </c>
      <c r="G152" s="57">
        <v>0</v>
      </c>
      <c r="H152" s="57">
        <v>0</v>
      </c>
      <c r="I152" s="14"/>
      <c r="J152" s="14"/>
      <c r="K152" s="14"/>
      <c r="L152" s="14"/>
      <c r="M152" s="14"/>
      <c r="N152" s="14"/>
    </row>
    <row r="153" spans="1:14" x14ac:dyDescent="0.3">
      <c r="A153" s="56" t="s">
        <v>4446</v>
      </c>
      <c r="B153" s="56" t="s">
        <v>6523</v>
      </c>
      <c r="C153" s="57">
        <v>723721.9</v>
      </c>
      <c r="D153" s="57">
        <v>203757.2</v>
      </c>
      <c r="E153" s="57">
        <v>0</v>
      </c>
      <c r="F153" s="57">
        <v>0</v>
      </c>
      <c r="G153" s="57">
        <v>519964.7</v>
      </c>
      <c r="H153" s="57">
        <v>519964.7</v>
      </c>
      <c r="I153" s="14"/>
      <c r="J153" s="14"/>
      <c r="K153" s="14"/>
      <c r="L153" s="14"/>
      <c r="M153" s="14"/>
      <c r="N153" s="14"/>
    </row>
    <row r="154" spans="1:14" x14ac:dyDescent="0.3">
      <c r="A154" s="56" t="s">
        <v>4143</v>
      </c>
      <c r="B154" s="56" t="s">
        <v>6307</v>
      </c>
      <c r="C154" s="57">
        <v>747707.2</v>
      </c>
      <c r="D154" s="57">
        <v>747707.2</v>
      </c>
      <c r="E154" s="57">
        <v>0</v>
      </c>
      <c r="F154" s="57">
        <v>0</v>
      </c>
      <c r="G154" s="57">
        <v>0</v>
      </c>
      <c r="H154" s="57">
        <v>0</v>
      </c>
      <c r="I154" s="14"/>
      <c r="J154" s="14"/>
      <c r="K154" s="14"/>
      <c r="L154" s="14"/>
      <c r="M154" s="14"/>
      <c r="N154" s="14"/>
    </row>
    <row r="155" spans="1:14" x14ac:dyDescent="0.3">
      <c r="A155" s="56" t="s">
        <v>6641</v>
      </c>
      <c r="B155" s="56" t="s">
        <v>6642</v>
      </c>
      <c r="C155" s="57">
        <v>14144.3</v>
      </c>
      <c r="D155" s="57">
        <v>14144.3</v>
      </c>
      <c r="E155" s="57">
        <v>0</v>
      </c>
      <c r="F155" s="57">
        <v>0</v>
      </c>
      <c r="G155" s="57">
        <v>0</v>
      </c>
      <c r="H155" s="57">
        <v>0</v>
      </c>
      <c r="I155" s="14"/>
      <c r="J155" s="14"/>
      <c r="K155" s="14"/>
      <c r="L155" s="14"/>
      <c r="M155" s="14"/>
      <c r="N155" s="14"/>
    </row>
    <row r="156" spans="1:14" x14ac:dyDescent="0.3">
      <c r="A156" s="56" t="s">
        <v>217</v>
      </c>
      <c r="B156" s="56" t="s">
        <v>6630</v>
      </c>
      <c r="C156" s="57">
        <v>1077491.8999999999</v>
      </c>
      <c r="D156" s="57">
        <v>1077491.8999999999</v>
      </c>
      <c r="E156" s="57">
        <v>0</v>
      </c>
      <c r="F156" s="57">
        <v>0</v>
      </c>
      <c r="G156" s="57">
        <v>0</v>
      </c>
      <c r="H156" s="57">
        <v>0</v>
      </c>
      <c r="I156" s="14"/>
      <c r="J156" s="14"/>
      <c r="K156" s="14"/>
      <c r="L156" s="14"/>
      <c r="M156" s="14"/>
      <c r="N156" s="14"/>
    </row>
    <row r="157" spans="1:14" x14ac:dyDescent="0.3">
      <c r="A157" s="56" t="s">
        <v>4923</v>
      </c>
      <c r="B157" s="56" t="s">
        <v>6634</v>
      </c>
      <c r="C157" s="57">
        <v>1828068.97</v>
      </c>
      <c r="D157" s="57">
        <v>1786389.5</v>
      </c>
      <c r="E157" s="57">
        <v>41679.47</v>
      </c>
      <c r="F157" s="57">
        <v>0</v>
      </c>
      <c r="G157" s="57">
        <v>0</v>
      </c>
      <c r="H157" s="57">
        <v>0</v>
      </c>
      <c r="I157" s="14"/>
      <c r="J157" s="14"/>
      <c r="K157" s="14"/>
      <c r="L157" s="14"/>
      <c r="M157" s="14"/>
      <c r="N157" s="14"/>
    </row>
    <row r="158" spans="1:14" x14ac:dyDescent="0.3">
      <c r="A158" s="56" t="s">
        <v>4923</v>
      </c>
      <c r="B158" s="56" t="s">
        <v>6635</v>
      </c>
      <c r="C158" s="57">
        <v>183758.77</v>
      </c>
      <c r="D158" s="57">
        <v>0</v>
      </c>
      <c r="E158" s="57">
        <v>183758.77</v>
      </c>
      <c r="F158" s="57">
        <v>0</v>
      </c>
      <c r="G158" s="57">
        <v>0</v>
      </c>
      <c r="H158" s="57">
        <v>0</v>
      </c>
      <c r="I158" s="14"/>
      <c r="J158" s="14"/>
      <c r="K158" s="14"/>
      <c r="L158" s="14"/>
      <c r="M158" s="14"/>
      <c r="N158" s="14"/>
    </row>
    <row r="159" spans="1:14" x14ac:dyDescent="0.3">
      <c r="A159" s="56" t="s">
        <v>4923</v>
      </c>
      <c r="B159" s="56" t="s">
        <v>6935</v>
      </c>
      <c r="C159" s="57">
        <v>60029.91</v>
      </c>
      <c r="D159" s="57">
        <v>0</v>
      </c>
      <c r="E159" s="57">
        <v>60029.91</v>
      </c>
      <c r="F159" s="57">
        <v>0</v>
      </c>
      <c r="G159" s="57">
        <v>0</v>
      </c>
      <c r="H159" s="57">
        <v>0</v>
      </c>
      <c r="I159" s="14"/>
      <c r="J159" s="14"/>
      <c r="K159" s="14"/>
      <c r="L159" s="14"/>
      <c r="M159" s="14"/>
      <c r="N159" s="14"/>
    </row>
    <row r="160" spans="1:14" x14ac:dyDescent="0.3">
      <c r="A160" s="56" t="s">
        <v>4315</v>
      </c>
      <c r="B160" s="56" t="s">
        <v>6633</v>
      </c>
      <c r="C160" s="57">
        <v>381345.15</v>
      </c>
      <c r="D160" s="57">
        <v>0</v>
      </c>
      <c r="E160" s="57">
        <v>381345.15</v>
      </c>
      <c r="F160" s="57">
        <v>0</v>
      </c>
      <c r="G160" s="57">
        <v>0</v>
      </c>
      <c r="H160" s="57">
        <v>0</v>
      </c>
      <c r="I160" s="14"/>
      <c r="J160" s="14"/>
      <c r="K160" s="14"/>
      <c r="L160" s="14"/>
      <c r="M160" s="14"/>
      <c r="N160" s="14"/>
    </row>
    <row r="161" spans="1:14" x14ac:dyDescent="0.3">
      <c r="A161" s="56" t="s">
        <v>6492</v>
      </c>
      <c r="B161" s="56" t="s">
        <v>6493</v>
      </c>
      <c r="C161" s="57">
        <v>3548.9</v>
      </c>
      <c r="D161" s="57">
        <v>3548.9</v>
      </c>
      <c r="E161" s="57">
        <v>0</v>
      </c>
      <c r="F161" s="57">
        <v>0</v>
      </c>
      <c r="G161" s="57">
        <v>0</v>
      </c>
      <c r="H161" s="57">
        <v>0</v>
      </c>
      <c r="I161" s="14"/>
      <c r="J161" s="14"/>
      <c r="K161" s="14"/>
      <c r="L161" s="14"/>
      <c r="M161" s="14"/>
      <c r="N161" s="14"/>
    </row>
    <row r="162" spans="1:14" x14ac:dyDescent="0.3">
      <c r="A162" s="56" t="s">
        <v>4468</v>
      </c>
      <c r="B162" s="56" t="s">
        <v>6578</v>
      </c>
      <c r="C162" s="57">
        <v>87847.7</v>
      </c>
      <c r="D162" s="57">
        <v>87847.7</v>
      </c>
      <c r="E162" s="57">
        <v>0</v>
      </c>
      <c r="F162" s="57">
        <v>0</v>
      </c>
      <c r="G162" s="57">
        <v>0</v>
      </c>
      <c r="H162" s="57">
        <v>0</v>
      </c>
      <c r="I162" s="14"/>
      <c r="J162" s="14"/>
      <c r="K162" s="14"/>
      <c r="L162" s="14"/>
      <c r="M162" s="14"/>
      <c r="N162" s="14"/>
    </row>
    <row r="163" spans="1:14" x14ac:dyDescent="0.3">
      <c r="A163" s="56" t="s">
        <v>6743</v>
      </c>
      <c r="B163" s="56" t="s">
        <v>6744</v>
      </c>
      <c r="C163" s="57">
        <v>3117.81</v>
      </c>
      <c r="D163" s="57">
        <v>0</v>
      </c>
      <c r="E163" s="57">
        <v>3117.81</v>
      </c>
      <c r="F163" s="57">
        <v>0</v>
      </c>
      <c r="G163" s="57">
        <v>0</v>
      </c>
      <c r="H163" s="57">
        <v>0</v>
      </c>
      <c r="I163" s="14"/>
      <c r="J163" s="14"/>
      <c r="K163" s="14"/>
      <c r="L163" s="14"/>
      <c r="M163" s="14"/>
      <c r="N163" s="14"/>
    </row>
    <row r="164" spans="1:14" x14ac:dyDescent="0.3">
      <c r="A164" s="56" t="s">
        <v>4195</v>
      </c>
      <c r="B164" s="56" t="s">
        <v>6451</v>
      </c>
      <c r="C164" s="57">
        <v>164923.20000000001</v>
      </c>
      <c r="D164" s="57">
        <v>164923.20000000001</v>
      </c>
      <c r="E164" s="57">
        <v>0</v>
      </c>
      <c r="F164" s="57">
        <v>0</v>
      </c>
      <c r="G164" s="57">
        <v>0</v>
      </c>
      <c r="H164" s="57">
        <v>0</v>
      </c>
      <c r="I164" s="14"/>
      <c r="J164" s="14"/>
      <c r="K164" s="14"/>
      <c r="L164" s="14"/>
      <c r="M164" s="14"/>
      <c r="N164" s="14"/>
    </row>
    <row r="165" spans="1:14" x14ac:dyDescent="0.3">
      <c r="A165" s="56" t="s">
        <v>197</v>
      </c>
      <c r="B165" s="56" t="s">
        <v>6574</v>
      </c>
      <c r="C165" s="57">
        <v>13580.6</v>
      </c>
      <c r="D165" s="57">
        <v>13580.6</v>
      </c>
      <c r="E165" s="57">
        <v>0</v>
      </c>
      <c r="F165" s="57">
        <v>0</v>
      </c>
      <c r="G165" s="57">
        <v>0</v>
      </c>
      <c r="H165" s="57">
        <v>0</v>
      </c>
      <c r="I165" s="14"/>
      <c r="J165" s="14"/>
      <c r="K165" s="14"/>
      <c r="L165" s="14"/>
      <c r="M165" s="14"/>
      <c r="N165" s="14"/>
    </row>
    <row r="166" spans="1:14" x14ac:dyDescent="0.3">
      <c r="A166" s="56" t="s">
        <v>4895</v>
      </c>
      <c r="B166" s="56" t="s">
        <v>6573</v>
      </c>
      <c r="C166" s="57">
        <v>59314.9</v>
      </c>
      <c r="D166" s="57">
        <v>59314.9</v>
      </c>
      <c r="E166" s="57">
        <v>0</v>
      </c>
      <c r="F166" s="57">
        <v>0</v>
      </c>
      <c r="G166" s="57">
        <v>0</v>
      </c>
      <c r="H166" s="57">
        <v>0</v>
      </c>
      <c r="I166" s="14"/>
      <c r="J166" s="14"/>
      <c r="K166" s="14"/>
      <c r="L166" s="14"/>
      <c r="M166" s="14"/>
      <c r="N166" s="14"/>
    </row>
    <row r="167" spans="1:14" x14ac:dyDescent="0.3">
      <c r="A167" s="56" t="s">
        <v>4185</v>
      </c>
      <c r="B167" s="56" t="s">
        <v>6435</v>
      </c>
      <c r="C167" s="57">
        <v>449945.9</v>
      </c>
      <c r="D167" s="57">
        <v>449945.9</v>
      </c>
      <c r="E167" s="57">
        <v>0</v>
      </c>
      <c r="F167" s="57">
        <v>0</v>
      </c>
      <c r="G167" s="57">
        <v>0</v>
      </c>
      <c r="H167" s="57">
        <v>0</v>
      </c>
      <c r="I167" s="14"/>
      <c r="J167" s="14"/>
      <c r="K167" s="14"/>
      <c r="L167" s="14"/>
      <c r="M167" s="14"/>
      <c r="N167" s="14"/>
    </row>
    <row r="168" spans="1:14" x14ac:dyDescent="0.3">
      <c r="A168" s="56" t="s">
        <v>6520</v>
      </c>
      <c r="B168" s="56" t="s">
        <v>6521</v>
      </c>
      <c r="C168" s="57">
        <v>60952.800000000003</v>
      </c>
      <c r="D168" s="57">
        <v>60952.800000000003</v>
      </c>
      <c r="E168" s="57">
        <v>0</v>
      </c>
      <c r="F168" s="57">
        <v>0</v>
      </c>
      <c r="G168" s="57">
        <v>0</v>
      </c>
      <c r="H168" s="57">
        <v>0</v>
      </c>
      <c r="I168" s="14"/>
      <c r="J168" s="14"/>
      <c r="K168" s="14"/>
      <c r="L168" s="14"/>
      <c r="M168" s="14"/>
      <c r="N168" s="14"/>
    </row>
    <row r="169" spans="1:14" x14ac:dyDescent="0.3">
      <c r="A169" s="56" t="s">
        <v>66</v>
      </c>
      <c r="B169" s="56" t="s">
        <v>6366</v>
      </c>
      <c r="C169" s="57">
        <v>289612.7</v>
      </c>
      <c r="D169" s="57">
        <v>289612.7</v>
      </c>
      <c r="E169" s="57">
        <v>0</v>
      </c>
      <c r="F169" s="57">
        <v>0</v>
      </c>
      <c r="G169" s="57">
        <v>0</v>
      </c>
      <c r="H169" s="57">
        <v>0</v>
      </c>
      <c r="I169" s="14"/>
      <c r="J169" s="14"/>
      <c r="K169" s="14"/>
      <c r="L169" s="14"/>
      <c r="M169" s="14"/>
      <c r="N169" s="14"/>
    </row>
    <row r="170" spans="1:14" x14ac:dyDescent="0.3">
      <c r="A170" s="56" t="s">
        <v>6373</v>
      </c>
      <c r="B170" s="56" t="s">
        <v>6374</v>
      </c>
      <c r="C170" s="57">
        <v>525520.5</v>
      </c>
      <c r="D170" s="57">
        <v>525520.5</v>
      </c>
      <c r="E170" s="57">
        <v>0</v>
      </c>
      <c r="F170" s="57">
        <v>0</v>
      </c>
      <c r="G170" s="57">
        <v>0</v>
      </c>
      <c r="H170" s="57">
        <v>0</v>
      </c>
      <c r="I170" s="14"/>
      <c r="J170" s="14"/>
      <c r="K170" s="14"/>
      <c r="L170" s="14"/>
      <c r="M170" s="14"/>
      <c r="N170" s="14"/>
    </row>
    <row r="171" spans="1:14" x14ac:dyDescent="0.3">
      <c r="A171" s="56" t="s">
        <v>6494</v>
      </c>
      <c r="B171" s="56" t="s">
        <v>6495</v>
      </c>
      <c r="C171" s="57">
        <v>4571.7</v>
      </c>
      <c r="D171" s="57">
        <v>4571.7</v>
      </c>
      <c r="E171" s="57">
        <v>0</v>
      </c>
      <c r="F171" s="57">
        <v>0</v>
      </c>
      <c r="G171" s="57">
        <v>0</v>
      </c>
      <c r="H171" s="57">
        <v>0</v>
      </c>
      <c r="I171" s="14"/>
      <c r="J171" s="14"/>
      <c r="K171" s="14"/>
      <c r="L171" s="14"/>
      <c r="M171" s="14"/>
      <c r="N171" s="14"/>
    </row>
    <row r="172" spans="1:14" x14ac:dyDescent="0.3">
      <c r="A172" s="56" t="s">
        <v>6504</v>
      </c>
      <c r="B172" s="56" t="s">
        <v>6505</v>
      </c>
      <c r="C172" s="57">
        <v>66295.600000000006</v>
      </c>
      <c r="D172" s="57">
        <v>66295.600000000006</v>
      </c>
      <c r="E172" s="57">
        <v>0</v>
      </c>
      <c r="F172" s="57">
        <v>0</v>
      </c>
      <c r="G172" s="57">
        <v>0</v>
      </c>
      <c r="H172" s="57">
        <v>0</v>
      </c>
      <c r="I172" s="14"/>
      <c r="J172" s="14"/>
      <c r="K172" s="14"/>
      <c r="L172" s="14"/>
      <c r="M172" s="14"/>
      <c r="N172" s="14"/>
    </row>
    <row r="173" spans="1:14" x14ac:dyDescent="0.3">
      <c r="A173" s="56" t="s">
        <v>6357</v>
      </c>
      <c r="B173" s="56" t="s">
        <v>6358</v>
      </c>
      <c r="C173" s="57">
        <v>844675.37</v>
      </c>
      <c r="D173" s="57">
        <v>0</v>
      </c>
      <c r="E173" s="57">
        <v>844675.37</v>
      </c>
      <c r="F173" s="57">
        <v>0</v>
      </c>
      <c r="G173" s="57">
        <v>0</v>
      </c>
      <c r="H173" s="57">
        <v>0</v>
      </c>
      <c r="I173" s="14"/>
      <c r="J173" s="14"/>
      <c r="K173" s="14"/>
      <c r="L173" s="14"/>
      <c r="M173" s="14"/>
      <c r="N173" s="14"/>
    </row>
    <row r="174" spans="1:14" x14ac:dyDescent="0.3">
      <c r="A174" s="56" t="s">
        <v>4708</v>
      </c>
      <c r="B174" s="56" t="s">
        <v>6314</v>
      </c>
      <c r="C174" s="57">
        <v>29428.1</v>
      </c>
      <c r="D174" s="57">
        <v>29428.1</v>
      </c>
      <c r="E174" s="57">
        <v>0</v>
      </c>
      <c r="F174" s="57">
        <v>0</v>
      </c>
      <c r="G174" s="57">
        <v>0</v>
      </c>
      <c r="H174" s="57">
        <v>0</v>
      </c>
      <c r="I174" s="14"/>
      <c r="J174" s="14"/>
      <c r="K174" s="14"/>
      <c r="L174" s="14"/>
      <c r="M174" s="14"/>
      <c r="N174" s="14"/>
    </row>
    <row r="175" spans="1:14" x14ac:dyDescent="0.3">
      <c r="A175" s="56" t="s">
        <v>5727</v>
      </c>
      <c r="B175" s="56" t="s">
        <v>6404</v>
      </c>
      <c r="C175" s="57">
        <v>13556.08</v>
      </c>
      <c r="D175" s="57">
        <v>0</v>
      </c>
      <c r="E175" s="57">
        <v>13556.08</v>
      </c>
      <c r="F175" s="57">
        <v>0</v>
      </c>
      <c r="G175" s="57">
        <v>0</v>
      </c>
      <c r="H175" s="57">
        <v>0</v>
      </c>
      <c r="I175" s="14"/>
      <c r="J175" s="14"/>
      <c r="K175" s="14"/>
      <c r="L175" s="14"/>
      <c r="M175" s="14"/>
      <c r="N175" s="14"/>
    </row>
    <row r="176" spans="1:14" x14ac:dyDescent="0.3">
      <c r="A176" s="56" t="s">
        <v>4836</v>
      </c>
      <c r="B176" s="56" t="s">
        <v>6458</v>
      </c>
      <c r="C176" s="57">
        <v>256704.9</v>
      </c>
      <c r="D176" s="57">
        <v>250704.7</v>
      </c>
      <c r="E176" s="57">
        <v>0</v>
      </c>
      <c r="F176" s="57">
        <v>6000.2</v>
      </c>
      <c r="G176" s="57">
        <v>0</v>
      </c>
      <c r="H176" s="57">
        <v>6000.2</v>
      </c>
      <c r="I176" s="14"/>
      <c r="J176" s="14"/>
      <c r="K176" s="14"/>
      <c r="L176" s="14"/>
      <c r="M176" s="14"/>
      <c r="N176" s="14"/>
    </row>
    <row r="177" spans="1:14" x14ac:dyDescent="0.3">
      <c r="A177" s="56" t="s">
        <v>5599</v>
      </c>
      <c r="B177" s="56" t="s">
        <v>6637</v>
      </c>
      <c r="C177" s="57">
        <v>27705</v>
      </c>
      <c r="D177" s="57">
        <v>27705</v>
      </c>
      <c r="E177" s="57">
        <v>0</v>
      </c>
      <c r="F177" s="57">
        <v>0</v>
      </c>
      <c r="G177" s="57">
        <v>0</v>
      </c>
      <c r="H177" s="57">
        <v>0</v>
      </c>
      <c r="I177" s="14"/>
      <c r="J177" s="14"/>
      <c r="K177" s="14"/>
      <c r="L177" s="14"/>
      <c r="M177" s="14"/>
      <c r="N177" s="14"/>
    </row>
    <row r="178" spans="1:14" x14ac:dyDescent="0.3">
      <c r="A178" s="56" t="s">
        <v>5919</v>
      </c>
      <c r="B178" s="56" t="s">
        <v>6355</v>
      </c>
      <c r="C178" s="57">
        <v>19431</v>
      </c>
      <c r="D178" s="57">
        <v>19431</v>
      </c>
      <c r="E178" s="57">
        <v>0</v>
      </c>
      <c r="F178" s="57">
        <v>0</v>
      </c>
      <c r="G178" s="57">
        <v>0</v>
      </c>
      <c r="H178" s="57">
        <v>0</v>
      </c>
      <c r="I178" s="14"/>
      <c r="J178" s="14"/>
      <c r="K178" s="14"/>
      <c r="L178" s="14"/>
      <c r="M178" s="14"/>
      <c r="N178" s="14"/>
    </row>
    <row r="179" spans="1:14" x14ac:dyDescent="0.3">
      <c r="A179" s="56" t="s">
        <v>6339</v>
      </c>
      <c r="B179" s="56" t="s">
        <v>6340</v>
      </c>
      <c r="C179" s="57">
        <v>714946.5</v>
      </c>
      <c r="D179" s="57">
        <v>714946.5</v>
      </c>
      <c r="E179" s="57">
        <v>0</v>
      </c>
      <c r="F179" s="57">
        <v>0</v>
      </c>
      <c r="G179" s="57">
        <v>0</v>
      </c>
      <c r="H179" s="57">
        <v>0</v>
      </c>
      <c r="I179" s="14"/>
      <c r="J179" s="14"/>
      <c r="K179" s="14"/>
      <c r="L179" s="14"/>
      <c r="M179" s="14"/>
      <c r="N179" s="14"/>
    </row>
    <row r="180" spans="1:14" x14ac:dyDescent="0.3">
      <c r="A180" s="56" t="s">
        <v>6089</v>
      </c>
      <c r="B180" s="56" t="s">
        <v>6434</v>
      </c>
      <c r="C180" s="57">
        <v>9029.7000000000007</v>
      </c>
      <c r="D180" s="57">
        <v>9029.7000000000007</v>
      </c>
      <c r="E180" s="57">
        <v>0</v>
      </c>
      <c r="F180" s="57">
        <v>0</v>
      </c>
      <c r="G180" s="57">
        <v>0</v>
      </c>
      <c r="H180" s="57">
        <v>0</v>
      </c>
      <c r="I180" s="14"/>
      <c r="J180" s="14"/>
      <c r="K180" s="14"/>
      <c r="L180" s="14"/>
      <c r="M180" s="14"/>
      <c r="N180" s="14"/>
    </row>
    <row r="181" spans="1:14" x14ac:dyDescent="0.3">
      <c r="A181" s="56" t="s">
        <v>81</v>
      </c>
      <c r="B181" s="56" t="s">
        <v>6401</v>
      </c>
      <c r="C181" s="57">
        <v>21723.81</v>
      </c>
      <c r="D181" s="57">
        <v>0</v>
      </c>
      <c r="E181" s="57">
        <v>2058.08</v>
      </c>
      <c r="F181" s="57">
        <v>0</v>
      </c>
      <c r="G181" s="57">
        <v>19665.73</v>
      </c>
      <c r="H181" s="57">
        <v>19665.73</v>
      </c>
      <c r="I181" s="14"/>
      <c r="J181" s="14"/>
      <c r="K181" s="14"/>
      <c r="L181" s="14"/>
      <c r="M181" s="14"/>
      <c r="N181" s="14"/>
    </row>
    <row r="182" spans="1:14" x14ac:dyDescent="0.3">
      <c r="A182" s="56" t="s">
        <v>4897</v>
      </c>
      <c r="B182" s="56" t="s">
        <v>6575</v>
      </c>
      <c r="C182" s="57">
        <v>101333.5</v>
      </c>
      <c r="D182" s="57">
        <v>101333.5</v>
      </c>
      <c r="E182" s="57">
        <v>0</v>
      </c>
      <c r="F182" s="57">
        <v>0</v>
      </c>
      <c r="G182" s="57">
        <v>0</v>
      </c>
      <c r="H182" s="57">
        <v>0</v>
      </c>
      <c r="I182" s="14"/>
      <c r="J182" s="14"/>
      <c r="K182" s="14"/>
      <c r="L182" s="14"/>
      <c r="M182" s="14"/>
      <c r="N182" s="14"/>
    </row>
    <row r="183" spans="1:14" x14ac:dyDescent="0.3">
      <c r="A183" s="56" t="s">
        <v>6963</v>
      </c>
      <c r="B183" s="56" t="s">
        <v>6981</v>
      </c>
      <c r="C183" s="57">
        <v>414.8</v>
      </c>
      <c r="D183" s="57">
        <v>414.8</v>
      </c>
      <c r="E183" s="57">
        <v>0</v>
      </c>
      <c r="F183" s="57">
        <v>0</v>
      </c>
      <c r="G183" s="57">
        <v>0</v>
      </c>
      <c r="H183" s="57">
        <v>0</v>
      </c>
      <c r="I183" s="14"/>
      <c r="J183" s="14"/>
      <c r="K183" s="14"/>
      <c r="L183" s="14"/>
      <c r="M183" s="14"/>
      <c r="N183" s="14"/>
    </row>
    <row r="184" spans="1:14" x14ac:dyDescent="0.3">
      <c r="A184" s="56" t="s">
        <v>6422</v>
      </c>
      <c r="B184" s="56" t="s">
        <v>6423</v>
      </c>
      <c r="C184" s="57">
        <v>37491.9</v>
      </c>
      <c r="D184" s="57">
        <v>37491.9</v>
      </c>
      <c r="E184" s="57">
        <v>0</v>
      </c>
      <c r="F184" s="57">
        <v>0</v>
      </c>
      <c r="G184" s="57">
        <v>0</v>
      </c>
      <c r="H184" s="57">
        <v>0</v>
      </c>
      <c r="I184" s="14"/>
      <c r="J184" s="14"/>
      <c r="K184" s="14"/>
      <c r="L184" s="14"/>
      <c r="M184" s="14"/>
      <c r="N184" s="14"/>
    </row>
    <row r="185" spans="1:14" x14ac:dyDescent="0.3">
      <c r="A185" s="56" t="s">
        <v>5732</v>
      </c>
      <c r="B185" s="56" t="s">
        <v>6468</v>
      </c>
      <c r="C185" s="57">
        <v>145281.29999999999</v>
      </c>
      <c r="D185" s="57">
        <v>145281.29999999999</v>
      </c>
      <c r="E185" s="57">
        <v>0</v>
      </c>
      <c r="F185" s="57">
        <v>0</v>
      </c>
      <c r="G185" s="57">
        <v>0</v>
      </c>
      <c r="H185" s="57">
        <v>0</v>
      </c>
      <c r="I185" s="14"/>
      <c r="J185" s="14"/>
      <c r="K185" s="14"/>
      <c r="L185" s="14"/>
      <c r="M185" s="14"/>
      <c r="N185" s="14"/>
    </row>
    <row r="186" spans="1:14" x14ac:dyDescent="0.3">
      <c r="A186" s="56" t="s">
        <v>5863</v>
      </c>
      <c r="B186" s="56" t="s">
        <v>6496</v>
      </c>
      <c r="C186" s="57">
        <v>77665.8</v>
      </c>
      <c r="D186" s="57">
        <v>77665.8</v>
      </c>
      <c r="E186" s="57">
        <v>0</v>
      </c>
      <c r="F186" s="57">
        <v>0</v>
      </c>
      <c r="G186" s="57">
        <v>0</v>
      </c>
      <c r="H186" s="57">
        <v>0</v>
      </c>
      <c r="I186" s="14"/>
      <c r="J186" s="14"/>
      <c r="K186" s="14"/>
      <c r="L186" s="14"/>
      <c r="M186" s="14"/>
      <c r="N186" s="14"/>
    </row>
    <row r="187" spans="1:14" x14ac:dyDescent="0.3">
      <c r="A187" s="56" t="s">
        <v>5830</v>
      </c>
      <c r="B187" s="56" t="s">
        <v>6370</v>
      </c>
      <c r="C187" s="57">
        <v>31197.3</v>
      </c>
      <c r="D187" s="57">
        <v>31197.3</v>
      </c>
      <c r="E187" s="57">
        <v>0</v>
      </c>
      <c r="F187" s="57">
        <v>0</v>
      </c>
      <c r="G187" s="57">
        <v>0</v>
      </c>
      <c r="H187" s="57">
        <v>0</v>
      </c>
      <c r="I187" s="14"/>
      <c r="J187" s="14"/>
      <c r="K187" s="14"/>
      <c r="L187" s="14"/>
      <c r="M187" s="14"/>
      <c r="N187" s="14"/>
    </row>
    <row r="188" spans="1:14" x14ac:dyDescent="0.3">
      <c r="A188" s="56" t="s">
        <v>4517</v>
      </c>
      <c r="B188" s="56" t="s">
        <v>6488</v>
      </c>
      <c r="C188" s="57">
        <v>109436.9</v>
      </c>
      <c r="D188" s="57">
        <v>109436.9</v>
      </c>
      <c r="E188" s="57">
        <v>0</v>
      </c>
      <c r="F188" s="57">
        <v>0</v>
      </c>
      <c r="G188" s="57">
        <v>0</v>
      </c>
      <c r="H188" s="57">
        <v>0</v>
      </c>
      <c r="I188" s="14"/>
      <c r="J188" s="14"/>
      <c r="K188" s="14"/>
      <c r="L188" s="14"/>
      <c r="M188" s="14"/>
      <c r="N188" s="14"/>
    </row>
    <row r="189" spans="1:14" x14ac:dyDescent="0.3">
      <c r="A189" s="56" t="s">
        <v>4472</v>
      </c>
      <c r="B189" s="56" t="s">
        <v>6602</v>
      </c>
      <c r="C189" s="57">
        <v>653304.6</v>
      </c>
      <c r="D189" s="57">
        <v>653304.6</v>
      </c>
      <c r="E189" s="57">
        <v>0</v>
      </c>
      <c r="F189" s="57">
        <v>0</v>
      </c>
      <c r="G189" s="57">
        <v>0</v>
      </c>
      <c r="H189" s="57">
        <v>0</v>
      </c>
      <c r="I189" s="14"/>
      <c r="J189" s="14"/>
      <c r="K189" s="14"/>
      <c r="L189" s="14"/>
      <c r="M189" s="14"/>
      <c r="N189" s="14"/>
    </row>
    <row r="190" spans="1:14" x14ac:dyDescent="0.3">
      <c r="A190" s="56" t="s">
        <v>6545</v>
      </c>
      <c r="B190" s="56" t="s">
        <v>6546</v>
      </c>
      <c r="C190" s="57">
        <v>351.8</v>
      </c>
      <c r="D190" s="57">
        <v>351.8</v>
      </c>
      <c r="E190" s="57">
        <v>0</v>
      </c>
      <c r="F190" s="57">
        <v>0</v>
      </c>
      <c r="G190" s="57">
        <v>0</v>
      </c>
      <c r="H190" s="57">
        <v>0</v>
      </c>
      <c r="I190" s="14"/>
      <c r="J190" s="14"/>
      <c r="K190" s="14"/>
      <c r="L190" s="14"/>
      <c r="M190" s="14"/>
      <c r="N190" s="14"/>
    </row>
    <row r="191" spans="1:14" x14ac:dyDescent="0.3">
      <c r="A191" s="56" t="s">
        <v>4161</v>
      </c>
      <c r="B191" s="56" t="s">
        <v>6328</v>
      </c>
      <c r="C191" s="57">
        <v>17555.599999999999</v>
      </c>
      <c r="D191" s="57">
        <v>17555.599999999999</v>
      </c>
      <c r="E191" s="57">
        <v>0</v>
      </c>
      <c r="F191" s="57">
        <v>0</v>
      </c>
      <c r="G191" s="57">
        <v>0</v>
      </c>
      <c r="H191" s="57">
        <v>0</v>
      </c>
      <c r="I191" s="14"/>
      <c r="J191" s="14"/>
      <c r="K191" s="14"/>
      <c r="L191" s="14"/>
      <c r="M191" s="14"/>
      <c r="N191" s="14"/>
    </row>
    <row r="192" spans="1:14" x14ac:dyDescent="0.3">
      <c r="A192" s="56" t="s">
        <v>6315</v>
      </c>
      <c r="B192" s="56" t="s">
        <v>6316</v>
      </c>
      <c r="C192" s="57">
        <v>572054.19999999995</v>
      </c>
      <c r="D192" s="57">
        <v>572054.19999999995</v>
      </c>
      <c r="E192" s="57">
        <v>0</v>
      </c>
      <c r="F192" s="57">
        <v>0</v>
      </c>
      <c r="G192" s="57">
        <v>0</v>
      </c>
      <c r="H192" s="57">
        <v>0</v>
      </c>
      <c r="I192" s="14"/>
      <c r="J192" s="14"/>
      <c r="K192" s="14"/>
      <c r="L192" s="14"/>
      <c r="M192" s="14"/>
      <c r="N192" s="14"/>
    </row>
    <row r="193" spans="1:14" x14ac:dyDescent="0.3">
      <c r="A193" s="56" t="s">
        <v>4719</v>
      </c>
      <c r="B193" s="56" t="s">
        <v>6323</v>
      </c>
      <c r="C193" s="57">
        <v>1241899.8799999999</v>
      </c>
      <c r="D193" s="57">
        <v>730463.5</v>
      </c>
      <c r="E193" s="57">
        <v>511436.38</v>
      </c>
      <c r="F193" s="57">
        <v>0</v>
      </c>
      <c r="G193" s="57">
        <v>0</v>
      </c>
      <c r="H193" s="57">
        <v>0</v>
      </c>
      <c r="I193" s="14"/>
      <c r="J193" s="14"/>
      <c r="K193" s="14"/>
      <c r="L193" s="14"/>
      <c r="M193" s="14"/>
      <c r="N193" s="14"/>
    </row>
    <row r="194" spans="1:14" x14ac:dyDescent="0.3">
      <c r="A194" s="56" t="s">
        <v>4878</v>
      </c>
      <c r="B194" s="56" t="s">
        <v>6866</v>
      </c>
      <c r="C194" s="57">
        <v>2075.6999999999998</v>
      </c>
      <c r="D194" s="57">
        <v>2075.6999999999998</v>
      </c>
      <c r="E194" s="57">
        <v>0</v>
      </c>
      <c r="F194" s="57">
        <v>0</v>
      </c>
      <c r="G194" s="57">
        <v>0</v>
      </c>
      <c r="H194" s="57">
        <v>0</v>
      </c>
      <c r="I194" s="14"/>
      <c r="J194" s="14"/>
      <c r="K194" s="14"/>
      <c r="L194" s="14"/>
      <c r="M194" s="14"/>
      <c r="N194" s="14"/>
    </row>
    <row r="195" spans="1:14" x14ac:dyDescent="0.3">
      <c r="A195" s="56" t="s">
        <v>4128</v>
      </c>
      <c r="B195" s="56" t="s">
        <v>6683</v>
      </c>
      <c r="C195" s="57">
        <v>1244592.95</v>
      </c>
      <c r="D195" s="57">
        <v>561111.5</v>
      </c>
      <c r="E195" s="57">
        <v>17701.66</v>
      </c>
      <c r="F195" s="57">
        <v>0</v>
      </c>
      <c r="G195" s="57">
        <v>665779.79</v>
      </c>
      <c r="H195" s="57">
        <v>665779.79</v>
      </c>
      <c r="I195" s="14"/>
      <c r="J195" s="14"/>
      <c r="K195" s="14"/>
      <c r="L195" s="14"/>
      <c r="M195" s="14"/>
      <c r="N195" s="14"/>
    </row>
    <row r="196" spans="1:14" x14ac:dyDescent="0.3">
      <c r="A196" s="56" t="s">
        <v>4120</v>
      </c>
      <c r="B196" s="56" t="s">
        <v>6652</v>
      </c>
      <c r="C196" s="57">
        <v>6148.1</v>
      </c>
      <c r="D196" s="57">
        <v>6148.1</v>
      </c>
      <c r="E196" s="57">
        <v>0</v>
      </c>
      <c r="F196" s="57">
        <v>0</v>
      </c>
      <c r="G196" s="57">
        <v>0</v>
      </c>
      <c r="H196" s="57">
        <v>0</v>
      </c>
      <c r="I196" s="14"/>
      <c r="J196" s="14"/>
      <c r="K196" s="14"/>
      <c r="L196" s="14"/>
      <c r="M196" s="14"/>
      <c r="N196" s="14"/>
    </row>
    <row r="197" spans="1:14" x14ac:dyDescent="0.3">
      <c r="A197" s="56" t="s">
        <v>4097</v>
      </c>
      <c r="B197" s="56" t="s">
        <v>6485</v>
      </c>
      <c r="C197" s="57">
        <v>155387.79999999999</v>
      </c>
      <c r="D197" s="57">
        <v>155387.79999999999</v>
      </c>
      <c r="E197" s="57">
        <v>0</v>
      </c>
      <c r="F197" s="57">
        <v>0</v>
      </c>
      <c r="G197" s="57">
        <v>0</v>
      </c>
      <c r="H197" s="57">
        <v>0</v>
      </c>
      <c r="I197" s="14"/>
      <c r="J197" s="14"/>
      <c r="K197" s="14"/>
      <c r="L197" s="14"/>
      <c r="M197" s="14"/>
      <c r="N197" s="14"/>
    </row>
    <row r="198" spans="1:14" x14ac:dyDescent="0.3">
      <c r="A198" s="56" t="s">
        <v>6950</v>
      </c>
      <c r="B198" s="56" t="s">
        <v>6951</v>
      </c>
      <c r="C198" s="57">
        <v>11961</v>
      </c>
      <c r="D198" s="57">
        <v>11961</v>
      </c>
      <c r="E198" s="57">
        <v>0</v>
      </c>
      <c r="F198" s="57">
        <v>0</v>
      </c>
      <c r="G198" s="57">
        <v>0</v>
      </c>
      <c r="H198" s="57">
        <v>0</v>
      </c>
      <c r="I198" s="14"/>
      <c r="J198" s="14"/>
      <c r="K198" s="14"/>
      <c r="L198" s="14"/>
      <c r="M198" s="14"/>
      <c r="N198" s="14"/>
    </row>
    <row r="199" spans="1:14" x14ac:dyDescent="0.3">
      <c r="A199" s="56" t="s">
        <v>4112</v>
      </c>
      <c r="B199" s="56" t="s">
        <v>6647</v>
      </c>
      <c r="C199" s="57">
        <v>786660.9</v>
      </c>
      <c r="D199" s="57">
        <v>786660.9</v>
      </c>
      <c r="E199" s="57">
        <v>0</v>
      </c>
      <c r="F199" s="57">
        <v>0</v>
      </c>
      <c r="G199" s="57">
        <v>0</v>
      </c>
      <c r="H199" s="57">
        <v>0</v>
      </c>
      <c r="I199" s="14"/>
      <c r="J199" s="14"/>
      <c r="K199" s="14"/>
      <c r="L199" s="14"/>
      <c r="M199" s="14"/>
      <c r="N199" s="14"/>
    </row>
    <row r="200" spans="1:14" x14ac:dyDescent="0.3">
      <c r="A200" s="56" t="s">
        <v>206</v>
      </c>
      <c r="B200" s="56" t="s">
        <v>6605</v>
      </c>
      <c r="C200" s="57">
        <v>128378.4</v>
      </c>
      <c r="D200" s="57">
        <v>128378.4</v>
      </c>
      <c r="E200" s="57">
        <v>0</v>
      </c>
      <c r="F200" s="57">
        <v>0</v>
      </c>
      <c r="G200" s="57">
        <v>0</v>
      </c>
      <c r="H200" s="57">
        <v>0</v>
      </c>
      <c r="I200" s="14"/>
      <c r="J200" s="14"/>
      <c r="K200" s="14"/>
      <c r="L200" s="14"/>
      <c r="M200" s="14"/>
      <c r="N200" s="14"/>
    </row>
    <row r="201" spans="1:14" x14ac:dyDescent="0.3">
      <c r="A201" s="56" t="s">
        <v>6282</v>
      </c>
      <c r="B201" s="56" t="s">
        <v>6284</v>
      </c>
      <c r="C201" s="57">
        <v>129362.9</v>
      </c>
      <c r="D201" s="57">
        <v>129362.9</v>
      </c>
      <c r="E201" s="57">
        <v>0</v>
      </c>
      <c r="F201" s="57">
        <v>0</v>
      </c>
      <c r="G201" s="57">
        <v>0</v>
      </c>
      <c r="H201" s="57">
        <v>0</v>
      </c>
      <c r="I201" s="14"/>
      <c r="J201" s="14"/>
      <c r="K201" s="14"/>
      <c r="L201" s="14"/>
      <c r="M201" s="14"/>
      <c r="N201" s="14"/>
    </row>
    <row r="202" spans="1:14" x14ac:dyDescent="0.3">
      <c r="A202" s="56" t="s">
        <v>5793</v>
      </c>
      <c r="B202" s="56" t="s">
        <v>6333</v>
      </c>
      <c r="C202" s="57">
        <v>191406.6</v>
      </c>
      <c r="D202" s="57">
        <v>191406.6</v>
      </c>
      <c r="E202" s="57">
        <v>0</v>
      </c>
      <c r="F202" s="57">
        <v>0</v>
      </c>
      <c r="G202" s="57">
        <v>0</v>
      </c>
      <c r="H202" s="57">
        <v>0</v>
      </c>
      <c r="I202" s="14"/>
      <c r="J202" s="14"/>
      <c r="K202" s="14"/>
      <c r="L202" s="14"/>
      <c r="M202" s="14"/>
      <c r="N202" s="14"/>
    </row>
    <row r="203" spans="1:14" x14ac:dyDescent="0.3">
      <c r="A203" s="56" t="s">
        <v>6562</v>
      </c>
      <c r="B203" s="56" t="s">
        <v>6563</v>
      </c>
      <c r="C203" s="57">
        <v>25897.8</v>
      </c>
      <c r="D203" s="57">
        <v>25897.8</v>
      </c>
      <c r="E203" s="57">
        <v>0</v>
      </c>
      <c r="F203" s="57">
        <v>0</v>
      </c>
      <c r="G203" s="57">
        <v>0</v>
      </c>
      <c r="H203" s="57">
        <v>0</v>
      </c>
      <c r="I203" s="14"/>
      <c r="J203" s="14"/>
      <c r="K203" s="14"/>
      <c r="L203" s="14"/>
      <c r="M203" s="14"/>
      <c r="N203" s="14"/>
    </row>
    <row r="204" spans="1:14" x14ac:dyDescent="0.3">
      <c r="A204" s="56" t="s">
        <v>6497</v>
      </c>
      <c r="B204" s="56" t="s">
        <v>6498</v>
      </c>
      <c r="C204" s="57">
        <v>441655.8</v>
      </c>
      <c r="D204" s="57">
        <v>441655.8</v>
      </c>
      <c r="E204" s="57">
        <v>0</v>
      </c>
      <c r="F204" s="57">
        <v>0</v>
      </c>
      <c r="G204" s="57">
        <v>0</v>
      </c>
      <c r="H204" s="57">
        <v>0</v>
      </c>
      <c r="I204" s="14"/>
      <c r="J204" s="14"/>
      <c r="K204" s="14"/>
      <c r="L204" s="14"/>
      <c r="M204" s="14"/>
      <c r="N204" s="14"/>
    </row>
    <row r="205" spans="1:14" x14ac:dyDescent="0.3">
      <c r="A205" s="56" t="s">
        <v>4150</v>
      </c>
      <c r="B205" s="56" t="s">
        <v>6322</v>
      </c>
      <c r="C205" s="57">
        <v>221494.9</v>
      </c>
      <c r="D205" s="57">
        <v>221494.9</v>
      </c>
      <c r="E205" s="57">
        <v>0</v>
      </c>
      <c r="F205" s="57">
        <v>0</v>
      </c>
      <c r="G205" s="57">
        <v>0</v>
      </c>
      <c r="H205" s="57">
        <v>0</v>
      </c>
      <c r="I205" s="14"/>
      <c r="J205" s="14"/>
      <c r="K205" s="14"/>
      <c r="L205" s="14"/>
      <c r="M205" s="14"/>
      <c r="N205" s="14"/>
    </row>
    <row r="206" spans="1:14" x14ac:dyDescent="0.3">
      <c r="A206" s="56" t="s">
        <v>4150</v>
      </c>
      <c r="B206" s="56" t="s">
        <v>6321</v>
      </c>
      <c r="C206" s="57">
        <v>95218.23</v>
      </c>
      <c r="D206" s="57">
        <v>0</v>
      </c>
      <c r="E206" s="57">
        <v>95218.23</v>
      </c>
      <c r="F206" s="57">
        <v>0</v>
      </c>
      <c r="G206" s="57">
        <v>0</v>
      </c>
      <c r="H206" s="57">
        <v>0</v>
      </c>
      <c r="I206" s="14"/>
      <c r="J206" s="14"/>
      <c r="K206" s="14"/>
      <c r="L206" s="14"/>
      <c r="M206" s="14"/>
      <c r="N206" s="14"/>
    </row>
    <row r="207" spans="1:14" x14ac:dyDescent="0.3">
      <c r="A207" s="56" t="s">
        <v>4326</v>
      </c>
      <c r="B207" s="56" t="s">
        <v>6674</v>
      </c>
      <c r="C207" s="57">
        <v>141222.70000000001</v>
      </c>
      <c r="D207" s="57">
        <v>141222.70000000001</v>
      </c>
      <c r="E207" s="57">
        <v>0</v>
      </c>
      <c r="F207" s="57">
        <v>0</v>
      </c>
      <c r="G207" s="57">
        <v>0</v>
      </c>
      <c r="H207" s="57">
        <v>0</v>
      </c>
      <c r="I207" s="14"/>
      <c r="J207" s="14"/>
      <c r="K207" s="14"/>
      <c r="L207" s="14"/>
      <c r="M207" s="14"/>
      <c r="N207" s="14"/>
    </row>
    <row r="208" spans="1:14" x14ac:dyDescent="0.3">
      <c r="A208" s="56" t="s">
        <v>6337</v>
      </c>
      <c r="B208" s="56" t="s">
        <v>6338</v>
      </c>
      <c r="C208" s="57">
        <v>7476.78</v>
      </c>
      <c r="D208" s="57">
        <v>0</v>
      </c>
      <c r="E208" s="57">
        <v>7476.78</v>
      </c>
      <c r="F208" s="57">
        <v>0</v>
      </c>
      <c r="G208" s="57">
        <v>0</v>
      </c>
      <c r="H208" s="57">
        <v>0</v>
      </c>
      <c r="I208" s="14"/>
      <c r="J208" s="14"/>
      <c r="K208" s="14"/>
      <c r="L208" s="14"/>
      <c r="M208" s="14"/>
      <c r="N208" s="14"/>
    </row>
    <row r="209" spans="1:14" x14ac:dyDescent="0.3">
      <c r="A209" s="56" t="s">
        <v>155</v>
      </c>
      <c r="B209" s="56" t="s">
        <v>6609</v>
      </c>
      <c r="C209" s="57">
        <v>27623.4</v>
      </c>
      <c r="D209" s="57">
        <v>27623.4</v>
      </c>
      <c r="E209" s="57">
        <v>0</v>
      </c>
      <c r="F209" s="57">
        <v>0</v>
      </c>
      <c r="G209" s="57">
        <v>0</v>
      </c>
      <c r="H209" s="57">
        <v>0</v>
      </c>
      <c r="I209" s="14"/>
      <c r="J209" s="14"/>
      <c r="K209" s="14"/>
      <c r="L209" s="14"/>
      <c r="M209" s="14"/>
      <c r="N209" s="14"/>
    </row>
    <row r="210" spans="1:14" x14ac:dyDescent="0.3">
      <c r="A210" s="56" t="s">
        <v>4503</v>
      </c>
      <c r="B210" s="56" t="s">
        <v>6614</v>
      </c>
      <c r="C210" s="57">
        <v>377058.7</v>
      </c>
      <c r="D210" s="57">
        <v>377058.7</v>
      </c>
      <c r="E210" s="57">
        <v>0</v>
      </c>
      <c r="F210" s="57">
        <v>0</v>
      </c>
      <c r="G210" s="57">
        <v>0</v>
      </c>
      <c r="H210" s="57">
        <v>0</v>
      </c>
      <c r="I210" s="14"/>
      <c r="J210" s="14"/>
      <c r="K210" s="14"/>
      <c r="L210" s="14"/>
      <c r="M210" s="14"/>
      <c r="N210" s="14"/>
    </row>
    <row r="211" spans="1:14" x14ac:dyDescent="0.3">
      <c r="A211" s="56" t="s">
        <v>6351</v>
      </c>
      <c r="B211" s="56" t="s">
        <v>6352</v>
      </c>
      <c r="C211" s="57">
        <v>6278.6</v>
      </c>
      <c r="D211" s="57">
        <v>6278.6</v>
      </c>
      <c r="E211" s="57">
        <v>0</v>
      </c>
      <c r="F211" s="57">
        <v>0</v>
      </c>
      <c r="G211" s="57">
        <v>0</v>
      </c>
      <c r="H211" s="57">
        <v>0</v>
      </c>
      <c r="I211" s="14"/>
      <c r="J211" s="14"/>
      <c r="K211" s="14"/>
      <c r="L211" s="14"/>
      <c r="M211" s="14"/>
      <c r="N211" s="14"/>
    </row>
    <row r="212" spans="1:14" x14ac:dyDescent="0.3">
      <c r="A212" s="56" t="s">
        <v>4214</v>
      </c>
      <c r="B212" s="56" t="s">
        <v>6525</v>
      </c>
      <c r="C212" s="57">
        <v>43511.1</v>
      </c>
      <c r="D212" s="57">
        <v>43511.1</v>
      </c>
      <c r="E212" s="57">
        <v>0</v>
      </c>
      <c r="F212" s="57">
        <v>0</v>
      </c>
      <c r="G212" s="57">
        <v>0</v>
      </c>
      <c r="H212" s="57">
        <v>0</v>
      </c>
      <c r="I212" s="14"/>
      <c r="J212" s="14"/>
      <c r="K212" s="14"/>
      <c r="L212" s="14"/>
      <c r="M212" s="14"/>
      <c r="N212" s="14"/>
    </row>
    <row r="213" spans="1:14" x14ac:dyDescent="0.3">
      <c r="A213" s="56" t="s">
        <v>2990</v>
      </c>
      <c r="B213" s="56" t="s">
        <v>6536</v>
      </c>
      <c r="C213" s="57">
        <v>57045.1</v>
      </c>
      <c r="D213" s="57">
        <v>57045.1</v>
      </c>
      <c r="E213" s="57">
        <v>0</v>
      </c>
      <c r="F213" s="57">
        <v>0</v>
      </c>
      <c r="G213" s="57">
        <v>0</v>
      </c>
      <c r="H213" s="57">
        <v>0</v>
      </c>
      <c r="I213" s="14"/>
      <c r="J213" s="14"/>
      <c r="K213" s="14"/>
      <c r="L213" s="14"/>
      <c r="M213" s="14"/>
      <c r="N213" s="14"/>
    </row>
    <row r="214" spans="1:14" x14ac:dyDescent="0.3">
      <c r="A214" s="56" t="s">
        <v>4504</v>
      </c>
      <c r="B214" s="56" t="s">
        <v>6679</v>
      </c>
      <c r="C214" s="57">
        <v>122711.2</v>
      </c>
      <c r="D214" s="57">
        <v>122711.2</v>
      </c>
      <c r="E214" s="57">
        <v>0</v>
      </c>
      <c r="F214" s="57">
        <v>0</v>
      </c>
      <c r="G214" s="57">
        <v>0</v>
      </c>
      <c r="H214" s="57">
        <v>0</v>
      </c>
      <c r="I214" s="14"/>
      <c r="J214" s="14"/>
      <c r="K214" s="14"/>
      <c r="L214" s="14"/>
      <c r="M214" s="14"/>
      <c r="N214" s="14"/>
    </row>
    <row r="215" spans="1:14" x14ac:dyDescent="0.3">
      <c r="A215" s="56" t="s">
        <v>4880</v>
      </c>
      <c r="B215" s="56" t="s">
        <v>6541</v>
      </c>
      <c r="C215" s="57">
        <v>9294</v>
      </c>
      <c r="D215" s="57">
        <v>9294</v>
      </c>
      <c r="E215" s="57">
        <v>0</v>
      </c>
      <c r="F215" s="57">
        <v>0</v>
      </c>
      <c r="G215" s="57">
        <v>0</v>
      </c>
      <c r="H215" s="57">
        <v>0</v>
      </c>
      <c r="I215" s="14"/>
      <c r="J215" s="14"/>
      <c r="K215" s="14"/>
      <c r="L215" s="14"/>
      <c r="M215" s="14"/>
      <c r="N215" s="14"/>
    </row>
    <row r="216" spans="1:14" x14ac:dyDescent="0.3">
      <c r="A216" s="56" t="s">
        <v>3082</v>
      </c>
      <c r="B216" s="56" t="s">
        <v>6627</v>
      </c>
      <c r="C216" s="57">
        <v>87678.1</v>
      </c>
      <c r="D216" s="57">
        <v>82192.600000000006</v>
      </c>
      <c r="E216" s="57">
        <v>0</v>
      </c>
      <c r="F216" s="57">
        <v>0</v>
      </c>
      <c r="G216" s="57">
        <v>5485.5</v>
      </c>
      <c r="H216" s="57">
        <v>5485.5</v>
      </c>
      <c r="I216" s="14"/>
      <c r="J216" s="14"/>
      <c r="K216" s="14"/>
      <c r="L216" s="14"/>
      <c r="M216" s="14"/>
      <c r="N216" s="14"/>
    </row>
    <row r="217" spans="1:14" x14ac:dyDescent="0.3">
      <c r="A217" s="56" t="s">
        <v>6940</v>
      </c>
      <c r="B217" s="56" t="s">
        <v>6941</v>
      </c>
      <c r="C217" s="57">
        <v>4908.66</v>
      </c>
      <c r="D217" s="57">
        <v>0</v>
      </c>
      <c r="E217" s="57">
        <v>4908.66</v>
      </c>
      <c r="F217" s="57">
        <v>0</v>
      </c>
      <c r="G217" s="57">
        <v>0</v>
      </c>
      <c r="H217" s="57">
        <v>0</v>
      </c>
      <c r="I217" s="14"/>
      <c r="J217" s="14"/>
      <c r="K217" s="14"/>
      <c r="L217" s="14"/>
      <c r="M217" s="14"/>
      <c r="N217" s="14"/>
    </row>
    <row r="218" spans="1:14" x14ac:dyDescent="0.3">
      <c r="A218" s="56" t="s">
        <v>6465</v>
      </c>
      <c r="B218" s="56" t="s">
        <v>6466</v>
      </c>
      <c r="C218" s="57">
        <v>8340.9</v>
      </c>
      <c r="D218" s="57">
        <v>8340.9</v>
      </c>
      <c r="E218" s="57">
        <v>0</v>
      </c>
      <c r="F218" s="57">
        <v>0</v>
      </c>
      <c r="G218" s="57">
        <v>0</v>
      </c>
      <c r="H218" s="57">
        <v>0</v>
      </c>
      <c r="I218" s="14"/>
      <c r="J218" s="14"/>
      <c r="K218" s="14"/>
      <c r="L218" s="14"/>
      <c r="M218" s="14"/>
      <c r="N218" s="14"/>
    </row>
    <row r="219" spans="1:14" x14ac:dyDescent="0.3">
      <c r="A219" s="56" t="s">
        <v>6204</v>
      </c>
      <c r="B219" s="56" t="s">
        <v>6668</v>
      </c>
      <c r="C219" s="57">
        <v>126573.9</v>
      </c>
      <c r="D219" s="57">
        <v>126573.9</v>
      </c>
      <c r="E219" s="57">
        <v>0</v>
      </c>
      <c r="F219" s="57">
        <v>0</v>
      </c>
      <c r="G219" s="57">
        <v>0</v>
      </c>
      <c r="H219" s="57">
        <v>0</v>
      </c>
      <c r="I219" s="14"/>
      <c r="J219" s="14"/>
      <c r="K219" s="14"/>
      <c r="L219" s="14"/>
      <c r="M219" s="14"/>
      <c r="N219" s="14"/>
    </row>
    <row r="220" spans="1:14" x14ac:dyDescent="0.3">
      <c r="A220" s="56" t="s">
        <v>4899</v>
      </c>
      <c r="B220" s="56" t="s">
        <v>6585</v>
      </c>
      <c r="C220" s="57">
        <v>15966.9</v>
      </c>
      <c r="D220" s="57">
        <v>15966.9</v>
      </c>
      <c r="E220" s="57">
        <v>0</v>
      </c>
      <c r="F220" s="57">
        <v>0</v>
      </c>
      <c r="G220" s="57">
        <v>0</v>
      </c>
      <c r="H220" s="57">
        <v>0</v>
      </c>
      <c r="I220" s="14"/>
      <c r="J220" s="14"/>
      <c r="K220" s="14"/>
      <c r="L220" s="14"/>
      <c r="M220" s="14"/>
      <c r="N220" s="14"/>
    </row>
    <row r="221" spans="1:14" x14ac:dyDescent="0.3">
      <c r="A221" s="56" t="s">
        <v>6116</v>
      </c>
      <c r="B221" s="56" t="s">
        <v>6898</v>
      </c>
      <c r="C221" s="57">
        <v>12237</v>
      </c>
      <c r="D221" s="57">
        <v>10325.799999999999</v>
      </c>
      <c r="E221" s="57">
        <v>1911.2</v>
      </c>
      <c r="F221" s="57">
        <v>0</v>
      </c>
      <c r="G221" s="57">
        <v>0</v>
      </c>
      <c r="H221" s="57">
        <v>0</v>
      </c>
      <c r="I221" s="14"/>
      <c r="J221" s="14"/>
      <c r="K221" s="14"/>
      <c r="L221" s="14"/>
      <c r="M221" s="14"/>
      <c r="N221" s="14"/>
    </row>
    <row r="222" spans="1:14" x14ac:dyDescent="0.3">
      <c r="A222" s="56" t="s">
        <v>6606</v>
      </c>
      <c r="B222" s="56" t="s">
        <v>6607</v>
      </c>
      <c r="C222" s="57">
        <v>732.5</v>
      </c>
      <c r="D222" s="57">
        <v>732.5</v>
      </c>
      <c r="E222" s="57">
        <v>0</v>
      </c>
      <c r="F222" s="57">
        <v>0</v>
      </c>
      <c r="G222" s="57">
        <v>0</v>
      </c>
      <c r="H222" s="57">
        <v>0</v>
      </c>
      <c r="I222" s="14"/>
      <c r="J222" s="14"/>
      <c r="K222" s="14"/>
      <c r="L222" s="14"/>
      <c r="M222" s="14"/>
      <c r="N222" s="14"/>
    </row>
    <row r="223" spans="1:14" x14ac:dyDescent="0.3">
      <c r="A223" s="56" t="s">
        <v>6739</v>
      </c>
      <c r="B223" s="56" t="s">
        <v>6740</v>
      </c>
      <c r="C223" s="57">
        <v>9463.4</v>
      </c>
      <c r="D223" s="57">
        <v>9463.4</v>
      </c>
      <c r="E223" s="57">
        <v>0</v>
      </c>
      <c r="F223" s="57">
        <v>0</v>
      </c>
      <c r="G223" s="57">
        <v>0</v>
      </c>
      <c r="H223" s="57">
        <v>0</v>
      </c>
      <c r="I223" s="14"/>
      <c r="J223" s="14"/>
      <c r="K223" s="14"/>
      <c r="L223" s="14"/>
      <c r="M223" s="14"/>
      <c r="N223" s="14"/>
    </row>
    <row r="224" spans="1:14" x14ac:dyDescent="0.3">
      <c r="A224" s="56" t="s">
        <v>4973</v>
      </c>
      <c r="B224" s="56" t="s">
        <v>6684</v>
      </c>
      <c r="C224" s="57">
        <v>5763308.2999999998</v>
      </c>
      <c r="D224" s="57">
        <v>5763308.2999999998</v>
      </c>
      <c r="E224" s="57">
        <v>0</v>
      </c>
      <c r="F224" s="57">
        <v>0</v>
      </c>
      <c r="G224" s="57">
        <v>0</v>
      </c>
      <c r="H224" s="57">
        <v>0</v>
      </c>
      <c r="I224" s="14"/>
      <c r="J224" s="14"/>
      <c r="K224" s="14"/>
      <c r="L224" s="14"/>
      <c r="M224" s="14"/>
      <c r="N224" s="14"/>
    </row>
    <row r="225" spans="1:14" x14ac:dyDescent="0.3">
      <c r="A225" s="56" t="s">
        <v>5024</v>
      </c>
      <c r="B225" s="56" t="s">
        <v>6419</v>
      </c>
      <c r="C225" s="57">
        <v>2768</v>
      </c>
      <c r="D225" s="57">
        <v>2768</v>
      </c>
      <c r="E225" s="57">
        <v>0</v>
      </c>
      <c r="F225" s="57">
        <v>0</v>
      </c>
      <c r="G225" s="57">
        <v>0</v>
      </c>
      <c r="H225" s="57">
        <v>0</v>
      </c>
      <c r="I225" s="14"/>
      <c r="J225" s="14"/>
      <c r="K225" s="14"/>
      <c r="L225" s="14"/>
      <c r="M225" s="14"/>
      <c r="N225" s="14"/>
    </row>
    <row r="226" spans="1:14" x14ac:dyDescent="0.3">
      <c r="A226" s="56" t="s">
        <v>6508</v>
      </c>
      <c r="B226" s="56" t="s">
        <v>6509</v>
      </c>
      <c r="C226" s="57">
        <v>21576</v>
      </c>
      <c r="D226" s="57">
        <v>21576</v>
      </c>
      <c r="E226" s="57">
        <v>0</v>
      </c>
      <c r="F226" s="57">
        <v>0</v>
      </c>
      <c r="G226" s="57">
        <v>0</v>
      </c>
      <c r="H226" s="57">
        <v>0</v>
      </c>
      <c r="I226" s="14"/>
      <c r="J226" s="14"/>
      <c r="K226" s="14"/>
      <c r="L226" s="14"/>
      <c r="M226" s="14"/>
      <c r="N226" s="14"/>
    </row>
    <row r="227" spans="1:14" x14ac:dyDescent="0.3">
      <c r="A227" s="56" t="s">
        <v>6566</v>
      </c>
      <c r="B227" s="56" t="s">
        <v>6567</v>
      </c>
      <c r="C227" s="57">
        <v>17130.900000000001</v>
      </c>
      <c r="D227" s="57">
        <v>17130.900000000001</v>
      </c>
      <c r="E227" s="57">
        <v>0</v>
      </c>
      <c r="F227" s="57">
        <v>0</v>
      </c>
      <c r="G227" s="57">
        <v>0</v>
      </c>
      <c r="H227" s="57">
        <v>0</v>
      </c>
      <c r="I227" s="14"/>
      <c r="J227" s="14"/>
      <c r="K227" s="14"/>
      <c r="L227" s="14"/>
      <c r="M227" s="14"/>
      <c r="N227" s="14"/>
    </row>
    <row r="228" spans="1:14" x14ac:dyDescent="0.3">
      <c r="A228" s="56" t="s">
        <v>6741</v>
      </c>
      <c r="B228" s="56" t="s">
        <v>6742</v>
      </c>
      <c r="C228" s="57">
        <v>23194.5</v>
      </c>
      <c r="D228" s="57">
        <v>0</v>
      </c>
      <c r="E228" s="57">
        <v>23194.5</v>
      </c>
      <c r="F228" s="57">
        <v>0</v>
      </c>
      <c r="G228" s="57">
        <v>0</v>
      </c>
      <c r="H228" s="57">
        <v>0</v>
      </c>
      <c r="I228" s="14"/>
      <c r="J228" s="14"/>
      <c r="K228" s="14"/>
      <c r="L228" s="14"/>
      <c r="M228" s="14"/>
      <c r="N228" s="14"/>
    </row>
    <row r="229" spans="1:14" x14ac:dyDescent="0.3">
      <c r="A229" s="56" t="s">
        <v>4233</v>
      </c>
      <c r="B229" s="56" t="s">
        <v>6601</v>
      </c>
      <c r="C229" s="57">
        <v>17385.400000000001</v>
      </c>
      <c r="D229" s="57">
        <v>17385.400000000001</v>
      </c>
      <c r="E229" s="57">
        <v>0</v>
      </c>
      <c r="F229" s="57">
        <v>0</v>
      </c>
      <c r="G229" s="57">
        <v>0</v>
      </c>
      <c r="H229" s="57">
        <v>0</v>
      </c>
      <c r="I229" s="14"/>
      <c r="J229" s="14"/>
      <c r="K229" s="14"/>
      <c r="L229" s="14"/>
      <c r="M229" s="14"/>
      <c r="N229" s="14"/>
    </row>
    <row r="230" spans="1:14" x14ac:dyDescent="0.3">
      <c r="A230" s="56" t="s">
        <v>6363</v>
      </c>
      <c r="B230" s="56" t="s">
        <v>6364</v>
      </c>
      <c r="C230" s="57">
        <v>30844.799999999999</v>
      </c>
      <c r="D230" s="57">
        <v>30844.799999999999</v>
      </c>
      <c r="E230" s="57">
        <v>0</v>
      </c>
      <c r="F230" s="57">
        <v>0</v>
      </c>
      <c r="G230" s="57">
        <v>0</v>
      </c>
      <c r="H230" s="57">
        <v>0</v>
      </c>
      <c r="I230" s="14"/>
      <c r="J230" s="14"/>
      <c r="K230" s="14"/>
      <c r="L230" s="14"/>
      <c r="M230" s="14"/>
      <c r="N230" s="14"/>
    </row>
    <row r="231" spans="1:14" x14ac:dyDescent="0.3">
      <c r="A231" s="56" t="s">
        <v>6532</v>
      </c>
      <c r="B231" s="56" t="s">
        <v>6533</v>
      </c>
      <c r="C231" s="57">
        <v>7996.7</v>
      </c>
      <c r="D231" s="57">
        <v>7996.7</v>
      </c>
      <c r="E231" s="57">
        <v>0</v>
      </c>
      <c r="F231" s="57">
        <v>0</v>
      </c>
      <c r="G231" s="57">
        <v>0</v>
      </c>
      <c r="H231" s="57">
        <v>0</v>
      </c>
      <c r="I231" s="14"/>
      <c r="J231" s="14"/>
      <c r="K231" s="14"/>
      <c r="L231" s="14"/>
      <c r="M231" s="14"/>
      <c r="N231" s="14"/>
    </row>
    <row r="232" spans="1:14" x14ac:dyDescent="0.3">
      <c r="A232" s="56" t="s">
        <v>154</v>
      </c>
      <c r="B232" s="56" t="s">
        <v>6516</v>
      </c>
      <c r="C232" s="57">
        <v>58622.3</v>
      </c>
      <c r="D232" s="57">
        <v>58622.3</v>
      </c>
      <c r="E232" s="57">
        <v>0</v>
      </c>
      <c r="F232" s="57">
        <v>0</v>
      </c>
      <c r="G232" s="57">
        <v>0</v>
      </c>
      <c r="H232" s="57">
        <v>0</v>
      </c>
      <c r="I232" s="14"/>
      <c r="J232" s="14"/>
      <c r="K232" s="14"/>
      <c r="L232" s="14"/>
      <c r="M232" s="14"/>
      <c r="N232" s="14"/>
    </row>
    <row r="233" spans="1:14" x14ac:dyDescent="0.3">
      <c r="A233" s="56" t="s">
        <v>4824</v>
      </c>
      <c r="B233" s="56" t="s">
        <v>6806</v>
      </c>
      <c r="C233" s="57">
        <v>28798.2</v>
      </c>
      <c r="D233" s="57">
        <v>0</v>
      </c>
      <c r="E233" s="57">
        <v>28798.2</v>
      </c>
      <c r="F233" s="57">
        <v>0</v>
      </c>
      <c r="G233" s="57">
        <v>0</v>
      </c>
      <c r="H233" s="57">
        <v>0</v>
      </c>
      <c r="I233" s="14"/>
      <c r="J233" s="14"/>
      <c r="K233" s="14"/>
      <c r="L233" s="14"/>
      <c r="M233" s="14"/>
      <c r="N233" s="14"/>
    </row>
    <row r="234" spans="1:14" x14ac:dyDescent="0.3">
      <c r="A234" s="56" t="s">
        <v>4824</v>
      </c>
      <c r="B234" s="56" t="s">
        <v>6449</v>
      </c>
      <c r="C234" s="57">
        <v>2582391.4</v>
      </c>
      <c r="D234" s="57">
        <v>2582391.4</v>
      </c>
      <c r="E234" s="57">
        <v>0</v>
      </c>
      <c r="F234" s="57">
        <v>0</v>
      </c>
      <c r="G234" s="57">
        <v>0</v>
      </c>
      <c r="H234" s="57">
        <v>0</v>
      </c>
      <c r="I234" s="14"/>
      <c r="J234" s="14"/>
      <c r="K234" s="14"/>
      <c r="L234" s="14"/>
      <c r="M234" s="14"/>
      <c r="N234" s="14"/>
    </row>
    <row r="235" spans="1:14" x14ac:dyDescent="0.3">
      <c r="A235" s="56" t="s">
        <v>4458</v>
      </c>
      <c r="B235" s="56" t="s">
        <v>6540</v>
      </c>
      <c r="C235" s="57">
        <v>207426.9</v>
      </c>
      <c r="D235" s="57">
        <v>207426.9</v>
      </c>
      <c r="E235" s="57">
        <v>0</v>
      </c>
      <c r="F235" s="57">
        <v>0</v>
      </c>
      <c r="G235" s="57">
        <v>0</v>
      </c>
      <c r="H235" s="57">
        <v>0</v>
      </c>
      <c r="I235" s="14"/>
      <c r="J235" s="14"/>
      <c r="K235" s="14"/>
      <c r="L235" s="14"/>
      <c r="M235" s="14"/>
      <c r="N235" s="14"/>
    </row>
    <row r="236" spans="1:14" x14ac:dyDescent="0.3">
      <c r="A236" s="56" t="s">
        <v>4229</v>
      </c>
      <c r="B236" s="56" t="s">
        <v>6589</v>
      </c>
      <c r="C236" s="57">
        <v>375614.06</v>
      </c>
      <c r="D236" s="57">
        <v>0</v>
      </c>
      <c r="E236" s="57">
        <v>370486.83</v>
      </c>
      <c r="F236" s="57">
        <v>0</v>
      </c>
      <c r="G236" s="57">
        <v>5127.2299999999996</v>
      </c>
      <c r="H236" s="57">
        <v>5127.2299999999996</v>
      </c>
      <c r="I236" s="14"/>
      <c r="J236" s="14"/>
      <c r="K236" s="14"/>
      <c r="L236" s="14"/>
      <c r="M236" s="14"/>
      <c r="N236" s="14"/>
    </row>
    <row r="237" spans="1:14" x14ac:dyDescent="0.3">
      <c r="A237" s="56" t="s">
        <v>5869</v>
      </c>
      <c r="B237" s="56" t="s">
        <v>6517</v>
      </c>
      <c r="C237" s="57">
        <v>5007.67</v>
      </c>
      <c r="D237" s="57">
        <v>4814.5</v>
      </c>
      <c r="E237" s="57">
        <v>0</v>
      </c>
      <c r="F237" s="57">
        <v>0</v>
      </c>
      <c r="G237" s="57">
        <v>193.17</v>
      </c>
      <c r="H237" s="57">
        <v>193.17</v>
      </c>
      <c r="I237" s="14"/>
      <c r="J237" s="14"/>
      <c r="K237" s="14"/>
      <c r="L237" s="14"/>
      <c r="M237" s="14"/>
      <c r="N237" s="14"/>
    </row>
    <row r="238" spans="1:14" x14ac:dyDescent="0.3">
      <c r="A238" s="56" t="s">
        <v>6644</v>
      </c>
      <c r="B238" s="56" t="s">
        <v>6645</v>
      </c>
      <c r="C238" s="57">
        <v>9492.7000000000007</v>
      </c>
      <c r="D238" s="57">
        <v>9492.7000000000007</v>
      </c>
      <c r="E238" s="57">
        <v>0</v>
      </c>
      <c r="F238" s="57">
        <v>0</v>
      </c>
      <c r="G238" s="57">
        <v>0</v>
      </c>
      <c r="H238" s="57">
        <v>0</v>
      </c>
      <c r="I238" s="14"/>
      <c r="J238" s="14"/>
      <c r="K238" s="14"/>
      <c r="L238" s="14"/>
      <c r="M238" s="14"/>
      <c r="N238" s="14"/>
    </row>
    <row r="239" spans="1:14" x14ac:dyDescent="0.3">
      <c r="A239" s="56" t="s">
        <v>4866</v>
      </c>
      <c r="B239" s="56" t="s">
        <v>6518</v>
      </c>
      <c r="C239" s="57">
        <v>4777</v>
      </c>
      <c r="D239" s="57">
        <v>4777</v>
      </c>
      <c r="E239" s="57">
        <v>0</v>
      </c>
      <c r="F239" s="57">
        <v>0</v>
      </c>
      <c r="G239" s="57">
        <v>0</v>
      </c>
      <c r="H239" s="57">
        <v>0</v>
      </c>
      <c r="I239" s="14"/>
      <c r="J239" s="14"/>
      <c r="K239" s="14"/>
      <c r="L239" s="14"/>
      <c r="M239" s="14"/>
      <c r="N239" s="14"/>
    </row>
    <row r="240" spans="1:14" x14ac:dyDescent="0.3">
      <c r="A240" s="56" t="s">
        <v>2781</v>
      </c>
      <c r="B240" s="56" t="s">
        <v>6426</v>
      </c>
      <c r="C240" s="57">
        <v>715855.5</v>
      </c>
      <c r="D240" s="57">
        <v>715855.5</v>
      </c>
      <c r="E240" s="57">
        <v>0</v>
      </c>
      <c r="F240" s="57">
        <v>0</v>
      </c>
      <c r="G240" s="57">
        <v>0</v>
      </c>
      <c r="H240" s="57">
        <v>0</v>
      </c>
      <c r="I240" s="14"/>
      <c r="J240" s="14"/>
      <c r="K240" s="14"/>
      <c r="L240" s="14"/>
      <c r="M240" s="14"/>
      <c r="N240" s="14"/>
    </row>
    <row r="241" spans="1:14" x14ac:dyDescent="0.3">
      <c r="A241" s="56" t="s">
        <v>6592</v>
      </c>
      <c r="B241" s="56" t="s">
        <v>6593</v>
      </c>
      <c r="C241" s="57">
        <v>567664.69999999995</v>
      </c>
      <c r="D241" s="57">
        <v>567664.69999999995</v>
      </c>
      <c r="E241" s="57">
        <v>0</v>
      </c>
      <c r="F241" s="57">
        <v>0</v>
      </c>
      <c r="G241" s="57">
        <v>0</v>
      </c>
      <c r="H241" s="57">
        <v>0</v>
      </c>
      <c r="I241" s="14"/>
      <c r="J241" s="14"/>
      <c r="K241" s="14"/>
      <c r="L241" s="14"/>
      <c r="M241" s="14"/>
      <c r="N241" s="14"/>
    </row>
    <row r="242" spans="1:14" x14ac:dyDescent="0.3">
      <c r="A242" s="56" t="s">
        <v>6273</v>
      </c>
      <c r="B242" s="56" t="s">
        <v>6275</v>
      </c>
      <c r="C242" s="57">
        <v>110764.6</v>
      </c>
      <c r="D242" s="57">
        <v>0</v>
      </c>
      <c r="E242" s="57">
        <v>110764.6</v>
      </c>
      <c r="F242" s="57">
        <v>0</v>
      </c>
      <c r="G242" s="57">
        <v>0</v>
      </c>
      <c r="H242" s="57">
        <v>0</v>
      </c>
      <c r="I242" s="14"/>
      <c r="J242" s="14"/>
      <c r="K242" s="14"/>
      <c r="L242" s="14"/>
      <c r="M242" s="14"/>
      <c r="N242" s="14"/>
    </row>
    <row r="243" spans="1:14" x14ac:dyDescent="0.3">
      <c r="A243" s="56" t="s">
        <v>6273</v>
      </c>
      <c r="B243" s="56" t="s">
        <v>6276</v>
      </c>
      <c r="C243" s="57">
        <v>59552.800000000003</v>
      </c>
      <c r="D243" s="57">
        <v>0</v>
      </c>
      <c r="E243" s="57">
        <v>59552.800000000003</v>
      </c>
      <c r="F243" s="57">
        <v>0</v>
      </c>
      <c r="G243" s="57">
        <v>0</v>
      </c>
      <c r="H243" s="57">
        <v>0</v>
      </c>
      <c r="I243" s="14"/>
      <c r="J243" s="14"/>
      <c r="K243" s="14"/>
      <c r="L243" s="14"/>
      <c r="M243" s="14"/>
      <c r="N243" s="14"/>
    </row>
    <row r="244" spans="1:14" x14ac:dyDescent="0.3">
      <c r="A244" s="56" t="s">
        <v>6273</v>
      </c>
      <c r="B244" s="56" t="s">
        <v>6278</v>
      </c>
      <c r="C244" s="57">
        <v>2478.5</v>
      </c>
      <c r="D244" s="57">
        <v>0</v>
      </c>
      <c r="E244" s="57">
        <v>2478.5</v>
      </c>
      <c r="F244" s="57">
        <v>0</v>
      </c>
      <c r="G244" s="57">
        <v>0</v>
      </c>
      <c r="H244" s="57">
        <v>0</v>
      </c>
      <c r="I244" s="14"/>
      <c r="J244" s="14"/>
      <c r="K244" s="14"/>
      <c r="L244" s="14"/>
      <c r="M244" s="14"/>
      <c r="N244" s="14"/>
    </row>
    <row r="245" spans="1:14" x14ac:dyDescent="0.3">
      <c r="A245" s="56" t="s">
        <v>4732</v>
      </c>
      <c r="B245" s="56" t="s">
        <v>6334</v>
      </c>
      <c r="C245" s="57">
        <v>190197.9</v>
      </c>
      <c r="D245" s="57">
        <v>190197.9</v>
      </c>
      <c r="E245" s="57">
        <v>0</v>
      </c>
      <c r="F245" s="57">
        <v>0</v>
      </c>
      <c r="G245" s="57">
        <v>0</v>
      </c>
      <c r="H245" s="57">
        <v>0</v>
      </c>
      <c r="I245" s="14"/>
      <c r="J245" s="14"/>
      <c r="K245" s="14"/>
      <c r="L245" s="14"/>
      <c r="M245" s="14"/>
      <c r="N245" s="14"/>
    </row>
    <row r="246" spans="1:14" x14ac:dyDescent="0.3">
      <c r="A246" s="56" t="s">
        <v>6415</v>
      </c>
      <c r="B246" s="56" t="s">
        <v>6417</v>
      </c>
      <c r="C246" s="57">
        <v>4949.32</v>
      </c>
      <c r="D246" s="57">
        <v>0</v>
      </c>
      <c r="E246" s="57">
        <v>4949.32</v>
      </c>
      <c r="F246" s="57">
        <v>0</v>
      </c>
      <c r="G246" s="57">
        <v>0</v>
      </c>
      <c r="H246" s="57">
        <v>0</v>
      </c>
      <c r="I246" s="14"/>
      <c r="J246" s="14"/>
      <c r="K246" s="14"/>
      <c r="L246" s="14"/>
      <c r="M246" s="14"/>
      <c r="N246" s="14"/>
    </row>
    <row r="247" spans="1:14" x14ac:dyDescent="0.3">
      <c r="A247" s="56" t="s">
        <v>6415</v>
      </c>
      <c r="B247" s="56" t="s">
        <v>6418</v>
      </c>
      <c r="C247" s="57">
        <v>4026.95</v>
      </c>
      <c r="D247" s="57">
        <v>0</v>
      </c>
      <c r="E247" s="57">
        <v>4026.95</v>
      </c>
      <c r="F247" s="57">
        <v>0</v>
      </c>
      <c r="G247" s="57">
        <v>0</v>
      </c>
      <c r="H247" s="57">
        <v>0</v>
      </c>
      <c r="I247" s="14"/>
      <c r="J247" s="14"/>
      <c r="K247" s="14"/>
      <c r="L247" s="14"/>
      <c r="M247" s="14"/>
      <c r="N247" s="14"/>
    </row>
    <row r="248" spans="1:14" x14ac:dyDescent="0.3">
      <c r="A248" s="56" t="s">
        <v>5849</v>
      </c>
      <c r="B248" s="56" t="s">
        <v>6558</v>
      </c>
      <c r="C248" s="57">
        <v>291.7</v>
      </c>
      <c r="D248" s="57">
        <v>291.7</v>
      </c>
      <c r="E248" s="57">
        <v>0</v>
      </c>
      <c r="F248" s="57">
        <v>0</v>
      </c>
      <c r="G248" s="57">
        <v>0</v>
      </c>
      <c r="H248" s="57">
        <v>0</v>
      </c>
      <c r="I248" s="14"/>
      <c r="J248" s="14"/>
      <c r="K248" s="14"/>
      <c r="L248" s="14"/>
      <c r="M248" s="14"/>
      <c r="N248" s="14"/>
    </row>
    <row r="249" spans="1:14" x14ac:dyDescent="0.3">
      <c r="A249" s="56" t="s">
        <v>6559</v>
      </c>
      <c r="B249" s="56" t="s">
        <v>6560</v>
      </c>
      <c r="C249" s="57">
        <v>14903.3</v>
      </c>
      <c r="D249" s="57">
        <v>14903.3</v>
      </c>
      <c r="E249" s="57">
        <v>0</v>
      </c>
      <c r="F249" s="57">
        <v>0</v>
      </c>
      <c r="G249" s="57">
        <v>0</v>
      </c>
      <c r="H249" s="57">
        <v>0</v>
      </c>
      <c r="I249" s="14"/>
      <c r="J249" s="14"/>
      <c r="K249" s="14"/>
      <c r="L249" s="14"/>
      <c r="M249" s="14"/>
      <c r="N249" s="14"/>
    </row>
    <row r="250" spans="1:14" x14ac:dyDescent="0.3">
      <c r="A250" s="56" t="s">
        <v>6556</v>
      </c>
      <c r="B250" s="56" t="s">
        <v>6557</v>
      </c>
      <c r="C250" s="57">
        <v>20121.599999999999</v>
      </c>
      <c r="D250" s="57">
        <v>20121.599999999999</v>
      </c>
      <c r="E250" s="57">
        <v>0</v>
      </c>
      <c r="F250" s="57">
        <v>0</v>
      </c>
      <c r="G250" s="57">
        <v>0</v>
      </c>
      <c r="H250" s="57">
        <v>0</v>
      </c>
      <c r="I250" s="14"/>
      <c r="J250" s="14"/>
      <c r="K250" s="14"/>
      <c r="L250" s="14"/>
      <c r="M250" s="14"/>
      <c r="N250" s="14"/>
    </row>
    <row r="251" spans="1:14" x14ac:dyDescent="0.3">
      <c r="A251" s="56" t="s">
        <v>4441</v>
      </c>
      <c r="B251" s="56" t="s">
        <v>6507</v>
      </c>
      <c r="C251" s="57">
        <v>130343.4</v>
      </c>
      <c r="D251" s="57">
        <v>130343.4</v>
      </c>
      <c r="E251" s="57">
        <v>0</v>
      </c>
      <c r="F251" s="57">
        <v>0</v>
      </c>
      <c r="G251" s="57">
        <v>0</v>
      </c>
      <c r="H251" s="57">
        <v>0</v>
      </c>
      <c r="I251" s="14"/>
      <c r="J251" s="14"/>
      <c r="K251" s="14"/>
      <c r="L251" s="14"/>
      <c r="M251" s="14"/>
      <c r="N251" s="14"/>
    </row>
    <row r="252" spans="1:14" x14ac:dyDescent="0.3">
      <c r="A252" s="56" t="s">
        <v>6657</v>
      </c>
      <c r="B252" s="56" t="s">
        <v>6658</v>
      </c>
      <c r="C252" s="57">
        <v>11203.6</v>
      </c>
      <c r="D252" s="57">
        <v>11203.6</v>
      </c>
      <c r="E252" s="57">
        <v>0</v>
      </c>
      <c r="F252" s="57">
        <v>0</v>
      </c>
      <c r="G252" s="57">
        <v>0</v>
      </c>
      <c r="H252" s="57">
        <v>0</v>
      </c>
      <c r="I252" s="14"/>
      <c r="J252" s="14"/>
      <c r="K252" s="14"/>
      <c r="L252" s="14"/>
      <c r="M252" s="14"/>
      <c r="N252" s="14"/>
    </row>
    <row r="253" spans="1:14" x14ac:dyDescent="0.3">
      <c r="A253" s="56" t="s">
        <v>6342</v>
      </c>
      <c r="B253" s="56" t="s">
        <v>6343</v>
      </c>
      <c r="C253" s="57">
        <v>13663.95</v>
      </c>
      <c r="D253" s="57">
        <v>0</v>
      </c>
      <c r="E253" s="57">
        <v>13663.95</v>
      </c>
      <c r="F253" s="57">
        <v>0</v>
      </c>
      <c r="G253" s="57">
        <v>0</v>
      </c>
      <c r="H253" s="57">
        <v>0</v>
      </c>
      <c r="I253" s="14"/>
      <c r="J253" s="14"/>
      <c r="K253" s="14"/>
      <c r="L253" s="14"/>
      <c r="M253" s="14"/>
      <c r="N253" s="14"/>
    </row>
    <row r="254" spans="1:14" x14ac:dyDescent="0.3">
      <c r="A254" s="56" t="s">
        <v>6672</v>
      </c>
      <c r="B254" s="56" t="s">
        <v>6673</v>
      </c>
      <c r="C254" s="57">
        <v>18772.599999999999</v>
      </c>
      <c r="D254" s="57">
        <v>18772.599999999999</v>
      </c>
      <c r="E254" s="57">
        <v>0</v>
      </c>
      <c r="F254" s="57">
        <v>0</v>
      </c>
      <c r="G254" s="57">
        <v>0</v>
      </c>
      <c r="H254" s="57">
        <v>0</v>
      </c>
      <c r="I254" s="14"/>
      <c r="J254" s="14"/>
      <c r="K254" s="14"/>
      <c r="L254" s="14"/>
      <c r="M254" s="14"/>
      <c r="N254" s="14"/>
    </row>
    <row r="255" spans="1:14" x14ac:dyDescent="0.3">
      <c r="A255" s="56" t="s">
        <v>4759</v>
      </c>
      <c r="B255" s="56" t="s">
        <v>6375</v>
      </c>
      <c r="C255" s="57">
        <v>647912.5</v>
      </c>
      <c r="D255" s="57">
        <v>647912.5</v>
      </c>
      <c r="E255" s="57">
        <v>0</v>
      </c>
      <c r="F255" s="57">
        <v>0</v>
      </c>
      <c r="G255" s="57">
        <v>0</v>
      </c>
      <c r="H255" s="57">
        <v>0</v>
      </c>
      <c r="I255" s="14"/>
      <c r="J255" s="14"/>
      <c r="K255" s="14"/>
      <c r="L255" s="14"/>
      <c r="M255" s="14"/>
      <c r="N255" s="14"/>
    </row>
    <row r="256" spans="1:14" x14ac:dyDescent="0.3">
      <c r="A256" s="56" t="s">
        <v>50</v>
      </c>
      <c r="B256" s="56" t="s">
        <v>6326</v>
      </c>
      <c r="C256" s="57">
        <v>10689.14</v>
      </c>
      <c r="D256" s="57">
        <v>0</v>
      </c>
      <c r="E256" s="57">
        <v>10689.14</v>
      </c>
      <c r="F256" s="57">
        <v>0</v>
      </c>
      <c r="G256" s="57">
        <v>0</v>
      </c>
      <c r="H256" s="57">
        <v>0</v>
      </c>
      <c r="I256" s="14"/>
      <c r="J256" s="14"/>
      <c r="K256" s="14"/>
      <c r="L256" s="14"/>
      <c r="M256" s="14"/>
      <c r="N256" s="14"/>
    </row>
    <row r="257" spans="1:14" x14ac:dyDescent="0.3">
      <c r="A257" s="56" t="s">
        <v>50</v>
      </c>
      <c r="B257" s="56" t="s">
        <v>6327</v>
      </c>
      <c r="C257" s="57">
        <v>4922.3</v>
      </c>
      <c r="D257" s="57">
        <v>4922.3</v>
      </c>
      <c r="E257" s="57">
        <v>0</v>
      </c>
      <c r="F257" s="57">
        <v>0</v>
      </c>
      <c r="G257" s="57">
        <v>0</v>
      </c>
      <c r="H257" s="57">
        <v>0</v>
      </c>
      <c r="I257" s="14"/>
      <c r="J257" s="14"/>
      <c r="K257" s="14"/>
      <c r="L257" s="14"/>
      <c r="M257" s="14"/>
      <c r="N257" s="14"/>
    </row>
    <row r="258" spans="1:14" x14ac:dyDescent="0.3">
      <c r="A258" s="56" t="s">
        <v>4192</v>
      </c>
      <c r="B258" s="56" t="s">
        <v>6457</v>
      </c>
      <c r="C258" s="57">
        <v>2968288.8</v>
      </c>
      <c r="D258" s="57">
        <v>2968288.8</v>
      </c>
      <c r="E258" s="57">
        <v>0</v>
      </c>
      <c r="F258" s="57">
        <v>0</v>
      </c>
      <c r="G258" s="57">
        <v>0</v>
      </c>
      <c r="H258" s="57">
        <v>0</v>
      </c>
      <c r="I258" s="14"/>
      <c r="J258" s="14"/>
      <c r="K258" s="14"/>
      <c r="L258" s="14"/>
      <c r="M258" s="14"/>
      <c r="N258" s="14"/>
    </row>
    <row r="259" spans="1:14" x14ac:dyDescent="0.3">
      <c r="A259" s="56" t="s">
        <v>5953</v>
      </c>
      <c r="B259" s="56" t="s">
        <v>6464</v>
      </c>
      <c r="C259" s="57">
        <v>43909.7</v>
      </c>
      <c r="D259" s="57">
        <v>43909.7</v>
      </c>
      <c r="E259" s="57">
        <v>0</v>
      </c>
      <c r="F259" s="57">
        <v>0</v>
      </c>
      <c r="G259" s="57">
        <v>0</v>
      </c>
      <c r="H259" s="57">
        <v>0</v>
      </c>
      <c r="I259" s="14"/>
      <c r="J259" s="14"/>
      <c r="K259" s="14"/>
      <c r="L259" s="14"/>
      <c r="M259" s="14"/>
      <c r="N259" s="14"/>
    </row>
    <row r="260" spans="1:14" x14ac:dyDescent="0.3">
      <c r="A260" s="56" t="s">
        <v>6732</v>
      </c>
      <c r="B260" s="56" t="s">
        <v>6733</v>
      </c>
      <c r="C260" s="57">
        <v>103.5</v>
      </c>
      <c r="D260" s="57">
        <v>103.5</v>
      </c>
      <c r="E260" s="57">
        <v>0</v>
      </c>
      <c r="F260" s="57">
        <v>0</v>
      </c>
      <c r="G260" s="57">
        <v>0</v>
      </c>
      <c r="H260" s="57">
        <v>0</v>
      </c>
      <c r="I260" s="14"/>
      <c r="J260" s="14"/>
      <c r="K260" s="14"/>
      <c r="L260" s="14"/>
      <c r="M260" s="14"/>
      <c r="N260" s="14"/>
    </row>
    <row r="261" spans="1:14" x14ac:dyDescent="0.3">
      <c r="A261" s="56" t="s">
        <v>5212</v>
      </c>
      <c r="B261" s="56" t="s">
        <v>6450</v>
      </c>
      <c r="C261" s="57">
        <v>223454.4</v>
      </c>
      <c r="D261" s="57">
        <v>223454.4</v>
      </c>
      <c r="E261" s="57">
        <v>0</v>
      </c>
      <c r="F261" s="57">
        <v>0</v>
      </c>
      <c r="G261" s="57">
        <v>0</v>
      </c>
      <c r="H261" s="57">
        <v>0</v>
      </c>
      <c r="I261" s="14"/>
      <c r="J261" s="14"/>
      <c r="K261" s="14"/>
      <c r="L261" s="14"/>
      <c r="M261" s="14"/>
      <c r="N261" s="14"/>
    </row>
    <row r="262" spans="1:14" x14ac:dyDescent="0.3">
      <c r="A262" s="56" t="s">
        <v>6864</v>
      </c>
      <c r="B262" s="56" t="s">
        <v>6865</v>
      </c>
      <c r="C262" s="57">
        <v>2590.5</v>
      </c>
      <c r="D262" s="57">
        <v>2590.5</v>
      </c>
      <c r="E262" s="57">
        <v>0</v>
      </c>
      <c r="F262" s="57">
        <v>0</v>
      </c>
      <c r="G262" s="57">
        <v>0</v>
      </c>
      <c r="H262" s="57">
        <v>0</v>
      </c>
      <c r="I262" s="14"/>
      <c r="J262" s="14"/>
      <c r="K262" s="14"/>
      <c r="L262" s="14"/>
      <c r="M262" s="14"/>
      <c r="N262" s="14"/>
    </row>
    <row r="263" spans="1:14" x14ac:dyDescent="0.3">
      <c r="A263" s="56" t="s">
        <v>6925</v>
      </c>
      <c r="B263" s="56" t="s">
        <v>6926</v>
      </c>
      <c r="C263" s="57">
        <v>2941.5</v>
      </c>
      <c r="D263" s="57">
        <v>2941.5</v>
      </c>
      <c r="E263" s="57">
        <v>0</v>
      </c>
      <c r="F263" s="57">
        <v>0</v>
      </c>
      <c r="G263" s="57">
        <v>0</v>
      </c>
      <c r="H263" s="57">
        <v>0</v>
      </c>
      <c r="I263" s="14"/>
      <c r="J263" s="14"/>
      <c r="K263" s="14"/>
      <c r="L263" s="14"/>
      <c r="M263" s="14"/>
      <c r="N263" s="14"/>
    </row>
    <row r="264" spans="1:14" x14ac:dyDescent="0.3">
      <c r="A264" s="56" t="s">
        <v>4702</v>
      </c>
      <c r="B264" s="56" t="s">
        <v>6310</v>
      </c>
      <c r="C264" s="57">
        <v>140384.70000000001</v>
      </c>
      <c r="D264" s="57">
        <v>140384.70000000001</v>
      </c>
      <c r="E264" s="57">
        <v>0</v>
      </c>
      <c r="F264" s="57">
        <v>0</v>
      </c>
      <c r="G264" s="57">
        <v>0</v>
      </c>
      <c r="H264" s="57">
        <v>0</v>
      </c>
      <c r="I264" s="14"/>
      <c r="J264" s="14"/>
      <c r="K264" s="14"/>
      <c r="L264" s="14"/>
      <c r="M264" s="14"/>
      <c r="N264" s="14"/>
    </row>
    <row r="265" spans="1:14" x14ac:dyDescent="0.3">
      <c r="A265" s="56" t="s">
        <v>5972</v>
      </c>
      <c r="B265" s="56" t="s">
        <v>6524</v>
      </c>
      <c r="C265" s="57">
        <v>365495.7</v>
      </c>
      <c r="D265" s="57">
        <v>365495.7</v>
      </c>
      <c r="E265" s="57">
        <v>0</v>
      </c>
      <c r="F265" s="57">
        <v>0</v>
      </c>
      <c r="G265" s="57">
        <v>0</v>
      </c>
      <c r="H265" s="57">
        <v>0</v>
      </c>
      <c r="I265" s="14"/>
      <c r="J265" s="14"/>
      <c r="K265" s="14"/>
      <c r="L265" s="14"/>
      <c r="M265" s="14"/>
      <c r="N265" s="14"/>
    </row>
    <row r="266" spans="1:14" x14ac:dyDescent="0.3">
      <c r="A266" s="56" t="s">
        <v>6499</v>
      </c>
      <c r="B266" s="56" t="s">
        <v>6500</v>
      </c>
      <c r="C266" s="57">
        <v>229420</v>
      </c>
      <c r="D266" s="57">
        <v>229420</v>
      </c>
      <c r="E266" s="57">
        <v>0</v>
      </c>
      <c r="F266" s="57">
        <v>0</v>
      </c>
      <c r="G266" s="57">
        <v>0</v>
      </c>
      <c r="H266" s="57">
        <v>0</v>
      </c>
      <c r="I266" s="14"/>
      <c r="J266" s="14"/>
      <c r="K266" s="14"/>
      <c r="L266" s="14"/>
      <c r="M266" s="14"/>
      <c r="N266" s="14"/>
    </row>
    <row r="267" spans="1:14" x14ac:dyDescent="0.3">
      <c r="A267" s="56" t="s">
        <v>6552</v>
      </c>
      <c r="B267" s="56" t="s">
        <v>6553</v>
      </c>
      <c r="C267" s="57">
        <v>1291</v>
      </c>
      <c r="D267" s="57">
        <v>1291</v>
      </c>
      <c r="E267" s="57">
        <v>0</v>
      </c>
      <c r="F267" s="57">
        <v>0</v>
      </c>
      <c r="G267" s="57">
        <v>0</v>
      </c>
      <c r="H267" s="57">
        <v>0</v>
      </c>
      <c r="I267" s="14"/>
      <c r="J267" s="14"/>
      <c r="K267" s="14"/>
      <c r="L267" s="14"/>
      <c r="M267" s="14"/>
      <c r="N267" s="14"/>
    </row>
    <row r="268" spans="1:14" x14ac:dyDescent="0.3">
      <c r="A268" s="56" t="s">
        <v>4280</v>
      </c>
      <c r="B268" s="56" t="s">
        <v>6420</v>
      </c>
      <c r="C268" s="57">
        <v>77312.100000000006</v>
      </c>
      <c r="D268" s="57">
        <v>77312.100000000006</v>
      </c>
      <c r="E268" s="57">
        <v>0</v>
      </c>
      <c r="F268" s="57">
        <v>0</v>
      </c>
      <c r="G268" s="57">
        <v>0</v>
      </c>
      <c r="H268" s="57">
        <v>0</v>
      </c>
      <c r="I268" s="14"/>
      <c r="J268" s="14"/>
      <c r="K268" s="14"/>
      <c r="L268" s="14"/>
      <c r="M268" s="14"/>
      <c r="N268" s="14"/>
    </row>
    <row r="269" spans="1:14" x14ac:dyDescent="0.3">
      <c r="A269" s="56" t="s">
        <v>6324</v>
      </c>
      <c r="B269" s="56" t="s">
        <v>6325</v>
      </c>
      <c r="C269" s="57">
        <v>15588.5</v>
      </c>
      <c r="D269" s="57">
        <v>15588.5</v>
      </c>
      <c r="E269" s="57">
        <v>0</v>
      </c>
      <c r="F269" s="57">
        <v>0</v>
      </c>
      <c r="G269" s="57">
        <v>0</v>
      </c>
      <c r="H269" s="57">
        <v>0</v>
      </c>
      <c r="I269" s="14"/>
      <c r="J269" s="14"/>
      <c r="K269" s="14"/>
      <c r="L269" s="14"/>
      <c r="M269" s="14"/>
      <c r="N269" s="14"/>
    </row>
    <row r="270" spans="1:14" x14ac:dyDescent="0.3">
      <c r="A270" s="56" t="s">
        <v>6225</v>
      </c>
      <c r="B270" s="56" t="s">
        <v>6479</v>
      </c>
      <c r="C270" s="57">
        <v>70540.100000000006</v>
      </c>
      <c r="D270" s="57">
        <v>70540.100000000006</v>
      </c>
      <c r="E270" s="57">
        <v>0</v>
      </c>
      <c r="F270" s="57">
        <v>0</v>
      </c>
      <c r="G270" s="57">
        <v>0</v>
      </c>
      <c r="H270" s="57">
        <v>0</v>
      </c>
      <c r="I270" s="14"/>
      <c r="J270" s="14"/>
      <c r="K270" s="14"/>
      <c r="L270" s="14"/>
      <c r="M270" s="14"/>
      <c r="N270" s="14"/>
    </row>
    <row r="271" spans="1:14" x14ac:dyDescent="0.3">
      <c r="A271" s="52" t="s">
        <v>7006</v>
      </c>
      <c r="B271" s="60" t="s">
        <v>7046</v>
      </c>
      <c r="C271" s="53" t="s">
        <v>7038</v>
      </c>
      <c r="D271" s="53" t="s">
        <v>7039</v>
      </c>
      <c r="E271" s="53" t="s">
        <v>7040</v>
      </c>
      <c r="F271" s="53" t="s">
        <v>7041</v>
      </c>
      <c r="G271" s="53"/>
      <c r="H271" s="53" t="s">
        <v>7042</v>
      </c>
      <c r="I271" s="14"/>
      <c r="J271" s="14"/>
      <c r="K271" s="14"/>
      <c r="L271" s="54"/>
      <c r="M271" s="54"/>
      <c r="N271" s="54"/>
    </row>
    <row r="272" spans="1:14" x14ac:dyDescent="0.3">
      <c r="A272" s="52"/>
      <c r="B272" s="61"/>
      <c r="C272" s="53"/>
      <c r="D272" s="53"/>
      <c r="E272" s="53"/>
      <c r="F272" s="55" t="s">
        <v>7043</v>
      </c>
      <c r="G272" s="55" t="s">
        <v>7044</v>
      </c>
      <c r="H272" s="53"/>
      <c r="I272" s="14"/>
      <c r="J272" s="14"/>
      <c r="K272" s="14"/>
      <c r="L272" s="54"/>
      <c r="M272" s="54"/>
      <c r="N272" s="54"/>
    </row>
    <row r="273" spans="1:14" x14ac:dyDescent="0.3">
      <c r="B273" s="43" t="s">
        <v>6999</v>
      </c>
      <c r="C273" s="45">
        <v>2939.1</v>
      </c>
      <c r="D273" s="62">
        <v>0</v>
      </c>
      <c r="E273" s="45">
        <v>2939.1</v>
      </c>
      <c r="F273" s="45">
        <v>0</v>
      </c>
      <c r="G273" s="45">
        <v>0</v>
      </c>
      <c r="H273" s="62">
        <v>0</v>
      </c>
      <c r="I273" s="14"/>
      <c r="J273" s="14"/>
      <c r="K273" s="14"/>
      <c r="L273" s="62"/>
      <c r="M273" s="62"/>
      <c r="N273" s="62"/>
    </row>
    <row r="274" spans="1:14" x14ac:dyDescent="0.3">
      <c r="B274" s="43" t="s">
        <v>6632</v>
      </c>
      <c r="C274" s="45">
        <v>4295.8999999999996</v>
      </c>
      <c r="D274" s="62">
        <v>0</v>
      </c>
      <c r="E274" s="45">
        <v>4295.8999999999996</v>
      </c>
      <c r="F274" s="45">
        <v>0</v>
      </c>
      <c r="G274" s="45">
        <v>0</v>
      </c>
      <c r="H274" s="62">
        <v>0</v>
      </c>
      <c r="I274" s="14"/>
      <c r="J274" s="14"/>
      <c r="K274" s="14"/>
      <c r="L274" s="62"/>
      <c r="M274" s="62"/>
      <c r="N274" s="62"/>
    </row>
    <row r="275" spans="1:14" x14ac:dyDescent="0.3">
      <c r="A275" s="52" t="s">
        <v>7047</v>
      </c>
      <c r="B275" s="52" t="s">
        <v>7046</v>
      </c>
      <c r="C275" s="53" t="s">
        <v>7038</v>
      </c>
      <c r="D275" s="53" t="s">
        <v>7039</v>
      </c>
      <c r="E275" s="53" t="s">
        <v>7040</v>
      </c>
      <c r="F275" s="53" t="s">
        <v>7041</v>
      </c>
      <c r="G275" s="53"/>
      <c r="H275" s="53" t="s">
        <v>7042</v>
      </c>
      <c r="I275" s="14"/>
      <c r="J275" s="14"/>
      <c r="K275" s="14"/>
      <c r="L275" s="54"/>
      <c r="M275" s="54"/>
      <c r="N275" s="54"/>
    </row>
    <row r="276" spans="1:14" x14ac:dyDescent="0.3">
      <c r="A276" s="52"/>
      <c r="B276" s="52"/>
      <c r="C276" s="53"/>
      <c r="D276" s="53"/>
      <c r="E276" s="53"/>
      <c r="F276" s="55" t="s">
        <v>7043</v>
      </c>
      <c r="G276" s="55" t="s">
        <v>7044</v>
      </c>
      <c r="H276" s="53"/>
      <c r="I276" s="14"/>
      <c r="J276" s="14"/>
      <c r="K276" s="14"/>
      <c r="L276" s="54"/>
      <c r="M276" s="54"/>
      <c r="N276" s="54"/>
    </row>
    <row r="277" spans="1:14" x14ac:dyDescent="0.3">
      <c r="A277" s="56" t="s">
        <v>2763</v>
      </c>
      <c r="B277" s="56" t="s">
        <v>6766</v>
      </c>
      <c r="C277" s="57">
        <v>520094.1</v>
      </c>
      <c r="D277" s="57">
        <v>520094.1</v>
      </c>
      <c r="E277" s="57">
        <v>0</v>
      </c>
      <c r="F277" s="57">
        <v>0</v>
      </c>
      <c r="G277" s="57">
        <v>0</v>
      </c>
      <c r="H277" s="57">
        <v>0</v>
      </c>
      <c r="I277" s="14"/>
      <c r="J277" s="14"/>
      <c r="K277" s="14"/>
      <c r="L277" s="14"/>
      <c r="M277" s="14"/>
      <c r="N277" s="14"/>
    </row>
    <row r="278" spans="1:14" x14ac:dyDescent="0.3">
      <c r="A278" s="56" t="s">
        <v>157</v>
      </c>
      <c r="B278" s="56" t="s">
        <v>6858</v>
      </c>
      <c r="C278" s="57">
        <v>2089.6</v>
      </c>
      <c r="D278" s="57">
        <v>2089.6</v>
      </c>
      <c r="E278" s="57">
        <v>0</v>
      </c>
      <c r="F278" s="57">
        <v>0</v>
      </c>
      <c r="G278" s="57">
        <v>0</v>
      </c>
      <c r="H278" s="57">
        <v>0</v>
      </c>
      <c r="I278" s="14"/>
      <c r="J278" s="14"/>
      <c r="K278" s="14"/>
      <c r="L278" s="14"/>
      <c r="M278" s="14"/>
      <c r="N278" s="14"/>
    </row>
    <row r="279" spans="1:14" x14ac:dyDescent="0.3">
      <c r="A279" s="56" t="s">
        <v>2964</v>
      </c>
      <c r="B279" s="56" t="s">
        <v>6515</v>
      </c>
      <c r="C279" s="57">
        <v>228232.7</v>
      </c>
      <c r="D279" s="57">
        <v>228232.7</v>
      </c>
      <c r="E279" s="57">
        <v>0</v>
      </c>
      <c r="F279" s="57">
        <v>0</v>
      </c>
      <c r="G279" s="57">
        <v>0</v>
      </c>
      <c r="H279" s="57">
        <v>0</v>
      </c>
      <c r="I279" s="14"/>
      <c r="J279" s="14"/>
      <c r="K279" s="14"/>
      <c r="L279" s="14"/>
      <c r="M279" s="14"/>
      <c r="N279" s="14"/>
    </row>
    <row r="280" spans="1:14" x14ac:dyDescent="0.3">
      <c r="A280" s="56" t="s">
        <v>3380</v>
      </c>
      <c r="B280" s="56" t="s">
        <v>6767</v>
      </c>
      <c r="C280" s="57">
        <v>66670.100000000006</v>
      </c>
      <c r="D280" s="57">
        <v>66670.100000000006</v>
      </c>
      <c r="E280" s="57">
        <v>0</v>
      </c>
      <c r="F280" s="57">
        <v>0</v>
      </c>
      <c r="G280" s="57">
        <v>0</v>
      </c>
      <c r="H280" s="57">
        <v>0</v>
      </c>
      <c r="I280" s="14"/>
      <c r="J280" s="14"/>
      <c r="K280" s="14"/>
      <c r="L280" s="14"/>
      <c r="M280" s="14"/>
      <c r="N280" s="14"/>
    </row>
    <row r="281" spans="1:14" x14ac:dyDescent="0.3">
      <c r="A281" s="56" t="s">
        <v>2941</v>
      </c>
      <c r="B281" s="56" t="s">
        <v>6483</v>
      </c>
      <c r="C281" s="57">
        <v>5334</v>
      </c>
      <c r="D281" s="57">
        <v>5334</v>
      </c>
      <c r="E281" s="57">
        <v>0</v>
      </c>
      <c r="F281" s="57">
        <v>0</v>
      </c>
      <c r="G281" s="57">
        <v>0</v>
      </c>
      <c r="H281" s="57">
        <v>0</v>
      </c>
      <c r="I281" s="14"/>
      <c r="J281" s="14"/>
      <c r="K281" s="14"/>
      <c r="L281" s="14"/>
      <c r="M281" s="14"/>
      <c r="N281" s="14"/>
    </row>
    <row r="282" spans="1:14" x14ac:dyDescent="0.3">
      <c r="A282" s="56" t="s">
        <v>6415</v>
      </c>
      <c r="B282" s="56" t="s">
        <v>6416</v>
      </c>
      <c r="C282" s="57">
        <v>20533.7</v>
      </c>
      <c r="D282" s="57">
        <v>20533.7</v>
      </c>
      <c r="E282" s="57">
        <v>0</v>
      </c>
      <c r="F282" s="57">
        <v>0</v>
      </c>
      <c r="G282" s="57">
        <v>0</v>
      </c>
      <c r="H282" s="57">
        <v>0</v>
      </c>
      <c r="I282" s="14"/>
      <c r="J282" s="14"/>
      <c r="K282" s="14"/>
      <c r="L282" s="14"/>
      <c r="M282" s="14"/>
      <c r="N282" s="14"/>
    </row>
    <row r="283" spans="1:14" x14ac:dyDescent="0.3">
      <c r="A283" s="56" t="s">
        <v>4868</v>
      </c>
      <c r="B283" s="56" t="s">
        <v>6522</v>
      </c>
      <c r="C283" s="57">
        <v>156550</v>
      </c>
      <c r="D283" s="57">
        <v>156550</v>
      </c>
      <c r="E283" s="57">
        <v>0</v>
      </c>
      <c r="F283" s="57">
        <v>0</v>
      </c>
      <c r="G283" s="57">
        <v>0</v>
      </c>
      <c r="H283" s="57">
        <v>0</v>
      </c>
      <c r="I283" s="14"/>
      <c r="J283" s="14"/>
      <c r="K283" s="14"/>
      <c r="L283" s="14"/>
      <c r="M283" s="14"/>
      <c r="N283" s="14"/>
    </row>
    <row r="284" spans="1:14" x14ac:dyDescent="0.3">
      <c r="A284" s="60" t="s">
        <v>7048</v>
      </c>
      <c r="B284" s="52" t="s">
        <v>7046</v>
      </c>
      <c r="C284" s="53" t="s">
        <v>7038</v>
      </c>
      <c r="D284" s="53" t="s">
        <v>7039</v>
      </c>
      <c r="E284" s="53" t="s">
        <v>7040</v>
      </c>
      <c r="F284" s="53" t="s">
        <v>7041</v>
      </c>
      <c r="G284" s="53"/>
      <c r="H284" s="53" t="s">
        <v>7042</v>
      </c>
      <c r="I284" s="14"/>
      <c r="J284" s="14"/>
      <c r="K284" s="14"/>
      <c r="L284" s="54"/>
      <c r="M284" s="54"/>
      <c r="N284" s="54"/>
    </row>
    <row r="285" spans="1:14" x14ac:dyDescent="0.3">
      <c r="A285" s="61"/>
      <c r="B285" s="52"/>
      <c r="C285" s="53"/>
      <c r="D285" s="53"/>
      <c r="E285" s="53"/>
      <c r="F285" s="55" t="s">
        <v>7043</v>
      </c>
      <c r="G285" s="55" t="s">
        <v>7044</v>
      </c>
      <c r="H285" s="53"/>
      <c r="I285" s="14"/>
      <c r="J285" s="14"/>
      <c r="K285" s="14"/>
      <c r="L285" s="54"/>
      <c r="M285" s="54"/>
      <c r="N285" s="54"/>
    </row>
    <row r="286" spans="1:14" x14ac:dyDescent="0.3">
      <c r="A286" s="56" t="s">
        <v>4949</v>
      </c>
      <c r="B286" s="56" t="s">
        <v>6661</v>
      </c>
      <c r="C286" s="57">
        <v>928127.8</v>
      </c>
      <c r="D286" s="57">
        <v>928127.8</v>
      </c>
      <c r="E286" s="57">
        <v>0</v>
      </c>
      <c r="F286" s="57">
        <v>0</v>
      </c>
      <c r="G286" s="57">
        <v>0</v>
      </c>
      <c r="H286" s="57">
        <v>0</v>
      </c>
      <c r="I286" s="14"/>
      <c r="J286" s="14"/>
      <c r="K286" s="14"/>
      <c r="L286" s="14"/>
      <c r="M286" s="14"/>
      <c r="N286" s="14"/>
    </row>
    <row r="287" spans="1:14" x14ac:dyDescent="0.3">
      <c r="A287" s="56" t="s">
        <v>4117</v>
      </c>
      <c r="B287" s="56" t="s">
        <v>6660</v>
      </c>
      <c r="C287" s="57">
        <v>333516.09999999998</v>
      </c>
      <c r="D287" s="57">
        <v>333516.09999999998</v>
      </c>
      <c r="E287" s="57">
        <v>0</v>
      </c>
      <c r="F287" s="57">
        <v>0</v>
      </c>
      <c r="G287" s="57">
        <v>0</v>
      </c>
      <c r="H287" s="57">
        <v>0</v>
      </c>
      <c r="I287" s="14"/>
      <c r="J287" s="14"/>
      <c r="K287" s="14"/>
      <c r="L287" s="14"/>
      <c r="M287" s="14"/>
      <c r="N287" s="14"/>
    </row>
    <row r="288" spans="1:14" x14ac:dyDescent="0.3">
      <c r="A288" s="56" t="s">
        <v>6650</v>
      </c>
      <c r="B288" s="56" t="s">
        <v>6651</v>
      </c>
      <c r="C288" s="57">
        <v>151224</v>
      </c>
      <c r="D288" s="57">
        <v>151224</v>
      </c>
      <c r="E288" s="57">
        <v>0</v>
      </c>
      <c r="F288" s="57">
        <v>0</v>
      </c>
      <c r="G288" s="57">
        <v>0</v>
      </c>
      <c r="H288" s="57">
        <v>0</v>
      </c>
      <c r="I288" s="14"/>
      <c r="J288" s="14"/>
      <c r="K288" s="14"/>
      <c r="L288" s="14"/>
      <c r="M288" s="14"/>
      <c r="N288" s="14"/>
    </row>
    <row r="289" spans="1:14" x14ac:dyDescent="0.3">
      <c r="A289" s="56" t="s">
        <v>6628</v>
      </c>
      <c r="B289" s="56" t="s">
        <v>6629</v>
      </c>
      <c r="C289" s="57">
        <v>34208.199999999997</v>
      </c>
      <c r="D289" s="57">
        <v>34208.199999999997</v>
      </c>
      <c r="E289" s="57">
        <v>0</v>
      </c>
      <c r="F289" s="57">
        <v>0</v>
      </c>
      <c r="G289" s="57">
        <v>0</v>
      </c>
      <c r="H289" s="57">
        <v>0</v>
      </c>
      <c r="I289" s="14"/>
      <c r="J289" s="14"/>
      <c r="K289" s="14"/>
      <c r="L289" s="14"/>
      <c r="M289" s="14"/>
      <c r="N289" s="14"/>
    </row>
    <row r="290" spans="1:14" x14ac:dyDescent="0.3">
      <c r="A290" s="56" t="s">
        <v>4838</v>
      </c>
      <c r="B290" s="56" t="s">
        <v>6463</v>
      </c>
      <c r="C290" s="57">
        <v>43407.6</v>
      </c>
      <c r="D290" s="57">
        <v>43407.6</v>
      </c>
      <c r="E290" s="57">
        <v>0</v>
      </c>
      <c r="F290" s="57">
        <v>0</v>
      </c>
      <c r="G290" s="57">
        <v>0</v>
      </c>
      <c r="H290" s="57">
        <v>0</v>
      </c>
      <c r="I290" s="14"/>
      <c r="J290" s="14"/>
      <c r="K290" s="14"/>
      <c r="L290" s="14"/>
      <c r="M290" s="14"/>
      <c r="N290" s="14"/>
    </row>
    <row r="291" spans="1:14" x14ac:dyDescent="0.3">
      <c r="A291" s="52" t="s">
        <v>7049</v>
      </c>
      <c r="B291" s="52" t="s">
        <v>7046</v>
      </c>
      <c r="C291" s="53" t="s">
        <v>7038</v>
      </c>
      <c r="D291" s="53" t="s">
        <v>7039</v>
      </c>
      <c r="E291" s="53" t="s">
        <v>7040</v>
      </c>
      <c r="F291" s="53" t="s">
        <v>7041</v>
      </c>
      <c r="G291" s="53"/>
      <c r="H291" s="53" t="s">
        <v>7042</v>
      </c>
      <c r="I291" s="14"/>
      <c r="J291" s="14"/>
      <c r="K291" s="14"/>
      <c r="L291" s="54"/>
      <c r="M291" s="54"/>
      <c r="N291" s="54"/>
    </row>
    <row r="292" spans="1:14" x14ac:dyDescent="0.3">
      <c r="A292" s="52"/>
      <c r="B292" s="52"/>
      <c r="C292" s="53"/>
      <c r="D292" s="53"/>
      <c r="E292" s="53"/>
      <c r="F292" s="55" t="s">
        <v>7043</v>
      </c>
      <c r="G292" s="55" t="s">
        <v>7044</v>
      </c>
      <c r="H292" s="53"/>
      <c r="I292" s="14"/>
      <c r="J292" s="14"/>
      <c r="K292" s="14"/>
      <c r="L292" s="54"/>
      <c r="M292" s="54"/>
      <c r="N292" s="54"/>
    </row>
    <row r="293" spans="1:14" x14ac:dyDescent="0.3">
      <c r="A293" s="56" t="s">
        <v>2961</v>
      </c>
      <c r="B293" s="56" t="s">
        <v>6848</v>
      </c>
      <c r="C293" s="57">
        <v>290477.09999999998</v>
      </c>
      <c r="D293" s="57">
        <v>290477.09999999998</v>
      </c>
      <c r="E293" s="57">
        <v>0</v>
      </c>
      <c r="F293" s="57">
        <v>0</v>
      </c>
      <c r="G293" s="57">
        <v>0</v>
      </c>
      <c r="H293" s="57">
        <v>0</v>
      </c>
      <c r="I293" s="14"/>
      <c r="J293" s="14"/>
      <c r="K293" s="14"/>
      <c r="L293" s="14"/>
      <c r="M293" s="14"/>
      <c r="N293" s="14"/>
    </row>
  </sheetData>
  <mergeCells count="43">
    <mergeCell ref="H284:H285"/>
    <mergeCell ref="A291:A292"/>
    <mergeCell ref="B291:B292"/>
    <mergeCell ref="C291:C292"/>
    <mergeCell ref="D291:D292"/>
    <mergeCell ref="E291:E292"/>
    <mergeCell ref="F291:G291"/>
    <mergeCell ref="H291:H292"/>
    <mergeCell ref="A284:A285"/>
    <mergeCell ref="B284:B285"/>
    <mergeCell ref="C284:C285"/>
    <mergeCell ref="D284:D285"/>
    <mergeCell ref="E284:E285"/>
    <mergeCell ref="F284:G284"/>
    <mergeCell ref="H271:H272"/>
    <mergeCell ref="A275:A276"/>
    <mergeCell ref="B275:B276"/>
    <mergeCell ref="C275:C276"/>
    <mergeCell ref="D275:D276"/>
    <mergeCell ref="E275:E276"/>
    <mergeCell ref="F275:G275"/>
    <mergeCell ref="H275:H276"/>
    <mergeCell ref="A271:A272"/>
    <mergeCell ref="B271:B272"/>
    <mergeCell ref="C271:C272"/>
    <mergeCell ref="D271:D272"/>
    <mergeCell ref="E271:E272"/>
    <mergeCell ref="F271:G271"/>
    <mergeCell ref="F8:G8"/>
    <mergeCell ref="H8:H9"/>
    <mergeCell ref="A33:A34"/>
    <mergeCell ref="B33:B34"/>
    <mergeCell ref="C33:C34"/>
    <mergeCell ref="D33:D34"/>
    <mergeCell ref="E33:E34"/>
    <mergeCell ref="F33:G33"/>
    <mergeCell ref="H33:H34"/>
    <mergeCell ref="B1:D1"/>
    <mergeCell ref="A8:A9"/>
    <mergeCell ref="B8:B9"/>
    <mergeCell ref="C8:C9"/>
    <mergeCell ref="D8:D9"/>
    <mergeCell ref="E8:E9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workbookViewId="0">
      <selection activeCell="L13" activeCellId="3" sqref="C2 G2:G3 I13 L13"/>
    </sheetView>
  </sheetViews>
  <sheetFormatPr defaultRowHeight="14.25" x14ac:dyDescent="0.15"/>
  <cols>
    <col min="1" max="1" width="44.25" style="35" bestFit="1" customWidth="1"/>
    <col min="2" max="2" width="12" style="35" bestFit="1" customWidth="1"/>
    <col min="3" max="3" width="14.5" style="35" bestFit="1" customWidth="1"/>
    <col min="4" max="4" width="11.75" style="35" bestFit="1" customWidth="1"/>
    <col min="5" max="6" width="9" style="35"/>
    <col min="7" max="7" width="11.625" style="35" bestFit="1" customWidth="1"/>
    <col min="8" max="8" width="9" style="35"/>
    <col min="9" max="10" width="11.625" style="35" bestFit="1" customWidth="1"/>
    <col min="11" max="12" width="9.125" style="35" bestFit="1" customWidth="1"/>
    <col min="13" max="13" width="10.25" style="35" bestFit="1" customWidth="1"/>
    <col min="14" max="15" width="9.125" style="35" bestFit="1" customWidth="1"/>
    <col min="16" max="16384" width="9" style="35"/>
  </cols>
  <sheetData>
    <row r="1" spans="1:15" x14ac:dyDescent="0.3">
      <c r="A1" s="41" t="s">
        <v>6149</v>
      </c>
      <c r="B1" s="41" t="s">
        <v>6150</v>
      </c>
      <c r="C1" s="41" t="s">
        <v>6151</v>
      </c>
      <c r="F1" s="35" t="s">
        <v>6152</v>
      </c>
    </row>
    <row r="2" spans="1:15" x14ac:dyDescent="0.15">
      <c r="A2" s="35" t="s">
        <v>6153</v>
      </c>
      <c r="B2" s="35" t="s">
        <v>5157</v>
      </c>
      <c r="C2" s="37">
        <v>55483372.020000003</v>
      </c>
      <c r="F2" s="35" t="s">
        <v>6154</v>
      </c>
      <c r="G2" s="36">
        <f>SUM(H5:H9)</f>
        <v>2351299.02</v>
      </c>
    </row>
    <row r="3" spans="1:15" x14ac:dyDescent="0.15">
      <c r="A3" s="35" t="s">
        <v>3169</v>
      </c>
      <c r="B3" s="37">
        <v>600001323</v>
      </c>
      <c r="C3" s="37">
        <v>84231.3</v>
      </c>
      <c r="F3" s="35" t="s">
        <v>6155</v>
      </c>
      <c r="G3" s="36">
        <f>SUM(L5:L9)</f>
        <v>690110.5</v>
      </c>
    </row>
    <row r="4" spans="1:15" x14ac:dyDescent="0.15">
      <c r="A4" s="35" t="s">
        <v>4500</v>
      </c>
      <c r="B4" s="37">
        <v>600001319</v>
      </c>
      <c r="C4" s="37">
        <v>0</v>
      </c>
      <c r="F4" s="35" t="s">
        <v>6156</v>
      </c>
      <c r="G4" s="35" t="s">
        <v>6157</v>
      </c>
      <c r="H4" s="35" t="s">
        <v>6158</v>
      </c>
      <c r="I4" s="35" t="s">
        <v>6159</v>
      </c>
      <c r="J4" s="35" t="s">
        <v>6160</v>
      </c>
      <c r="K4" s="35" t="s">
        <v>6161</v>
      </c>
      <c r="L4" s="35" t="s">
        <v>6162</v>
      </c>
      <c r="M4" s="35" t="s">
        <v>6163</v>
      </c>
      <c r="N4" s="35" t="s">
        <v>6164</v>
      </c>
    </row>
    <row r="5" spans="1:15" x14ac:dyDescent="0.15">
      <c r="A5" s="35" t="s">
        <v>6165</v>
      </c>
      <c r="B5" s="37">
        <v>600001119</v>
      </c>
      <c r="C5" s="37">
        <v>0</v>
      </c>
      <c r="F5" s="35" t="s">
        <v>5943</v>
      </c>
      <c r="G5" s="35" t="s">
        <v>5944</v>
      </c>
      <c r="H5" s="36">
        <v>0</v>
      </c>
      <c r="I5" s="36">
        <v>0</v>
      </c>
      <c r="J5" s="36">
        <v>0</v>
      </c>
      <c r="K5" s="36">
        <v>0</v>
      </c>
      <c r="L5" s="36">
        <v>14146.8</v>
      </c>
      <c r="M5" s="36">
        <v>0</v>
      </c>
      <c r="N5" s="36">
        <v>0</v>
      </c>
    </row>
    <row r="6" spans="1:15" x14ac:dyDescent="0.15">
      <c r="A6" s="35" t="s">
        <v>2856</v>
      </c>
      <c r="B6" s="37">
        <v>600000916</v>
      </c>
      <c r="C6" s="37">
        <v>2931687.85</v>
      </c>
      <c r="F6" s="35" t="s">
        <v>6166</v>
      </c>
      <c r="G6" s="35" t="s">
        <v>6035</v>
      </c>
      <c r="H6" s="36">
        <v>1404581.4</v>
      </c>
      <c r="I6" s="36">
        <v>1404581.4</v>
      </c>
      <c r="J6" s="36">
        <v>0</v>
      </c>
      <c r="K6" s="36">
        <v>0</v>
      </c>
      <c r="L6" s="36">
        <v>564052.19999999995</v>
      </c>
      <c r="M6" s="36">
        <v>0</v>
      </c>
      <c r="N6" s="36">
        <v>0</v>
      </c>
    </row>
    <row r="7" spans="1:15" x14ac:dyDescent="0.15">
      <c r="A7" s="35" t="s">
        <v>5947</v>
      </c>
      <c r="B7" s="37">
        <v>600000829</v>
      </c>
      <c r="C7" s="37">
        <v>7941096.4400000004</v>
      </c>
      <c r="F7" s="35" t="s">
        <v>6121</v>
      </c>
      <c r="G7" s="35" t="s">
        <v>6122</v>
      </c>
      <c r="H7" s="36">
        <v>21552.92</v>
      </c>
      <c r="I7" s="36">
        <v>21552.92</v>
      </c>
      <c r="J7" s="36">
        <v>0</v>
      </c>
      <c r="K7" s="36">
        <v>0</v>
      </c>
      <c r="L7" s="36">
        <v>15001.2</v>
      </c>
      <c r="M7" s="36">
        <v>0</v>
      </c>
      <c r="N7" s="36">
        <v>0</v>
      </c>
    </row>
    <row r="8" spans="1:15" x14ac:dyDescent="0.15">
      <c r="A8" s="35" t="s">
        <v>6019</v>
      </c>
      <c r="B8" s="37">
        <v>400002189</v>
      </c>
      <c r="C8" s="37">
        <v>9578.5499999999993</v>
      </c>
      <c r="F8" s="35" t="s">
        <v>4128</v>
      </c>
      <c r="G8" s="35" t="s">
        <v>6047</v>
      </c>
      <c r="H8" s="36">
        <v>922199.31</v>
      </c>
      <c r="I8" s="36">
        <v>922199.31</v>
      </c>
      <c r="J8" s="36">
        <v>0</v>
      </c>
      <c r="K8" s="36">
        <v>0</v>
      </c>
      <c r="L8" s="36">
        <v>96910.3</v>
      </c>
      <c r="M8" s="36">
        <v>0</v>
      </c>
      <c r="N8" s="36">
        <v>0</v>
      </c>
    </row>
    <row r="9" spans="1:15" x14ac:dyDescent="0.15">
      <c r="A9" s="35" t="s">
        <v>6141</v>
      </c>
      <c r="B9" s="37">
        <v>400001248</v>
      </c>
      <c r="C9" s="37">
        <v>6962.5</v>
      </c>
      <c r="F9" s="35" t="s">
        <v>4387</v>
      </c>
      <c r="G9" s="35" t="s">
        <v>5916</v>
      </c>
      <c r="H9" s="36">
        <v>2965.39</v>
      </c>
      <c r="I9" s="36">
        <v>2965.39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</row>
    <row r="10" spans="1:15" x14ac:dyDescent="0.15">
      <c r="A10" s="35" t="s">
        <v>6066</v>
      </c>
      <c r="B10" s="37">
        <v>300000959</v>
      </c>
      <c r="C10" s="37">
        <v>0</v>
      </c>
      <c r="H10" s="36"/>
      <c r="I10" s="36"/>
      <c r="J10" s="36"/>
      <c r="K10" s="36"/>
      <c r="L10" s="36"/>
      <c r="M10" s="36"/>
      <c r="N10" s="36"/>
    </row>
    <row r="11" spans="1:15" x14ac:dyDescent="0.15">
      <c r="A11" s="35" t="s">
        <v>6138</v>
      </c>
      <c r="B11" s="37">
        <v>300000607</v>
      </c>
      <c r="C11" s="37">
        <v>0</v>
      </c>
      <c r="F11" s="35" t="s">
        <v>6167</v>
      </c>
      <c r="I11" s="36"/>
      <c r="J11" s="36"/>
      <c r="K11" s="36"/>
      <c r="L11" s="36"/>
      <c r="M11" s="36"/>
      <c r="N11" s="36"/>
      <c r="O11" s="36"/>
    </row>
    <row r="12" spans="1:15" x14ac:dyDescent="0.15">
      <c r="A12" s="35" t="s">
        <v>3212</v>
      </c>
      <c r="B12" s="37">
        <v>300000545</v>
      </c>
      <c r="C12" s="37">
        <v>1214000.74</v>
      </c>
      <c r="F12" s="35" t="s">
        <v>6156</v>
      </c>
      <c r="G12" s="35" t="s">
        <v>6157</v>
      </c>
      <c r="H12" s="36" t="s">
        <v>6158</v>
      </c>
      <c r="I12" s="36" t="s">
        <v>6159</v>
      </c>
      <c r="J12" s="36" t="s">
        <v>6160</v>
      </c>
      <c r="K12" s="36" t="s">
        <v>6161</v>
      </c>
      <c r="L12" s="36" t="s">
        <v>6162</v>
      </c>
      <c r="M12" s="36" t="s">
        <v>6163</v>
      </c>
      <c r="N12" s="36" t="s">
        <v>6164</v>
      </c>
    </row>
    <row r="13" spans="1:15" x14ac:dyDescent="0.15">
      <c r="A13" s="35" t="s">
        <v>5991</v>
      </c>
      <c r="B13" s="37">
        <v>100000466</v>
      </c>
      <c r="C13" s="37">
        <v>233544.65</v>
      </c>
      <c r="F13" s="35" t="s">
        <v>4150</v>
      </c>
      <c r="G13" s="35" t="s">
        <v>5900</v>
      </c>
      <c r="H13" s="36">
        <v>359606.98</v>
      </c>
      <c r="I13" s="36">
        <v>359606.98</v>
      </c>
      <c r="J13" s="36">
        <v>0</v>
      </c>
      <c r="K13" s="36">
        <v>0</v>
      </c>
      <c r="L13" s="36">
        <v>15742</v>
      </c>
      <c r="M13" s="36">
        <v>0</v>
      </c>
      <c r="N13" s="36">
        <v>0</v>
      </c>
    </row>
    <row r="14" spans="1:15" x14ac:dyDescent="0.15">
      <c r="A14" s="35" t="s">
        <v>5448</v>
      </c>
      <c r="B14" s="37">
        <v>100000314</v>
      </c>
      <c r="C14" s="37">
        <v>0</v>
      </c>
    </row>
    <row r="15" spans="1:15" x14ac:dyDescent="0.3">
      <c r="A15" s="41" t="s">
        <v>5</v>
      </c>
      <c r="B15" s="41" t="s">
        <v>6150</v>
      </c>
      <c r="C15" s="41" t="s">
        <v>6151</v>
      </c>
      <c r="D15" s="41" t="s">
        <v>6168</v>
      </c>
    </row>
    <row r="16" spans="1:15" x14ac:dyDescent="0.15">
      <c r="A16" s="35" t="s">
        <v>6169</v>
      </c>
      <c r="B16" s="37">
        <v>600001489</v>
      </c>
      <c r="C16" s="37">
        <v>0</v>
      </c>
      <c r="D16" s="37"/>
    </row>
    <row r="17" spans="1:4" x14ac:dyDescent="0.15">
      <c r="A17" s="35" t="s">
        <v>4397</v>
      </c>
      <c r="B17" s="37">
        <v>600001482</v>
      </c>
      <c r="C17" s="37">
        <v>0</v>
      </c>
      <c r="D17" s="37"/>
    </row>
    <row r="18" spans="1:4" x14ac:dyDescent="0.15">
      <c r="A18" s="35" t="s">
        <v>6170</v>
      </c>
      <c r="B18" s="37">
        <v>600001479</v>
      </c>
      <c r="C18" s="37">
        <v>0</v>
      </c>
      <c r="D18" s="37"/>
    </row>
    <row r="19" spans="1:4" x14ac:dyDescent="0.15">
      <c r="A19" s="35" t="s">
        <v>4411</v>
      </c>
      <c r="B19" s="37">
        <v>600001476</v>
      </c>
      <c r="C19" s="37">
        <v>0</v>
      </c>
      <c r="D19" s="37"/>
    </row>
    <row r="20" spans="1:4" x14ac:dyDescent="0.15">
      <c r="A20" s="35" t="s">
        <v>3538</v>
      </c>
      <c r="B20" s="37">
        <v>600001458</v>
      </c>
      <c r="C20" s="37">
        <v>0</v>
      </c>
      <c r="D20" s="37"/>
    </row>
    <row r="21" spans="1:4" x14ac:dyDescent="0.15">
      <c r="A21" s="35" t="s">
        <v>5732</v>
      </c>
      <c r="B21" s="37">
        <v>600001457</v>
      </c>
      <c r="C21" s="37">
        <v>29031.42</v>
      </c>
      <c r="D21" s="37"/>
    </row>
    <row r="22" spans="1:4" x14ac:dyDescent="0.15">
      <c r="A22" s="35" t="s">
        <v>5443</v>
      </c>
      <c r="B22" s="37">
        <v>600001447</v>
      </c>
      <c r="C22" s="37">
        <v>0</v>
      </c>
      <c r="D22" s="37"/>
    </row>
    <row r="23" spans="1:4" x14ac:dyDescent="0.15">
      <c r="A23" s="35" t="s">
        <v>5454</v>
      </c>
      <c r="B23" s="37">
        <v>600001437</v>
      </c>
      <c r="C23" s="37">
        <v>0</v>
      </c>
      <c r="D23" s="37"/>
    </row>
    <row r="24" spans="1:4" x14ac:dyDescent="0.15">
      <c r="A24" s="35" t="s">
        <v>4090</v>
      </c>
      <c r="B24" s="37">
        <v>600001435</v>
      </c>
      <c r="C24" s="37">
        <v>2335164.4700000002</v>
      </c>
      <c r="D24" s="37"/>
    </row>
    <row r="25" spans="1:4" x14ac:dyDescent="0.15">
      <c r="A25" s="35" t="s">
        <v>6171</v>
      </c>
      <c r="B25" s="37">
        <v>600001431</v>
      </c>
      <c r="C25" s="37">
        <v>0</v>
      </c>
      <c r="D25" s="37"/>
    </row>
    <row r="26" spans="1:4" x14ac:dyDescent="0.15">
      <c r="A26" s="35" t="s">
        <v>6172</v>
      </c>
      <c r="B26" s="37">
        <v>600001429</v>
      </c>
      <c r="C26" s="37">
        <v>0</v>
      </c>
      <c r="D26" s="37"/>
    </row>
    <row r="27" spans="1:4" x14ac:dyDescent="0.15">
      <c r="A27" s="35" t="s">
        <v>6058</v>
      </c>
      <c r="B27" s="37">
        <v>600001427</v>
      </c>
      <c r="C27" s="37">
        <v>0</v>
      </c>
      <c r="D27" s="37"/>
    </row>
    <row r="28" spans="1:4" x14ac:dyDescent="0.15">
      <c r="A28" s="35" t="s">
        <v>6173</v>
      </c>
      <c r="B28" s="37">
        <v>600001426</v>
      </c>
      <c r="C28" s="37">
        <v>0</v>
      </c>
      <c r="D28" s="37"/>
    </row>
    <row r="29" spans="1:4" x14ac:dyDescent="0.15">
      <c r="A29" s="35" t="s">
        <v>4387</v>
      </c>
      <c r="B29" s="37">
        <v>600001425</v>
      </c>
      <c r="C29" s="37">
        <v>93811.75</v>
      </c>
      <c r="D29" s="37"/>
    </row>
    <row r="30" spans="1:4" x14ac:dyDescent="0.15">
      <c r="A30" s="35" t="s">
        <v>5460</v>
      </c>
      <c r="B30" s="37">
        <v>600001417</v>
      </c>
      <c r="C30" s="37">
        <v>0</v>
      </c>
      <c r="D30" s="37"/>
    </row>
    <row r="31" spans="1:4" x14ac:dyDescent="0.15">
      <c r="A31" s="35" t="s">
        <v>6064</v>
      </c>
      <c r="B31" s="37">
        <v>600001405</v>
      </c>
      <c r="C31" s="37">
        <v>0</v>
      </c>
      <c r="D31" s="37"/>
    </row>
    <row r="32" spans="1:4" x14ac:dyDescent="0.15">
      <c r="A32" s="35" t="s">
        <v>6174</v>
      </c>
      <c r="B32" s="37">
        <v>600001397</v>
      </c>
      <c r="C32" s="37">
        <v>0</v>
      </c>
      <c r="D32" s="37"/>
    </row>
    <row r="33" spans="1:4" x14ac:dyDescent="0.15">
      <c r="A33" s="35" t="s">
        <v>4093</v>
      </c>
      <c r="B33" s="37">
        <v>600001390</v>
      </c>
      <c r="C33" s="37">
        <v>5096452.6399999997</v>
      </c>
      <c r="D33" s="37">
        <v>0</v>
      </c>
    </row>
    <row r="34" spans="1:4" x14ac:dyDescent="0.15">
      <c r="A34" s="35" t="s">
        <v>4092</v>
      </c>
      <c r="B34" s="37">
        <v>600001378</v>
      </c>
      <c r="C34" s="37">
        <v>0</v>
      </c>
      <c r="D34" s="37"/>
    </row>
    <row r="35" spans="1:4" x14ac:dyDescent="0.15">
      <c r="A35" s="35" t="s">
        <v>6175</v>
      </c>
      <c r="B35" s="37">
        <v>600001373</v>
      </c>
      <c r="C35" s="37">
        <v>0</v>
      </c>
      <c r="D35" s="37"/>
    </row>
    <row r="36" spans="1:4" x14ac:dyDescent="0.15">
      <c r="A36" s="35" t="s">
        <v>6176</v>
      </c>
      <c r="B36" s="37">
        <v>600001366</v>
      </c>
      <c r="C36" s="37">
        <v>0</v>
      </c>
      <c r="D36" s="37"/>
    </row>
    <row r="37" spans="1:4" x14ac:dyDescent="0.15">
      <c r="A37" s="35" t="s">
        <v>4326</v>
      </c>
      <c r="B37" s="37">
        <v>600001350</v>
      </c>
      <c r="C37" s="37">
        <v>66750.78</v>
      </c>
      <c r="D37" s="37"/>
    </row>
    <row r="38" spans="1:4" x14ac:dyDescent="0.15">
      <c r="A38" s="35" t="s">
        <v>6007</v>
      </c>
      <c r="B38" s="37">
        <v>600001346</v>
      </c>
      <c r="C38" s="37">
        <v>6907</v>
      </c>
      <c r="D38" s="37"/>
    </row>
    <row r="39" spans="1:4" x14ac:dyDescent="0.15">
      <c r="A39" s="35" t="s">
        <v>5232</v>
      </c>
      <c r="B39" s="37">
        <v>600001341</v>
      </c>
      <c r="C39" s="37">
        <v>0</v>
      </c>
      <c r="D39" s="37"/>
    </row>
    <row r="40" spans="1:4" x14ac:dyDescent="0.15">
      <c r="A40" s="35" t="s">
        <v>4280</v>
      </c>
      <c r="B40" s="37">
        <v>600001337</v>
      </c>
      <c r="C40" s="37">
        <v>30630.6</v>
      </c>
      <c r="D40" s="37"/>
    </row>
    <row r="41" spans="1:4" x14ac:dyDescent="0.15">
      <c r="A41" s="35" t="s">
        <v>6177</v>
      </c>
      <c r="B41" s="37">
        <v>600001330</v>
      </c>
      <c r="C41" s="37">
        <v>0</v>
      </c>
      <c r="D41" s="37"/>
    </row>
    <row r="42" spans="1:4" x14ac:dyDescent="0.15">
      <c r="A42" s="35" t="s">
        <v>6062</v>
      </c>
      <c r="B42" s="37">
        <v>600001325</v>
      </c>
      <c r="C42" s="37">
        <v>204434.3</v>
      </c>
      <c r="D42" s="37"/>
    </row>
    <row r="43" spans="1:4" x14ac:dyDescent="0.15">
      <c r="A43" s="35" t="s">
        <v>6178</v>
      </c>
      <c r="B43" s="37">
        <v>600001313</v>
      </c>
      <c r="C43" s="37">
        <v>0</v>
      </c>
      <c r="D43" s="37"/>
    </row>
    <row r="44" spans="1:4" x14ac:dyDescent="0.15">
      <c r="A44" s="35" t="s">
        <v>6179</v>
      </c>
      <c r="B44" s="37">
        <v>600001312</v>
      </c>
      <c r="C44" s="37">
        <v>0</v>
      </c>
      <c r="D44" s="37"/>
    </row>
    <row r="45" spans="1:4" x14ac:dyDescent="0.15">
      <c r="A45" s="35" t="s">
        <v>3222</v>
      </c>
      <c r="B45" s="37">
        <v>600001311</v>
      </c>
      <c r="C45" s="37">
        <v>0</v>
      </c>
      <c r="D45" s="37"/>
    </row>
    <row r="46" spans="1:4" x14ac:dyDescent="0.15">
      <c r="A46" s="35" t="s">
        <v>2657</v>
      </c>
      <c r="B46" s="37">
        <v>600001301</v>
      </c>
      <c r="C46" s="37">
        <v>0</v>
      </c>
      <c r="D46" s="37"/>
    </row>
    <row r="47" spans="1:4" x14ac:dyDescent="0.15">
      <c r="A47" s="35" t="s">
        <v>6180</v>
      </c>
      <c r="B47" s="37">
        <v>600001295</v>
      </c>
      <c r="C47" s="37">
        <v>0</v>
      </c>
      <c r="D47" s="37"/>
    </row>
    <row r="48" spans="1:4" x14ac:dyDescent="0.15">
      <c r="A48" s="35" t="s">
        <v>6181</v>
      </c>
      <c r="B48" s="37">
        <v>600001291</v>
      </c>
      <c r="C48" s="37">
        <v>0</v>
      </c>
      <c r="D48" s="37"/>
    </row>
    <row r="49" spans="1:4" x14ac:dyDescent="0.15">
      <c r="A49" s="35" t="s">
        <v>5910</v>
      </c>
      <c r="B49" s="37">
        <v>600001287</v>
      </c>
      <c r="C49" s="37">
        <v>110078.18</v>
      </c>
      <c r="D49" s="37"/>
    </row>
    <row r="50" spans="1:4" x14ac:dyDescent="0.15">
      <c r="A50" s="35" t="s">
        <v>4376</v>
      </c>
      <c r="B50" s="37">
        <v>600001277</v>
      </c>
      <c r="C50" s="37">
        <v>0</v>
      </c>
      <c r="D50" s="37"/>
    </row>
    <row r="51" spans="1:4" x14ac:dyDescent="0.15">
      <c r="A51" s="35" t="s">
        <v>6182</v>
      </c>
      <c r="B51" s="37">
        <v>600001267</v>
      </c>
      <c r="C51" s="37">
        <v>0</v>
      </c>
      <c r="D51" s="37"/>
    </row>
    <row r="52" spans="1:4" x14ac:dyDescent="0.15">
      <c r="A52" s="35" t="s">
        <v>6183</v>
      </c>
      <c r="B52" s="37">
        <v>600001266</v>
      </c>
      <c r="C52" s="37">
        <v>0</v>
      </c>
      <c r="D52" s="37"/>
    </row>
    <row r="53" spans="1:4" x14ac:dyDescent="0.15">
      <c r="A53" s="35" t="s">
        <v>6184</v>
      </c>
      <c r="B53" s="37">
        <v>600001265</v>
      </c>
      <c r="C53" s="37">
        <v>0</v>
      </c>
      <c r="D53" s="37"/>
    </row>
    <row r="54" spans="1:4" x14ac:dyDescent="0.15">
      <c r="A54" s="35" t="s">
        <v>4406</v>
      </c>
      <c r="B54" s="37">
        <v>600001257</v>
      </c>
      <c r="C54" s="37">
        <v>0</v>
      </c>
      <c r="D54" s="37"/>
    </row>
    <row r="55" spans="1:4" x14ac:dyDescent="0.15">
      <c r="A55" s="35" t="s">
        <v>5493</v>
      </c>
      <c r="B55" s="37">
        <v>600001252</v>
      </c>
      <c r="C55" s="37">
        <v>0</v>
      </c>
      <c r="D55" s="37"/>
    </row>
    <row r="56" spans="1:4" x14ac:dyDescent="0.15">
      <c r="A56" s="35" t="s">
        <v>6146</v>
      </c>
      <c r="B56" s="37">
        <v>600001250</v>
      </c>
      <c r="C56" s="37">
        <v>0</v>
      </c>
      <c r="D56" s="37"/>
    </row>
    <row r="57" spans="1:4" x14ac:dyDescent="0.15">
      <c r="A57" s="35" t="s">
        <v>4158</v>
      </c>
      <c r="B57" s="37">
        <v>600001248</v>
      </c>
      <c r="C57" s="37">
        <v>0</v>
      </c>
      <c r="D57" s="37"/>
    </row>
    <row r="58" spans="1:4" x14ac:dyDescent="0.15">
      <c r="A58" s="35" t="s">
        <v>5533</v>
      </c>
      <c r="B58" s="37">
        <v>600001245</v>
      </c>
      <c r="C58" s="37">
        <v>17351.2</v>
      </c>
      <c r="D58" s="37"/>
    </row>
    <row r="59" spans="1:4" x14ac:dyDescent="0.15">
      <c r="A59" s="35" t="s">
        <v>5957</v>
      </c>
      <c r="B59" s="37">
        <v>600001229</v>
      </c>
      <c r="C59" s="37">
        <v>24143.38</v>
      </c>
      <c r="D59" s="37"/>
    </row>
    <row r="60" spans="1:4" x14ac:dyDescent="0.15">
      <c r="A60" s="35" t="s">
        <v>6185</v>
      </c>
      <c r="B60" s="37">
        <v>600001228</v>
      </c>
      <c r="C60" s="37">
        <v>0</v>
      </c>
      <c r="D60" s="37"/>
    </row>
    <row r="61" spans="1:4" x14ac:dyDescent="0.15">
      <c r="A61" s="35" t="s">
        <v>5437</v>
      </c>
      <c r="B61" s="37">
        <v>600001215</v>
      </c>
      <c r="C61" s="37">
        <v>0</v>
      </c>
      <c r="D61" s="37"/>
    </row>
    <row r="62" spans="1:4" x14ac:dyDescent="0.15">
      <c r="A62" s="35" t="s">
        <v>6186</v>
      </c>
      <c r="B62" s="37">
        <v>600001214</v>
      </c>
      <c r="C62" s="37">
        <v>0</v>
      </c>
      <c r="D62" s="37"/>
    </row>
    <row r="63" spans="1:4" x14ac:dyDescent="0.15">
      <c r="A63" s="35" t="s">
        <v>4258</v>
      </c>
      <c r="B63" s="37">
        <v>600001184</v>
      </c>
      <c r="C63" s="37">
        <v>68421.37</v>
      </c>
      <c r="D63" s="37"/>
    </row>
    <row r="64" spans="1:4" x14ac:dyDescent="0.15">
      <c r="A64" s="35" t="s">
        <v>146</v>
      </c>
      <c r="B64" s="37">
        <v>600001183</v>
      </c>
      <c r="C64" s="37">
        <v>0</v>
      </c>
      <c r="D64" s="37"/>
    </row>
    <row r="65" spans="1:4" x14ac:dyDescent="0.15">
      <c r="A65" s="35" t="s">
        <v>6187</v>
      </c>
      <c r="B65" s="37">
        <v>600001178</v>
      </c>
      <c r="C65" s="37">
        <v>0</v>
      </c>
      <c r="D65" s="37"/>
    </row>
    <row r="66" spans="1:4" x14ac:dyDescent="0.15">
      <c r="A66" s="35" t="s">
        <v>6145</v>
      </c>
      <c r="B66" s="37">
        <v>600001168</v>
      </c>
      <c r="C66" s="37">
        <v>0</v>
      </c>
      <c r="D66" s="37"/>
    </row>
    <row r="67" spans="1:4" x14ac:dyDescent="0.15">
      <c r="A67" s="35" t="s">
        <v>6101</v>
      </c>
      <c r="B67" s="37">
        <v>600001140</v>
      </c>
      <c r="C67" s="37">
        <v>0</v>
      </c>
      <c r="D67" s="37"/>
    </row>
    <row r="68" spans="1:4" x14ac:dyDescent="0.15">
      <c r="A68" s="35" t="s">
        <v>4421</v>
      </c>
      <c r="B68" s="37">
        <v>600001139</v>
      </c>
      <c r="C68" s="37">
        <v>0</v>
      </c>
      <c r="D68" s="37"/>
    </row>
    <row r="69" spans="1:4" x14ac:dyDescent="0.15">
      <c r="A69" s="35" t="s">
        <v>4120</v>
      </c>
      <c r="B69" s="37">
        <v>600001131</v>
      </c>
      <c r="C69" s="37">
        <v>0</v>
      </c>
      <c r="D69" s="37"/>
    </row>
    <row r="70" spans="1:4" x14ac:dyDescent="0.15">
      <c r="A70" s="35" t="s">
        <v>6188</v>
      </c>
      <c r="B70" s="37">
        <v>600001130</v>
      </c>
      <c r="C70" s="37">
        <v>0</v>
      </c>
      <c r="D70" s="37"/>
    </row>
    <row r="71" spans="1:4" x14ac:dyDescent="0.15">
      <c r="A71" s="35" t="s">
        <v>6189</v>
      </c>
      <c r="B71" s="37">
        <v>600001128</v>
      </c>
      <c r="C71" s="37">
        <v>0</v>
      </c>
      <c r="D71" s="37"/>
    </row>
    <row r="72" spans="1:4" x14ac:dyDescent="0.15">
      <c r="A72" s="35" t="s">
        <v>6190</v>
      </c>
      <c r="B72" s="37">
        <v>600001127</v>
      </c>
      <c r="C72" s="37">
        <v>0</v>
      </c>
      <c r="D72" s="37"/>
    </row>
    <row r="73" spans="1:4" x14ac:dyDescent="0.15">
      <c r="A73" s="35" t="s">
        <v>4086</v>
      </c>
      <c r="B73" s="37">
        <v>600001108</v>
      </c>
      <c r="C73" s="37">
        <v>45094.19</v>
      </c>
      <c r="D73" s="37"/>
    </row>
    <row r="74" spans="1:4" x14ac:dyDescent="0.15">
      <c r="A74" s="35" t="s">
        <v>6191</v>
      </c>
      <c r="B74" s="37">
        <v>600001100</v>
      </c>
      <c r="C74" s="37">
        <v>0</v>
      </c>
      <c r="D74" s="37"/>
    </row>
    <row r="75" spans="1:4" x14ac:dyDescent="0.15">
      <c r="A75" s="35" t="s">
        <v>6192</v>
      </c>
      <c r="B75" s="37">
        <v>600001098</v>
      </c>
      <c r="C75" s="37">
        <v>0</v>
      </c>
      <c r="D75" s="37"/>
    </row>
    <row r="76" spans="1:4" x14ac:dyDescent="0.15">
      <c r="A76" s="35" t="s">
        <v>6082</v>
      </c>
      <c r="B76" s="37">
        <v>600001076</v>
      </c>
      <c r="C76" s="37">
        <v>0</v>
      </c>
      <c r="D76" s="37"/>
    </row>
    <row r="77" spans="1:4" x14ac:dyDescent="0.15">
      <c r="A77" s="35" t="s">
        <v>6098</v>
      </c>
      <c r="B77" s="37">
        <v>600001058</v>
      </c>
      <c r="C77" s="37">
        <v>0</v>
      </c>
      <c r="D77" s="37"/>
    </row>
    <row r="78" spans="1:4" x14ac:dyDescent="0.15">
      <c r="A78" s="35" t="s">
        <v>6031</v>
      </c>
      <c r="B78" s="37">
        <v>600001031</v>
      </c>
      <c r="C78" s="37">
        <v>2047912.4</v>
      </c>
      <c r="D78" s="37"/>
    </row>
    <row r="79" spans="1:4" x14ac:dyDescent="0.15">
      <c r="A79" s="35" t="s">
        <v>4233</v>
      </c>
      <c r="B79" s="37">
        <v>600001024</v>
      </c>
      <c r="C79" s="37">
        <v>0</v>
      </c>
      <c r="D79" s="37"/>
    </row>
    <row r="80" spans="1:4" x14ac:dyDescent="0.15">
      <c r="A80" s="35" t="s">
        <v>117</v>
      </c>
      <c r="B80" s="37">
        <v>600000929</v>
      </c>
      <c r="C80" s="37">
        <v>0</v>
      </c>
      <c r="D80" s="37"/>
    </row>
    <row r="81" spans="1:4" x14ac:dyDescent="0.15">
      <c r="A81" s="35" t="s">
        <v>3233</v>
      </c>
      <c r="B81" s="37">
        <v>600000925</v>
      </c>
      <c r="C81" s="37">
        <v>0</v>
      </c>
      <c r="D81" s="37"/>
    </row>
    <row r="82" spans="1:4" x14ac:dyDescent="0.15">
      <c r="A82" s="35" t="s">
        <v>6193</v>
      </c>
      <c r="B82" s="37">
        <v>600000919</v>
      </c>
      <c r="C82" s="37">
        <v>0</v>
      </c>
      <c r="D82" s="37"/>
    </row>
    <row r="83" spans="1:4" x14ac:dyDescent="0.15">
      <c r="A83" s="35" t="s">
        <v>6194</v>
      </c>
      <c r="B83" s="37">
        <v>600000909</v>
      </c>
      <c r="C83" s="37">
        <v>0</v>
      </c>
      <c r="D83" s="37"/>
    </row>
    <row r="84" spans="1:4" x14ac:dyDescent="0.15">
      <c r="A84" s="35" t="s">
        <v>3729</v>
      </c>
      <c r="B84" s="37">
        <v>600000884</v>
      </c>
      <c r="C84" s="37">
        <v>0</v>
      </c>
      <c r="D84" s="37"/>
    </row>
    <row r="85" spans="1:4" x14ac:dyDescent="0.15">
      <c r="A85" s="35" t="s">
        <v>4128</v>
      </c>
      <c r="B85" s="37">
        <v>600000861</v>
      </c>
      <c r="C85" s="37">
        <v>2027963.76</v>
      </c>
      <c r="D85" s="37"/>
    </row>
    <row r="86" spans="1:4" x14ac:dyDescent="0.15">
      <c r="A86" s="35" t="s">
        <v>6195</v>
      </c>
      <c r="B86" s="37">
        <v>600000852</v>
      </c>
      <c r="C86" s="37">
        <v>0</v>
      </c>
      <c r="D86" s="37"/>
    </row>
    <row r="87" spans="1:4" x14ac:dyDescent="0.15">
      <c r="A87" s="35" t="s">
        <v>6196</v>
      </c>
      <c r="B87" s="37">
        <v>600000838</v>
      </c>
      <c r="C87" s="37">
        <v>0</v>
      </c>
      <c r="D87" s="37"/>
    </row>
    <row r="88" spans="1:4" x14ac:dyDescent="0.15">
      <c r="A88" s="35" t="s">
        <v>6197</v>
      </c>
      <c r="B88" s="37">
        <v>600000836</v>
      </c>
      <c r="C88" s="37">
        <v>0</v>
      </c>
      <c r="D88" s="37"/>
    </row>
    <row r="89" spans="1:4" x14ac:dyDescent="0.15">
      <c r="A89" s="35" t="s">
        <v>4949</v>
      </c>
      <c r="B89" s="37">
        <v>600000828</v>
      </c>
      <c r="C89" s="37">
        <v>89230.53</v>
      </c>
      <c r="D89" s="37"/>
    </row>
    <row r="90" spans="1:4" x14ac:dyDescent="0.15">
      <c r="A90" s="35" t="s">
        <v>4947</v>
      </c>
      <c r="B90" s="37">
        <v>600000821</v>
      </c>
      <c r="C90" s="37">
        <v>748764.8</v>
      </c>
      <c r="D90" s="37"/>
    </row>
    <row r="91" spans="1:4" x14ac:dyDescent="0.15">
      <c r="A91" s="35" t="s">
        <v>5420</v>
      </c>
      <c r="B91" s="37">
        <v>600000810</v>
      </c>
      <c r="C91" s="37">
        <v>0</v>
      </c>
      <c r="D91" s="37"/>
    </row>
    <row r="92" spans="1:4" x14ac:dyDescent="0.15">
      <c r="A92" s="35" t="s">
        <v>2637</v>
      </c>
      <c r="B92" s="37">
        <v>600000804</v>
      </c>
      <c r="C92" s="37">
        <v>230400.26</v>
      </c>
      <c r="D92" s="37"/>
    </row>
    <row r="93" spans="1:4" x14ac:dyDescent="0.15">
      <c r="A93" s="35" t="s">
        <v>6198</v>
      </c>
      <c r="B93" s="37">
        <v>600000795</v>
      </c>
      <c r="C93" s="37">
        <v>0</v>
      </c>
      <c r="D93" s="37"/>
    </row>
    <row r="94" spans="1:4" x14ac:dyDescent="0.15">
      <c r="A94" s="35" t="s">
        <v>4507</v>
      </c>
      <c r="B94" s="37">
        <v>600000781</v>
      </c>
      <c r="C94" s="37">
        <v>0</v>
      </c>
      <c r="D94" s="37"/>
    </row>
    <row r="95" spans="1:4" x14ac:dyDescent="0.15">
      <c r="A95" s="35" t="s">
        <v>6095</v>
      </c>
      <c r="B95" s="37">
        <v>600000772</v>
      </c>
      <c r="C95" s="37">
        <v>0</v>
      </c>
      <c r="D95" s="37"/>
    </row>
    <row r="96" spans="1:4" x14ac:dyDescent="0.15">
      <c r="A96" s="35" t="s">
        <v>4935</v>
      </c>
      <c r="B96" s="37">
        <v>600000758</v>
      </c>
      <c r="C96" s="37">
        <v>0</v>
      </c>
      <c r="D96" s="37"/>
    </row>
    <row r="97" spans="1:4" x14ac:dyDescent="0.15">
      <c r="A97" s="35" t="s">
        <v>4429</v>
      </c>
      <c r="B97" s="37">
        <v>600000756</v>
      </c>
      <c r="C97" s="37">
        <v>0</v>
      </c>
      <c r="D97" s="37"/>
    </row>
    <row r="98" spans="1:4" x14ac:dyDescent="0.15">
      <c r="A98" s="35" t="s">
        <v>6199</v>
      </c>
      <c r="B98" s="37">
        <v>600000752</v>
      </c>
      <c r="C98" s="37">
        <v>0</v>
      </c>
      <c r="D98" s="37"/>
    </row>
    <row r="99" spans="1:4" x14ac:dyDescent="0.15">
      <c r="A99" s="35" t="s">
        <v>6200</v>
      </c>
      <c r="B99" s="37">
        <v>600000750</v>
      </c>
      <c r="C99" s="37">
        <v>0</v>
      </c>
      <c r="D99" s="37"/>
    </row>
    <row r="100" spans="1:4" x14ac:dyDescent="0.15">
      <c r="A100" s="35" t="s">
        <v>6201</v>
      </c>
      <c r="B100" s="37">
        <v>600000725</v>
      </c>
      <c r="C100" s="37">
        <v>0</v>
      </c>
      <c r="D100" s="37"/>
    </row>
    <row r="101" spans="1:4" x14ac:dyDescent="0.15">
      <c r="A101" s="35" t="s">
        <v>2987</v>
      </c>
      <c r="B101" s="37">
        <v>400002428</v>
      </c>
      <c r="C101" s="37">
        <v>0</v>
      </c>
      <c r="D101" s="37"/>
    </row>
    <row r="102" spans="1:4" x14ac:dyDescent="0.15">
      <c r="A102" s="35" t="s">
        <v>6202</v>
      </c>
      <c r="B102" s="37">
        <v>400002427</v>
      </c>
      <c r="C102" s="37">
        <v>0</v>
      </c>
      <c r="D102" s="37"/>
    </row>
    <row r="103" spans="1:4" x14ac:dyDescent="0.15">
      <c r="A103" s="35" t="s">
        <v>5214</v>
      </c>
      <c r="B103" s="37">
        <v>400002419</v>
      </c>
      <c r="C103" s="37">
        <v>120</v>
      </c>
      <c r="D103" s="37"/>
    </row>
    <row r="104" spans="1:4" x14ac:dyDescent="0.15">
      <c r="A104" s="35" t="s">
        <v>5849</v>
      </c>
      <c r="B104" s="37">
        <v>400002411</v>
      </c>
      <c r="C104" s="37">
        <v>41</v>
      </c>
      <c r="D104" s="37"/>
    </row>
    <row r="105" spans="1:4" x14ac:dyDescent="0.15">
      <c r="A105" s="35" t="s">
        <v>5969</v>
      </c>
      <c r="B105" s="37">
        <v>400002382</v>
      </c>
      <c r="C105" s="37">
        <v>4358</v>
      </c>
      <c r="D105" s="37"/>
    </row>
    <row r="106" spans="1:4" x14ac:dyDescent="0.15">
      <c r="A106" s="35" t="s">
        <v>4832</v>
      </c>
      <c r="B106" s="37">
        <v>400002380</v>
      </c>
      <c r="C106" s="37">
        <v>85.7</v>
      </c>
      <c r="D106" s="37"/>
    </row>
    <row r="107" spans="1:4" x14ac:dyDescent="0.15">
      <c r="A107" s="35" t="s">
        <v>6002</v>
      </c>
      <c r="B107" s="37">
        <v>400002370</v>
      </c>
      <c r="C107" s="37">
        <v>3513</v>
      </c>
      <c r="D107" s="37"/>
    </row>
    <row r="108" spans="1:4" x14ac:dyDescent="0.15">
      <c r="A108" s="35" t="s">
        <v>6203</v>
      </c>
      <c r="B108" s="37">
        <v>400002333</v>
      </c>
      <c r="C108" s="37">
        <v>0</v>
      </c>
      <c r="D108" s="37"/>
    </row>
    <row r="109" spans="1:4" x14ac:dyDescent="0.15">
      <c r="A109" s="35" t="s">
        <v>6204</v>
      </c>
      <c r="B109" s="37">
        <v>400002312</v>
      </c>
      <c r="C109" s="37">
        <v>0</v>
      </c>
      <c r="D109" s="37"/>
    </row>
    <row r="110" spans="1:4" x14ac:dyDescent="0.15">
      <c r="A110" s="35" t="s">
        <v>4866</v>
      </c>
      <c r="B110" s="37">
        <v>400002295</v>
      </c>
      <c r="C110" s="37">
        <v>20603.5</v>
      </c>
      <c r="D110" s="37"/>
    </row>
    <row r="111" spans="1:4" x14ac:dyDescent="0.15">
      <c r="A111" s="35" t="s">
        <v>6205</v>
      </c>
      <c r="B111" s="37">
        <v>400002281</v>
      </c>
      <c r="C111" s="37">
        <v>0</v>
      </c>
      <c r="D111" s="37"/>
    </row>
    <row r="112" spans="1:4" x14ac:dyDescent="0.15">
      <c r="A112" s="35" t="s">
        <v>5975</v>
      </c>
      <c r="B112" s="37">
        <v>400002278</v>
      </c>
      <c r="C112" s="37">
        <v>108500</v>
      </c>
      <c r="D112" s="37"/>
    </row>
    <row r="113" spans="1:4" x14ac:dyDescent="0.15">
      <c r="A113" s="35" t="s">
        <v>6116</v>
      </c>
      <c r="B113" s="37">
        <v>400002264</v>
      </c>
      <c r="C113" s="37">
        <v>9418.6</v>
      </c>
      <c r="D113" s="37"/>
    </row>
    <row r="114" spans="1:4" x14ac:dyDescent="0.15">
      <c r="A114" s="35" t="s">
        <v>5887</v>
      </c>
      <c r="B114" s="37">
        <v>400002260</v>
      </c>
      <c r="C114" s="37">
        <v>18235.5</v>
      </c>
      <c r="D114" s="37"/>
    </row>
    <row r="115" spans="1:4" x14ac:dyDescent="0.15">
      <c r="A115" s="35" t="s">
        <v>4961</v>
      </c>
      <c r="B115" s="37">
        <v>400002258</v>
      </c>
      <c r="C115" s="37">
        <v>41206.1</v>
      </c>
      <c r="D115" s="37"/>
    </row>
    <row r="116" spans="1:4" x14ac:dyDescent="0.15">
      <c r="A116" s="35" t="s">
        <v>2796</v>
      </c>
      <c r="B116" s="37">
        <v>400002253</v>
      </c>
      <c r="C116" s="37">
        <v>1000000</v>
      </c>
      <c r="D116" s="37"/>
    </row>
    <row r="117" spans="1:4" x14ac:dyDescent="0.15">
      <c r="A117" s="35" t="s">
        <v>5912</v>
      </c>
      <c r="B117" s="37">
        <v>400002227</v>
      </c>
      <c r="C117" s="37">
        <v>7835.36</v>
      </c>
      <c r="D117" s="37"/>
    </row>
    <row r="118" spans="1:4" x14ac:dyDescent="0.15">
      <c r="A118" s="35" t="s">
        <v>5921</v>
      </c>
      <c r="B118" s="37">
        <v>400002211</v>
      </c>
      <c r="C118" s="37">
        <v>3420</v>
      </c>
      <c r="D118" s="37"/>
    </row>
    <row r="119" spans="1:4" x14ac:dyDescent="0.15">
      <c r="A119" s="35" t="s">
        <v>5919</v>
      </c>
      <c r="B119" s="37">
        <v>400002210</v>
      </c>
      <c r="C119" s="37">
        <v>0</v>
      </c>
      <c r="D119" s="37"/>
    </row>
    <row r="120" spans="1:4" x14ac:dyDescent="0.15">
      <c r="A120" s="35" t="s">
        <v>5953</v>
      </c>
      <c r="B120" s="37">
        <v>400002196</v>
      </c>
      <c r="C120" s="37">
        <v>19602.5</v>
      </c>
      <c r="D120" s="37"/>
    </row>
    <row r="121" spans="1:4" x14ac:dyDescent="0.15">
      <c r="A121" s="35" t="s">
        <v>6014</v>
      </c>
      <c r="B121" s="37">
        <v>400002195</v>
      </c>
      <c r="C121" s="37">
        <v>431738.3</v>
      </c>
      <c r="D121" s="37"/>
    </row>
    <row r="122" spans="1:4" x14ac:dyDescent="0.15">
      <c r="A122" s="35" t="s">
        <v>5859</v>
      </c>
      <c r="B122" s="37">
        <v>400002177</v>
      </c>
      <c r="C122" s="37">
        <v>29053</v>
      </c>
      <c r="D122" s="37"/>
    </row>
    <row r="123" spans="1:4" x14ac:dyDescent="0.15">
      <c r="A123" s="35" t="s">
        <v>5984</v>
      </c>
      <c r="B123" s="37">
        <v>400002169</v>
      </c>
      <c r="C123" s="37">
        <v>2876</v>
      </c>
      <c r="D123" s="37"/>
    </row>
    <row r="124" spans="1:4" x14ac:dyDescent="0.15">
      <c r="A124" s="35" t="s">
        <v>5440</v>
      </c>
      <c r="B124" s="37">
        <v>400002162</v>
      </c>
      <c r="C124" s="37">
        <v>54676.5</v>
      </c>
      <c r="D124" s="37"/>
    </row>
    <row r="125" spans="1:4" x14ac:dyDescent="0.15">
      <c r="A125" s="35" t="s">
        <v>6113</v>
      </c>
      <c r="B125" s="37">
        <v>400002128</v>
      </c>
      <c r="C125" s="37">
        <v>0</v>
      </c>
      <c r="D125" s="37"/>
    </row>
    <row r="126" spans="1:4" x14ac:dyDescent="0.15">
      <c r="A126" s="35" t="s">
        <v>6085</v>
      </c>
      <c r="B126" s="37">
        <v>400002112</v>
      </c>
      <c r="C126" s="37">
        <v>9073</v>
      </c>
      <c r="D126" s="37"/>
    </row>
    <row r="127" spans="1:4" x14ac:dyDescent="0.15">
      <c r="A127" s="35" t="s">
        <v>5993</v>
      </c>
      <c r="B127" s="37">
        <v>400002111</v>
      </c>
      <c r="C127" s="37">
        <v>89155.43</v>
      </c>
      <c r="D127" s="37"/>
    </row>
    <row r="128" spans="1:4" x14ac:dyDescent="0.15">
      <c r="A128" s="35" t="s">
        <v>4116</v>
      </c>
      <c r="B128" s="37">
        <v>400002096</v>
      </c>
      <c r="C128" s="37">
        <v>981681.29</v>
      </c>
      <c r="D128" s="37"/>
    </row>
    <row r="129" spans="1:4" x14ac:dyDescent="0.15">
      <c r="A129" s="35" t="s">
        <v>3092</v>
      </c>
      <c r="B129" s="37">
        <v>400002093</v>
      </c>
      <c r="C129" s="37">
        <v>0</v>
      </c>
      <c r="D129" s="37"/>
    </row>
    <row r="130" spans="1:4" x14ac:dyDescent="0.15">
      <c r="A130" s="35" t="s">
        <v>5998</v>
      </c>
      <c r="B130" s="37">
        <v>400002087</v>
      </c>
      <c r="C130" s="37">
        <v>0</v>
      </c>
      <c r="D130" s="37"/>
    </row>
    <row r="131" spans="1:4" x14ac:dyDescent="0.15">
      <c r="A131" s="35" t="s">
        <v>6021</v>
      </c>
      <c r="B131" s="37">
        <v>400002075</v>
      </c>
      <c r="C131" s="37">
        <v>12723.24</v>
      </c>
      <c r="D131" s="37"/>
    </row>
    <row r="132" spans="1:4" x14ac:dyDescent="0.15">
      <c r="A132" s="35" t="s">
        <v>4161</v>
      </c>
      <c r="B132" s="37">
        <v>400002058</v>
      </c>
      <c r="C132" s="37">
        <v>45771.4</v>
      </c>
      <c r="D132" s="37"/>
    </row>
    <row r="133" spans="1:4" x14ac:dyDescent="0.15">
      <c r="A133" s="35" t="s">
        <v>2660</v>
      </c>
      <c r="B133" s="37">
        <v>400002050</v>
      </c>
      <c r="C133" s="37">
        <v>15228.18</v>
      </c>
      <c r="D133" s="37"/>
    </row>
    <row r="134" spans="1:4" x14ac:dyDescent="0.15">
      <c r="A134" s="35" t="s">
        <v>6206</v>
      </c>
      <c r="B134" s="37">
        <v>400002040</v>
      </c>
      <c r="C134" s="37">
        <v>0</v>
      </c>
      <c r="D134" s="37"/>
    </row>
    <row r="135" spans="1:4" x14ac:dyDescent="0.15">
      <c r="A135" s="35" t="s">
        <v>5011</v>
      </c>
      <c r="B135" s="37">
        <v>400002026</v>
      </c>
      <c r="C135" s="37">
        <v>0</v>
      </c>
      <c r="D135" s="37"/>
    </row>
    <row r="136" spans="1:4" x14ac:dyDescent="0.15">
      <c r="A136" s="35" t="s">
        <v>6207</v>
      </c>
      <c r="B136" s="37">
        <v>400002015</v>
      </c>
      <c r="C136" s="37">
        <v>0</v>
      </c>
      <c r="D136" s="37"/>
    </row>
    <row r="137" spans="1:4" x14ac:dyDescent="0.15">
      <c r="A137" s="35" t="s">
        <v>6208</v>
      </c>
      <c r="B137" s="37">
        <v>400002014</v>
      </c>
      <c r="C137" s="37">
        <v>0</v>
      </c>
      <c r="D137" s="37"/>
    </row>
    <row r="138" spans="1:4" x14ac:dyDescent="0.15">
      <c r="A138" s="35" t="s">
        <v>5850</v>
      </c>
      <c r="B138" s="37">
        <v>400002001</v>
      </c>
      <c r="C138" s="37">
        <v>0</v>
      </c>
      <c r="D138" s="37"/>
    </row>
    <row r="139" spans="1:4" x14ac:dyDescent="0.15">
      <c r="A139" s="35" t="s">
        <v>5070</v>
      </c>
      <c r="B139" s="37">
        <v>400001997</v>
      </c>
      <c r="C139" s="37">
        <v>0</v>
      </c>
      <c r="D139" s="37"/>
    </row>
    <row r="140" spans="1:4" x14ac:dyDescent="0.15">
      <c r="A140" s="35" t="s">
        <v>5804</v>
      </c>
      <c r="B140" s="37">
        <v>400001979</v>
      </c>
      <c r="C140" s="37">
        <v>2848.36</v>
      </c>
      <c r="D140" s="37"/>
    </row>
    <row r="141" spans="1:4" x14ac:dyDescent="0.15">
      <c r="A141" s="35" t="s">
        <v>4468</v>
      </c>
      <c r="B141" s="37">
        <v>400001971</v>
      </c>
      <c r="C141" s="37">
        <v>22891.119999999999</v>
      </c>
      <c r="D141" s="37"/>
    </row>
    <row r="142" spans="1:4" x14ac:dyDescent="0.15">
      <c r="A142" s="35" t="s">
        <v>5939</v>
      </c>
      <c r="B142" s="37">
        <v>400001964</v>
      </c>
      <c r="C142" s="37">
        <v>4528.82</v>
      </c>
      <c r="D142" s="37"/>
    </row>
    <row r="143" spans="1:4" x14ac:dyDescent="0.15">
      <c r="A143" s="35" t="s">
        <v>6209</v>
      </c>
      <c r="B143" s="37">
        <v>400001961</v>
      </c>
      <c r="C143" s="37">
        <v>0</v>
      </c>
      <c r="D143" s="37"/>
    </row>
    <row r="144" spans="1:4" x14ac:dyDescent="0.15">
      <c r="A144" s="35" t="s">
        <v>5977</v>
      </c>
      <c r="B144" s="37">
        <v>400001952</v>
      </c>
      <c r="C144" s="37">
        <v>23395.3</v>
      </c>
      <c r="D144" s="37"/>
    </row>
    <row r="145" spans="1:4" x14ac:dyDescent="0.15">
      <c r="A145" s="35" t="s">
        <v>6106</v>
      </c>
      <c r="B145" s="37">
        <v>400001951</v>
      </c>
      <c r="C145" s="37">
        <v>621.9</v>
      </c>
      <c r="D145" s="37"/>
    </row>
    <row r="146" spans="1:4" x14ac:dyDescent="0.15">
      <c r="A146" s="35" t="s">
        <v>4214</v>
      </c>
      <c r="B146" s="37">
        <v>400001950</v>
      </c>
      <c r="C146" s="37">
        <v>0</v>
      </c>
      <c r="D146" s="37"/>
    </row>
    <row r="147" spans="1:4" x14ac:dyDescent="0.15">
      <c r="A147" s="35" t="s">
        <v>6073</v>
      </c>
      <c r="B147" s="37">
        <v>400001948</v>
      </c>
      <c r="C147" s="37">
        <v>0</v>
      </c>
      <c r="D147" s="37"/>
    </row>
    <row r="148" spans="1:4" x14ac:dyDescent="0.15">
      <c r="A148" s="35" t="s">
        <v>5906</v>
      </c>
      <c r="B148" s="37">
        <v>400001942</v>
      </c>
      <c r="C148" s="37">
        <v>6691.2</v>
      </c>
      <c r="D148" s="37"/>
    </row>
    <row r="149" spans="1:4" x14ac:dyDescent="0.15">
      <c r="A149" s="35" t="s">
        <v>5955</v>
      </c>
      <c r="B149" s="37">
        <v>400001933</v>
      </c>
      <c r="C149" s="37">
        <v>57527.47</v>
      </c>
      <c r="D149" s="37"/>
    </row>
    <row r="150" spans="1:4" x14ac:dyDescent="0.15">
      <c r="A150" s="35" t="s">
        <v>5864</v>
      </c>
      <c r="B150" s="37">
        <v>400001931</v>
      </c>
      <c r="C150" s="37">
        <v>2169.9299999999998</v>
      </c>
      <c r="D150" s="37"/>
    </row>
    <row r="151" spans="1:4" x14ac:dyDescent="0.15">
      <c r="A151" s="35" t="s">
        <v>6210</v>
      </c>
      <c r="B151" s="37">
        <v>400001921</v>
      </c>
      <c r="C151" s="37">
        <v>0</v>
      </c>
      <c r="D151" s="37"/>
    </row>
    <row r="152" spans="1:4" x14ac:dyDescent="0.15">
      <c r="A152" s="35" t="s">
        <v>5002</v>
      </c>
      <c r="B152" s="37">
        <v>400001920</v>
      </c>
      <c r="C152" s="37">
        <v>0</v>
      </c>
      <c r="D152" s="37"/>
    </row>
    <row r="153" spans="1:4" x14ac:dyDescent="0.15">
      <c r="A153" s="35" t="s">
        <v>5950</v>
      </c>
      <c r="B153" s="37">
        <v>400001884</v>
      </c>
      <c r="C153" s="37">
        <v>330181.75</v>
      </c>
      <c r="D153" s="37"/>
    </row>
    <row r="154" spans="1:4" x14ac:dyDescent="0.15">
      <c r="A154" s="35" t="s">
        <v>3005</v>
      </c>
      <c r="B154" s="37">
        <v>400001877</v>
      </c>
      <c r="C154" s="37">
        <v>29796.799999999999</v>
      </c>
      <c r="D154" s="37"/>
    </row>
    <row r="155" spans="1:4" x14ac:dyDescent="0.15">
      <c r="A155" s="35" t="s">
        <v>6131</v>
      </c>
      <c r="B155" s="37">
        <v>400001865</v>
      </c>
      <c r="C155" s="37">
        <v>5278.5</v>
      </c>
      <c r="D155" s="37"/>
    </row>
    <row r="156" spans="1:4" x14ac:dyDescent="0.15">
      <c r="A156" s="35" t="s">
        <v>5972</v>
      </c>
      <c r="B156" s="37">
        <v>400001863</v>
      </c>
      <c r="C156" s="37">
        <v>119613</v>
      </c>
      <c r="D156" s="37"/>
    </row>
    <row r="157" spans="1:4" x14ac:dyDescent="0.15">
      <c r="A157" s="35" t="s">
        <v>5742</v>
      </c>
      <c r="B157" s="37">
        <v>400001851</v>
      </c>
      <c r="C157" s="37">
        <v>0</v>
      </c>
      <c r="D157" s="37"/>
    </row>
    <row r="158" spans="1:4" x14ac:dyDescent="0.15">
      <c r="A158" s="35" t="s">
        <v>4220</v>
      </c>
      <c r="B158" s="37">
        <v>400001824</v>
      </c>
      <c r="C158" s="37">
        <v>87536.78</v>
      </c>
      <c r="D158" s="37"/>
    </row>
    <row r="159" spans="1:4" x14ac:dyDescent="0.15">
      <c r="A159" s="35" t="s">
        <v>6211</v>
      </c>
      <c r="B159" s="37">
        <v>400001820</v>
      </c>
      <c r="C159" s="37">
        <v>0</v>
      </c>
      <c r="D159" s="37"/>
    </row>
    <row r="160" spans="1:4" x14ac:dyDescent="0.15">
      <c r="A160" s="35" t="s">
        <v>6212</v>
      </c>
      <c r="B160" s="37">
        <v>400001807</v>
      </c>
      <c r="C160" s="37">
        <v>0</v>
      </c>
      <c r="D160" s="37"/>
    </row>
    <row r="161" spans="1:4" x14ac:dyDescent="0.15">
      <c r="A161" s="35" t="s">
        <v>6213</v>
      </c>
      <c r="B161" s="37">
        <v>400001721</v>
      </c>
      <c r="C161" s="37">
        <v>0</v>
      </c>
      <c r="D161" s="37"/>
    </row>
    <row r="162" spans="1:4" x14ac:dyDescent="0.15">
      <c r="A162" s="35" t="s">
        <v>5249</v>
      </c>
      <c r="B162" s="37">
        <v>400001716</v>
      </c>
      <c r="C162" s="37">
        <v>35501.660000000003</v>
      </c>
      <c r="D162" s="37"/>
    </row>
    <row r="163" spans="1:4" x14ac:dyDescent="0.15">
      <c r="A163" s="35" t="s">
        <v>6134</v>
      </c>
      <c r="B163" s="37">
        <v>400001707</v>
      </c>
      <c r="C163" s="37">
        <v>0</v>
      </c>
      <c r="D163" s="37"/>
    </row>
    <row r="164" spans="1:4" x14ac:dyDescent="0.15">
      <c r="A164" s="35" t="s">
        <v>6104</v>
      </c>
      <c r="B164" s="37">
        <v>400001697</v>
      </c>
      <c r="C164" s="37">
        <v>0</v>
      </c>
      <c r="D164" s="37"/>
    </row>
    <row r="165" spans="1:4" x14ac:dyDescent="0.15">
      <c r="A165" s="35" t="s">
        <v>5823</v>
      </c>
      <c r="B165" s="37">
        <v>400001689</v>
      </c>
      <c r="C165" s="37">
        <v>0</v>
      </c>
      <c r="D165" s="37"/>
    </row>
    <row r="166" spans="1:4" x14ac:dyDescent="0.15">
      <c r="A166" s="35" t="s">
        <v>3999</v>
      </c>
      <c r="B166" s="37">
        <v>400001688</v>
      </c>
      <c r="C166" s="37">
        <v>111074.84</v>
      </c>
      <c r="D166" s="37"/>
    </row>
    <row r="167" spans="1:4" x14ac:dyDescent="0.15">
      <c r="A167" s="35" t="s">
        <v>6214</v>
      </c>
      <c r="B167" s="37">
        <v>400001671</v>
      </c>
      <c r="C167" s="37">
        <v>0</v>
      </c>
      <c r="D167" s="37"/>
    </row>
    <row r="168" spans="1:4" x14ac:dyDescent="0.15">
      <c r="A168" s="35" t="s">
        <v>2964</v>
      </c>
      <c r="B168" s="37">
        <v>400001643</v>
      </c>
      <c r="C168" s="37">
        <v>38</v>
      </c>
      <c r="D168" s="37"/>
    </row>
    <row r="169" spans="1:4" x14ac:dyDescent="0.15">
      <c r="A169" s="35" t="s">
        <v>6126</v>
      </c>
      <c r="B169" s="37">
        <v>400001640</v>
      </c>
      <c r="C169" s="37">
        <v>3264.37</v>
      </c>
      <c r="D169" s="37"/>
    </row>
    <row r="170" spans="1:4" x14ac:dyDescent="0.15">
      <c r="A170" s="35" t="s">
        <v>5119</v>
      </c>
      <c r="B170" s="37">
        <v>400001620</v>
      </c>
      <c r="C170" s="37">
        <v>0</v>
      </c>
      <c r="D170" s="37"/>
    </row>
    <row r="171" spans="1:4" x14ac:dyDescent="0.15">
      <c r="A171" s="35" t="s">
        <v>6109</v>
      </c>
      <c r="B171" s="37">
        <v>400001582</v>
      </c>
      <c r="C171" s="37">
        <v>0</v>
      </c>
      <c r="D171" s="37"/>
    </row>
    <row r="172" spans="1:4" x14ac:dyDescent="0.15">
      <c r="A172" s="35" t="s">
        <v>4864</v>
      </c>
      <c r="B172" s="37">
        <v>400001544</v>
      </c>
      <c r="C172" s="37">
        <v>267835.46999999997</v>
      </c>
      <c r="D172" s="37"/>
    </row>
    <row r="173" spans="1:4" x14ac:dyDescent="0.15">
      <c r="A173" s="35" t="s">
        <v>5889</v>
      </c>
      <c r="B173" s="37">
        <v>400001521</v>
      </c>
      <c r="C173" s="37">
        <v>305194.90000000002</v>
      </c>
      <c r="D173" s="37"/>
    </row>
    <row r="174" spans="1:4" x14ac:dyDescent="0.15">
      <c r="A174" s="35" t="s">
        <v>6215</v>
      </c>
      <c r="B174" s="37">
        <v>400001520</v>
      </c>
      <c r="C174" s="37">
        <v>0</v>
      </c>
      <c r="D174" s="37"/>
    </row>
    <row r="175" spans="1:4" x14ac:dyDescent="0.15">
      <c r="A175" s="35" t="s">
        <v>5797</v>
      </c>
      <c r="B175" s="37">
        <v>400001497</v>
      </c>
      <c r="C175" s="37">
        <v>0</v>
      </c>
      <c r="D175" s="37"/>
    </row>
    <row r="176" spans="1:4" x14ac:dyDescent="0.15">
      <c r="A176" s="35" t="s">
        <v>5068</v>
      </c>
      <c r="B176" s="37">
        <v>400001491</v>
      </c>
      <c r="C176" s="37">
        <v>0</v>
      </c>
      <c r="D176" s="37"/>
    </row>
    <row r="177" spans="1:4" x14ac:dyDescent="0.15">
      <c r="A177" s="35" t="s">
        <v>5808</v>
      </c>
      <c r="B177" s="37">
        <v>400001453</v>
      </c>
      <c r="C177" s="37">
        <v>0</v>
      </c>
      <c r="D177" s="37"/>
    </row>
    <row r="178" spans="1:4" x14ac:dyDescent="0.15">
      <c r="A178" s="35" t="s">
        <v>6060</v>
      </c>
      <c r="B178" s="37">
        <v>400001450</v>
      </c>
      <c r="C178" s="37">
        <v>0</v>
      </c>
      <c r="D178" s="37"/>
    </row>
    <row r="179" spans="1:4" x14ac:dyDescent="0.15">
      <c r="A179" s="35" t="s">
        <v>6067</v>
      </c>
      <c r="B179" s="37">
        <v>400001437</v>
      </c>
      <c r="C179" s="37">
        <v>0</v>
      </c>
      <c r="D179" s="37"/>
    </row>
    <row r="180" spans="1:4" x14ac:dyDescent="0.15">
      <c r="A180" s="35" t="s">
        <v>4467</v>
      </c>
      <c r="B180" s="37">
        <v>400001435</v>
      </c>
      <c r="C180" s="37">
        <v>0</v>
      </c>
      <c r="D180" s="37"/>
    </row>
    <row r="181" spans="1:4" x14ac:dyDescent="0.15">
      <c r="A181" s="35" t="s">
        <v>5762</v>
      </c>
      <c r="B181" s="37">
        <v>400001422</v>
      </c>
      <c r="C181" s="37">
        <v>0</v>
      </c>
      <c r="D181" s="37"/>
    </row>
    <row r="182" spans="1:4" x14ac:dyDescent="0.15">
      <c r="A182" s="35" t="s">
        <v>5932</v>
      </c>
      <c r="B182" s="37">
        <v>400001421</v>
      </c>
      <c r="C182" s="37">
        <v>6448</v>
      </c>
      <c r="D182" s="37"/>
    </row>
    <row r="183" spans="1:4" x14ac:dyDescent="0.15">
      <c r="A183" s="35" t="s">
        <v>6216</v>
      </c>
      <c r="B183" s="37">
        <v>400001420</v>
      </c>
      <c r="C183" s="37">
        <v>0</v>
      </c>
      <c r="D183" s="37"/>
    </row>
    <row r="184" spans="1:4" x14ac:dyDescent="0.15">
      <c r="A184" s="35" t="s">
        <v>6217</v>
      </c>
      <c r="B184" s="37">
        <v>400001409</v>
      </c>
      <c r="C184" s="37">
        <v>0</v>
      </c>
      <c r="D184" s="37"/>
    </row>
    <row r="185" spans="1:4" x14ac:dyDescent="0.15">
      <c r="A185" s="35" t="s">
        <v>5668</v>
      </c>
      <c r="B185" s="37">
        <v>400001401</v>
      </c>
      <c r="C185" s="37">
        <v>0</v>
      </c>
      <c r="D185" s="37"/>
    </row>
    <row r="186" spans="1:4" x14ac:dyDescent="0.15">
      <c r="A186" s="35" t="s">
        <v>3575</v>
      </c>
      <c r="B186" s="37">
        <v>400001357</v>
      </c>
      <c r="C186" s="37">
        <v>21960.799999999999</v>
      </c>
      <c r="D186" s="37"/>
    </row>
    <row r="187" spans="1:4" x14ac:dyDescent="0.15">
      <c r="A187" s="35" t="s">
        <v>3319</v>
      </c>
      <c r="B187" s="37">
        <v>400001353</v>
      </c>
      <c r="C187" s="37">
        <v>0</v>
      </c>
      <c r="D187" s="37"/>
    </row>
    <row r="188" spans="1:4" x14ac:dyDescent="0.15">
      <c r="A188" s="35" t="s">
        <v>224</v>
      </c>
      <c r="B188" s="37">
        <v>400001351</v>
      </c>
      <c r="C188" s="37">
        <v>4032232.59</v>
      </c>
      <c r="D188" s="37"/>
    </row>
    <row r="189" spans="1:4" x14ac:dyDescent="0.15">
      <c r="A189" s="35" t="s">
        <v>5705</v>
      </c>
      <c r="B189" s="37">
        <v>400001340</v>
      </c>
      <c r="C189" s="37">
        <v>0</v>
      </c>
      <c r="D189" s="37"/>
    </row>
    <row r="190" spans="1:4" x14ac:dyDescent="0.15">
      <c r="A190" s="35" t="s">
        <v>4494</v>
      </c>
      <c r="B190" s="37">
        <v>400001339</v>
      </c>
      <c r="C190" s="37">
        <v>316244.90000000002</v>
      </c>
      <c r="D190" s="37"/>
    </row>
    <row r="191" spans="1:4" x14ac:dyDescent="0.15">
      <c r="A191" s="35" t="s">
        <v>161</v>
      </c>
      <c r="B191" s="37">
        <v>400001336</v>
      </c>
      <c r="C191" s="37">
        <v>0</v>
      </c>
      <c r="D191" s="37"/>
    </row>
    <row r="192" spans="1:4" x14ac:dyDescent="0.15">
      <c r="A192" s="35" t="s">
        <v>5128</v>
      </c>
      <c r="B192" s="37">
        <v>400001334</v>
      </c>
      <c r="C192" s="37">
        <v>3631152.68</v>
      </c>
      <c r="D192" s="37"/>
    </row>
    <row r="193" spans="1:4" x14ac:dyDescent="0.15">
      <c r="A193" s="35" t="s">
        <v>5088</v>
      </c>
      <c r="B193" s="37">
        <v>400001333</v>
      </c>
      <c r="C193" s="37">
        <v>0</v>
      </c>
      <c r="D193" s="37"/>
    </row>
    <row r="194" spans="1:4" x14ac:dyDescent="0.15">
      <c r="A194" s="35" t="s">
        <v>4394</v>
      </c>
      <c r="B194" s="37">
        <v>400001331</v>
      </c>
      <c r="C194" s="37">
        <v>0</v>
      </c>
      <c r="D194" s="37"/>
    </row>
    <row r="195" spans="1:4" x14ac:dyDescent="0.15">
      <c r="A195" s="35" t="s">
        <v>5729</v>
      </c>
      <c r="B195" s="37">
        <v>400001330</v>
      </c>
      <c r="C195" s="37">
        <v>0</v>
      </c>
      <c r="D195" s="37"/>
    </row>
    <row r="196" spans="1:4" x14ac:dyDescent="0.15">
      <c r="A196" s="35" t="s">
        <v>4165</v>
      </c>
      <c r="B196" s="37">
        <v>400001320</v>
      </c>
      <c r="C196" s="37">
        <v>0</v>
      </c>
      <c r="D196" s="37"/>
    </row>
    <row r="197" spans="1:4" x14ac:dyDescent="0.15">
      <c r="A197" s="35" t="s">
        <v>5828</v>
      </c>
      <c r="B197" s="37">
        <v>400001310</v>
      </c>
      <c r="C197" s="37">
        <v>0</v>
      </c>
      <c r="D197" s="37"/>
    </row>
    <row r="198" spans="1:4" x14ac:dyDescent="0.15">
      <c r="A198" s="35" t="s">
        <v>4969</v>
      </c>
      <c r="B198" s="37">
        <v>400001264</v>
      </c>
      <c r="C198" s="37">
        <v>6131980.7800000003</v>
      </c>
      <c r="D198" s="37"/>
    </row>
    <row r="199" spans="1:4" x14ac:dyDescent="0.15">
      <c r="A199" s="35" t="s">
        <v>5924</v>
      </c>
      <c r="B199" s="37">
        <v>400001250</v>
      </c>
      <c r="C199" s="37">
        <v>7513.5</v>
      </c>
      <c r="D199" s="37"/>
    </row>
    <row r="200" spans="1:4" x14ac:dyDescent="0.15">
      <c r="A200" s="35" t="s">
        <v>5979</v>
      </c>
      <c r="B200" s="37">
        <v>400001249</v>
      </c>
      <c r="C200" s="37">
        <v>32468.25</v>
      </c>
      <c r="D200" s="37"/>
    </row>
    <row r="201" spans="1:4" x14ac:dyDescent="0.15">
      <c r="A201" s="35" t="s">
        <v>6027</v>
      </c>
      <c r="B201" s="37">
        <v>400001241</v>
      </c>
      <c r="C201" s="37">
        <v>591081.29</v>
      </c>
      <c r="D201" s="37"/>
    </row>
    <row r="202" spans="1:4" x14ac:dyDescent="0.15">
      <c r="A202" s="35" t="s">
        <v>6118</v>
      </c>
      <c r="B202" s="37">
        <v>400001232</v>
      </c>
      <c r="C202" s="37">
        <v>0</v>
      </c>
      <c r="D202" s="37"/>
    </row>
    <row r="203" spans="1:4" x14ac:dyDescent="0.15">
      <c r="A203" s="35" t="s">
        <v>6218</v>
      </c>
      <c r="B203" s="37">
        <v>400001225</v>
      </c>
      <c r="C203" s="37">
        <v>0</v>
      </c>
      <c r="D203" s="37"/>
    </row>
    <row r="204" spans="1:4" x14ac:dyDescent="0.15">
      <c r="A204" s="35" t="s">
        <v>6219</v>
      </c>
      <c r="B204" s="37">
        <v>400001224</v>
      </c>
      <c r="C204" s="37">
        <v>0</v>
      </c>
      <c r="D204" s="37"/>
    </row>
    <row r="205" spans="1:4" x14ac:dyDescent="0.15">
      <c r="A205" s="35" t="s">
        <v>5700</v>
      </c>
      <c r="B205" s="37">
        <v>400001212</v>
      </c>
      <c r="C205" s="37">
        <v>0</v>
      </c>
      <c r="D205" s="37"/>
    </row>
    <row r="206" spans="1:4" x14ac:dyDescent="0.15">
      <c r="A206" s="35" t="s">
        <v>5935</v>
      </c>
      <c r="B206" s="37">
        <v>400001209</v>
      </c>
      <c r="C206" s="37">
        <v>0</v>
      </c>
      <c r="D206" s="37"/>
    </row>
    <row r="207" spans="1:4" x14ac:dyDescent="0.15">
      <c r="A207" s="35" t="s">
        <v>6121</v>
      </c>
      <c r="B207" s="37">
        <v>400001163</v>
      </c>
      <c r="C207" s="37">
        <v>56458.52</v>
      </c>
      <c r="D207" s="37"/>
    </row>
    <row r="208" spans="1:4" x14ac:dyDescent="0.15">
      <c r="A208" s="35" t="s">
        <v>3712</v>
      </c>
      <c r="B208" s="37">
        <v>400001159</v>
      </c>
      <c r="C208" s="37">
        <v>53.11</v>
      </c>
      <c r="D208" s="37"/>
    </row>
    <row r="209" spans="1:4" x14ac:dyDescent="0.15">
      <c r="A209" s="35" t="s">
        <v>3024</v>
      </c>
      <c r="B209" s="37">
        <v>400001152</v>
      </c>
      <c r="C209" s="37">
        <v>2425049.1</v>
      </c>
      <c r="D209" s="37"/>
    </row>
    <row r="210" spans="1:4" x14ac:dyDescent="0.15">
      <c r="A210" s="35" t="s">
        <v>3008</v>
      </c>
      <c r="B210" s="37">
        <v>400001145</v>
      </c>
      <c r="C210" s="37">
        <v>0</v>
      </c>
      <c r="D210" s="37"/>
    </row>
    <row r="211" spans="1:4" x14ac:dyDescent="0.15">
      <c r="A211" s="35" t="s">
        <v>6220</v>
      </c>
      <c r="B211" s="37">
        <v>400001144</v>
      </c>
      <c r="C211" s="37">
        <v>0</v>
      </c>
      <c r="D211" s="37"/>
    </row>
    <row r="212" spans="1:4" x14ac:dyDescent="0.15">
      <c r="A212" s="35" t="s">
        <v>6221</v>
      </c>
      <c r="B212" s="37">
        <v>400001142</v>
      </c>
      <c r="C212" s="37">
        <v>0</v>
      </c>
      <c r="D212" s="37"/>
    </row>
    <row r="213" spans="1:4" x14ac:dyDescent="0.15">
      <c r="A213" s="35" t="s">
        <v>6222</v>
      </c>
      <c r="B213" s="37">
        <v>400001141</v>
      </c>
      <c r="C213" s="37">
        <v>0</v>
      </c>
      <c r="D213" s="37"/>
    </row>
    <row r="214" spans="1:4" x14ac:dyDescent="0.15">
      <c r="A214" s="35" t="s">
        <v>4893</v>
      </c>
      <c r="B214" s="37">
        <v>400001124</v>
      </c>
      <c r="C214" s="37">
        <v>995325.68</v>
      </c>
      <c r="D214" s="37"/>
    </row>
    <row r="215" spans="1:4" x14ac:dyDescent="0.15">
      <c r="A215" s="35" t="s">
        <v>6223</v>
      </c>
      <c r="B215" s="37">
        <v>400001096</v>
      </c>
      <c r="C215" s="37">
        <v>0</v>
      </c>
      <c r="D215" s="37"/>
    </row>
    <row r="216" spans="1:4" x14ac:dyDescent="0.15">
      <c r="A216" s="35" t="s">
        <v>3751</v>
      </c>
      <c r="B216" s="37">
        <v>400001090</v>
      </c>
      <c r="C216" s="37">
        <v>0</v>
      </c>
      <c r="D216" s="37"/>
    </row>
    <row r="217" spans="1:4" x14ac:dyDescent="0.15">
      <c r="A217" s="35" t="s">
        <v>4504</v>
      </c>
      <c r="B217" s="37">
        <v>400001081</v>
      </c>
      <c r="C217" s="37">
        <v>0</v>
      </c>
      <c r="D217" s="37"/>
    </row>
    <row r="218" spans="1:4" x14ac:dyDescent="0.15">
      <c r="A218" s="35" t="s">
        <v>4471</v>
      </c>
      <c r="B218" s="37">
        <v>400001074</v>
      </c>
      <c r="C218" s="37">
        <v>96784.8</v>
      </c>
      <c r="D218" s="37"/>
    </row>
    <row r="219" spans="1:4" x14ac:dyDescent="0.15">
      <c r="A219" s="35" t="s">
        <v>233</v>
      </c>
      <c r="B219" s="37">
        <v>400001073</v>
      </c>
      <c r="C219" s="37">
        <v>0</v>
      </c>
      <c r="D219" s="37"/>
    </row>
    <row r="220" spans="1:4" x14ac:dyDescent="0.15">
      <c r="A220" s="35" t="s">
        <v>5943</v>
      </c>
      <c r="B220" s="37">
        <v>400001058</v>
      </c>
      <c r="C220" s="37">
        <v>466577</v>
      </c>
      <c r="D220" s="37"/>
    </row>
    <row r="221" spans="1:4" x14ac:dyDescent="0.15">
      <c r="A221" s="35" t="s">
        <v>3129</v>
      </c>
      <c r="B221" s="37">
        <v>400001056</v>
      </c>
      <c r="C221" s="37">
        <v>0</v>
      </c>
      <c r="D221" s="37"/>
    </row>
    <row r="222" spans="1:4" x14ac:dyDescent="0.15">
      <c r="A222" s="35" t="s">
        <v>6224</v>
      </c>
      <c r="B222" s="37">
        <v>400001054</v>
      </c>
      <c r="C222" s="37">
        <v>0</v>
      </c>
      <c r="D222" s="37"/>
    </row>
    <row r="223" spans="1:4" x14ac:dyDescent="0.15">
      <c r="A223" s="35" t="s">
        <v>6225</v>
      </c>
      <c r="B223" s="37">
        <v>400001049</v>
      </c>
      <c r="C223" s="37">
        <v>0</v>
      </c>
      <c r="D223" s="37"/>
    </row>
    <row r="224" spans="1:4" x14ac:dyDescent="0.15">
      <c r="A224" s="35" t="s">
        <v>4788</v>
      </c>
      <c r="B224" s="37">
        <v>400001048</v>
      </c>
      <c r="C224" s="37">
        <v>0</v>
      </c>
      <c r="D224" s="37"/>
    </row>
    <row r="225" spans="1:4" x14ac:dyDescent="0.15">
      <c r="A225" s="35" t="s">
        <v>3126</v>
      </c>
      <c r="B225" s="37">
        <v>400001042</v>
      </c>
      <c r="C225" s="37">
        <v>11858.13</v>
      </c>
      <c r="D225" s="37"/>
    </row>
    <row r="226" spans="1:4" x14ac:dyDescent="0.15">
      <c r="A226" s="35" t="s">
        <v>3120</v>
      </c>
      <c r="B226" s="37">
        <v>400001040</v>
      </c>
      <c r="C226" s="37">
        <v>0</v>
      </c>
      <c r="D226" s="37"/>
    </row>
    <row r="227" spans="1:4" x14ac:dyDescent="0.15">
      <c r="A227" s="35" t="s">
        <v>6012</v>
      </c>
      <c r="B227" s="37">
        <v>400001039</v>
      </c>
      <c r="C227" s="37">
        <v>13750.8</v>
      </c>
      <c r="D227" s="37"/>
    </row>
    <row r="228" spans="1:4" x14ac:dyDescent="0.15">
      <c r="A228" s="35" t="s">
        <v>6130</v>
      </c>
      <c r="B228" s="37">
        <v>400001035</v>
      </c>
      <c r="C228" s="37">
        <v>0</v>
      </c>
      <c r="D228" s="37"/>
    </row>
    <row r="229" spans="1:4" x14ac:dyDescent="0.15">
      <c r="A229" s="35" t="s">
        <v>5904</v>
      </c>
      <c r="B229" s="37">
        <v>400001033</v>
      </c>
      <c r="C229" s="37">
        <v>23735.1</v>
      </c>
      <c r="D229" s="37"/>
    </row>
    <row r="230" spans="1:4" x14ac:dyDescent="0.15">
      <c r="A230" s="35" t="s">
        <v>6033</v>
      </c>
      <c r="B230" s="37">
        <v>400001032</v>
      </c>
      <c r="C230" s="37">
        <v>2079471.71</v>
      </c>
      <c r="D230" s="37"/>
    </row>
    <row r="231" spans="1:4" x14ac:dyDescent="0.15">
      <c r="A231" s="35" t="s">
        <v>5447</v>
      </c>
      <c r="B231" s="37">
        <v>400001025</v>
      </c>
      <c r="C231" s="37">
        <v>0</v>
      </c>
      <c r="D231" s="37"/>
    </row>
    <row r="232" spans="1:4" x14ac:dyDescent="0.15">
      <c r="A232" s="35" t="s">
        <v>6226</v>
      </c>
      <c r="B232" s="37">
        <v>400001024</v>
      </c>
      <c r="C232" s="37">
        <v>0</v>
      </c>
      <c r="D232" s="37"/>
    </row>
    <row r="233" spans="1:4" x14ac:dyDescent="0.15">
      <c r="A233" s="35" t="s">
        <v>5312</v>
      </c>
      <c r="B233" s="37">
        <v>400001010</v>
      </c>
      <c r="C233" s="37">
        <v>0</v>
      </c>
      <c r="D233" s="37"/>
    </row>
    <row r="234" spans="1:4" x14ac:dyDescent="0.15">
      <c r="A234" s="35" t="s">
        <v>6227</v>
      </c>
      <c r="B234" s="37">
        <v>400001002</v>
      </c>
      <c r="C234" s="37">
        <v>0</v>
      </c>
      <c r="D234" s="37"/>
    </row>
    <row r="235" spans="1:4" x14ac:dyDescent="0.15">
      <c r="A235" s="35" t="s">
        <v>6228</v>
      </c>
      <c r="B235" s="37">
        <v>300000982</v>
      </c>
      <c r="C235" s="37">
        <v>0</v>
      </c>
      <c r="D235" s="37"/>
    </row>
    <row r="236" spans="1:4" x14ac:dyDescent="0.15">
      <c r="A236" s="35" t="s">
        <v>4703</v>
      </c>
      <c r="B236" s="37">
        <v>300000971</v>
      </c>
      <c r="C236" s="37">
        <v>251038.6</v>
      </c>
      <c r="D236" s="37"/>
    </row>
    <row r="237" spans="1:4" x14ac:dyDescent="0.15">
      <c r="A237" s="35" t="s">
        <v>5664</v>
      </c>
      <c r="B237" s="37">
        <v>300000939</v>
      </c>
      <c r="C237" s="37">
        <v>0</v>
      </c>
      <c r="D237" s="37"/>
    </row>
    <row r="238" spans="1:4" x14ac:dyDescent="0.15">
      <c r="A238" s="35" t="s">
        <v>5654</v>
      </c>
      <c r="B238" s="37">
        <v>300000933</v>
      </c>
      <c r="C238" s="37">
        <v>0</v>
      </c>
      <c r="D238" s="37"/>
    </row>
    <row r="239" spans="1:4" x14ac:dyDescent="0.15">
      <c r="A239" s="35" t="s">
        <v>5078</v>
      </c>
      <c r="B239" s="37">
        <v>300000911</v>
      </c>
      <c r="C239" s="37">
        <v>0</v>
      </c>
      <c r="D239" s="37"/>
    </row>
    <row r="240" spans="1:4" x14ac:dyDescent="0.15">
      <c r="A240" s="35" t="s">
        <v>6229</v>
      </c>
      <c r="B240" s="37">
        <v>300000899</v>
      </c>
      <c r="C240" s="37">
        <v>0</v>
      </c>
      <c r="D240" s="37"/>
    </row>
    <row r="241" spans="1:4" x14ac:dyDescent="0.15">
      <c r="A241" s="35" t="s">
        <v>6068</v>
      </c>
      <c r="B241" s="37">
        <v>300000898</v>
      </c>
      <c r="C241" s="37">
        <v>0</v>
      </c>
      <c r="D241" s="37"/>
    </row>
    <row r="242" spans="1:4" x14ac:dyDescent="0.15">
      <c r="A242" s="35" t="s">
        <v>6080</v>
      </c>
      <c r="B242" s="37">
        <v>300000895</v>
      </c>
      <c r="C242" s="37">
        <v>0</v>
      </c>
      <c r="D242" s="37"/>
    </row>
    <row r="243" spans="1:4" x14ac:dyDescent="0.15">
      <c r="A243" s="35" t="s">
        <v>5630</v>
      </c>
      <c r="B243" s="37">
        <v>300000890</v>
      </c>
      <c r="C243" s="37">
        <v>0</v>
      </c>
      <c r="D243" s="37"/>
    </row>
    <row r="244" spans="1:4" x14ac:dyDescent="0.15">
      <c r="A244" s="35" t="s">
        <v>3618</v>
      </c>
      <c r="B244" s="37">
        <v>300000889</v>
      </c>
      <c r="C244" s="37">
        <v>0</v>
      </c>
      <c r="D244" s="37"/>
    </row>
    <row r="245" spans="1:4" x14ac:dyDescent="0.15">
      <c r="A245" s="35" t="s">
        <v>6230</v>
      </c>
      <c r="B245" s="37">
        <v>300000872</v>
      </c>
      <c r="C245" s="37">
        <v>0</v>
      </c>
      <c r="D245" s="37"/>
    </row>
    <row r="246" spans="1:4" x14ac:dyDescent="0.15">
      <c r="A246" s="35" t="s">
        <v>4243</v>
      </c>
      <c r="B246" s="37">
        <v>300000857</v>
      </c>
      <c r="C246" s="37">
        <v>2295.6999999999998</v>
      </c>
      <c r="D246" s="37"/>
    </row>
    <row r="247" spans="1:4" x14ac:dyDescent="0.15">
      <c r="A247" s="35" t="s">
        <v>6231</v>
      </c>
      <c r="B247" s="37">
        <v>300000855</v>
      </c>
      <c r="C247" s="37">
        <v>0</v>
      </c>
      <c r="D247" s="37"/>
    </row>
    <row r="248" spans="1:4" x14ac:dyDescent="0.15">
      <c r="A248" s="35" t="s">
        <v>6092</v>
      </c>
      <c r="B248" s="37">
        <v>300000854</v>
      </c>
      <c r="C248" s="37">
        <v>6870.7</v>
      </c>
      <c r="D248" s="37"/>
    </row>
    <row r="249" spans="1:4" x14ac:dyDescent="0.15">
      <c r="A249" s="35" t="s">
        <v>6232</v>
      </c>
      <c r="B249" s="37">
        <v>300000842</v>
      </c>
      <c r="C249" s="37">
        <v>0</v>
      </c>
      <c r="D249" s="37"/>
    </row>
    <row r="250" spans="1:4" x14ac:dyDescent="0.15">
      <c r="A250" s="35" t="s">
        <v>6089</v>
      </c>
      <c r="B250" s="37">
        <v>300000841</v>
      </c>
      <c r="C250" s="37">
        <v>0</v>
      </c>
      <c r="D250" s="37"/>
    </row>
    <row r="251" spans="1:4" x14ac:dyDescent="0.15">
      <c r="A251" s="35" t="s">
        <v>6233</v>
      </c>
      <c r="B251" s="37">
        <v>300000813</v>
      </c>
      <c r="C251" s="37">
        <v>0</v>
      </c>
      <c r="D251" s="37"/>
    </row>
    <row r="252" spans="1:4" x14ac:dyDescent="0.15">
      <c r="A252" s="35" t="s">
        <v>6075</v>
      </c>
      <c r="B252" s="37">
        <v>300000800</v>
      </c>
      <c r="C252" s="37">
        <v>0</v>
      </c>
      <c r="D252" s="37"/>
    </row>
    <row r="253" spans="1:4" x14ac:dyDescent="0.15">
      <c r="A253" s="35" t="s">
        <v>4843</v>
      </c>
      <c r="B253" s="37">
        <v>300000789</v>
      </c>
      <c r="C253" s="37">
        <v>46999.1</v>
      </c>
      <c r="D253" s="37"/>
    </row>
    <row r="254" spans="1:4" x14ac:dyDescent="0.15">
      <c r="A254" s="35" t="s">
        <v>6234</v>
      </c>
      <c r="B254" s="37">
        <v>300000787</v>
      </c>
      <c r="C254" s="37">
        <v>0</v>
      </c>
      <c r="D254" s="37"/>
    </row>
    <row r="255" spans="1:4" x14ac:dyDescent="0.15">
      <c r="A255" s="35" t="s">
        <v>6235</v>
      </c>
      <c r="B255" s="37">
        <v>300000776</v>
      </c>
      <c r="C255" s="37">
        <v>0</v>
      </c>
      <c r="D255" s="37"/>
    </row>
    <row r="256" spans="1:4" x14ac:dyDescent="0.15">
      <c r="A256" s="35" t="s">
        <v>6120</v>
      </c>
      <c r="B256" s="37">
        <v>300000775</v>
      </c>
      <c r="C256" s="37">
        <v>0</v>
      </c>
      <c r="D256" s="37"/>
    </row>
    <row r="257" spans="1:4" x14ac:dyDescent="0.15">
      <c r="A257" s="35" t="s">
        <v>6236</v>
      </c>
      <c r="B257" s="37">
        <v>300000769</v>
      </c>
      <c r="C257" s="37">
        <v>0</v>
      </c>
      <c r="D257" s="37"/>
    </row>
    <row r="258" spans="1:4" x14ac:dyDescent="0.15">
      <c r="A258" s="35" t="s">
        <v>6237</v>
      </c>
      <c r="B258" s="37">
        <v>300000750</v>
      </c>
      <c r="C258" s="37">
        <v>0</v>
      </c>
      <c r="D258" s="37"/>
    </row>
    <row r="259" spans="1:4" x14ac:dyDescent="0.15">
      <c r="A259" s="35" t="s">
        <v>2771</v>
      </c>
      <c r="B259" s="37">
        <v>300000725</v>
      </c>
      <c r="C259" s="37">
        <v>15044.03</v>
      </c>
      <c r="D259" s="37"/>
    </row>
    <row r="260" spans="1:4" x14ac:dyDescent="0.15">
      <c r="A260" s="35" t="s">
        <v>6238</v>
      </c>
      <c r="B260" s="37">
        <v>300000714</v>
      </c>
      <c r="C260" s="37">
        <v>0</v>
      </c>
      <c r="D260" s="37"/>
    </row>
    <row r="261" spans="1:4" x14ac:dyDescent="0.15">
      <c r="A261" s="35" t="s">
        <v>6239</v>
      </c>
      <c r="B261" s="37">
        <v>300000687</v>
      </c>
      <c r="C261" s="37">
        <v>0</v>
      </c>
      <c r="D261" s="37"/>
    </row>
    <row r="262" spans="1:4" x14ac:dyDescent="0.15">
      <c r="A262" s="35" t="s">
        <v>4945</v>
      </c>
      <c r="B262" s="37">
        <v>300000685</v>
      </c>
      <c r="C262" s="37">
        <v>0</v>
      </c>
      <c r="D262" s="37"/>
    </row>
    <row r="263" spans="1:4" x14ac:dyDescent="0.15">
      <c r="A263" s="35" t="s">
        <v>6240</v>
      </c>
      <c r="B263" s="37">
        <v>300000679</v>
      </c>
      <c r="C263" s="37">
        <v>0</v>
      </c>
      <c r="D263" s="37"/>
    </row>
    <row r="264" spans="1:4" x14ac:dyDescent="0.15">
      <c r="A264" s="35" t="s">
        <v>6057</v>
      </c>
      <c r="B264" s="37">
        <v>300000674</v>
      </c>
      <c r="C264" s="37">
        <v>0</v>
      </c>
      <c r="D264" s="37"/>
    </row>
    <row r="265" spans="1:4" x14ac:dyDescent="0.15">
      <c r="A265" s="35" t="s">
        <v>4385</v>
      </c>
      <c r="B265" s="37">
        <v>300000668</v>
      </c>
      <c r="C265" s="37">
        <v>0</v>
      </c>
      <c r="D265" s="37"/>
    </row>
    <row r="266" spans="1:4" x14ac:dyDescent="0.15">
      <c r="A266" s="35" t="s">
        <v>5306</v>
      </c>
      <c r="B266" s="37">
        <v>300000657</v>
      </c>
      <c r="C266" s="37">
        <v>0</v>
      </c>
      <c r="D266" s="37"/>
    </row>
    <row r="267" spans="1:4" x14ac:dyDescent="0.15">
      <c r="A267" s="35" t="s">
        <v>6000</v>
      </c>
      <c r="B267" s="37">
        <v>300000648</v>
      </c>
      <c r="C267" s="37">
        <v>6566.2</v>
      </c>
      <c r="D267" s="37"/>
    </row>
    <row r="268" spans="1:4" x14ac:dyDescent="0.15">
      <c r="A268" s="35" t="s">
        <v>6059</v>
      </c>
      <c r="B268" s="37">
        <v>300000630</v>
      </c>
      <c r="C268" s="37">
        <v>0</v>
      </c>
      <c r="D268" s="37"/>
    </row>
    <row r="269" spans="1:4" x14ac:dyDescent="0.15">
      <c r="A269" s="35" t="s">
        <v>6241</v>
      </c>
      <c r="B269" s="37">
        <v>300000622</v>
      </c>
      <c r="C269" s="37">
        <v>0</v>
      </c>
      <c r="D269" s="37"/>
    </row>
    <row r="270" spans="1:4" x14ac:dyDescent="0.15">
      <c r="A270" s="35" t="s">
        <v>6242</v>
      </c>
      <c r="B270" s="37">
        <v>300000583</v>
      </c>
      <c r="C270" s="37">
        <v>0</v>
      </c>
      <c r="D270" s="37"/>
    </row>
    <row r="271" spans="1:4" x14ac:dyDescent="0.15">
      <c r="A271" s="35" t="s">
        <v>6243</v>
      </c>
      <c r="B271" s="37">
        <v>300000569</v>
      </c>
      <c r="C271" s="37">
        <v>0</v>
      </c>
      <c r="D271" s="37"/>
    </row>
    <row r="272" spans="1:4" x14ac:dyDescent="0.15">
      <c r="A272" s="35" t="s">
        <v>4862</v>
      </c>
      <c r="B272" s="37">
        <v>300000554</v>
      </c>
      <c r="C272" s="37">
        <v>0</v>
      </c>
      <c r="D272" s="37"/>
    </row>
    <row r="273" spans="1:4" x14ac:dyDescent="0.15">
      <c r="A273" s="35" t="s">
        <v>6244</v>
      </c>
      <c r="B273" s="37">
        <v>300000543</v>
      </c>
      <c r="C273" s="37">
        <v>0</v>
      </c>
      <c r="D273" s="37"/>
    </row>
    <row r="274" spans="1:4" x14ac:dyDescent="0.15">
      <c r="A274" s="35" t="s">
        <v>6245</v>
      </c>
      <c r="B274" s="37">
        <v>300000529</v>
      </c>
      <c r="C274" s="37">
        <v>0</v>
      </c>
      <c r="D274" s="37"/>
    </row>
    <row r="275" spans="1:4" x14ac:dyDescent="0.15">
      <c r="A275" s="35" t="s">
        <v>6124</v>
      </c>
      <c r="B275" s="37">
        <v>300000519</v>
      </c>
      <c r="C275" s="37">
        <v>0</v>
      </c>
      <c r="D275" s="37"/>
    </row>
    <row r="276" spans="1:4" x14ac:dyDescent="0.15">
      <c r="A276" s="35" t="s">
        <v>6246</v>
      </c>
      <c r="B276" s="37">
        <v>300000512</v>
      </c>
      <c r="C276" s="37">
        <v>0</v>
      </c>
      <c r="D276" s="37"/>
    </row>
    <row r="277" spans="1:4" x14ac:dyDescent="0.15">
      <c r="A277" s="35" t="s">
        <v>5448</v>
      </c>
      <c r="B277" s="37">
        <v>100000508</v>
      </c>
      <c r="C277" s="37">
        <v>1504825.65</v>
      </c>
      <c r="D277" s="37"/>
    </row>
    <row r="278" spans="1:4" x14ac:dyDescent="0.15">
      <c r="A278" s="35" t="s">
        <v>3527</v>
      </c>
      <c r="B278" s="37">
        <v>100000505</v>
      </c>
      <c r="C278" s="37">
        <v>0</v>
      </c>
      <c r="D278" s="37"/>
    </row>
    <row r="279" spans="1:4" x14ac:dyDescent="0.15">
      <c r="A279" s="35" t="s">
        <v>2787</v>
      </c>
      <c r="B279" s="37">
        <v>100000504</v>
      </c>
      <c r="C279" s="37">
        <v>46168.21</v>
      </c>
      <c r="D279" s="37"/>
    </row>
    <row r="280" spans="1:4" x14ac:dyDescent="0.15">
      <c r="A280" s="35" t="s">
        <v>6140</v>
      </c>
      <c r="B280" s="37">
        <v>100000498</v>
      </c>
      <c r="C280" s="37">
        <v>0</v>
      </c>
      <c r="D280" s="37"/>
    </row>
    <row r="281" spans="1:4" x14ac:dyDescent="0.15">
      <c r="A281" s="35" t="s">
        <v>6247</v>
      </c>
      <c r="B281" s="37">
        <v>100000494</v>
      </c>
      <c r="C281" s="37">
        <v>0</v>
      </c>
      <c r="D281" s="37"/>
    </row>
    <row r="282" spans="1:4" x14ac:dyDescent="0.15">
      <c r="A282" s="35" t="s">
        <v>6248</v>
      </c>
      <c r="B282" s="37">
        <v>100000492</v>
      </c>
      <c r="C282" s="37">
        <v>0</v>
      </c>
      <c r="D282" s="37"/>
    </row>
    <row r="283" spans="1:4" x14ac:dyDescent="0.15">
      <c r="A283" s="35" t="s">
        <v>4885</v>
      </c>
      <c r="B283" s="37">
        <v>100000480</v>
      </c>
      <c r="C283" s="37">
        <v>73336.5</v>
      </c>
      <c r="D283" s="37"/>
    </row>
    <row r="284" spans="1:4" x14ac:dyDescent="0.15">
      <c r="A284" s="35" t="s">
        <v>6249</v>
      </c>
      <c r="B284" s="37">
        <v>100000478</v>
      </c>
      <c r="C284" s="37">
        <v>0</v>
      </c>
      <c r="D284" s="37"/>
    </row>
    <row r="285" spans="1:4" x14ac:dyDescent="0.15">
      <c r="A285" s="35" t="s">
        <v>6250</v>
      </c>
      <c r="B285" s="37">
        <v>100000471</v>
      </c>
      <c r="C285" s="37">
        <v>0</v>
      </c>
      <c r="D285" s="37"/>
    </row>
    <row r="286" spans="1:4" x14ac:dyDescent="0.15">
      <c r="A286" s="35" t="s">
        <v>4427</v>
      </c>
      <c r="B286" s="37">
        <v>100000469</v>
      </c>
      <c r="C286" s="37">
        <v>0</v>
      </c>
      <c r="D286" s="37"/>
    </row>
    <row r="287" spans="1:4" x14ac:dyDescent="0.15">
      <c r="A287" s="35" t="s">
        <v>4231</v>
      </c>
      <c r="B287" s="37">
        <v>100000465</v>
      </c>
      <c r="C287" s="37">
        <v>172457</v>
      </c>
      <c r="D287" s="37"/>
    </row>
    <row r="288" spans="1:4" x14ac:dyDescent="0.15">
      <c r="A288" s="35" t="s">
        <v>6251</v>
      </c>
      <c r="B288" s="37">
        <v>100000456</v>
      </c>
      <c r="C288" s="37">
        <v>0</v>
      </c>
      <c r="D288" s="37"/>
    </row>
    <row r="289" spans="1:4" x14ac:dyDescent="0.15">
      <c r="A289" s="35" t="s">
        <v>6252</v>
      </c>
      <c r="B289" s="37">
        <v>100000438</v>
      </c>
      <c r="C289" s="37">
        <v>0</v>
      </c>
      <c r="D289" s="37"/>
    </row>
    <row r="290" spans="1:4" x14ac:dyDescent="0.15">
      <c r="A290" s="35" t="s">
        <v>6253</v>
      </c>
      <c r="B290" s="37">
        <v>100000422</v>
      </c>
      <c r="C290" s="37">
        <v>0</v>
      </c>
      <c r="D290" s="37"/>
    </row>
    <row r="291" spans="1:4" x14ac:dyDescent="0.15">
      <c r="A291" s="35" t="s">
        <v>6254</v>
      </c>
      <c r="B291" s="37">
        <v>100000419</v>
      </c>
      <c r="C291" s="37">
        <v>0</v>
      </c>
      <c r="D291" s="37"/>
    </row>
    <row r="292" spans="1:4" x14ac:dyDescent="0.15">
      <c r="A292" s="35" t="s">
        <v>5560</v>
      </c>
      <c r="B292" s="37">
        <v>100000405</v>
      </c>
      <c r="C292" s="37">
        <v>0</v>
      </c>
      <c r="D292" s="37"/>
    </row>
    <row r="293" spans="1:4" x14ac:dyDescent="0.15">
      <c r="A293" s="35" t="s">
        <v>4925</v>
      </c>
      <c r="B293" s="37">
        <v>100000359</v>
      </c>
      <c r="C293" s="37">
        <v>1745256.3</v>
      </c>
      <c r="D293" s="37"/>
    </row>
    <row r="294" spans="1:4" x14ac:dyDescent="0.15">
      <c r="A294" s="35" t="s">
        <v>6255</v>
      </c>
      <c r="B294" s="37">
        <v>100000341</v>
      </c>
      <c r="C294" s="37">
        <v>0</v>
      </c>
      <c r="D294" s="37"/>
    </row>
    <row r="295" spans="1:4" x14ac:dyDescent="0.15">
      <c r="A295" s="35" t="s">
        <v>5981</v>
      </c>
      <c r="B295" s="37">
        <v>100000335</v>
      </c>
      <c r="C295" s="37">
        <v>39040.199999999997</v>
      </c>
      <c r="D295" s="37"/>
    </row>
    <row r="296" spans="1:4" x14ac:dyDescent="0.15">
      <c r="A296" s="35" t="s">
        <v>4735</v>
      </c>
      <c r="B296" s="37">
        <v>100000334</v>
      </c>
      <c r="C296" s="37">
        <v>68478.7</v>
      </c>
      <c r="D296" s="37"/>
    </row>
    <row r="297" spans="1:4" x14ac:dyDescent="0.15">
      <c r="A297" s="35" t="s">
        <v>6256</v>
      </c>
      <c r="B297" s="37">
        <v>100000302</v>
      </c>
      <c r="C297" s="37">
        <v>0</v>
      </c>
      <c r="D297" s="37"/>
    </row>
    <row r="298" spans="1:4" x14ac:dyDescent="0.15">
      <c r="A298" s="35" t="s">
        <v>6257</v>
      </c>
      <c r="B298" s="37">
        <v>100000283</v>
      </c>
      <c r="C298" s="37">
        <v>0</v>
      </c>
      <c r="D298" s="37"/>
    </row>
    <row r="299" spans="1:4" x14ac:dyDescent="0.15">
      <c r="A299" s="35" t="s">
        <v>6258</v>
      </c>
      <c r="B299" s="37">
        <v>100000260</v>
      </c>
      <c r="C299" s="37">
        <v>0</v>
      </c>
      <c r="D299" s="37"/>
    </row>
    <row r="300" spans="1:4" x14ac:dyDescent="0.15">
      <c r="A300" s="35" t="s">
        <v>6259</v>
      </c>
      <c r="B300" s="37">
        <v>100000258</v>
      </c>
      <c r="C300" s="37">
        <v>0</v>
      </c>
      <c r="D300" s="37"/>
    </row>
    <row r="301" spans="1:4" x14ac:dyDescent="0.15">
      <c r="A301" s="35" t="s">
        <v>6260</v>
      </c>
      <c r="B301" s="37">
        <v>100000207</v>
      </c>
      <c r="C301" s="37">
        <v>0</v>
      </c>
      <c r="D301" s="37"/>
    </row>
    <row r="302" spans="1:4" x14ac:dyDescent="0.15">
      <c r="A302" s="35" t="s">
        <v>3623</v>
      </c>
      <c r="B302" s="37">
        <v>100000195</v>
      </c>
      <c r="C302" s="37">
        <v>123660.59</v>
      </c>
      <c r="D302" s="37"/>
    </row>
    <row r="303" spans="1:4" x14ac:dyDescent="0.15">
      <c r="A303" s="35" t="s">
        <v>4097</v>
      </c>
      <c r="B303" s="37">
        <v>100000194</v>
      </c>
      <c r="C303" s="37">
        <v>0</v>
      </c>
      <c r="D303" s="37"/>
    </row>
    <row r="304" spans="1:4" x14ac:dyDescent="0.15">
      <c r="A304" s="35" t="s">
        <v>6261</v>
      </c>
      <c r="B304" s="37">
        <v>100000184</v>
      </c>
      <c r="C304" s="37">
        <v>0</v>
      </c>
      <c r="D304" s="37"/>
    </row>
    <row r="305" spans="1:4" x14ac:dyDescent="0.15">
      <c r="A305" s="35" t="s">
        <v>6097</v>
      </c>
      <c r="B305" s="37">
        <v>100000182</v>
      </c>
      <c r="C305" s="37">
        <v>0</v>
      </c>
      <c r="D305" s="37"/>
    </row>
    <row r="306" spans="1:4" x14ac:dyDescent="0.15">
      <c r="A306" s="35" t="s">
        <v>5962</v>
      </c>
      <c r="B306" s="37">
        <v>100000156</v>
      </c>
      <c r="C306" s="37">
        <v>129660.1</v>
      </c>
      <c r="D306" s="37"/>
    </row>
    <row r="307" spans="1:4" x14ac:dyDescent="0.15">
      <c r="A307" s="35" t="s">
        <v>3601</v>
      </c>
      <c r="B307" s="37">
        <v>100000154</v>
      </c>
      <c r="C307" s="37">
        <v>0</v>
      </c>
      <c r="D307" s="37"/>
    </row>
    <row r="308" spans="1:4" x14ac:dyDescent="0.15">
      <c r="A308" s="35" t="s">
        <v>6024</v>
      </c>
      <c r="B308" s="37">
        <v>100000139</v>
      </c>
      <c r="C308" s="37">
        <v>84278.34</v>
      </c>
      <c r="D308" s="37"/>
    </row>
    <row r="309" spans="1:4" x14ac:dyDescent="0.15">
      <c r="A309" s="35" t="s">
        <v>3154</v>
      </c>
      <c r="B309" s="37">
        <v>100000130</v>
      </c>
      <c r="C309" s="37">
        <v>42998.63</v>
      </c>
      <c r="D309" s="37"/>
    </row>
    <row r="310" spans="1:4" x14ac:dyDescent="0.15">
      <c r="A310" s="35" t="s">
        <v>5445</v>
      </c>
      <c r="B310" s="37">
        <v>100000118</v>
      </c>
      <c r="C310" s="37">
        <v>0</v>
      </c>
      <c r="D310" s="37"/>
    </row>
    <row r="311" spans="1:4" x14ac:dyDescent="0.15">
      <c r="A311" s="35" t="s">
        <v>4710</v>
      </c>
      <c r="B311" s="37">
        <v>100000113</v>
      </c>
      <c r="C311" s="37">
        <v>109206.5</v>
      </c>
      <c r="D311" s="37"/>
    </row>
    <row r="312" spans="1:4" x14ac:dyDescent="0.15">
      <c r="A312" s="35" t="s">
        <v>6262</v>
      </c>
      <c r="B312" s="37">
        <v>100000112</v>
      </c>
      <c r="C312" s="37">
        <v>0</v>
      </c>
      <c r="D312" s="37"/>
    </row>
    <row r="313" spans="1:4" x14ac:dyDescent="0.15">
      <c r="A313" s="35" t="s">
        <v>6263</v>
      </c>
      <c r="B313" s="37">
        <v>100000110</v>
      </c>
      <c r="C313" s="37">
        <v>0</v>
      </c>
      <c r="D313" s="37"/>
    </row>
    <row r="314" spans="1:4" x14ac:dyDescent="0.15">
      <c r="A314" s="35" t="s">
        <v>4184</v>
      </c>
      <c r="B314" s="37">
        <v>100000096</v>
      </c>
      <c r="C314" s="37">
        <v>0</v>
      </c>
      <c r="D314" s="37"/>
    </row>
    <row r="315" spans="1:4" x14ac:dyDescent="0.15">
      <c r="A315" s="35" t="s">
        <v>6264</v>
      </c>
      <c r="B315" s="37">
        <v>100000084</v>
      </c>
      <c r="C315" s="37">
        <v>0</v>
      </c>
      <c r="D315" s="37"/>
    </row>
    <row r="316" spans="1:4" x14ac:dyDescent="0.15">
      <c r="A316" s="35" t="s">
        <v>6265</v>
      </c>
      <c r="B316" s="37">
        <v>100000081</v>
      </c>
      <c r="C316" s="37">
        <v>0</v>
      </c>
      <c r="D316" s="37"/>
    </row>
    <row r="317" spans="1:4" x14ac:dyDescent="0.15">
      <c r="A317" s="35" t="s">
        <v>5522</v>
      </c>
      <c r="B317" s="37">
        <v>100000073</v>
      </c>
      <c r="C317" s="37">
        <v>0</v>
      </c>
      <c r="D317" s="37"/>
    </row>
    <row r="318" spans="1:4" x14ac:dyDescent="0.15">
      <c r="A318" s="35" t="s">
        <v>6266</v>
      </c>
      <c r="B318" s="37">
        <v>100000064</v>
      </c>
      <c r="C318" s="37">
        <v>0</v>
      </c>
      <c r="D318" s="37"/>
    </row>
    <row r="319" spans="1:4" x14ac:dyDescent="0.15">
      <c r="A319" s="35" t="s">
        <v>4786</v>
      </c>
      <c r="B319" s="37">
        <v>100000057</v>
      </c>
      <c r="C319" s="37">
        <v>11589.9</v>
      </c>
      <c r="D319" s="37"/>
    </row>
    <row r="320" spans="1:4" x14ac:dyDescent="0.15">
      <c r="A320" s="35" t="s">
        <v>6267</v>
      </c>
      <c r="B320" s="37">
        <v>100000049</v>
      </c>
      <c r="C320" s="37">
        <v>0</v>
      </c>
      <c r="D320" s="37"/>
    </row>
    <row r="321" spans="1:4" x14ac:dyDescent="0.15">
      <c r="A321" s="35" t="s">
        <v>5511</v>
      </c>
      <c r="B321" s="37">
        <v>100000048</v>
      </c>
      <c r="C321" s="37">
        <v>0</v>
      </c>
      <c r="D321" s="37"/>
    </row>
    <row r="322" spans="1:4" x14ac:dyDescent="0.15">
      <c r="A322" s="35" t="s">
        <v>6268</v>
      </c>
      <c r="B322" s="37">
        <v>100000046</v>
      </c>
      <c r="C322" s="37">
        <v>0</v>
      </c>
      <c r="D322" s="37"/>
    </row>
    <row r="323" spans="1:4" x14ac:dyDescent="0.15">
      <c r="A323" s="35" t="s">
        <v>5094</v>
      </c>
      <c r="B323" s="37">
        <v>100000026</v>
      </c>
      <c r="C323" s="37">
        <v>44903.5</v>
      </c>
      <c r="D323" s="37"/>
    </row>
    <row r="324" spans="1:4" x14ac:dyDescent="0.15">
      <c r="A324" s="35" t="s">
        <v>6269</v>
      </c>
      <c r="B324" s="37">
        <v>100000021</v>
      </c>
      <c r="C324" s="37">
        <v>0</v>
      </c>
      <c r="D324" s="37"/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1"/>
  <sheetViews>
    <sheetView topLeftCell="A788" workbookViewId="0">
      <selection activeCell="I811" sqref="I811"/>
    </sheetView>
  </sheetViews>
  <sheetFormatPr defaultColWidth="8" defaultRowHeight="14.25" x14ac:dyDescent="0.3"/>
  <cols>
    <col min="1" max="1" width="8" style="39"/>
    <col min="2" max="2" width="8.125" style="39" bestFit="1" customWidth="1"/>
    <col min="3" max="3" width="9.75" style="39" customWidth="1"/>
    <col min="4" max="4" width="8.125" style="39" bestFit="1" customWidth="1"/>
    <col min="5" max="8" width="8" style="39"/>
    <col min="9" max="10" width="10.5" style="39" bestFit="1" customWidth="1"/>
    <col min="11" max="11" width="8.125" style="39" bestFit="1" customWidth="1"/>
    <col min="12" max="12" width="10.5" style="39" bestFit="1" customWidth="1"/>
    <col min="13" max="15" width="8.125" style="39" bestFit="1" customWidth="1"/>
    <col min="16" max="16" width="10.5" style="39" bestFit="1" customWidth="1"/>
    <col min="17" max="18" width="8.5" style="39" bestFit="1" customWidth="1"/>
    <col min="19" max="20" width="8.5" style="39" customWidth="1"/>
    <col min="21" max="16384" width="8" style="39"/>
  </cols>
  <sheetData>
    <row r="1" spans="1:18" x14ac:dyDescent="0.3">
      <c r="A1" s="39" t="s">
        <v>5135</v>
      </c>
      <c r="B1" s="39" t="s">
        <v>21</v>
      </c>
      <c r="C1" s="39">
        <v>32721688.109999999</v>
      </c>
    </row>
    <row r="2" spans="1:18" x14ac:dyDescent="0.3">
      <c r="A2" s="39" t="s">
        <v>5136</v>
      </c>
      <c r="C2" s="39">
        <v>29708964.870000001</v>
      </c>
    </row>
    <row r="3" spans="1:18" x14ac:dyDescent="0.3">
      <c r="A3" s="39" t="s">
        <v>5137</v>
      </c>
      <c r="C3" s="39">
        <v>2653863.8199999998</v>
      </c>
    </row>
    <row r="4" spans="1:18" x14ac:dyDescent="0.3">
      <c r="A4" s="39" t="s">
        <v>5138</v>
      </c>
      <c r="C4" s="39">
        <v>358859.39</v>
      </c>
    </row>
    <row r="5" spans="1:18" x14ac:dyDescent="0.3">
      <c r="A5" s="39" t="s">
        <v>5139</v>
      </c>
      <c r="B5" s="39" t="s">
        <v>5140</v>
      </c>
      <c r="C5" s="39" t="s">
        <v>5</v>
      </c>
      <c r="D5" s="39" t="s">
        <v>5141</v>
      </c>
      <c r="E5" s="39" t="s">
        <v>5142</v>
      </c>
      <c r="F5" s="39" t="s">
        <v>5143</v>
      </c>
      <c r="G5" s="39" t="s">
        <v>5144</v>
      </c>
      <c r="H5" s="39" t="s">
        <v>5145</v>
      </c>
      <c r="I5" s="39" t="s">
        <v>3873</v>
      </c>
      <c r="J5" s="39" t="s">
        <v>333</v>
      </c>
      <c r="K5" s="39" t="s">
        <v>5146</v>
      </c>
      <c r="L5" s="39" t="s">
        <v>5147</v>
      </c>
      <c r="M5" s="39" t="s">
        <v>5148</v>
      </c>
      <c r="N5" s="39" t="s">
        <v>5137</v>
      </c>
      <c r="O5" s="39" t="s">
        <v>5149</v>
      </c>
      <c r="P5" s="39" t="s">
        <v>5150</v>
      </c>
      <c r="Q5" s="39" t="s">
        <v>5151</v>
      </c>
      <c r="R5" s="39" t="s">
        <v>5152</v>
      </c>
    </row>
    <row r="6" spans="1:18" x14ac:dyDescent="0.3">
      <c r="A6" s="39" t="s">
        <v>5153</v>
      </c>
      <c r="B6" s="39">
        <v>2400</v>
      </c>
      <c r="C6" s="39" t="s">
        <v>4696</v>
      </c>
      <c r="D6" s="39">
        <v>552</v>
      </c>
      <c r="E6" s="39" t="s">
        <v>5154</v>
      </c>
      <c r="F6" s="39" t="s">
        <v>5155</v>
      </c>
      <c r="G6" s="39" t="s">
        <v>5156</v>
      </c>
      <c r="H6" s="39" t="s">
        <v>5157</v>
      </c>
      <c r="I6" s="39">
        <v>45116.91</v>
      </c>
      <c r="J6" s="39">
        <v>45116.91</v>
      </c>
      <c r="K6" s="39">
        <v>0</v>
      </c>
      <c r="L6" s="39">
        <v>40305.85</v>
      </c>
      <c r="M6" s="39">
        <f>N6+O6</f>
        <v>4811.07</v>
      </c>
      <c r="N6" s="39">
        <v>4811.07</v>
      </c>
      <c r="O6" s="39">
        <v>0</v>
      </c>
      <c r="P6" s="39">
        <v>1790345</v>
      </c>
      <c r="Q6" s="39">
        <v>8565</v>
      </c>
      <c r="R6" s="39">
        <v>10663</v>
      </c>
    </row>
    <row r="7" spans="1:18" x14ac:dyDescent="0.3">
      <c r="A7" s="39" t="s">
        <v>5153</v>
      </c>
      <c r="B7" s="39">
        <v>2400</v>
      </c>
      <c r="C7" s="39" t="s">
        <v>4824</v>
      </c>
      <c r="D7" s="39">
        <v>2252</v>
      </c>
      <c r="E7" s="39" t="s">
        <v>5154</v>
      </c>
      <c r="F7" s="39" t="s">
        <v>5158</v>
      </c>
      <c r="G7" s="39" t="s">
        <v>5159</v>
      </c>
      <c r="H7" s="39" t="s">
        <v>5157</v>
      </c>
      <c r="I7" s="39">
        <v>667112.05000000005</v>
      </c>
      <c r="J7" s="39">
        <v>667112.05000000005</v>
      </c>
      <c r="K7" s="39">
        <v>0</v>
      </c>
      <c r="L7" s="39">
        <v>622850.53</v>
      </c>
      <c r="M7" s="39">
        <f t="shared" ref="M7:M70" si="0">N7+O7</f>
        <v>44261.52</v>
      </c>
      <c r="N7" s="39">
        <v>44261.52</v>
      </c>
      <c r="O7" s="39">
        <v>0</v>
      </c>
      <c r="P7" s="39">
        <v>17193497</v>
      </c>
      <c r="Q7" s="39">
        <v>90595</v>
      </c>
      <c r="R7" s="39">
        <v>164782</v>
      </c>
    </row>
    <row r="8" spans="1:18" x14ac:dyDescent="0.3">
      <c r="A8" s="39" t="s">
        <v>5153</v>
      </c>
      <c r="B8" s="39">
        <v>2400</v>
      </c>
      <c r="C8" s="39" t="s">
        <v>5160</v>
      </c>
      <c r="D8" s="39">
        <v>2872</v>
      </c>
      <c r="E8" s="39" t="s">
        <v>5161</v>
      </c>
      <c r="F8" s="39" t="s">
        <v>5162</v>
      </c>
      <c r="G8" s="39" t="s">
        <v>5163</v>
      </c>
      <c r="H8" s="39" t="s">
        <v>5157</v>
      </c>
      <c r="I8" s="39">
        <v>0</v>
      </c>
      <c r="J8" s="39">
        <v>0</v>
      </c>
      <c r="K8" s="39">
        <v>0</v>
      </c>
      <c r="L8" s="39">
        <v>0</v>
      </c>
      <c r="M8" s="39">
        <f t="shared" si="0"/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</row>
    <row r="9" spans="1:18" x14ac:dyDescent="0.3">
      <c r="A9" s="39" t="s">
        <v>5153</v>
      </c>
      <c r="B9" s="39">
        <v>2400</v>
      </c>
      <c r="C9" s="39" t="s">
        <v>5094</v>
      </c>
      <c r="D9" s="39">
        <v>3392</v>
      </c>
      <c r="E9" s="39" t="s">
        <v>5154</v>
      </c>
      <c r="F9" s="39" t="s">
        <v>5164</v>
      </c>
      <c r="G9" s="39" t="s">
        <v>5165</v>
      </c>
      <c r="H9" s="39" t="s">
        <v>5157</v>
      </c>
      <c r="I9" s="39">
        <v>2787.9</v>
      </c>
      <c r="J9" s="39">
        <v>2787.9</v>
      </c>
      <c r="K9" s="39">
        <v>0</v>
      </c>
      <c r="L9" s="39">
        <v>2787.9</v>
      </c>
      <c r="M9" s="39">
        <f t="shared" si="0"/>
        <v>0</v>
      </c>
      <c r="N9" s="39">
        <v>0</v>
      </c>
      <c r="O9" s="39">
        <v>0</v>
      </c>
      <c r="P9" s="39">
        <v>143065</v>
      </c>
      <c r="Q9" s="39">
        <v>0</v>
      </c>
      <c r="R9" s="39">
        <v>1271</v>
      </c>
    </row>
    <row r="10" spans="1:18" x14ac:dyDescent="0.3">
      <c r="A10" s="39" t="s">
        <v>5153</v>
      </c>
      <c r="B10" s="39">
        <v>2400</v>
      </c>
      <c r="C10" s="39" t="s">
        <v>4838</v>
      </c>
      <c r="D10" s="39">
        <v>3582</v>
      </c>
      <c r="E10" s="39" t="s">
        <v>5154</v>
      </c>
      <c r="F10" s="39" t="s">
        <v>5155</v>
      </c>
      <c r="G10" s="39" t="s">
        <v>5166</v>
      </c>
      <c r="H10" s="39" t="s">
        <v>5157</v>
      </c>
      <c r="I10" s="39">
        <v>15306.84</v>
      </c>
      <c r="J10" s="39">
        <v>15306.84</v>
      </c>
      <c r="K10" s="39">
        <v>0</v>
      </c>
      <c r="L10" s="39">
        <v>15306.84</v>
      </c>
      <c r="M10" s="39">
        <f t="shared" si="0"/>
        <v>0</v>
      </c>
      <c r="N10" s="39">
        <v>0</v>
      </c>
      <c r="O10" s="39">
        <v>0</v>
      </c>
      <c r="P10" s="39">
        <v>529578</v>
      </c>
      <c r="Q10" s="39">
        <v>0</v>
      </c>
      <c r="R10" s="39">
        <v>2837</v>
      </c>
    </row>
    <row r="11" spans="1:18" x14ac:dyDescent="0.3">
      <c r="A11" s="39" t="s">
        <v>5153</v>
      </c>
      <c r="B11" s="39">
        <v>2400</v>
      </c>
      <c r="C11" s="39" t="s">
        <v>4488</v>
      </c>
      <c r="D11" s="39">
        <v>4672</v>
      </c>
      <c r="E11" s="39" t="s">
        <v>5154</v>
      </c>
      <c r="F11" s="39" t="s">
        <v>5164</v>
      </c>
      <c r="G11" s="39" t="s">
        <v>5167</v>
      </c>
      <c r="H11" s="39" t="s">
        <v>5157</v>
      </c>
      <c r="I11" s="39">
        <v>149955.63</v>
      </c>
      <c r="J11" s="39">
        <v>149955.63</v>
      </c>
      <c r="K11" s="39">
        <v>0</v>
      </c>
      <c r="L11" s="39">
        <v>149955.63</v>
      </c>
      <c r="M11" s="39">
        <f t="shared" si="0"/>
        <v>0</v>
      </c>
      <c r="N11" s="39">
        <v>0</v>
      </c>
      <c r="O11" s="39">
        <v>0</v>
      </c>
      <c r="P11" s="39">
        <v>3578727</v>
      </c>
      <c r="Q11" s="39">
        <v>0</v>
      </c>
      <c r="R11" s="39">
        <v>71366</v>
      </c>
    </row>
    <row r="12" spans="1:18" x14ac:dyDescent="0.3">
      <c r="A12" s="39" t="s">
        <v>5153</v>
      </c>
      <c r="B12" s="39">
        <v>2400</v>
      </c>
      <c r="C12" s="39" t="s">
        <v>5168</v>
      </c>
      <c r="D12" s="39">
        <v>4912</v>
      </c>
      <c r="E12" s="39" t="s">
        <v>5154</v>
      </c>
      <c r="F12" s="39" t="s">
        <v>5169</v>
      </c>
      <c r="G12" s="39" t="s">
        <v>5157</v>
      </c>
      <c r="H12" s="39" t="s">
        <v>5157</v>
      </c>
      <c r="I12" s="39">
        <v>0</v>
      </c>
      <c r="J12" s="39">
        <v>0</v>
      </c>
      <c r="K12" s="39">
        <v>0</v>
      </c>
      <c r="L12" s="39">
        <v>0</v>
      </c>
      <c r="M12" s="39">
        <f t="shared" si="0"/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</row>
    <row r="13" spans="1:18" x14ac:dyDescent="0.3">
      <c r="A13" s="39" t="s">
        <v>5153</v>
      </c>
      <c r="B13" s="39">
        <v>2400</v>
      </c>
      <c r="C13" s="39" t="s">
        <v>4864</v>
      </c>
      <c r="D13" s="39">
        <v>5052</v>
      </c>
      <c r="E13" s="39" t="s">
        <v>5154</v>
      </c>
      <c r="F13" s="39" t="s">
        <v>5170</v>
      </c>
      <c r="G13" s="39" t="s">
        <v>5157</v>
      </c>
      <c r="H13" s="39" t="s">
        <v>5157</v>
      </c>
      <c r="I13" s="39">
        <v>248095.34</v>
      </c>
      <c r="J13" s="39">
        <v>248095.34</v>
      </c>
      <c r="K13" s="39">
        <v>0</v>
      </c>
      <c r="L13" s="39">
        <v>248095.34</v>
      </c>
      <c r="M13" s="39">
        <f t="shared" si="0"/>
        <v>0</v>
      </c>
      <c r="N13" s="39">
        <v>0</v>
      </c>
      <c r="O13" s="39">
        <v>0</v>
      </c>
      <c r="P13" s="39">
        <v>9629256</v>
      </c>
      <c r="Q13" s="39">
        <v>0</v>
      </c>
      <c r="R13" s="39">
        <v>66452</v>
      </c>
    </row>
    <row r="14" spans="1:18" x14ac:dyDescent="0.3">
      <c r="A14" s="39" t="s">
        <v>5171</v>
      </c>
      <c r="B14" s="39">
        <v>3196</v>
      </c>
      <c r="C14" s="39" t="s">
        <v>5172</v>
      </c>
      <c r="D14" s="39">
        <f>B14</f>
        <v>3196</v>
      </c>
      <c r="E14" s="39" t="s">
        <v>5154</v>
      </c>
      <c r="F14" s="39" t="s">
        <v>5158</v>
      </c>
      <c r="G14" s="39" t="s">
        <v>5159</v>
      </c>
      <c r="H14" s="39" t="s">
        <v>5157</v>
      </c>
      <c r="I14" s="39">
        <v>0</v>
      </c>
      <c r="J14" s="39">
        <v>0</v>
      </c>
      <c r="K14" s="39">
        <v>0</v>
      </c>
      <c r="L14" s="39">
        <v>0</v>
      </c>
      <c r="M14" s="39">
        <f t="shared" si="0"/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</row>
    <row r="15" spans="1:18" x14ac:dyDescent="0.3">
      <c r="A15" s="39" t="s">
        <v>5153</v>
      </c>
      <c r="B15" s="39">
        <v>2400</v>
      </c>
      <c r="C15" s="39" t="s">
        <v>5128</v>
      </c>
      <c r="D15" s="39">
        <v>6662</v>
      </c>
      <c r="E15" s="39" t="s">
        <v>5154</v>
      </c>
      <c r="F15" s="39" t="s">
        <v>5158</v>
      </c>
      <c r="G15" s="39" t="s">
        <v>5173</v>
      </c>
      <c r="H15" s="39" t="s">
        <v>5157</v>
      </c>
      <c r="I15" s="39">
        <v>107954.08</v>
      </c>
      <c r="J15" s="39">
        <v>107954.08</v>
      </c>
      <c r="K15" s="39">
        <v>0</v>
      </c>
      <c r="L15" s="39">
        <v>106133.64</v>
      </c>
      <c r="M15" s="39">
        <f t="shared" si="0"/>
        <v>1820.43</v>
      </c>
      <c r="N15" s="39">
        <v>1218.3900000000001</v>
      </c>
      <c r="O15" s="39">
        <v>602.04</v>
      </c>
      <c r="P15" s="39">
        <v>1598237</v>
      </c>
      <c r="Q15" s="39">
        <v>2960</v>
      </c>
      <c r="R15" s="39">
        <v>9305</v>
      </c>
    </row>
    <row r="16" spans="1:18" x14ac:dyDescent="0.3">
      <c r="A16" s="39" t="s">
        <v>5153</v>
      </c>
      <c r="B16" s="39">
        <v>2400</v>
      </c>
      <c r="C16" s="39" t="s">
        <v>5174</v>
      </c>
      <c r="D16" s="39">
        <v>6802</v>
      </c>
      <c r="E16" s="39" t="s">
        <v>5175</v>
      </c>
      <c r="F16" s="39" t="s">
        <v>5176</v>
      </c>
      <c r="G16" s="39" t="s">
        <v>5157</v>
      </c>
      <c r="H16" s="39" t="s">
        <v>5157</v>
      </c>
      <c r="I16" s="39">
        <v>0</v>
      </c>
      <c r="J16" s="39">
        <v>0</v>
      </c>
      <c r="K16" s="39">
        <v>0</v>
      </c>
      <c r="L16" s="39">
        <v>0</v>
      </c>
      <c r="M16" s="39">
        <f t="shared" si="0"/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</row>
    <row r="17" spans="1:18" x14ac:dyDescent="0.3">
      <c r="A17" s="39" t="s">
        <v>5153</v>
      </c>
      <c r="B17" s="39">
        <v>2400</v>
      </c>
      <c r="C17" s="39" t="s">
        <v>5177</v>
      </c>
      <c r="D17" s="39">
        <v>6812</v>
      </c>
      <c r="E17" s="39" t="s">
        <v>5175</v>
      </c>
      <c r="F17" s="39" t="s">
        <v>5176</v>
      </c>
      <c r="G17" s="39" t="s">
        <v>5157</v>
      </c>
      <c r="H17" s="39" t="s">
        <v>5157</v>
      </c>
      <c r="I17" s="39">
        <v>0</v>
      </c>
      <c r="J17" s="39">
        <v>0</v>
      </c>
      <c r="K17" s="39">
        <v>0</v>
      </c>
      <c r="L17" s="39">
        <v>0</v>
      </c>
      <c r="M17" s="39">
        <f t="shared" si="0"/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</row>
    <row r="18" spans="1:18" x14ac:dyDescent="0.3">
      <c r="A18" s="39" t="s">
        <v>5153</v>
      </c>
      <c r="B18" s="39">
        <v>2400</v>
      </c>
      <c r="C18" s="39" t="s">
        <v>5178</v>
      </c>
      <c r="D18" s="39">
        <v>7322</v>
      </c>
      <c r="E18" s="39" t="s">
        <v>5179</v>
      </c>
      <c r="F18" s="39" t="s">
        <v>5180</v>
      </c>
      <c r="G18" s="39" t="s">
        <v>5180</v>
      </c>
      <c r="H18" s="39" t="s">
        <v>5157</v>
      </c>
      <c r="I18" s="39">
        <v>0</v>
      </c>
      <c r="J18" s="39">
        <v>0</v>
      </c>
      <c r="K18" s="39">
        <v>0</v>
      </c>
      <c r="L18" s="39">
        <v>0</v>
      </c>
      <c r="M18" s="39">
        <f t="shared" si="0"/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</row>
    <row r="19" spans="1:18" x14ac:dyDescent="0.3">
      <c r="A19" s="39" t="s">
        <v>5153</v>
      </c>
      <c r="B19" s="39">
        <v>2400</v>
      </c>
      <c r="C19" s="39" t="s">
        <v>5181</v>
      </c>
      <c r="D19" s="39">
        <v>7342</v>
      </c>
      <c r="E19" s="39" t="s">
        <v>5182</v>
      </c>
      <c r="F19" s="39" t="s">
        <v>5183</v>
      </c>
      <c r="G19" s="39" t="s">
        <v>5157</v>
      </c>
      <c r="H19" s="39" t="s">
        <v>5157</v>
      </c>
      <c r="I19" s="39">
        <v>0</v>
      </c>
      <c r="J19" s="39">
        <v>0</v>
      </c>
      <c r="K19" s="39">
        <v>0</v>
      </c>
      <c r="L19" s="39">
        <v>0</v>
      </c>
      <c r="M19" s="39">
        <f t="shared" si="0"/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</row>
    <row r="20" spans="1:18" x14ac:dyDescent="0.3">
      <c r="A20" s="39" t="s">
        <v>5153</v>
      </c>
      <c r="B20" s="39">
        <v>2400</v>
      </c>
      <c r="C20" s="39" t="s">
        <v>5184</v>
      </c>
      <c r="D20" s="39">
        <v>7962</v>
      </c>
      <c r="E20" s="39" t="s">
        <v>5185</v>
      </c>
      <c r="F20" s="39" t="s">
        <v>5186</v>
      </c>
      <c r="G20" s="39" t="s">
        <v>5157</v>
      </c>
      <c r="H20" s="39" t="s">
        <v>5157</v>
      </c>
      <c r="I20" s="39">
        <v>0</v>
      </c>
      <c r="J20" s="39">
        <v>0</v>
      </c>
      <c r="K20" s="39">
        <v>0</v>
      </c>
      <c r="L20" s="39">
        <v>0</v>
      </c>
      <c r="M20" s="39">
        <f t="shared" si="0"/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</row>
    <row r="21" spans="1:18" x14ac:dyDescent="0.3">
      <c r="A21" s="39" t="s">
        <v>5153</v>
      </c>
      <c r="B21" s="39">
        <v>2400</v>
      </c>
      <c r="C21" s="39" t="s">
        <v>146</v>
      </c>
      <c r="D21" s="39">
        <v>9812</v>
      </c>
      <c r="E21" s="39" t="s">
        <v>5154</v>
      </c>
      <c r="F21" s="39" t="s">
        <v>5187</v>
      </c>
      <c r="G21" s="39" t="s">
        <v>5188</v>
      </c>
      <c r="H21" s="39" t="s">
        <v>5157</v>
      </c>
      <c r="I21" s="39">
        <v>919326.56</v>
      </c>
      <c r="J21" s="39">
        <v>919326.56</v>
      </c>
      <c r="K21" s="39">
        <v>0</v>
      </c>
      <c r="L21" s="39">
        <v>677179.05</v>
      </c>
      <c r="M21" s="39">
        <f t="shared" si="0"/>
        <v>242147.51</v>
      </c>
      <c r="N21" s="39">
        <v>0</v>
      </c>
      <c r="O21" s="39">
        <v>242147.51</v>
      </c>
      <c r="P21" s="39">
        <v>90735223</v>
      </c>
      <c r="Q21" s="39">
        <v>1862437</v>
      </c>
      <c r="R21" s="39">
        <v>1171041</v>
      </c>
    </row>
    <row r="22" spans="1:18" x14ac:dyDescent="0.3">
      <c r="A22" s="39" t="s">
        <v>5153</v>
      </c>
      <c r="B22" s="39">
        <v>2400</v>
      </c>
      <c r="C22" s="39" t="s">
        <v>5189</v>
      </c>
      <c r="D22" s="39">
        <v>9852</v>
      </c>
      <c r="E22" s="39" t="s">
        <v>5154</v>
      </c>
      <c r="F22" s="39" t="s">
        <v>5155</v>
      </c>
      <c r="G22" s="39" t="s">
        <v>5190</v>
      </c>
      <c r="H22" s="39" t="s">
        <v>5157</v>
      </c>
      <c r="I22" s="39">
        <v>0</v>
      </c>
      <c r="J22" s="39">
        <v>0</v>
      </c>
      <c r="K22" s="39">
        <v>0</v>
      </c>
      <c r="L22" s="39">
        <v>0</v>
      </c>
      <c r="M22" s="39">
        <f t="shared" si="0"/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</row>
    <row r="23" spans="1:18" x14ac:dyDescent="0.3">
      <c r="A23" s="39" t="s">
        <v>5153</v>
      </c>
      <c r="B23" s="39">
        <v>2400</v>
      </c>
      <c r="C23" s="39" t="s">
        <v>4969</v>
      </c>
      <c r="D23" s="39">
        <v>10772</v>
      </c>
      <c r="E23" s="39" t="s">
        <v>5154</v>
      </c>
      <c r="F23" s="39" t="s">
        <v>5158</v>
      </c>
      <c r="G23" s="39" t="s">
        <v>5173</v>
      </c>
      <c r="H23" s="39" t="s">
        <v>5157</v>
      </c>
      <c r="I23" s="39">
        <v>3896232.25</v>
      </c>
      <c r="J23" s="39">
        <v>3896232.25</v>
      </c>
      <c r="K23" s="39">
        <v>0</v>
      </c>
      <c r="L23" s="39">
        <v>3896232.25</v>
      </c>
      <c r="M23" s="39">
        <f t="shared" si="0"/>
        <v>0</v>
      </c>
      <c r="N23" s="39">
        <v>0</v>
      </c>
      <c r="O23" s="39">
        <v>0</v>
      </c>
      <c r="P23" s="39">
        <v>124832774</v>
      </c>
      <c r="Q23" s="39">
        <v>0</v>
      </c>
      <c r="R23" s="39">
        <v>657945</v>
      </c>
    </row>
    <row r="24" spans="1:18" x14ac:dyDescent="0.3">
      <c r="A24" s="39" t="s">
        <v>5153</v>
      </c>
      <c r="B24" s="39">
        <v>2400</v>
      </c>
      <c r="C24" s="39" t="s">
        <v>4080</v>
      </c>
      <c r="D24" s="39">
        <v>10872</v>
      </c>
      <c r="E24" s="39" t="s">
        <v>5154</v>
      </c>
      <c r="F24" s="39" t="s">
        <v>5170</v>
      </c>
      <c r="G24" s="39" t="s">
        <v>5191</v>
      </c>
      <c r="H24" s="39" t="s">
        <v>5157</v>
      </c>
      <c r="I24" s="39">
        <v>1534756.41</v>
      </c>
      <c r="J24" s="39">
        <v>1534756.41</v>
      </c>
      <c r="K24" s="39">
        <v>0</v>
      </c>
      <c r="L24" s="39">
        <v>1533174.94</v>
      </c>
      <c r="M24" s="39">
        <f t="shared" si="0"/>
        <v>1581.47</v>
      </c>
      <c r="N24" s="39">
        <v>1581.47</v>
      </c>
      <c r="O24" s="39">
        <v>0</v>
      </c>
      <c r="P24" s="39">
        <v>58688504</v>
      </c>
      <c r="Q24" s="39">
        <v>4362</v>
      </c>
      <c r="R24" s="39">
        <v>465834</v>
      </c>
    </row>
    <row r="25" spans="1:18" x14ac:dyDescent="0.3">
      <c r="A25" s="39" t="s">
        <v>5192</v>
      </c>
      <c r="B25" s="39">
        <v>3177</v>
      </c>
      <c r="C25" s="39" t="s">
        <v>5193</v>
      </c>
      <c r="D25" s="39">
        <v>11232</v>
      </c>
      <c r="E25" s="39" t="s">
        <v>5154</v>
      </c>
      <c r="F25" s="39" t="s">
        <v>5155</v>
      </c>
      <c r="G25" s="39" t="s">
        <v>5190</v>
      </c>
      <c r="H25" s="39" t="s">
        <v>5157</v>
      </c>
      <c r="I25" s="39">
        <v>0</v>
      </c>
      <c r="J25" s="39">
        <v>0</v>
      </c>
      <c r="K25" s="39">
        <v>0</v>
      </c>
      <c r="L25" s="39">
        <v>0</v>
      </c>
      <c r="M25" s="39">
        <f t="shared" si="0"/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</row>
    <row r="26" spans="1:18" x14ac:dyDescent="0.3">
      <c r="A26" s="39" t="s">
        <v>5153</v>
      </c>
      <c r="B26" s="39">
        <v>2400</v>
      </c>
      <c r="C26" s="39" t="s">
        <v>5194</v>
      </c>
      <c r="D26" s="39">
        <v>11412</v>
      </c>
      <c r="E26" s="39" t="s">
        <v>5154</v>
      </c>
      <c r="F26" s="39" t="s">
        <v>5195</v>
      </c>
      <c r="G26" s="39" t="s">
        <v>5157</v>
      </c>
      <c r="H26" s="39" t="s">
        <v>5157</v>
      </c>
      <c r="I26" s="39">
        <v>0</v>
      </c>
      <c r="J26" s="39">
        <v>0</v>
      </c>
      <c r="K26" s="39">
        <v>0</v>
      </c>
      <c r="L26" s="39">
        <v>0</v>
      </c>
      <c r="M26" s="39">
        <f t="shared" si="0"/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</row>
    <row r="27" spans="1:18" x14ac:dyDescent="0.3">
      <c r="A27" s="39" t="s">
        <v>5196</v>
      </c>
      <c r="B27" s="39">
        <v>3236</v>
      </c>
      <c r="C27" s="39" t="s">
        <v>5197</v>
      </c>
      <c r="D27" s="39">
        <v>11622</v>
      </c>
      <c r="E27" s="39" t="s">
        <v>5185</v>
      </c>
      <c r="F27" s="39" t="s">
        <v>5198</v>
      </c>
      <c r="G27" s="39" t="s">
        <v>5199</v>
      </c>
      <c r="H27" s="39" t="s">
        <v>5157</v>
      </c>
      <c r="I27" s="39">
        <v>0</v>
      </c>
      <c r="J27" s="39">
        <v>0</v>
      </c>
      <c r="K27" s="39">
        <v>0</v>
      </c>
      <c r="L27" s="39">
        <v>0</v>
      </c>
      <c r="M27" s="39">
        <f t="shared" si="0"/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</row>
    <row r="28" spans="1:18" x14ac:dyDescent="0.3">
      <c r="A28" s="39" t="s">
        <v>5153</v>
      </c>
      <c r="B28" s="39">
        <v>2400</v>
      </c>
      <c r="C28" s="39" t="s">
        <v>5200</v>
      </c>
      <c r="D28" s="39">
        <v>11642</v>
      </c>
      <c r="E28" s="39" t="s">
        <v>5161</v>
      </c>
      <c r="F28" s="39" t="s">
        <v>5201</v>
      </c>
      <c r="G28" s="39" t="s">
        <v>5202</v>
      </c>
      <c r="H28" s="39" t="s">
        <v>5157</v>
      </c>
      <c r="I28" s="39">
        <v>0</v>
      </c>
      <c r="J28" s="39">
        <v>0</v>
      </c>
      <c r="K28" s="39">
        <v>0</v>
      </c>
      <c r="L28" s="39">
        <v>0</v>
      </c>
      <c r="M28" s="39">
        <f t="shared" si="0"/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</row>
    <row r="29" spans="1:18" x14ac:dyDescent="0.3">
      <c r="A29" s="39" t="s">
        <v>5153</v>
      </c>
      <c r="B29" s="39">
        <v>2400</v>
      </c>
      <c r="C29" s="39" t="s">
        <v>5203</v>
      </c>
      <c r="D29" s="39">
        <v>11732</v>
      </c>
      <c r="E29" s="39" t="s">
        <v>5204</v>
      </c>
      <c r="F29" s="39" t="s">
        <v>5205</v>
      </c>
      <c r="G29" s="39" t="s">
        <v>5206</v>
      </c>
      <c r="H29" s="39" t="s">
        <v>5157</v>
      </c>
      <c r="I29" s="39">
        <v>0</v>
      </c>
      <c r="J29" s="39">
        <v>0</v>
      </c>
      <c r="K29" s="39">
        <v>0</v>
      </c>
      <c r="L29" s="39">
        <v>0</v>
      </c>
      <c r="M29" s="39">
        <f t="shared" si="0"/>
        <v>0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</row>
    <row r="30" spans="1:18" x14ac:dyDescent="0.3">
      <c r="A30" s="39" t="s">
        <v>5153</v>
      </c>
      <c r="B30" s="39">
        <v>2400</v>
      </c>
      <c r="C30" s="39" t="s">
        <v>5207</v>
      </c>
      <c r="D30" s="39">
        <v>12002</v>
      </c>
      <c r="E30" s="39" t="s">
        <v>5154</v>
      </c>
      <c r="F30" s="39" t="s">
        <v>5195</v>
      </c>
      <c r="G30" s="39" t="s">
        <v>5157</v>
      </c>
      <c r="H30" s="39" t="s">
        <v>5157</v>
      </c>
      <c r="I30" s="39">
        <v>0</v>
      </c>
      <c r="J30" s="39">
        <v>0</v>
      </c>
      <c r="K30" s="39">
        <v>0</v>
      </c>
      <c r="L30" s="39">
        <v>0</v>
      </c>
      <c r="M30" s="39">
        <f t="shared" si="0"/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</row>
    <row r="31" spans="1:18" x14ac:dyDescent="0.3">
      <c r="A31" s="39" t="s">
        <v>5050</v>
      </c>
      <c r="B31" s="39">
        <v>3193</v>
      </c>
      <c r="C31" s="39" t="s">
        <v>5208</v>
      </c>
      <c r="D31" s="39">
        <v>12012</v>
      </c>
      <c r="E31" s="39" t="s">
        <v>5161</v>
      </c>
      <c r="F31" s="39" t="s">
        <v>5195</v>
      </c>
      <c r="G31" s="39" t="s">
        <v>5157</v>
      </c>
      <c r="H31" s="39" t="s">
        <v>5157</v>
      </c>
      <c r="I31" s="39">
        <v>0</v>
      </c>
      <c r="J31" s="39">
        <v>0</v>
      </c>
      <c r="K31" s="39">
        <v>0</v>
      </c>
      <c r="L31" s="39">
        <v>0</v>
      </c>
      <c r="M31" s="39">
        <f t="shared" si="0"/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3">
      <c r="A32" s="39" t="s">
        <v>5153</v>
      </c>
      <c r="B32" s="39">
        <v>2400</v>
      </c>
      <c r="C32" s="39" t="s">
        <v>5209</v>
      </c>
      <c r="D32" s="39">
        <v>12092</v>
      </c>
      <c r="E32" s="39" t="s">
        <v>5154</v>
      </c>
      <c r="F32" s="39" t="s">
        <v>5158</v>
      </c>
      <c r="G32" s="39" t="s">
        <v>5173</v>
      </c>
      <c r="H32" s="39" t="s">
        <v>5157</v>
      </c>
      <c r="I32" s="39">
        <v>0</v>
      </c>
      <c r="J32" s="39">
        <v>0</v>
      </c>
      <c r="K32" s="39">
        <v>0</v>
      </c>
      <c r="L32" s="39">
        <v>0</v>
      </c>
      <c r="M32" s="39">
        <f t="shared" si="0"/>
        <v>0</v>
      </c>
      <c r="N32" s="39">
        <v>0</v>
      </c>
      <c r="O32" s="39">
        <v>0</v>
      </c>
      <c r="P32" s="39">
        <v>0</v>
      </c>
      <c r="Q32" s="39">
        <v>0</v>
      </c>
      <c r="R32" s="39">
        <v>0</v>
      </c>
    </row>
    <row r="33" spans="1:18" x14ac:dyDescent="0.3">
      <c r="A33" s="39" t="s">
        <v>5153</v>
      </c>
      <c r="B33" s="39">
        <v>2400</v>
      </c>
      <c r="C33" s="39" t="s">
        <v>2911</v>
      </c>
      <c r="D33" s="39">
        <v>12222</v>
      </c>
      <c r="E33" s="39" t="s">
        <v>5175</v>
      </c>
      <c r="F33" s="39" t="s">
        <v>5176</v>
      </c>
      <c r="G33" s="39" t="s">
        <v>5157</v>
      </c>
      <c r="H33" s="39" t="s">
        <v>5157</v>
      </c>
      <c r="I33" s="39">
        <v>91884.22</v>
      </c>
      <c r="J33" s="39">
        <v>91884.22</v>
      </c>
      <c r="K33" s="39">
        <v>0</v>
      </c>
      <c r="L33" s="39">
        <v>91884.22</v>
      </c>
      <c r="M33" s="39">
        <f t="shared" si="0"/>
        <v>0</v>
      </c>
      <c r="N33" s="39">
        <v>0</v>
      </c>
      <c r="O33" s="39">
        <v>0</v>
      </c>
      <c r="P33" s="39">
        <v>3064261</v>
      </c>
      <c r="Q33" s="39">
        <v>0</v>
      </c>
      <c r="R33" s="39">
        <v>16810</v>
      </c>
    </row>
    <row r="34" spans="1:18" x14ac:dyDescent="0.3">
      <c r="A34" s="39" t="s">
        <v>4982</v>
      </c>
      <c r="B34" s="39">
        <v>3316</v>
      </c>
      <c r="C34" s="39" t="s">
        <v>5210</v>
      </c>
      <c r="D34" s="39">
        <v>12932</v>
      </c>
      <c r="E34" s="39" t="s">
        <v>5154</v>
      </c>
      <c r="F34" s="39" t="s">
        <v>5155</v>
      </c>
      <c r="G34" s="39" t="s">
        <v>5156</v>
      </c>
      <c r="H34" s="39" t="s">
        <v>5157</v>
      </c>
      <c r="I34" s="39">
        <v>0</v>
      </c>
      <c r="J34" s="39">
        <v>0</v>
      </c>
      <c r="K34" s="39">
        <v>0</v>
      </c>
      <c r="L34" s="39">
        <v>0</v>
      </c>
      <c r="M34" s="39">
        <f t="shared" si="0"/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</row>
    <row r="35" spans="1:18" x14ac:dyDescent="0.3">
      <c r="A35" s="39" t="s">
        <v>5153</v>
      </c>
      <c r="B35" s="39">
        <v>2400</v>
      </c>
      <c r="C35" s="39" t="s">
        <v>5211</v>
      </c>
      <c r="D35" s="39">
        <v>13232</v>
      </c>
      <c r="E35" s="39" t="s">
        <v>5154</v>
      </c>
      <c r="F35" s="39" t="s">
        <v>5155</v>
      </c>
      <c r="G35" s="39" t="s">
        <v>5190</v>
      </c>
      <c r="H35" s="39" t="s">
        <v>5157</v>
      </c>
      <c r="I35" s="39">
        <v>0</v>
      </c>
      <c r="J35" s="39">
        <v>0</v>
      </c>
      <c r="K35" s="39">
        <v>0</v>
      </c>
      <c r="L35" s="39">
        <v>0</v>
      </c>
      <c r="M35" s="39">
        <f t="shared" si="0"/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</row>
    <row r="36" spans="1:18" x14ac:dyDescent="0.3">
      <c r="A36" s="39" t="s">
        <v>5153</v>
      </c>
      <c r="B36" s="39">
        <v>2400</v>
      </c>
      <c r="C36" s="39" t="s">
        <v>5212</v>
      </c>
      <c r="D36" s="39">
        <v>13392</v>
      </c>
      <c r="E36" s="39" t="s">
        <v>5154</v>
      </c>
      <c r="F36" s="39" t="s">
        <v>5213</v>
      </c>
      <c r="G36" s="39" t="s">
        <v>5213</v>
      </c>
      <c r="H36" s="39" t="s">
        <v>5157</v>
      </c>
      <c r="I36" s="39">
        <v>0</v>
      </c>
      <c r="J36" s="39">
        <v>0</v>
      </c>
      <c r="K36" s="39">
        <v>0</v>
      </c>
      <c r="L36" s="39">
        <v>0</v>
      </c>
      <c r="M36" s="39">
        <f t="shared" si="0"/>
        <v>0</v>
      </c>
      <c r="N36" s="39">
        <v>0</v>
      </c>
      <c r="O36" s="39">
        <v>0</v>
      </c>
      <c r="P36" s="39">
        <v>0</v>
      </c>
      <c r="Q36" s="39">
        <v>0</v>
      </c>
      <c r="R36" s="39">
        <v>0</v>
      </c>
    </row>
    <row r="37" spans="1:18" x14ac:dyDescent="0.3">
      <c r="A37" s="39" t="s">
        <v>5153</v>
      </c>
      <c r="B37" s="39">
        <v>2400</v>
      </c>
      <c r="C37" s="39" t="s">
        <v>5214</v>
      </c>
      <c r="D37" s="39">
        <v>13532</v>
      </c>
      <c r="E37" s="39" t="s">
        <v>5154</v>
      </c>
      <c r="F37" s="39" t="s">
        <v>5213</v>
      </c>
      <c r="G37" s="39" t="s">
        <v>5213</v>
      </c>
      <c r="H37" s="39" t="s">
        <v>5157</v>
      </c>
      <c r="I37" s="39">
        <v>0</v>
      </c>
      <c r="J37" s="39">
        <v>0</v>
      </c>
      <c r="K37" s="39">
        <v>0</v>
      </c>
      <c r="L37" s="39">
        <v>0</v>
      </c>
      <c r="M37" s="39">
        <f t="shared" si="0"/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</row>
    <row r="38" spans="1:18" x14ac:dyDescent="0.3">
      <c r="A38" s="39" t="s">
        <v>5215</v>
      </c>
      <c r="B38" s="39">
        <v>3266</v>
      </c>
      <c r="C38" s="39" t="s">
        <v>5216</v>
      </c>
      <c r="D38" s="39">
        <v>13542</v>
      </c>
      <c r="E38" s="39" t="s">
        <v>5204</v>
      </c>
      <c r="F38" s="39" t="s">
        <v>5217</v>
      </c>
      <c r="G38" s="39" t="s">
        <v>5218</v>
      </c>
      <c r="H38" s="39" t="s">
        <v>5157</v>
      </c>
      <c r="I38" s="39">
        <v>0</v>
      </c>
      <c r="J38" s="39">
        <v>0</v>
      </c>
      <c r="K38" s="39">
        <v>0</v>
      </c>
      <c r="L38" s="39">
        <v>0</v>
      </c>
      <c r="M38" s="39">
        <f t="shared" si="0"/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</row>
    <row r="39" spans="1:18" x14ac:dyDescent="0.3">
      <c r="A39" s="39" t="s">
        <v>4982</v>
      </c>
      <c r="B39" s="39">
        <v>3316</v>
      </c>
      <c r="C39" s="39" t="s">
        <v>5219</v>
      </c>
      <c r="D39" s="39">
        <v>13622</v>
      </c>
      <c r="E39" s="39" t="s">
        <v>5154</v>
      </c>
      <c r="F39" s="39" t="s">
        <v>5155</v>
      </c>
      <c r="G39" s="39" t="s">
        <v>5157</v>
      </c>
      <c r="H39" s="39" t="s">
        <v>5157</v>
      </c>
      <c r="I39" s="39">
        <v>0</v>
      </c>
      <c r="J39" s="39">
        <v>0</v>
      </c>
      <c r="K39" s="39">
        <v>0</v>
      </c>
      <c r="L39" s="39">
        <v>0</v>
      </c>
      <c r="M39" s="39">
        <f t="shared" si="0"/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</row>
    <row r="40" spans="1:18" x14ac:dyDescent="0.3">
      <c r="A40" s="39" t="s">
        <v>5050</v>
      </c>
      <c r="B40" s="39">
        <v>3193</v>
      </c>
      <c r="C40" s="39" t="s">
        <v>5220</v>
      </c>
      <c r="D40" s="39">
        <v>13702</v>
      </c>
      <c r="E40" s="39" t="s">
        <v>5204</v>
      </c>
      <c r="F40" s="39" t="s">
        <v>5205</v>
      </c>
      <c r="G40" s="39" t="s">
        <v>5205</v>
      </c>
      <c r="H40" s="39" t="s">
        <v>5157</v>
      </c>
      <c r="I40" s="39">
        <v>0</v>
      </c>
      <c r="J40" s="39">
        <v>0</v>
      </c>
      <c r="K40" s="39">
        <v>0</v>
      </c>
      <c r="L40" s="39">
        <v>0</v>
      </c>
      <c r="M40" s="39">
        <f t="shared" si="0"/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</row>
    <row r="41" spans="1:18" x14ac:dyDescent="0.3">
      <c r="A41" s="39" t="s">
        <v>4982</v>
      </c>
      <c r="B41" s="39">
        <v>3316</v>
      </c>
      <c r="C41" s="39" t="s">
        <v>5221</v>
      </c>
      <c r="D41" s="39">
        <v>13972</v>
      </c>
      <c r="E41" s="39" t="s">
        <v>5222</v>
      </c>
      <c r="F41" s="39" t="s">
        <v>5223</v>
      </c>
      <c r="G41" s="39" t="s">
        <v>5157</v>
      </c>
      <c r="H41" s="39" t="s">
        <v>5157</v>
      </c>
      <c r="I41" s="39">
        <v>0</v>
      </c>
      <c r="J41" s="39">
        <v>0</v>
      </c>
      <c r="K41" s="39">
        <v>0</v>
      </c>
      <c r="L41" s="39">
        <v>0</v>
      </c>
      <c r="M41" s="39">
        <f t="shared" si="0"/>
        <v>0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</row>
    <row r="42" spans="1:18" x14ac:dyDescent="0.3">
      <c r="A42" s="39" t="s">
        <v>5153</v>
      </c>
      <c r="B42" s="39">
        <v>2400</v>
      </c>
      <c r="C42" s="39" t="s">
        <v>4836</v>
      </c>
      <c r="D42" s="39">
        <v>14112</v>
      </c>
      <c r="E42" s="39" t="s">
        <v>5154</v>
      </c>
      <c r="F42" s="39" t="s">
        <v>5187</v>
      </c>
      <c r="G42" s="39" t="s">
        <v>5224</v>
      </c>
      <c r="H42" s="39" t="s">
        <v>5157</v>
      </c>
      <c r="I42" s="39">
        <v>197168.48</v>
      </c>
      <c r="J42" s="39">
        <v>197168.48</v>
      </c>
      <c r="K42" s="39">
        <v>0</v>
      </c>
      <c r="L42" s="39">
        <v>159956.1</v>
      </c>
      <c r="M42" s="39">
        <f t="shared" si="0"/>
        <v>37212.379999999997</v>
      </c>
      <c r="N42" s="39">
        <v>37212.379999999997</v>
      </c>
      <c r="O42" s="39">
        <v>0</v>
      </c>
      <c r="P42" s="39">
        <v>19430615</v>
      </c>
      <c r="Q42" s="39">
        <v>86038</v>
      </c>
      <c r="R42" s="39">
        <v>124785</v>
      </c>
    </row>
    <row r="43" spans="1:18" x14ac:dyDescent="0.3">
      <c r="A43" s="39" t="s">
        <v>4982</v>
      </c>
      <c r="B43" s="39">
        <v>3316</v>
      </c>
      <c r="C43" s="39" t="s">
        <v>5225</v>
      </c>
      <c r="D43" s="39">
        <v>14432</v>
      </c>
      <c r="E43" s="39" t="s">
        <v>5175</v>
      </c>
      <c r="F43" s="39" t="s">
        <v>5226</v>
      </c>
      <c r="G43" s="39" t="s">
        <v>5157</v>
      </c>
      <c r="H43" s="39" t="s">
        <v>5157</v>
      </c>
      <c r="I43" s="39">
        <v>0</v>
      </c>
      <c r="J43" s="39">
        <v>0</v>
      </c>
      <c r="K43" s="39">
        <v>0</v>
      </c>
      <c r="L43" s="39">
        <v>0</v>
      </c>
      <c r="M43" s="39">
        <f t="shared" si="0"/>
        <v>0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</row>
    <row r="44" spans="1:18" x14ac:dyDescent="0.3">
      <c r="A44" s="39" t="s">
        <v>5153</v>
      </c>
      <c r="B44" s="39">
        <v>2400</v>
      </c>
      <c r="C44" s="39" t="s">
        <v>5227</v>
      </c>
      <c r="D44" s="39">
        <v>14872</v>
      </c>
      <c r="E44" s="39" t="s">
        <v>5154</v>
      </c>
      <c r="F44" s="39" t="s">
        <v>5170</v>
      </c>
      <c r="G44" s="39" t="s">
        <v>5191</v>
      </c>
      <c r="H44" s="39" t="s">
        <v>5157</v>
      </c>
      <c r="I44" s="39">
        <v>47046.06</v>
      </c>
      <c r="J44" s="39">
        <v>47046.06</v>
      </c>
      <c r="K44" s="39">
        <v>0</v>
      </c>
      <c r="L44" s="39">
        <v>47046.06</v>
      </c>
      <c r="M44" s="39">
        <f t="shared" si="0"/>
        <v>0</v>
      </c>
      <c r="N44" s="39">
        <v>0</v>
      </c>
      <c r="O44" s="39">
        <v>0</v>
      </c>
      <c r="P44" s="39">
        <v>2822606</v>
      </c>
      <c r="Q44" s="39">
        <v>0</v>
      </c>
      <c r="R44" s="39">
        <v>10759</v>
      </c>
    </row>
    <row r="45" spans="1:18" x14ac:dyDescent="0.3">
      <c r="A45" s="39" t="s">
        <v>5153</v>
      </c>
      <c r="B45" s="39">
        <v>2400</v>
      </c>
      <c r="C45" s="39" t="s">
        <v>4302</v>
      </c>
      <c r="D45" s="39">
        <v>15012</v>
      </c>
      <c r="E45" s="39" t="s">
        <v>5154</v>
      </c>
      <c r="F45" s="39" t="s">
        <v>5155</v>
      </c>
      <c r="G45" s="39" t="s">
        <v>5166</v>
      </c>
      <c r="H45" s="39" t="s">
        <v>5157</v>
      </c>
      <c r="I45" s="39">
        <v>0</v>
      </c>
      <c r="J45" s="39">
        <v>0</v>
      </c>
      <c r="K45" s="39">
        <v>0</v>
      </c>
      <c r="L45" s="39">
        <v>0</v>
      </c>
      <c r="M45" s="39">
        <f t="shared" si="0"/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</row>
    <row r="46" spans="1:18" x14ac:dyDescent="0.3">
      <c r="A46" s="39" t="s">
        <v>5153</v>
      </c>
      <c r="B46" s="39">
        <v>2400</v>
      </c>
      <c r="C46" s="39" t="s">
        <v>5228</v>
      </c>
      <c r="D46" s="39">
        <v>15032</v>
      </c>
      <c r="E46" s="39" t="s">
        <v>5154</v>
      </c>
      <c r="F46" s="39" t="s">
        <v>5158</v>
      </c>
      <c r="G46" s="39" t="s">
        <v>5173</v>
      </c>
      <c r="H46" s="39" t="s">
        <v>5157</v>
      </c>
      <c r="I46" s="39">
        <v>0</v>
      </c>
      <c r="J46" s="39">
        <v>0</v>
      </c>
      <c r="K46" s="39">
        <v>0</v>
      </c>
      <c r="L46" s="39">
        <v>0</v>
      </c>
      <c r="M46" s="39">
        <f t="shared" si="0"/>
        <v>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</row>
    <row r="47" spans="1:18" x14ac:dyDescent="0.3">
      <c r="A47" s="39" t="s">
        <v>5153</v>
      </c>
      <c r="B47" s="39">
        <v>2400</v>
      </c>
      <c r="C47" s="39" t="s">
        <v>4150</v>
      </c>
      <c r="D47" s="39">
        <v>16172</v>
      </c>
      <c r="E47" s="39" t="s">
        <v>5154</v>
      </c>
      <c r="F47" s="39" t="s">
        <v>5158</v>
      </c>
      <c r="G47" s="39" t="s">
        <v>5159</v>
      </c>
      <c r="H47" s="39" t="s">
        <v>5157</v>
      </c>
      <c r="I47" s="39">
        <v>646644.64</v>
      </c>
      <c r="J47" s="39">
        <v>646644.64</v>
      </c>
      <c r="K47" s="39">
        <v>0</v>
      </c>
      <c r="L47" s="39">
        <v>401504</v>
      </c>
      <c r="M47" s="39">
        <f t="shared" si="0"/>
        <v>245140.63</v>
      </c>
      <c r="N47" s="39">
        <v>245140.63</v>
      </c>
      <c r="O47" s="39">
        <v>0</v>
      </c>
      <c r="P47" s="39">
        <v>74389252</v>
      </c>
      <c r="Q47" s="39">
        <v>713351</v>
      </c>
      <c r="R47" s="39">
        <v>351028</v>
      </c>
    </row>
    <row r="48" spans="1:18" x14ac:dyDescent="0.3">
      <c r="A48" s="39" t="s">
        <v>5153</v>
      </c>
      <c r="B48" s="39">
        <v>2400</v>
      </c>
      <c r="C48" s="39" t="s">
        <v>4315</v>
      </c>
      <c r="D48" s="39">
        <v>16472</v>
      </c>
      <c r="E48" s="39" t="s">
        <v>5154</v>
      </c>
      <c r="F48" s="39" t="s">
        <v>5213</v>
      </c>
      <c r="G48" s="39" t="s">
        <v>5213</v>
      </c>
      <c r="H48" s="39" t="s">
        <v>5157</v>
      </c>
      <c r="I48" s="39">
        <v>594312.4</v>
      </c>
      <c r="J48" s="39">
        <v>594312.4</v>
      </c>
      <c r="K48" s="39">
        <v>0</v>
      </c>
      <c r="L48" s="39">
        <v>558316.71</v>
      </c>
      <c r="M48" s="39">
        <f t="shared" si="0"/>
        <v>35995.69</v>
      </c>
      <c r="N48" s="39">
        <v>15000</v>
      </c>
      <c r="O48" s="39">
        <v>20995.69</v>
      </c>
      <c r="P48" s="39">
        <v>36517503</v>
      </c>
      <c r="Q48" s="39">
        <v>215007</v>
      </c>
      <c r="R48" s="39">
        <v>376628</v>
      </c>
    </row>
    <row r="49" spans="1:18" x14ac:dyDescent="0.3">
      <c r="A49" s="39" t="s">
        <v>5153</v>
      </c>
      <c r="B49" s="39">
        <v>2400</v>
      </c>
      <c r="C49" s="39" t="s">
        <v>147</v>
      </c>
      <c r="D49" s="39">
        <v>16722</v>
      </c>
      <c r="E49" s="39" t="s">
        <v>5154</v>
      </c>
      <c r="F49" s="39" t="s">
        <v>5187</v>
      </c>
      <c r="G49" s="39" t="s">
        <v>5224</v>
      </c>
      <c r="H49" s="39" t="s">
        <v>5157</v>
      </c>
      <c r="I49" s="39">
        <v>50390.41</v>
      </c>
      <c r="J49" s="39">
        <v>50390.41</v>
      </c>
      <c r="K49" s="39">
        <v>0</v>
      </c>
      <c r="L49" s="39">
        <v>50390.41</v>
      </c>
      <c r="M49" s="39">
        <f t="shared" si="0"/>
        <v>0</v>
      </c>
      <c r="N49" s="39">
        <v>0</v>
      </c>
      <c r="O49" s="39">
        <v>0</v>
      </c>
      <c r="P49" s="39">
        <v>3539111</v>
      </c>
      <c r="Q49" s="39">
        <v>0</v>
      </c>
      <c r="R49" s="39">
        <v>15357</v>
      </c>
    </row>
    <row r="50" spans="1:18" x14ac:dyDescent="0.3">
      <c r="A50" s="39" t="s">
        <v>5153</v>
      </c>
      <c r="B50" s="39">
        <v>2400</v>
      </c>
      <c r="C50" s="39" t="s">
        <v>5058</v>
      </c>
      <c r="D50" s="39">
        <v>16782</v>
      </c>
      <c r="E50" s="39" t="s">
        <v>5154</v>
      </c>
      <c r="F50" s="39" t="s">
        <v>5187</v>
      </c>
      <c r="G50" s="39" t="s">
        <v>5188</v>
      </c>
      <c r="H50" s="39" t="s">
        <v>5157</v>
      </c>
      <c r="I50" s="39">
        <v>0</v>
      </c>
      <c r="J50" s="39">
        <v>0</v>
      </c>
      <c r="K50" s="39">
        <v>0</v>
      </c>
      <c r="L50" s="39">
        <v>0</v>
      </c>
      <c r="M50" s="39">
        <f t="shared" si="0"/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</row>
    <row r="51" spans="1:18" x14ac:dyDescent="0.3">
      <c r="A51" s="39" t="s">
        <v>5229</v>
      </c>
      <c r="B51" s="39">
        <v>3762</v>
      </c>
      <c r="C51" s="39" t="s">
        <v>5230</v>
      </c>
      <c r="D51" s="39">
        <v>17152</v>
      </c>
      <c r="E51" s="39" t="s">
        <v>5154</v>
      </c>
      <c r="F51" s="39" t="s">
        <v>5195</v>
      </c>
      <c r="G51" s="39" t="s">
        <v>5157</v>
      </c>
      <c r="H51" s="39" t="s">
        <v>5157</v>
      </c>
      <c r="I51" s="39">
        <v>0</v>
      </c>
      <c r="J51" s="39">
        <v>0</v>
      </c>
      <c r="K51" s="39">
        <v>0</v>
      </c>
      <c r="L51" s="39">
        <v>0</v>
      </c>
      <c r="M51" s="39">
        <f t="shared" si="0"/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</row>
    <row r="52" spans="1:18" x14ac:dyDescent="0.3">
      <c r="A52" s="39" t="s">
        <v>5153</v>
      </c>
      <c r="B52" s="39">
        <v>2400</v>
      </c>
      <c r="C52" s="39" t="s">
        <v>5231</v>
      </c>
      <c r="D52" s="39">
        <v>17672</v>
      </c>
      <c r="E52" s="39" t="s">
        <v>5179</v>
      </c>
      <c r="F52" s="39" t="s">
        <v>5180</v>
      </c>
      <c r="G52" s="39" t="s">
        <v>5180</v>
      </c>
      <c r="H52" s="39" t="s">
        <v>5157</v>
      </c>
      <c r="I52" s="39">
        <v>0</v>
      </c>
      <c r="J52" s="39">
        <v>0</v>
      </c>
      <c r="K52" s="39">
        <v>0</v>
      </c>
      <c r="L52" s="39">
        <v>0</v>
      </c>
      <c r="M52" s="39">
        <f t="shared" si="0"/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</row>
    <row r="53" spans="1:18" x14ac:dyDescent="0.3">
      <c r="A53" s="39" t="s">
        <v>5050</v>
      </c>
      <c r="B53" s="39">
        <v>3193</v>
      </c>
      <c r="C53" s="39" t="s">
        <v>5232</v>
      </c>
      <c r="D53" s="39">
        <v>17732</v>
      </c>
      <c r="E53" s="39" t="s">
        <v>5161</v>
      </c>
      <c r="F53" s="39" t="s">
        <v>5201</v>
      </c>
      <c r="G53" s="39" t="s">
        <v>5202</v>
      </c>
      <c r="H53" s="39" t="s">
        <v>5157</v>
      </c>
      <c r="I53" s="39">
        <v>0</v>
      </c>
      <c r="J53" s="39">
        <v>0</v>
      </c>
      <c r="K53" s="39">
        <v>0</v>
      </c>
      <c r="L53" s="39">
        <v>0</v>
      </c>
      <c r="M53" s="39">
        <f t="shared" si="0"/>
        <v>0</v>
      </c>
      <c r="N53" s="39">
        <v>0</v>
      </c>
      <c r="O53" s="39">
        <v>0</v>
      </c>
      <c r="P53" s="39">
        <v>0</v>
      </c>
      <c r="Q53" s="39">
        <v>0</v>
      </c>
      <c r="R53" s="39">
        <v>0</v>
      </c>
    </row>
    <row r="54" spans="1:18" x14ac:dyDescent="0.3">
      <c r="A54" s="39" t="s">
        <v>5153</v>
      </c>
      <c r="B54" s="39">
        <v>2400</v>
      </c>
      <c r="C54" s="39" t="s">
        <v>5233</v>
      </c>
      <c r="D54" s="39">
        <v>18042</v>
      </c>
      <c r="E54" s="39" t="s">
        <v>5161</v>
      </c>
      <c r="F54" s="39" t="s">
        <v>5201</v>
      </c>
      <c r="G54" s="39" t="s">
        <v>5202</v>
      </c>
      <c r="H54" s="39" t="s">
        <v>5157</v>
      </c>
      <c r="I54" s="39">
        <v>0</v>
      </c>
      <c r="J54" s="39">
        <v>0</v>
      </c>
      <c r="K54" s="39">
        <v>0</v>
      </c>
      <c r="L54" s="39">
        <v>0</v>
      </c>
      <c r="M54" s="39">
        <f t="shared" si="0"/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</row>
    <row r="55" spans="1:18" x14ac:dyDescent="0.3">
      <c r="A55" s="39" t="s">
        <v>5153</v>
      </c>
      <c r="B55" s="39">
        <v>2400</v>
      </c>
      <c r="C55" s="39" t="s">
        <v>4713</v>
      </c>
      <c r="D55" s="39">
        <v>18122</v>
      </c>
      <c r="E55" s="39" t="s">
        <v>5154</v>
      </c>
      <c r="F55" s="39" t="s">
        <v>5155</v>
      </c>
      <c r="G55" s="39" t="s">
        <v>5166</v>
      </c>
      <c r="H55" s="39" t="s">
        <v>5157</v>
      </c>
      <c r="I55" s="39">
        <v>417082.65</v>
      </c>
      <c r="J55" s="39">
        <v>417082.65</v>
      </c>
      <c r="K55" s="39">
        <v>0</v>
      </c>
      <c r="L55" s="39">
        <v>417082.65</v>
      </c>
      <c r="M55" s="39">
        <f t="shared" si="0"/>
        <v>0</v>
      </c>
      <c r="N55" s="39">
        <v>0</v>
      </c>
      <c r="O55" s="39">
        <v>0</v>
      </c>
      <c r="P55" s="39">
        <v>12893895</v>
      </c>
      <c r="Q55" s="39">
        <v>0</v>
      </c>
      <c r="R55" s="39">
        <v>131384</v>
      </c>
    </row>
    <row r="56" spans="1:18" x14ac:dyDescent="0.3">
      <c r="A56" s="39" t="s">
        <v>5153</v>
      </c>
      <c r="B56" s="39">
        <v>2400</v>
      </c>
      <c r="C56" s="39" t="s">
        <v>5234</v>
      </c>
      <c r="D56" s="39">
        <v>18132</v>
      </c>
      <c r="E56" s="39" t="s">
        <v>5185</v>
      </c>
      <c r="F56" s="39" t="s">
        <v>5235</v>
      </c>
      <c r="G56" s="39" t="s">
        <v>5236</v>
      </c>
      <c r="H56" s="39" t="s">
        <v>5157</v>
      </c>
      <c r="I56" s="39">
        <v>0</v>
      </c>
      <c r="J56" s="39">
        <v>0</v>
      </c>
      <c r="K56" s="39">
        <v>0</v>
      </c>
      <c r="L56" s="39">
        <v>0</v>
      </c>
      <c r="M56" s="39">
        <f t="shared" si="0"/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</row>
    <row r="57" spans="1:18" x14ac:dyDescent="0.3">
      <c r="A57" s="39" t="s">
        <v>5153</v>
      </c>
      <c r="B57" s="39">
        <v>2400</v>
      </c>
      <c r="C57" s="39" t="s">
        <v>5237</v>
      </c>
      <c r="D57" s="39">
        <v>18282</v>
      </c>
      <c r="E57" s="39" t="s">
        <v>5154</v>
      </c>
      <c r="F57" s="39" t="s">
        <v>5155</v>
      </c>
      <c r="G57" s="39" t="s">
        <v>5238</v>
      </c>
      <c r="H57" s="39" t="s">
        <v>5157</v>
      </c>
      <c r="I57" s="39">
        <v>0</v>
      </c>
      <c r="J57" s="39">
        <v>0</v>
      </c>
      <c r="K57" s="39">
        <v>0</v>
      </c>
      <c r="L57" s="39">
        <v>0</v>
      </c>
      <c r="M57" s="39">
        <f t="shared" si="0"/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</row>
    <row r="58" spans="1:18" x14ac:dyDescent="0.3">
      <c r="A58" s="39" t="s">
        <v>5153</v>
      </c>
      <c r="B58" s="39">
        <v>2400</v>
      </c>
      <c r="C58" s="39" t="s">
        <v>5239</v>
      </c>
      <c r="D58" s="39">
        <v>18362</v>
      </c>
      <c r="E58" s="39" t="s">
        <v>5154</v>
      </c>
      <c r="F58" s="39" t="s">
        <v>5155</v>
      </c>
      <c r="G58" s="39" t="s">
        <v>5166</v>
      </c>
      <c r="H58" s="39" t="s">
        <v>5157</v>
      </c>
      <c r="I58" s="39">
        <v>0</v>
      </c>
      <c r="J58" s="39">
        <v>0</v>
      </c>
      <c r="K58" s="39">
        <v>0</v>
      </c>
      <c r="L58" s="39">
        <v>0</v>
      </c>
      <c r="M58" s="39">
        <f t="shared" si="0"/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</row>
    <row r="59" spans="1:18" x14ac:dyDescent="0.3">
      <c r="A59" s="39" t="s">
        <v>5000</v>
      </c>
      <c r="B59" s="39">
        <v>3771</v>
      </c>
      <c r="C59" s="39" t="s">
        <v>5240</v>
      </c>
      <c r="D59" s="39">
        <v>18402</v>
      </c>
      <c r="E59" s="39" t="s">
        <v>5179</v>
      </c>
      <c r="F59" s="39" t="s">
        <v>5180</v>
      </c>
      <c r="G59" s="39" t="s">
        <v>5180</v>
      </c>
      <c r="H59" s="39" t="s">
        <v>5157</v>
      </c>
      <c r="I59" s="39">
        <v>0</v>
      </c>
      <c r="J59" s="39">
        <v>0</v>
      </c>
      <c r="K59" s="39">
        <v>0</v>
      </c>
      <c r="L59" s="39">
        <v>0</v>
      </c>
      <c r="M59" s="39">
        <f t="shared" si="0"/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</row>
    <row r="60" spans="1:18" x14ac:dyDescent="0.3">
      <c r="A60" s="39" t="s">
        <v>5215</v>
      </c>
      <c r="B60" s="39">
        <v>3266</v>
      </c>
      <c r="C60" s="39" t="s">
        <v>4462</v>
      </c>
      <c r="D60" s="39">
        <v>18662</v>
      </c>
      <c r="E60" s="39" t="s">
        <v>5154</v>
      </c>
      <c r="F60" s="39" t="s">
        <v>5213</v>
      </c>
      <c r="G60" s="39" t="s">
        <v>5213</v>
      </c>
      <c r="H60" s="39" t="s">
        <v>5157</v>
      </c>
      <c r="I60" s="39">
        <v>0</v>
      </c>
      <c r="J60" s="39">
        <v>0</v>
      </c>
      <c r="K60" s="39">
        <v>0</v>
      </c>
      <c r="L60" s="39">
        <v>0</v>
      </c>
      <c r="M60" s="39">
        <f t="shared" si="0"/>
        <v>0</v>
      </c>
      <c r="N60" s="39">
        <v>0</v>
      </c>
      <c r="O60" s="39">
        <v>0</v>
      </c>
      <c r="P60" s="39">
        <v>0</v>
      </c>
      <c r="Q60" s="39">
        <v>0</v>
      </c>
      <c r="R60" s="39">
        <v>0</v>
      </c>
    </row>
    <row r="61" spans="1:18" x14ac:dyDescent="0.3">
      <c r="A61" s="39" t="s">
        <v>4986</v>
      </c>
      <c r="B61" s="39">
        <v>8757</v>
      </c>
      <c r="C61" s="39" t="s">
        <v>5241</v>
      </c>
      <c r="D61" s="39">
        <v>18732</v>
      </c>
      <c r="E61" s="39" t="s">
        <v>5154</v>
      </c>
      <c r="F61" s="39" t="s">
        <v>5213</v>
      </c>
      <c r="G61" s="39" t="s">
        <v>5213</v>
      </c>
      <c r="H61" s="39" t="s">
        <v>5157</v>
      </c>
      <c r="I61" s="39">
        <v>0</v>
      </c>
      <c r="J61" s="39">
        <v>0</v>
      </c>
      <c r="K61" s="39">
        <v>0</v>
      </c>
      <c r="L61" s="39">
        <v>0</v>
      </c>
      <c r="M61" s="39">
        <f t="shared" si="0"/>
        <v>0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</row>
    <row r="62" spans="1:18" x14ac:dyDescent="0.3">
      <c r="A62" s="39" t="s">
        <v>5153</v>
      </c>
      <c r="B62" s="39">
        <v>2400</v>
      </c>
      <c r="C62" s="39" t="s">
        <v>5242</v>
      </c>
      <c r="D62" s="39">
        <v>19222</v>
      </c>
      <c r="E62" s="39" t="s">
        <v>5154</v>
      </c>
      <c r="F62" s="39" t="s">
        <v>5213</v>
      </c>
      <c r="G62" s="39" t="s">
        <v>5213</v>
      </c>
      <c r="H62" s="39" t="s">
        <v>5157</v>
      </c>
      <c r="I62" s="39">
        <v>0</v>
      </c>
      <c r="J62" s="39">
        <v>0</v>
      </c>
      <c r="K62" s="39">
        <v>0</v>
      </c>
      <c r="L62" s="39">
        <v>0</v>
      </c>
      <c r="M62" s="39">
        <f t="shared" si="0"/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</row>
    <row r="63" spans="1:18" x14ac:dyDescent="0.3">
      <c r="A63" s="39" t="s">
        <v>5153</v>
      </c>
      <c r="B63" s="39">
        <v>2400</v>
      </c>
      <c r="C63" s="39" t="s">
        <v>5243</v>
      </c>
      <c r="D63" s="39">
        <v>19332</v>
      </c>
      <c r="E63" s="39" t="s">
        <v>5175</v>
      </c>
      <c r="F63" s="39" t="s">
        <v>5244</v>
      </c>
      <c r="G63" s="39" t="s">
        <v>5157</v>
      </c>
      <c r="H63" s="39" t="s">
        <v>5157</v>
      </c>
      <c r="I63" s="39">
        <v>0</v>
      </c>
      <c r="J63" s="39">
        <v>0</v>
      </c>
      <c r="K63" s="39">
        <v>0</v>
      </c>
      <c r="L63" s="39">
        <v>0</v>
      </c>
      <c r="M63" s="39">
        <f t="shared" si="0"/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</row>
    <row r="64" spans="1:18" x14ac:dyDescent="0.3">
      <c r="A64" s="39" t="s">
        <v>5153</v>
      </c>
      <c r="B64" s="39">
        <v>2400</v>
      </c>
      <c r="C64" s="39" t="s">
        <v>4925</v>
      </c>
      <c r="D64" s="39">
        <v>19432</v>
      </c>
      <c r="E64" s="39" t="s">
        <v>5161</v>
      </c>
      <c r="F64" s="39" t="s">
        <v>5201</v>
      </c>
      <c r="G64" s="39" t="s">
        <v>5202</v>
      </c>
      <c r="H64" s="39" t="s">
        <v>5157</v>
      </c>
      <c r="I64" s="39">
        <v>1504661.5</v>
      </c>
      <c r="J64" s="39">
        <v>1504661.5</v>
      </c>
      <c r="K64" s="39">
        <v>0</v>
      </c>
      <c r="L64" s="39">
        <v>1162973.42</v>
      </c>
      <c r="M64" s="39">
        <f t="shared" si="0"/>
        <v>341688.08</v>
      </c>
      <c r="N64" s="39">
        <v>341688.08</v>
      </c>
      <c r="O64" s="39">
        <v>0</v>
      </c>
      <c r="P64" s="39">
        <v>76303735</v>
      </c>
      <c r="Q64" s="39">
        <v>639064</v>
      </c>
      <c r="R64" s="39">
        <v>754742</v>
      </c>
    </row>
    <row r="65" spans="1:18" x14ac:dyDescent="0.3">
      <c r="A65" s="39" t="s">
        <v>5245</v>
      </c>
      <c r="B65" s="39">
        <v>3965</v>
      </c>
      <c r="C65" s="39" t="s">
        <v>5246</v>
      </c>
      <c r="D65" s="39">
        <v>19642</v>
      </c>
      <c r="E65" s="39" t="s">
        <v>5247</v>
      </c>
      <c r="F65" s="39" t="s">
        <v>5248</v>
      </c>
      <c r="G65" s="39" t="s">
        <v>5157</v>
      </c>
      <c r="H65" s="39" t="s">
        <v>5157</v>
      </c>
      <c r="I65" s="39">
        <v>0</v>
      </c>
      <c r="J65" s="39">
        <v>0</v>
      </c>
      <c r="K65" s="39">
        <v>0</v>
      </c>
      <c r="L65" s="39">
        <v>0</v>
      </c>
      <c r="M65" s="39">
        <f t="shared" si="0"/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</row>
    <row r="66" spans="1:18" x14ac:dyDescent="0.3">
      <c r="A66" s="39" t="s">
        <v>5153</v>
      </c>
      <c r="B66" s="39">
        <v>2400</v>
      </c>
      <c r="C66" s="39" t="s">
        <v>5249</v>
      </c>
      <c r="D66" s="39">
        <v>19772</v>
      </c>
      <c r="E66" s="39" t="s">
        <v>5204</v>
      </c>
      <c r="F66" s="39" t="s">
        <v>5205</v>
      </c>
      <c r="G66" s="39" t="s">
        <v>5205</v>
      </c>
      <c r="H66" s="39" t="s">
        <v>5157</v>
      </c>
      <c r="I66" s="39">
        <v>0</v>
      </c>
      <c r="J66" s="39">
        <v>0</v>
      </c>
      <c r="K66" s="39">
        <v>0</v>
      </c>
      <c r="L66" s="39">
        <v>0</v>
      </c>
      <c r="M66" s="39">
        <f t="shared" si="0"/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</row>
    <row r="67" spans="1:18" x14ac:dyDescent="0.3">
      <c r="A67" s="39" t="s">
        <v>5153</v>
      </c>
      <c r="B67" s="39">
        <v>2400</v>
      </c>
      <c r="C67" s="39" t="s">
        <v>4262</v>
      </c>
      <c r="D67" s="39">
        <v>19782</v>
      </c>
      <c r="E67" s="39" t="s">
        <v>5154</v>
      </c>
      <c r="F67" s="39" t="s">
        <v>5155</v>
      </c>
      <c r="G67" s="39" t="s">
        <v>5166</v>
      </c>
      <c r="H67" s="39" t="s">
        <v>5157</v>
      </c>
      <c r="I67" s="39">
        <v>175205.95</v>
      </c>
      <c r="J67" s="39">
        <v>175205.95</v>
      </c>
      <c r="K67" s="39">
        <v>0</v>
      </c>
      <c r="L67" s="39">
        <v>128424.06</v>
      </c>
      <c r="M67" s="39">
        <f t="shared" si="0"/>
        <v>46781.89</v>
      </c>
      <c r="N67" s="39">
        <v>46781.89</v>
      </c>
      <c r="O67" s="39">
        <v>0</v>
      </c>
      <c r="P67" s="39">
        <v>13682290</v>
      </c>
      <c r="Q67" s="39">
        <v>48611</v>
      </c>
      <c r="R67" s="39">
        <v>60334</v>
      </c>
    </row>
    <row r="68" spans="1:18" x14ac:dyDescent="0.3">
      <c r="A68" s="39" t="s">
        <v>5153</v>
      </c>
      <c r="B68" s="39">
        <v>2400</v>
      </c>
      <c r="C68" s="39" t="s">
        <v>4159</v>
      </c>
      <c r="D68" s="39">
        <v>19802</v>
      </c>
      <c r="E68" s="39" t="s">
        <v>5154</v>
      </c>
      <c r="F68" s="39" t="s">
        <v>5155</v>
      </c>
      <c r="G68" s="39" t="s">
        <v>5250</v>
      </c>
      <c r="H68" s="39" t="s">
        <v>5157</v>
      </c>
      <c r="I68" s="39">
        <v>173748.66</v>
      </c>
      <c r="J68" s="39">
        <v>173748.66</v>
      </c>
      <c r="K68" s="39">
        <v>0</v>
      </c>
      <c r="L68" s="39">
        <v>173748.66</v>
      </c>
      <c r="M68" s="39">
        <f t="shared" si="0"/>
        <v>0</v>
      </c>
      <c r="N68" s="39">
        <v>0</v>
      </c>
      <c r="O68" s="39">
        <v>0</v>
      </c>
      <c r="P68" s="39">
        <v>4308002</v>
      </c>
      <c r="Q68" s="39">
        <v>0</v>
      </c>
      <c r="R68" s="39">
        <v>32613</v>
      </c>
    </row>
    <row r="69" spans="1:18" x14ac:dyDescent="0.3">
      <c r="A69" s="39" t="s">
        <v>5153</v>
      </c>
      <c r="B69" s="39">
        <v>2400</v>
      </c>
      <c r="C69" s="39" t="s">
        <v>4418</v>
      </c>
      <c r="D69" s="39">
        <v>19992</v>
      </c>
      <c r="E69" s="39" t="s">
        <v>5154</v>
      </c>
      <c r="F69" s="39" t="s">
        <v>5213</v>
      </c>
      <c r="G69" s="39" t="s">
        <v>5213</v>
      </c>
      <c r="H69" s="39" t="s">
        <v>5157</v>
      </c>
      <c r="I69" s="39">
        <v>365283.48</v>
      </c>
      <c r="J69" s="39">
        <v>365283.48</v>
      </c>
      <c r="K69" s="39">
        <v>0</v>
      </c>
      <c r="L69" s="39">
        <v>302283.48</v>
      </c>
      <c r="M69" s="39">
        <f t="shared" si="0"/>
        <v>63000</v>
      </c>
      <c r="N69" s="39">
        <v>57000</v>
      </c>
      <c r="O69" s="39">
        <v>6000</v>
      </c>
      <c r="P69" s="39">
        <v>17836330</v>
      </c>
      <c r="Q69" s="39">
        <v>113031</v>
      </c>
      <c r="R69" s="39">
        <v>219049</v>
      </c>
    </row>
    <row r="70" spans="1:18" x14ac:dyDescent="0.3">
      <c r="A70" s="39" t="s">
        <v>5153</v>
      </c>
      <c r="B70" s="39">
        <v>2400</v>
      </c>
      <c r="C70" s="39" t="s">
        <v>5251</v>
      </c>
      <c r="D70" s="39">
        <v>20092</v>
      </c>
      <c r="E70" s="39" t="s">
        <v>5154</v>
      </c>
      <c r="F70" s="39" t="s">
        <v>5155</v>
      </c>
      <c r="G70" s="39" t="s">
        <v>5157</v>
      </c>
      <c r="H70" s="39" t="s">
        <v>5157</v>
      </c>
      <c r="I70" s="39">
        <v>0</v>
      </c>
      <c r="J70" s="39">
        <v>0</v>
      </c>
      <c r="K70" s="39">
        <v>0</v>
      </c>
      <c r="L70" s="39">
        <v>0</v>
      </c>
      <c r="M70" s="39">
        <f t="shared" si="0"/>
        <v>0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</row>
    <row r="71" spans="1:18" x14ac:dyDescent="0.3">
      <c r="A71" s="39" t="s">
        <v>5153</v>
      </c>
      <c r="B71" s="39">
        <v>2400</v>
      </c>
      <c r="C71" s="39" t="s">
        <v>4964</v>
      </c>
      <c r="D71" s="39">
        <v>20182</v>
      </c>
      <c r="E71" s="39" t="s">
        <v>5154</v>
      </c>
      <c r="F71" s="39" t="s">
        <v>5158</v>
      </c>
      <c r="G71" s="39" t="s">
        <v>5159</v>
      </c>
      <c r="H71" s="39" t="s">
        <v>5157</v>
      </c>
      <c r="I71" s="39">
        <v>566876.92000000004</v>
      </c>
      <c r="J71" s="39">
        <v>566876.92000000004</v>
      </c>
      <c r="K71" s="39">
        <v>0</v>
      </c>
      <c r="L71" s="39">
        <v>504876.92</v>
      </c>
      <c r="M71" s="39">
        <f t="shared" ref="M71:M134" si="1">N71+O71</f>
        <v>62000</v>
      </c>
      <c r="N71" s="39">
        <v>62000</v>
      </c>
      <c r="O71" s="39">
        <v>0</v>
      </c>
      <c r="P71" s="39">
        <v>31074489</v>
      </c>
      <c r="Q71" s="39">
        <v>191641</v>
      </c>
      <c r="R71" s="39">
        <v>222916</v>
      </c>
    </row>
    <row r="72" spans="1:18" x14ac:dyDescent="0.3">
      <c r="A72" s="39" t="s">
        <v>5252</v>
      </c>
      <c r="B72" s="39">
        <v>3665</v>
      </c>
      <c r="C72" s="39" t="s">
        <v>5253</v>
      </c>
      <c r="D72" s="39">
        <v>20192</v>
      </c>
      <c r="E72" s="39" t="s">
        <v>5161</v>
      </c>
      <c r="F72" s="39" t="s">
        <v>5195</v>
      </c>
      <c r="G72" s="39" t="s">
        <v>5157</v>
      </c>
      <c r="H72" s="39" t="s">
        <v>5157</v>
      </c>
      <c r="I72" s="39">
        <v>0</v>
      </c>
      <c r="J72" s="39">
        <v>0</v>
      </c>
      <c r="K72" s="39">
        <v>0</v>
      </c>
      <c r="L72" s="39">
        <v>0</v>
      </c>
      <c r="M72" s="39">
        <f t="shared" si="1"/>
        <v>0</v>
      </c>
      <c r="N72" s="39">
        <v>0</v>
      </c>
      <c r="O72" s="39">
        <v>0</v>
      </c>
      <c r="P72" s="39">
        <v>0</v>
      </c>
      <c r="Q72" s="39">
        <v>0</v>
      </c>
      <c r="R72" s="39">
        <v>0</v>
      </c>
    </row>
    <row r="73" spans="1:18" x14ac:dyDescent="0.3">
      <c r="A73" s="39" t="s">
        <v>5215</v>
      </c>
      <c r="B73" s="39">
        <v>3266</v>
      </c>
      <c r="C73" s="39" t="s">
        <v>5254</v>
      </c>
      <c r="D73" s="39">
        <v>20542</v>
      </c>
      <c r="E73" s="39" t="s">
        <v>5185</v>
      </c>
      <c r="F73" s="39" t="s">
        <v>5235</v>
      </c>
      <c r="G73" s="39" t="s">
        <v>5236</v>
      </c>
      <c r="H73" s="39" t="s">
        <v>5157</v>
      </c>
      <c r="I73" s="39">
        <v>0</v>
      </c>
      <c r="J73" s="39">
        <v>0</v>
      </c>
      <c r="K73" s="39">
        <v>0</v>
      </c>
      <c r="L73" s="39">
        <v>0</v>
      </c>
      <c r="M73" s="39">
        <f t="shared" si="1"/>
        <v>0</v>
      </c>
      <c r="N73" s="39">
        <v>0</v>
      </c>
      <c r="O73" s="39">
        <v>0</v>
      </c>
      <c r="P73" s="39">
        <v>0</v>
      </c>
      <c r="Q73" s="39">
        <v>0</v>
      </c>
      <c r="R73" s="39">
        <v>0</v>
      </c>
    </row>
    <row r="74" spans="1:18" x14ac:dyDescent="0.3">
      <c r="A74" s="39" t="s">
        <v>5153</v>
      </c>
      <c r="B74" s="39">
        <v>2400</v>
      </c>
      <c r="C74" s="39" t="s">
        <v>5255</v>
      </c>
      <c r="D74" s="39">
        <v>20592</v>
      </c>
      <c r="E74" s="39" t="s">
        <v>5204</v>
      </c>
      <c r="F74" s="39" t="s">
        <v>5217</v>
      </c>
      <c r="G74" s="39" t="s">
        <v>5218</v>
      </c>
      <c r="H74" s="39" t="s">
        <v>5157</v>
      </c>
      <c r="I74" s="39">
        <v>0</v>
      </c>
      <c r="J74" s="39">
        <v>0</v>
      </c>
      <c r="K74" s="39">
        <v>0</v>
      </c>
      <c r="L74" s="39">
        <v>0</v>
      </c>
      <c r="M74" s="39">
        <f t="shared" si="1"/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</row>
    <row r="75" spans="1:18" x14ac:dyDescent="0.3">
      <c r="A75" s="39" t="s">
        <v>5153</v>
      </c>
      <c r="B75" s="39">
        <v>2400</v>
      </c>
      <c r="C75" s="39" t="s">
        <v>5256</v>
      </c>
      <c r="D75" s="39">
        <v>20732</v>
      </c>
      <c r="E75" s="39" t="s">
        <v>5204</v>
      </c>
      <c r="F75" s="39" t="s">
        <v>5205</v>
      </c>
      <c r="G75" s="39" t="s">
        <v>5206</v>
      </c>
      <c r="H75" s="39" t="s">
        <v>5157</v>
      </c>
      <c r="I75" s="39">
        <v>0</v>
      </c>
      <c r="J75" s="39">
        <v>0</v>
      </c>
      <c r="K75" s="39">
        <v>0</v>
      </c>
      <c r="L75" s="39">
        <v>0</v>
      </c>
      <c r="M75" s="39">
        <f t="shared" si="1"/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</row>
    <row r="76" spans="1:18" x14ac:dyDescent="0.3">
      <c r="A76" s="39" t="s">
        <v>5153</v>
      </c>
      <c r="B76" s="39">
        <v>2400</v>
      </c>
      <c r="C76" s="39" t="s">
        <v>5257</v>
      </c>
      <c r="D76" s="39">
        <v>20822</v>
      </c>
      <c r="E76" s="39" t="s">
        <v>5154</v>
      </c>
      <c r="F76" s="39" t="s">
        <v>5155</v>
      </c>
      <c r="G76" s="39" t="s">
        <v>5157</v>
      </c>
      <c r="H76" s="39" t="s">
        <v>5157</v>
      </c>
      <c r="I76" s="39">
        <v>0</v>
      </c>
      <c r="J76" s="39">
        <v>0</v>
      </c>
      <c r="K76" s="39">
        <v>0</v>
      </c>
      <c r="L76" s="39">
        <v>0</v>
      </c>
      <c r="M76" s="39">
        <f t="shared" si="1"/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</row>
    <row r="77" spans="1:18" x14ac:dyDescent="0.3">
      <c r="A77" s="39" t="s">
        <v>5153</v>
      </c>
      <c r="B77" s="39">
        <v>2400</v>
      </c>
      <c r="C77" s="39" t="s">
        <v>4949</v>
      </c>
      <c r="D77" s="39">
        <v>20942</v>
      </c>
      <c r="E77" s="39" t="s">
        <v>5154</v>
      </c>
      <c r="F77" s="39" t="s">
        <v>5164</v>
      </c>
      <c r="G77" s="39" t="s">
        <v>5165</v>
      </c>
      <c r="H77" s="39" t="s">
        <v>5157</v>
      </c>
      <c r="I77" s="39">
        <v>626547.43000000005</v>
      </c>
      <c r="J77" s="39">
        <v>626547.43000000005</v>
      </c>
      <c r="K77" s="39">
        <v>0</v>
      </c>
      <c r="L77" s="39">
        <v>626547.43000000005</v>
      </c>
      <c r="M77" s="39">
        <f t="shared" si="1"/>
        <v>0</v>
      </c>
      <c r="N77" s="39">
        <v>0</v>
      </c>
      <c r="O77" s="39">
        <v>0</v>
      </c>
      <c r="P77" s="39">
        <v>23228600</v>
      </c>
      <c r="Q77" s="39">
        <v>0</v>
      </c>
      <c r="R77" s="39">
        <v>199751</v>
      </c>
    </row>
    <row r="78" spans="1:18" x14ac:dyDescent="0.3">
      <c r="A78" s="39" t="s">
        <v>5153</v>
      </c>
      <c r="B78" s="39">
        <v>2400</v>
      </c>
      <c r="C78" s="39" t="s">
        <v>4803</v>
      </c>
      <c r="D78" s="39">
        <v>21162</v>
      </c>
      <c r="E78" s="39" t="s">
        <v>5154</v>
      </c>
      <c r="F78" s="39" t="s">
        <v>5155</v>
      </c>
      <c r="G78" s="39" t="s">
        <v>5166</v>
      </c>
      <c r="H78" s="39" t="s">
        <v>5157</v>
      </c>
      <c r="I78" s="39">
        <v>23337.55</v>
      </c>
      <c r="J78" s="39">
        <v>23337.55</v>
      </c>
      <c r="K78" s="39">
        <v>0</v>
      </c>
      <c r="L78" s="39">
        <v>23337.55</v>
      </c>
      <c r="M78" s="39">
        <f t="shared" si="1"/>
        <v>0</v>
      </c>
      <c r="N78" s="39">
        <v>0</v>
      </c>
      <c r="O78" s="39">
        <v>0</v>
      </c>
      <c r="P78" s="39">
        <v>881112</v>
      </c>
      <c r="Q78" s="39">
        <v>0</v>
      </c>
      <c r="R78" s="39">
        <v>4796</v>
      </c>
    </row>
    <row r="79" spans="1:18" x14ac:dyDescent="0.3">
      <c r="A79" s="39" t="s">
        <v>5252</v>
      </c>
      <c r="B79" s="39">
        <v>3665</v>
      </c>
      <c r="C79" s="39" t="s">
        <v>5258</v>
      </c>
      <c r="D79" s="39">
        <v>21882</v>
      </c>
      <c r="E79" s="39" t="s">
        <v>5175</v>
      </c>
      <c r="F79" s="39" t="s">
        <v>5176</v>
      </c>
      <c r="G79" s="39" t="s">
        <v>5157</v>
      </c>
      <c r="H79" s="39" t="s">
        <v>5157</v>
      </c>
      <c r="I79" s="39">
        <v>0</v>
      </c>
      <c r="J79" s="39">
        <v>0</v>
      </c>
      <c r="K79" s="39">
        <v>0</v>
      </c>
      <c r="L79" s="39">
        <v>0</v>
      </c>
      <c r="M79" s="39">
        <f t="shared" si="1"/>
        <v>0</v>
      </c>
      <c r="N79" s="39">
        <v>0</v>
      </c>
      <c r="O79" s="39">
        <v>0</v>
      </c>
      <c r="P79" s="39">
        <v>0</v>
      </c>
      <c r="Q79" s="39">
        <v>0</v>
      </c>
      <c r="R79" s="39">
        <v>0</v>
      </c>
    </row>
    <row r="80" spans="1:18" x14ac:dyDescent="0.3">
      <c r="A80" s="39" t="s">
        <v>5153</v>
      </c>
      <c r="B80" s="39">
        <v>2400</v>
      </c>
      <c r="C80" s="39" t="s">
        <v>5259</v>
      </c>
      <c r="D80" s="39">
        <v>21942</v>
      </c>
      <c r="E80" s="39" t="s">
        <v>5154</v>
      </c>
      <c r="F80" s="39" t="s">
        <v>5195</v>
      </c>
      <c r="G80" s="39" t="s">
        <v>5157</v>
      </c>
      <c r="H80" s="39" t="s">
        <v>5157</v>
      </c>
      <c r="I80" s="39">
        <v>0</v>
      </c>
      <c r="J80" s="39">
        <v>0</v>
      </c>
      <c r="K80" s="39">
        <v>0</v>
      </c>
      <c r="L80" s="39">
        <v>0</v>
      </c>
      <c r="M80" s="39">
        <f t="shared" si="1"/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</row>
    <row r="81" spans="1:18" x14ac:dyDescent="0.3">
      <c r="A81" s="39" t="s">
        <v>5215</v>
      </c>
      <c r="B81" s="39">
        <v>3266</v>
      </c>
      <c r="C81" s="39" t="s">
        <v>5260</v>
      </c>
      <c r="D81" s="39">
        <v>22142</v>
      </c>
      <c r="E81" s="39" t="s">
        <v>5154</v>
      </c>
      <c r="F81" s="39" t="s">
        <v>5195</v>
      </c>
      <c r="G81" s="39" t="s">
        <v>5157</v>
      </c>
      <c r="H81" s="39" t="s">
        <v>5157</v>
      </c>
      <c r="I81" s="39">
        <v>0</v>
      </c>
      <c r="J81" s="39">
        <v>0</v>
      </c>
      <c r="K81" s="39">
        <v>0</v>
      </c>
      <c r="L81" s="39">
        <v>0</v>
      </c>
      <c r="M81" s="39">
        <f t="shared" si="1"/>
        <v>0</v>
      </c>
      <c r="N81" s="39">
        <v>0</v>
      </c>
      <c r="O81" s="39">
        <v>0</v>
      </c>
      <c r="P81" s="39">
        <v>0</v>
      </c>
      <c r="Q81" s="39">
        <v>0</v>
      </c>
      <c r="R81" s="39">
        <v>0</v>
      </c>
    </row>
    <row r="82" spans="1:18" x14ac:dyDescent="0.3">
      <c r="A82" s="39" t="s">
        <v>5215</v>
      </c>
      <c r="B82" s="39">
        <v>3266</v>
      </c>
      <c r="C82" s="39" t="s">
        <v>5261</v>
      </c>
      <c r="D82" s="39">
        <v>22522</v>
      </c>
      <c r="E82" s="39" t="s">
        <v>5154</v>
      </c>
      <c r="F82" s="39" t="s">
        <v>5195</v>
      </c>
      <c r="G82" s="39" t="s">
        <v>5157</v>
      </c>
      <c r="H82" s="39" t="s">
        <v>5157</v>
      </c>
      <c r="I82" s="39">
        <v>0</v>
      </c>
      <c r="J82" s="39">
        <v>0</v>
      </c>
      <c r="K82" s="39">
        <v>0</v>
      </c>
      <c r="L82" s="39">
        <v>0</v>
      </c>
      <c r="M82" s="39">
        <f t="shared" si="1"/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</row>
    <row r="83" spans="1:18" x14ac:dyDescent="0.3">
      <c r="A83" s="39" t="s">
        <v>5153</v>
      </c>
      <c r="B83" s="39">
        <v>2400</v>
      </c>
      <c r="C83" s="39" t="s">
        <v>5262</v>
      </c>
      <c r="D83" s="39">
        <v>22662</v>
      </c>
      <c r="E83" s="39" t="s">
        <v>5179</v>
      </c>
      <c r="F83" s="39" t="s">
        <v>5180</v>
      </c>
      <c r="G83" s="39" t="s">
        <v>5180</v>
      </c>
      <c r="H83" s="39" t="s">
        <v>5157</v>
      </c>
      <c r="I83" s="39">
        <v>0</v>
      </c>
      <c r="J83" s="39">
        <v>0</v>
      </c>
      <c r="K83" s="39">
        <v>0</v>
      </c>
      <c r="L83" s="39">
        <v>0</v>
      </c>
      <c r="M83" s="39">
        <f t="shared" si="1"/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</row>
    <row r="84" spans="1:18" x14ac:dyDescent="0.3">
      <c r="A84" s="39" t="s">
        <v>5215</v>
      </c>
      <c r="B84" s="39">
        <v>3266</v>
      </c>
      <c r="C84" s="39" t="s">
        <v>5263</v>
      </c>
      <c r="D84" s="39">
        <v>22712</v>
      </c>
      <c r="E84" s="39" t="s">
        <v>5185</v>
      </c>
      <c r="F84" s="39" t="s">
        <v>5198</v>
      </c>
      <c r="G84" s="39" t="s">
        <v>5264</v>
      </c>
      <c r="H84" s="39" t="s">
        <v>5157</v>
      </c>
      <c r="I84" s="39">
        <v>0</v>
      </c>
      <c r="J84" s="39">
        <v>0</v>
      </c>
      <c r="K84" s="39">
        <v>0</v>
      </c>
      <c r="L84" s="39">
        <v>0</v>
      </c>
      <c r="M84" s="39">
        <f t="shared" si="1"/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</row>
    <row r="85" spans="1:18" x14ac:dyDescent="0.3">
      <c r="A85" s="39" t="s">
        <v>5153</v>
      </c>
      <c r="B85" s="39">
        <v>2400</v>
      </c>
      <c r="C85" s="39" t="s">
        <v>5265</v>
      </c>
      <c r="D85" s="39">
        <v>22822</v>
      </c>
      <c r="E85" s="39" t="s">
        <v>5175</v>
      </c>
      <c r="F85" s="39" t="s">
        <v>5244</v>
      </c>
      <c r="G85" s="39" t="s">
        <v>5157</v>
      </c>
      <c r="H85" s="39" t="s">
        <v>5157</v>
      </c>
      <c r="I85" s="39">
        <v>0</v>
      </c>
      <c r="J85" s="39">
        <v>0</v>
      </c>
      <c r="K85" s="39">
        <v>0</v>
      </c>
      <c r="L85" s="39">
        <v>0</v>
      </c>
      <c r="M85" s="39">
        <f t="shared" si="1"/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</row>
    <row r="86" spans="1:18" x14ac:dyDescent="0.3">
      <c r="A86" s="39" t="s">
        <v>5153</v>
      </c>
      <c r="B86" s="39">
        <v>2400</v>
      </c>
      <c r="C86" s="39" t="s">
        <v>4183</v>
      </c>
      <c r="D86" s="39">
        <v>22902</v>
      </c>
      <c r="E86" s="39" t="s">
        <v>5154</v>
      </c>
      <c r="F86" s="39" t="s">
        <v>5170</v>
      </c>
      <c r="G86" s="39" t="s">
        <v>5266</v>
      </c>
      <c r="H86" s="39" t="s">
        <v>5157</v>
      </c>
      <c r="I86" s="39">
        <v>623564.81000000006</v>
      </c>
      <c r="J86" s="39">
        <v>623564.81000000006</v>
      </c>
      <c r="K86" s="39">
        <v>0</v>
      </c>
      <c r="L86" s="39">
        <v>597621.84</v>
      </c>
      <c r="M86" s="39">
        <f t="shared" si="1"/>
        <v>25942.959999999999</v>
      </c>
      <c r="N86" s="39">
        <v>25942.959999999999</v>
      </c>
      <c r="O86" s="39">
        <v>0</v>
      </c>
      <c r="P86" s="39">
        <v>10635710</v>
      </c>
      <c r="Q86" s="39">
        <v>38881</v>
      </c>
      <c r="R86" s="39">
        <v>165147</v>
      </c>
    </row>
    <row r="87" spans="1:18" x14ac:dyDescent="0.3">
      <c r="A87" s="39" t="s">
        <v>5215</v>
      </c>
      <c r="B87" s="39">
        <v>3266</v>
      </c>
      <c r="C87" s="39" t="s">
        <v>4272</v>
      </c>
      <c r="D87" s="39">
        <v>23002</v>
      </c>
      <c r="E87" s="39" t="s">
        <v>5204</v>
      </c>
      <c r="F87" s="39" t="s">
        <v>5205</v>
      </c>
      <c r="G87" s="39" t="s">
        <v>5205</v>
      </c>
      <c r="H87" s="39" t="s">
        <v>5157</v>
      </c>
      <c r="I87" s="39">
        <v>0</v>
      </c>
      <c r="J87" s="39">
        <v>0</v>
      </c>
      <c r="K87" s="39">
        <v>0</v>
      </c>
      <c r="L87" s="39">
        <v>0</v>
      </c>
      <c r="M87" s="39">
        <f t="shared" si="1"/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</row>
    <row r="88" spans="1:18" x14ac:dyDescent="0.3">
      <c r="A88" s="39" t="s">
        <v>5267</v>
      </c>
      <c r="B88" s="39">
        <v>4196</v>
      </c>
      <c r="C88" s="39" t="s">
        <v>5268</v>
      </c>
      <c r="D88" s="39">
        <v>23142</v>
      </c>
      <c r="E88" s="39" t="s">
        <v>5179</v>
      </c>
      <c r="F88" s="39" t="s">
        <v>5180</v>
      </c>
      <c r="G88" s="39" t="s">
        <v>5180</v>
      </c>
      <c r="H88" s="39" t="s">
        <v>5157</v>
      </c>
      <c r="I88" s="39">
        <v>0</v>
      </c>
      <c r="J88" s="39">
        <v>0</v>
      </c>
      <c r="K88" s="39">
        <v>0</v>
      </c>
      <c r="L88" s="39">
        <v>0</v>
      </c>
      <c r="M88" s="39">
        <f t="shared" si="1"/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</row>
    <row r="89" spans="1:18" x14ac:dyDescent="0.3">
      <c r="A89" s="39" t="s">
        <v>5252</v>
      </c>
      <c r="B89" s="39">
        <v>3665</v>
      </c>
      <c r="C89" s="39" t="s">
        <v>5269</v>
      </c>
      <c r="D89" s="39">
        <v>23282</v>
      </c>
      <c r="E89" s="39" t="s">
        <v>5179</v>
      </c>
      <c r="F89" s="39" t="s">
        <v>5270</v>
      </c>
      <c r="G89" s="39" t="s">
        <v>5270</v>
      </c>
      <c r="H89" s="39" t="s">
        <v>5157</v>
      </c>
      <c r="I89" s="39">
        <v>0</v>
      </c>
      <c r="J89" s="39">
        <v>0</v>
      </c>
      <c r="K89" s="39">
        <v>0</v>
      </c>
      <c r="L89" s="39">
        <v>0</v>
      </c>
      <c r="M89" s="39">
        <f t="shared" si="1"/>
        <v>0</v>
      </c>
      <c r="N89" s="39">
        <v>0</v>
      </c>
      <c r="O89" s="39">
        <v>0</v>
      </c>
      <c r="P89" s="39">
        <v>0</v>
      </c>
      <c r="Q89" s="39">
        <v>0</v>
      </c>
      <c r="R89" s="39">
        <v>0</v>
      </c>
    </row>
    <row r="90" spans="1:18" x14ac:dyDescent="0.3">
      <c r="A90" s="39" t="s">
        <v>5215</v>
      </c>
      <c r="B90" s="39">
        <v>3266</v>
      </c>
      <c r="C90" s="39" t="s">
        <v>5271</v>
      </c>
      <c r="D90" s="39">
        <v>23322</v>
      </c>
      <c r="E90" s="39" t="s">
        <v>5179</v>
      </c>
      <c r="F90" s="39" t="s">
        <v>5270</v>
      </c>
      <c r="G90" s="39" t="s">
        <v>5270</v>
      </c>
      <c r="H90" s="39" t="s">
        <v>5157</v>
      </c>
      <c r="I90" s="39">
        <v>0</v>
      </c>
      <c r="J90" s="39">
        <v>0</v>
      </c>
      <c r="K90" s="39">
        <v>0</v>
      </c>
      <c r="L90" s="39">
        <v>0</v>
      </c>
      <c r="M90" s="39">
        <f t="shared" si="1"/>
        <v>0</v>
      </c>
      <c r="N90" s="39">
        <v>0</v>
      </c>
      <c r="O90" s="39">
        <v>0</v>
      </c>
      <c r="P90" s="39">
        <v>0</v>
      </c>
      <c r="Q90" s="39">
        <v>0</v>
      </c>
      <c r="R90" s="39">
        <v>0</v>
      </c>
    </row>
    <row r="91" spans="1:18" x14ac:dyDescent="0.3">
      <c r="A91" s="39" t="s">
        <v>5153</v>
      </c>
      <c r="B91" s="39">
        <v>2400</v>
      </c>
      <c r="C91" s="39" t="s">
        <v>5272</v>
      </c>
      <c r="D91" s="39">
        <v>23482</v>
      </c>
      <c r="E91" s="39" t="s">
        <v>5179</v>
      </c>
      <c r="F91" s="39" t="s">
        <v>5180</v>
      </c>
      <c r="G91" s="39" t="s">
        <v>5180</v>
      </c>
      <c r="H91" s="39" t="s">
        <v>5157</v>
      </c>
      <c r="I91" s="39">
        <v>0</v>
      </c>
      <c r="J91" s="39">
        <v>0</v>
      </c>
      <c r="K91" s="39">
        <v>0</v>
      </c>
      <c r="L91" s="39">
        <v>0</v>
      </c>
      <c r="M91" s="39">
        <f t="shared" si="1"/>
        <v>0</v>
      </c>
      <c r="N91" s="39">
        <v>0</v>
      </c>
      <c r="O91" s="39">
        <v>0</v>
      </c>
      <c r="P91" s="39">
        <v>0</v>
      </c>
      <c r="Q91" s="39">
        <v>0</v>
      </c>
      <c r="R91" s="39">
        <v>0</v>
      </c>
    </row>
    <row r="92" spans="1:18" x14ac:dyDescent="0.3">
      <c r="A92" s="39" t="s">
        <v>5273</v>
      </c>
      <c r="B92" s="39">
        <v>4444</v>
      </c>
      <c r="C92" s="39" t="s">
        <v>5274</v>
      </c>
      <c r="D92" s="39">
        <v>23632</v>
      </c>
      <c r="E92" s="39" t="s">
        <v>5161</v>
      </c>
      <c r="F92" s="39" t="s">
        <v>5162</v>
      </c>
      <c r="G92" s="39" t="s">
        <v>5163</v>
      </c>
      <c r="H92" s="39" t="s">
        <v>5157</v>
      </c>
      <c r="I92" s="39">
        <v>0</v>
      </c>
      <c r="J92" s="39">
        <v>0</v>
      </c>
      <c r="K92" s="39">
        <v>0</v>
      </c>
      <c r="L92" s="39">
        <v>0</v>
      </c>
      <c r="M92" s="39">
        <f t="shared" si="1"/>
        <v>0</v>
      </c>
      <c r="N92" s="39">
        <v>0</v>
      </c>
      <c r="O92" s="39">
        <v>0</v>
      </c>
      <c r="P92" s="39">
        <v>0</v>
      </c>
      <c r="Q92" s="39">
        <v>0</v>
      </c>
      <c r="R92" s="39">
        <v>0</v>
      </c>
    </row>
    <row r="93" spans="1:18" x14ac:dyDescent="0.3">
      <c r="A93" s="39" t="s">
        <v>4986</v>
      </c>
      <c r="B93" s="39">
        <v>8757</v>
      </c>
      <c r="C93" s="39" t="s">
        <v>4272</v>
      </c>
      <c r="D93" s="39">
        <v>23932</v>
      </c>
      <c r="E93" s="39" t="s">
        <v>5154</v>
      </c>
      <c r="F93" s="39" t="s">
        <v>5213</v>
      </c>
      <c r="G93" s="39" t="s">
        <v>5213</v>
      </c>
      <c r="H93" s="39" t="s">
        <v>5157</v>
      </c>
      <c r="I93" s="39">
        <v>0</v>
      </c>
      <c r="J93" s="39">
        <v>0</v>
      </c>
      <c r="K93" s="39">
        <v>0</v>
      </c>
      <c r="L93" s="39">
        <v>0</v>
      </c>
      <c r="M93" s="39">
        <f t="shared" si="1"/>
        <v>0</v>
      </c>
      <c r="N93" s="39">
        <v>0</v>
      </c>
      <c r="O93" s="39">
        <v>0</v>
      </c>
      <c r="P93" s="39">
        <v>0</v>
      </c>
      <c r="Q93" s="39">
        <v>0</v>
      </c>
      <c r="R93" s="39">
        <v>0</v>
      </c>
    </row>
    <row r="94" spans="1:18" x14ac:dyDescent="0.3">
      <c r="A94" s="39" t="s">
        <v>5153</v>
      </c>
      <c r="B94" s="39">
        <v>2400</v>
      </c>
      <c r="C94" s="39" t="s">
        <v>4916</v>
      </c>
      <c r="D94" s="39">
        <v>24002</v>
      </c>
      <c r="E94" s="39" t="s">
        <v>5154</v>
      </c>
      <c r="F94" s="39" t="s">
        <v>5187</v>
      </c>
      <c r="G94" s="39" t="s">
        <v>5188</v>
      </c>
      <c r="H94" s="39" t="s">
        <v>5157</v>
      </c>
      <c r="I94" s="39">
        <v>21418</v>
      </c>
      <c r="J94" s="39">
        <v>21418</v>
      </c>
      <c r="K94" s="39">
        <v>0</v>
      </c>
      <c r="L94" s="39">
        <v>21418</v>
      </c>
      <c r="M94" s="39">
        <f t="shared" si="1"/>
        <v>0</v>
      </c>
      <c r="N94" s="39">
        <v>0</v>
      </c>
      <c r="O94" s="39">
        <v>0</v>
      </c>
      <c r="P94" s="39">
        <v>1595985</v>
      </c>
      <c r="Q94" s="39">
        <v>0</v>
      </c>
      <c r="R94" s="39">
        <v>10791</v>
      </c>
    </row>
    <row r="95" spans="1:18" x14ac:dyDescent="0.3">
      <c r="A95" s="39" t="s">
        <v>5215</v>
      </c>
      <c r="B95" s="39">
        <v>3266</v>
      </c>
      <c r="C95" s="39" t="s">
        <v>5275</v>
      </c>
      <c r="D95" s="39">
        <v>24092</v>
      </c>
      <c r="E95" s="39" t="s">
        <v>5154</v>
      </c>
      <c r="F95" s="39" t="s">
        <v>5195</v>
      </c>
      <c r="G95" s="39" t="s">
        <v>5157</v>
      </c>
      <c r="H95" s="39" t="s">
        <v>5157</v>
      </c>
      <c r="I95" s="39">
        <v>0</v>
      </c>
      <c r="J95" s="39">
        <v>0</v>
      </c>
      <c r="K95" s="39">
        <v>0</v>
      </c>
      <c r="L95" s="39">
        <v>0</v>
      </c>
      <c r="M95" s="39">
        <f t="shared" si="1"/>
        <v>0</v>
      </c>
      <c r="N95" s="39">
        <v>0</v>
      </c>
      <c r="O95" s="39">
        <v>0</v>
      </c>
      <c r="P95" s="39">
        <v>0</v>
      </c>
      <c r="Q95" s="39">
        <v>0</v>
      </c>
      <c r="R95" s="39">
        <v>0</v>
      </c>
    </row>
    <row r="96" spans="1:18" x14ac:dyDescent="0.3">
      <c r="A96" s="39" t="s">
        <v>5153</v>
      </c>
      <c r="B96" s="39">
        <v>2400</v>
      </c>
      <c r="C96" s="39" t="s">
        <v>5276</v>
      </c>
      <c r="D96" s="39">
        <v>24622</v>
      </c>
      <c r="E96" s="39" t="s">
        <v>5161</v>
      </c>
      <c r="F96" s="39" t="s">
        <v>5195</v>
      </c>
      <c r="G96" s="39" t="s">
        <v>5157</v>
      </c>
      <c r="H96" s="39" t="s">
        <v>5157</v>
      </c>
      <c r="I96" s="39">
        <v>0</v>
      </c>
      <c r="J96" s="39">
        <v>0</v>
      </c>
      <c r="K96" s="39">
        <v>0</v>
      </c>
      <c r="L96" s="39">
        <v>0</v>
      </c>
      <c r="M96" s="39">
        <f t="shared" si="1"/>
        <v>0</v>
      </c>
      <c r="N96" s="39">
        <v>0</v>
      </c>
      <c r="O96" s="39">
        <v>0</v>
      </c>
      <c r="P96" s="39">
        <v>0</v>
      </c>
      <c r="Q96" s="39">
        <v>0</v>
      </c>
      <c r="R96" s="39">
        <v>0</v>
      </c>
    </row>
    <row r="97" spans="1:18" x14ac:dyDescent="0.3">
      <c r="A97" s="39" t="s">
        <v>5267</v>
      </c>
      <c r="B97" s="39">
        <v>4196</v>
      </c>
      <c r="C97" s="39" t="s">
        <v>5276</v>
      </c>
      <c r="D97" s="39">
        <v>25062</v>
      </c>
      <c r="E97" s="39" t="s">
        <v>5175</v>
      </c>
      <c r="F97" s="39" t="s">
        <v>5176</v>
      </c>
      <c r="G97" s="39" t="s">
        <v>5157</v>
      </c>
      <c r="H97" s="39" t="s">
        <v>5157</v>
      </c>
      <c r="I97" s="39">
        <v>0</v>
      </c>
      <c r="J97" s="39">
        <v>0</v>
      </c>
      <c r="K97" s="39">
        <v>0</v>
      </c>
      <c r="L97" s="39">
        <v>0</v>
      </c>
      <c r="M97" s="39">
        <f t="shared" si="1"/>
        <v>0</v>
      </c>
      <c r="N97" s="39">
        <v>0</v>
      </c>
      <c r="O97" s="39">
        <v>0</v>
      </c>
      <c r="P97" s="39">
        <v>0</v>
      </c>
      <c r="Q97" s="39">
        <v>0</v>
      </c>
      <c r="R97" s="39">
        <v>0</v>
      </c>
    </row>
    <row r="98" spans="1:18" x14ac:dyDescent="0.3">
      <c r="A98" s="39" t="s">
        <v>5215</v>
      </c>
      <c r="B98" s="39">
        <v>3266</v>
      </c>
      <c r="C98" s="39" t="s">
        <v>5277</v>
      </c>
      <c r="D98" s="39">
        <v>25212</v>
      </c>
      <c r="E98" s="39" t="s">
        <v>5161</v>
      </c>
      <c r="F98" s="39" t="s">
        <v>5201</v>
      </c>
      <c r="G98" s="39" t="s">
        <v>5202</v>
      </c>
      <c r="H98" s="39" t="s">
        <v>5157</v>
      </c>
      <c r="I98" s="39">
        <v>0</v>
      </c>
      <c r="J98" s="39">
        <v>0</v>
      </c>
      <c r="K98" s="39">
        <v>0</v>
      </c>
      <c r="L98" s="39">
        <v>0</v>
      </c>
      <c r="M98" s="39">
        <f t="shared" si="1"/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</row>
    <row r="99" spans="1:18" x14ac:dyDescent="0.3">
      <c r="A99" s="39" t="s">
        <v>5132</v>
      </c>
      <c r="B99" s="39">
        <v>6122</v>
      </c>
      <c r="C99" s="39" t="s">
        <v>5278</v>
      </c>
      <c r="D99" s="39">
        <v>25252</v>
      </c>
      <c r="E99" s="39" t="s">
        <v>5154</v>
      </c>
      <c r="F99" s="39" t="s">
        <v>5155</v>
      </c>
      <c r="G99" s="39" t="s">
        <v>5238</v>
      </c>
      <c r="H99" s="39" t="s">
        <v>5157</v>
      </c>
      <c r="I99" s="39">
        <v>0</v>
      </c>
      <c r="J99" s="39">
        <v>0</v>
      </c>
      <c r="K99" s="39">
        <v>0</v>
      </c>
      <c r="L99" s="39">
        <v>0</v>
      </c>
      <c r="M99" s="39">
        <f t="shared" si="1"/>
        <v>0</v>
      </c>
      <c r="N99" s="39">
        <v>0</v>
      </c>
      <c r="O99" s="39">
        <v>0</v>
      </c>
      <c r="P99" s="39">
        <v>0</v>
      </c>
      <c r="Q99" s="39">
        <v>0</v>
      </c>
      <c r="R99" s="39">
        <v>0</v>
      </c>
    </row>
    <row r="100" spans="1:18" x14ac:dyDescent="0.3">
      <c r="A100" s="39" t="s">
        <v>5215</v>
      </c>
      <c r="B100" s="39">
        <v>3266</v>
      </c>
      <c r="C100" s="39" t="s">
        <v>5279</v>
      </c>
      <c r="D100" s="39">
        <v>25742</v>
      </c>
      <c r="E100" s="39" t="s">
        <v>5179</v>
      </c>
      <c r="F100" s="39" t="s">
        <v>5180</v>
      </c>
      <c r="G100" s="39" t="s">
        <v>5180</v>
      </c>
      <c r="H100" s="39" t="s">
        <v>5157</v>
      </c>
      <c r="I100" s="39">
        <v>0</v>
      </c>
      <c r="J100" s="39">
        <v>0</v>
      </c>
      <c r="K100" s="39">
        <v>0</v>
      </c>
      <c r="L100" s="39">
        <v>0</v>
      </c>
      <c r="M100" s="39">
        <f t="shared" si="1"/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</row>
    <row r="101" spans="1:18" x14ac:dyDescent="0.3">
      <c r="A101" s="39" t="s">
        <v>5280</v>
      </c>
      <c r="B101" s="39">
        <v>4718</v>
      </c>
      <c r="C101" s="39" t="s">
        <v>5281</v>
      </c>
      <c r="D101" s="39">
        <v>25962</v>
      </c>
      <c r="E101" s="39" t="s">
        <v>5154</v>
      </c>
      <c r="F101" s="39" t="s">
        <v>5213</v>
      </c>
      <c r="G101" s="39" t="s">
        <v>5213</v>
      </c>
      <c r="H101" s="39" t="s">
        <v>5157</v>
      </c>
      <c r="I101" s="39">
        <v>0</v>
      </c>
      <c r="J101" s="39">
        <v>0</v>
      </c>
      <c r="K101" s="39">
        <v>0</v>
      </c>
      <c r="L101" s="39">
        <v>0</v>
      </c>
      <c r="M101" s="39">
        <f t="shared" si="1"/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</row>
    <row r="102" spans="1:18" x14ac:dyDescent="0.3">
      <c r="A102" s="39" t="s">
        <v>5153</v>
      </c>
      <c r="B102" s="39">
        <v>2400</v>
      </c>
      <c r="C102" s="39" t="s">
        <v>4708</v>
      </c>
      <c r="D102" s="39">
        <v>26112</v>
      </c>
      <c r="E102" s="39" t="s">
        <v>5154</v>
      </c>
      <c r="F102" s="39" t="s">
        <v>5213</v>
      </c>
      <c r="G102" s="39" t="s">
        <v>5213</v>
      </c>
      <c r="H102" s="39" t="s">
        <v>5157</v>
      </c>
      <c r="I102" s="39">
        <v>358353.16</v>
      </c>
      <c r="J102" s="39">
        <v>358353.16</v>
      </c>
      <c r="K102" s="39">
        <v>0</v>
      </c>
      <c r="L102" s="39">
        <v>358353.16</v>
      </c>
      <c r="M102" s="39">
        <f t="shared" si="1"/>
        <v>0</v>
      </c>
      <c r="N102" s="39">
        <v>0</v>
      </c>
      <c r="O102" s="39">
        <v>0</v>
      </c>
      <c r="P102" s="39">
        <v>11737305</v>
      </c>
      <c r="Q102" s="39">
        <v>0</v>
      </c>
      <c r="R102" s="39">
        <v>100809</v>
      </c>
    </row>
    <row r="103" spans="1:18" x14ac:dyDescent="0.3">
      <c r="A103" s="39" t="s">
        <v>5215</v>
      </c>
      <c r="B103" s="39">
        <v>3266</v>
      </c>
      <c r="C103" s="39" t="s">
        <v>5282</v>
      </c>
      <c r="D103" s="39">
        <v>26402</v>
      </c>
      <c r="E103" s="39" t="s">
        <v>5154</v>
      </c>
      <c r="F103" s="39" t="s">
        <v>5164</v>
      </c>
      <c r="G103" s="39" t="s">
        <v>5283</v>
      </c>
      <c r="H103" s="39" t="s">
        <v>5157</v>
      </c>
      <c r="I103" s="39">
        <v>0</v>
      </c>
      <c r="J103" s="39">
        <v>0</v>
      </c>
      <c r="K103" s="39">
        <v>0</v>
      </c>
      <c r="L103" s="39">
        <v>0</v>
      </c>
      <c r="M103" s="39">
        <f t="shared" si="1"/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</row>
    <row r="104" spans="1:18" x14ac:dyDescent="0.3">
      <c r="A104" s="39" t="s">
        <v>5267</v>
      </c>
      <c r="B104" s="39">
        <v>4196</v>
      </c>
      <c r="C104" s="39" t="s">
        <v>5284</v>
      </c>
      <c r="D104" s="39">
        <v>26412</v>
      </c>
      <c r="E104" s="39" t="s">
        <v>5179</v>
      </c>
      <c r="F104" s="39" t="s">
        <v>5270</v>
      </c>
      <c r="G104" s="39" t="s">
        <v>5270</v>
      </c>
      <c r="H104" s="39" t="s">
        <v>5157</v>
      </c>
      <c r="I104" s="39">
        <v>0</v>
      </c>
      <c r="J104" s="39">
        <v>0</v>
      </c>
      <c r="K104" s="39">
        <v>0</v>
      </c>
      <c r="L104" s="39">
        <v>0</v>
      </c>
      <c r="M104" s="39">
        <f t="shared" si="1"/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</row>
    <row r="105" spans="1:18" x14ac:dyDescent="0.3">
      <c r="A105" s="39" t="s">
        <v>5153</v>
      </c>
      <c r="B105" s="39">
        <v>2400</v>
      </c>
      <c r="C105" s="39" t="s">
        <v>4834</v>
      </c>
      <c r="D105" s="39">
        <v>26532</v>
      </c>
      <c r="E105" s="39" t="s">
        <v>5154</v>
      </c>
      <c r="F105" s="39" t="s">
        <v>5187</v>
      </c>
      <c r="G105" s="39" t="s">
        <v>5285</v>
      </c>
      <c r="H105" s="39" t="s">
        <v>5157</v>
      </c>
      <c r="I105" s="39">
        <v>149214.18</v>
      </c>
      <c r="J105" s="39">
        <v>149214.18</v>
      </c>
      <c r="K105" s="39">
        <v>0</v>
      </c>
      <c r="L105" s="39">
        <v>149214.18</v>
      </c>
      <c r="M105" s="39">
        <f t="shared" si="1"/>
        <v>0</v>
      </c>
      <c r="N105" s="39">
        <v>0</v>
      </c>
      <c r="O105" s="39">
        <v>0</v>
      </c>
      <c r="P105" s="39">
        <v>9215635</v>
      </c>
      <c r="Q105" s="39">
        <v>0</v>
      </c>
      <c r="R105" s="39">
        <v>41522</v>
      </c>
    </row>
    <row r="106" spans="1:18" x14ac:dyDescent="0.3">
      <c r="A106" s="39" t="s">
        <v>5267</v>
      </c>
      <c r="B106" s="39">
        <v>4196</v>
      </c>
      <c r="C106" s="39" t="s">
        <v>5286</v>
      </c>
      <c r="D106" s="39">
        <v>26872</v>
      </c>
      <c r="E106" s="39" t="s">
        <v>5175</v>
      </c>
      <c r="F106" s="39" t="s">
        <v>5176</v>
      </c>
      <c r="G106" s="39" t="s">
        <v>5157</v>
      </c>
      <c r="H106" s="39" t="s">
        <v>5157</v>
      </c>
      <c r="I106" s="39">
        <v>0</v>
      </c>
      <c r="J106" s="39">
        <v>0</v>
      </c>
      <c r="K106" s="39">
        <v>0</v>
      </c>
      <c r="L106" s="39">
        <v>0</v>
      </c>
      <c r="M106" s="39">
        <f t="shared" si="1"/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</row>
    <row r="107" spans="1:18" x14ac:dyDescent="0.3">
      <c r="A107" s="39" t="s">
        <v>5153</v>
      </c>
      <c r="B107" s="39">
        <v>2400</v>
      </c>
      <c r="C107" s="39" t="s">
        <v>5287</v>
      </c>
      <c r="D107" s="39">
        <v>27412</v>
      </c>
      <c r="E107" s="39" t="s">
        <v>5288</v>
      </c>
      <c r="F107" s="39" t="s">
        <v>5289</v>
      </c>
      <c r="G107" s="39" t="s">
        <v>5157</v>
      </c>
      <c r="H107" s="39" t="s">
        <v>5157</v>
      </c>
      <c r="I107" s="39">
        <v>0</v>
      </c>
      <c r="J107" s="39">
        <v>0</v>
      </c>
      <c r="K107" s="39">
        <v>0</v>
      </c>
      <c r="L107" s="39">
        <v>0</v>
      </c>
      <c r="M107" s="39">
        <f t="shared" si="1"/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</row>
    <row r="108" spans="1:18" x14ac:dyDescent="0.3">
      <c r="A108" s="39" t="s">
        <v>5153</v>
      </c>
      <c r="B108" s="39">
        <v>2400</v>
      </c>
      <c r="C108" s="39" t="s">
        <v>4086</v>
      </c>
      <c r="D108" s="39">
        <v>27432</v>
      </c>
      <c r="E108" s="39" t="s">
        <v>5154</v>
      </c>
      <c r="F108" s="39" t="s">
        <v>5169</v>
      </c>
      <c r="G108" s="39" t="s">
        <v>5157</v>
      </c>
      <c r="H108" s="39" t="s">
        <v>5157</v>
      </c>
      <c r="I108" s="39">
        <v>115965.64</v>
      </c>
      <c r="J108" s="39">
        <v>115965.64</v>
      </c>
      <c r="K108" s="39">
        <v>0</v>
      </c>
      <c r="L108" s="39">
        <v>114159.94</v>
      </c>
      <c r="M108" s="39">
        <f t="shared" si="1"/>
        <v>1805.7</v>
      </c>
      <c r="N108" s="39">
        <v>1805.7</v>
      </c>
      <c r="O108" s="39">
        <v>0</v>
      </c>
      <c r="P108" s="39">
        <v>8981140</v>
      </c>
      <c r="Q108" s="39">
        <v>6019</v>
      </c>
      <c r="R108" s="39">
        <v>36330</v>
      </c>
    </row>
    <row r="109" spans="1:18" x14ac:dyDescent="0.3">
      <c r="A109" s="39" t="s">
        <v>5245</v>
      </c>
      <c r="B109" s="39">
        <v>3965</v>
      </c>
      <c r="C109" s="39" t="s">
        <v>5290</v>
      </c>
      <c r="D109" s="39">
        <v>28012</v>
      </c>
      <c r="E109" s="39" t="s">
        <v>5185</v>
      </c>
      <c r="F109" s="39" t="s">
        <v>5291</v>
      </c>
      <c r="G109" s="39" t="s">
        <v>5292</v>
      </c>
      <c r="H109" s="39" t="s">
        <v>5157</v>
      </c>
      <c r="I109" s="39">
        <v>0</v>
      </c>
      <c r="J109" s="39">
        <v>0</v>
      </c>
      <c r="K109" s="39">
        <v>0</v>
      </c>
      <c r="L109" s="39">
        <v>0</v>
      </c>
      <c r="M109" s="39">
        <f t="shared" si="1"/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</row>
    <row r="110" spans="1:18" x14ac:dyDescent="0.3">
      <c r="A110" s="39" t="s">
        <v>5215</v>
      </c>
      <c r="B110" s="39">
        <v>3266</v>
      </c>
      <c r="C110" s="39" t="s">
        <v>5293</v>
      </c>
      <c r="D110" s="39">
        <v>28032</v>
      </c>
      <c r="E110" s="39" t="s">
        <v>5179</v>
      </c>
      <c r="F110" s="39" t="s">
        <v>5180</v>
      </c>
      <c r="G110" s="39" t="s">
        <v>5180</v>
      </c>
      <c r="H110" s="39" t="s">
        <v>5157</v>
      </c>
      <c r="I110" s="39">
        <v>0</v>
      </c>
      <c r="J110" s="39">
        <v>0</v>
      </c>
      <c r="K110" s="39">
        <v>0</v>
      </c>
      <c r="L110" s="39">
        <v>0</v>
      </c>
      <c r="M110" s="39">
        <f t="shared" si="1"/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</row>
    <row r="111" spans="1:18" x14ac:dyDescent="0.3">
      <c r="A111" s="39" t="s">
        <v>5153</v>
      </c>
      <c r="B111" s="39">
        <v>2400</v>
      </c>
      <c r="C111" s="39" t="s">
        <v>5294</v>
      </c>
      <c r="D111" s="39">
        <v>28272</v>
      </c>
      <c r="E111" s="39" t="s">
        <v>5161</v>
      </c>
      <c r="F111" s="39" t="s">
        <v>5201</v>
      </c>
      <c r="G111" s="39" t="s">
        <v>5202</v>
      </c>
      <c r="H111" s="39" t="s">
        <v>5157</v>
      </c>
      <c r="I111" s="39">
        <v>0</v>
      </c>
      <c r="J111" s="39">
        <v>0</v>
      </c>
      <c r="K111" s="39">
        <v>0</v>
      </c>
      <c r="L111" s="39">
        <v>0</v>
      </c>
      <c r="M111" s="39">
        <f t="shared" si="1"/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</row>
    <row r="112" spans="1:18" x14ac:dyDescent="0.3">
      <c r="A112" s="39" t="s">
        <v>5153</v>
      </c>
      <c r="B112" s="39">
        <v>2400</v>
      </c>
      <c r="C112" s="39" t="s">
        <v>5295</v>
      </c>
      <c r="D112" s="39">
        <v>28402</v>
      </c>
      <c r="E112" s="39" t="s">
        <v>5161</v>
      </c>
      <c r="F112" s="39" t="s">
        <v>5201</v>
      </c>
      <c r="G112" s="39" t="s">
        <v>5202</v>
      </c>
      <c r="H112" s="39" t="s">
        <v>5157</v>
      </c>
      <c r="I112" s="39">
        <v>0</v>
      </c>
      <c r="J112" s="39">
        <v>0</v>
      </c>
      <c r="K112" s="39">
        <v>0</v>
      </c>
      <c r="L112" s="39">
        <v>0</v>
      </c>
      <c r="M112" s="39">
        <f t="shared" si="1"/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</row>
    <row r="113" spans="1:18" x14ac:dyDescent="0.3">
      <c r="A113" s="39" t="s">
        <v>5153</v>
      </c>
      <c r="B113" s="39">
        <v>2400</v>
      </c>
      <c r="C113" s="39" t="s">
        <v>5296</v>
      </c>
      <c r="D113" s="39">
        <v>28412</v>
      </c>
      <c r="E113" s="39" t="s">
        <v>5204</v>
      </c>
      <c r="F113" s="39" t="s">
        <v>5205</v>
      </c>
      <c r="G113" s="39" t="s">
        <v>5205</v>
      </c>
      <c r="H113" s="39" t="s">
        <v>5157</v>
      </c>
      <c r="I113" s="39">
        <v>0</v>
      </c>
      <c r="J113" s="39">
        <v>0</v>
      </c>
      <c r="K113" s="39">
        <v>0</v>
      </c>
      <c r="L113" s="39">
        <v>0</v>
      </c>
      <c r="M113" s="39">
        <f t="shared" si="1"/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</row>
    <row r="114" spans="1:18" x14ac:dyDescent="0.3">
      <c r="A114" s="39" t="s">
        <v>5153</v>
      </c>
      <c r="B114" s="39">
        <v>2400</v>
      </c>
      <c r="C114" s="39" t="s">
        <v>5297</v>
      </c>
      <c r="D114" s="39">
        <v>28422</v>
      </c>
      <c r="E114" s="39" t="s">
        <v>5161</v>
      </c>
      <c r="F114" s="39" t="s">
        <v>5201</v>
      </c>
      <c r="G114" s="39" t="s">
        <v>5202</v>
      </c>
      <c r="H114" s="39" t="s">
        <v>5157</v>
      </c>
      <c r="I114" s="39">
        <v>0</v>
      </c>
      <c r="J114" s="39">
        <v>0</v>
      </c>
      <c r="K114" s="39">
        <v>0</v>
      </c>
      <c r="L114" s="39">
        <v>0</v>
      </c>
      <c r="M114" s="39">
        <f t="shared" si="1"/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</row>
    <row r="115" spans="1:18" x14ac:dyDescent="0.3">
      <c r="A115" s="39" t="s">
        <v>5298</v>
      </c>
      <c r="B115" s="39">
        <v>4924</v>
      </c>
      <c r="C115" s="39" t="s">
        <v>5299</v>
      </c>
      <c r="D115" s="39">
        <v>28452</v>
      </c>
      <c r="E115" s="39" t="s">
        <v>5204</v>
      </c>
      <c r="F115" s="39" t="s">
        <v>5195</v>
      </c>
      <c r="G115" s="39" t="s">
        <v>5157</v>
      </c>
      <c r="H115" s="39" t="s">
        <v>5157</v>
      </c>
      <c r="I115" s="39">
        <v>0</v>
      </c>
      <c r="J115" s="39">
        <v>0</v>
      </c>
      <c r="K115" s="39">
        <v>0</v>
      </c>
      <c r="L115" s="39">
        <v>0</v>
      </c>
      <c r="M115" s="39">
        <f t="shared" si="1"/>
        <v>0</v>
      </c>
      <c r="N115" s="39">
        <v>0</v>
      </c>
      <c r="O115" s="39">
        <v>0</v>
      </c>
      <c r="P115" s="39">
        <v>0</v>
      </c>
      <c r="Q115" s="39">
        <v>0</v>
      </c>
      <c r="R115" s="39">
        <v>0</v>
      </c>
    </row>
    <row r="116" spans="1:18" x14ac:dyDescent="0.3">
      <c r="A116" s="39" t="s">
        <v>5153</v>
      </c>
      <c r="B116" s="39">
        <v>2400</v>
      </c>
      <c r="C116" s="39" t="s">
        <v>5300</v>
      </c>
      <c r="D116" s="39">
        <v>28662</v>
      </c>
      <c r="E116" s="39" t="s">
        <v>5154</v>
      </c>
      <c r="F116" s="39" t="s">
        <v>5187</v>
      </c>
      <c r="G116" s="39" t="s">
        <v>5188</v>
      </c>
      <c r="H116" s="39" t="s">
        <v>5157</v>
      </c>
      <c r="I116" s="39">
        <v>0</v>
      </c>
      <c r="J116" s="39">
        <v>0</v>
      </c>
      <c r="K116" s="39">
        <v>0</v>
      </c>
      <c r="L116" s="39">
        <v>0</v>
      </c>
      <c r="M116" s="39">
        <f t="shared" si="1"/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</row>
    <row r="117" spans="1:18" x14ac:dyDescent="0.3">
      <c r="A117" s="39" t="s">
        <v>5215</v>
      </c>
      <c r="B117" s="39">
        <v>3266</v>
      </c>
      <c r="C117" s="39" t="s">
        <v>5301</v>
      </c>
      <c r="D117" s="39">
        <v>29112</v>
      </c>
      <c r="E117" s="39" t="s">
        <v>5302</v>
      </c>
      <c r="F117" s="39" t="s">
        <v>5303</v>
      </c>
      <c r="G117" s="39" t="s">
        <v>5157</v>
      </c>
      <c r="H117" s="39" t="s">
        <v>5157</v>
      </c>
      <c r="I117" s="39">
        <v>0</v>
      </c>
      <c r="J117" s="39">
        <v>0</v>
      </c>
      <c r="K117" s="39">
        <v>0</v>
      </c>
      <c r="L117" s="39">
        <v>0</v>
      </c>
      <c r="M117" s="39">
        <f t="shared" si="1"/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</row>
    <row r="118" spans="1:18" x14ac:dyDescent="0.3">
      <c r="A118" s="39" t="s">
        <v>5153</v>
      </c>
      <c r="B118" s="39">
        <v>2400</v>
      </c>
      <c r="C118" s="39" t="s">
        <v>5304</v>
      </c>
      <c r="D118" s="39">
        <v>29312</v>
      </c>
      <c r="E118" s="39" t="s">
        <v>5154</v>
      </c>
      <c r="F118" s="39" t="s">
        <v>5169</v>
      </c>
      <c r="G118" s="39" t="s">
        <v>5305</v>
      </c>
      <c r="H118" s="39" t="s">
        <v>5157</v>
      </c>
      <c r="I118" s="39">
        <v>0</v>
      </c>
      <c r="J118" s="39">
        <v>0</v>
      </c>
      <c r="K118" s="39">
        <v>0</v>
      </c>
      <c r="L118" s="39">
        <v>0</v>
      </c>
      <c r="M118" s="39">
        <f t="shared" si="1"/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</row>
    <row r="119" spans="1:18" x14ac:dyDescent="0.3">
      <c r="A119" s="39" t="s">
        <v>5153</v>
      </c>
      <c r="B119" s="39">
        <v>2400</v>
      </c>
      <c r="C119" s="39" t="s">
        <v>4816</v>
      </c>
      <c r="D119" s="39">
        <v>29332</v>
      </c>
      <c r="E119" s="39" t="s">
        <v>5154</v>
      </c>
      <c r="F119" s="39" t="s">
        <v>5213</v>
      </c>
      <c r="G119" s="39" t="s">
        <v>5213</v>
      </c>
      <c r="H119" s="39" t="s">
        <v>5157</v>
      </c>
      <c r="I119" s="39">
        <v>5407.91</v>
      </c>
      <c r="J119" s="39">
        <v>5407.91</v>
      </c>
      <c r="K119" s="39">
        <v>0</v>
      </c>
      <c r="L119" s="39">
        <v>5407.91</v>
      </c>
      <c r="M119" s="39">
        <f t="shared" si="1"/>
        <v>0</v>
      </c>
      <c r="N119" s="39">
        <v>0</v>
      </c>
      <c r="O119" s="39">
        <v>0</v>
      </c>
      <c r="P119" s="39">
        <v>524923</v>
      </c>
      <c r="Q119" s="39">
        <v>0</v>
      </c>
      <c r="R119" s="39">
        <v>2443</v>
      </c>
    </row>
    <row r="120" spans="1:18" x14ac:dyDescent="0.3">
      <c r="A120" s="39" t="s">
        <v>5153</v>
      </c>
      <c r="B120" s="39">
        <v>2400</v>
      </c>
      <c r="C120" s="39" t="s">
        <v>5306</v>
      </c>
      <c r="D120" s="39">
        <v>29452</v>
      </c>
      <c r="E120" s="39" t="s">
        <v>5204</v>
      </c>
      <c r="F120" s="39" t="s">
        <v>5205</v>
      </c>
      <c r="G120" s="39" t="s">
        <v>5206</v>
      </c>
      <c r="H120" s="39" t="s">
        <v>5157</v>
      </c>
      <c r="I120" s="39">
        <v>0</v>
      </c>
      <c r="J120" s="39">
        <v>0</v>
      </c>
      <c r="K120" s="39">
        <v>0</v>
      </c>
      <c r="L120" s="39">
        <v>0</v>
      </c>
      <c r="M120" s="39">
        <f t="shared" si="1"/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</row>
    <row r="121" spans="1:18" x14ac:dyDescent="0.3">
      <c r="A121" s="39" t="s">
        <v>5307</v>
      </c>
      <c r="B121" s="39">
        <v>4407</v>
      </c>
      <c r="C121" s="39" t="s">
        <v>5308</v>
      </c>
      <c r="D121" s="39">
        <v>29882</v>
      </c>
      <c r="E121" s="39" t="s">
        <v>5154</v>
      </c>
      <c r="F121" s="39" t="s">
        <v>5195</v>
      </c>
      <c r="G121" s="39" t="s">
        <v>5157</v>
      </c>
      <c r="H121" s="39" t="s">
        <v>5157</v>
      </c>
      <c r="I121" s="39">
        <v>0</v>
      </c>
      <c r="J121" s="39">
        <v>0</v>
      </c>
      <c r="K121" s="39">
        <v>0</v>
      </c>
      <c r="L121" s="39">
        <v>0</v>
      </c>
      <c r="M121" s="39">
        <f t="shared" si="1"/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</row>
    <row r="122" spans="1:18" x14ac:dyDescent="0.3">
      <c r="A122" s="39" t="s">
        <v>5153</v>
      </c>
      <c r="B122" s="39">
        <v>2400</v>
      </c>
      <c r="C122" s="39" t="s">
        <v>5309</v>
      </c>
      <c r="D122" s="39">
        <v>30002</v>
      </c>
      <c r="E122" s="39" t="s">
        <v>5154</v>
      </c>
      <c r="F122" s="39" t="s">
        <v>5213</v>
      </c>
      <c r="G122" s="39" t="s">
        <v>5213</v>
      </c>
      <c r="H122" s="39" t="s">
        <v>5157</v>
      </c>
      <c r="I122" s="39">
        <v>0</v>
      </c>
      <c r="J122" s="39">
        <v>0</v>
      </c>
      <c r="K122" s="39">
        <v>0</v>
      </c>
      <c r="L122" s="39">
        <v>0</v>
      </c>
      <c r="M122" s="39">
        <f t="shared" si="1"/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</row>
    <row r="123" spans="1:18" x14ac:dyDescent="0.3">
      <c r="A123" s="39" t="s">
        <v>5153</v>
      </c>
      <c r="B123" s="39">
        <v>2400</v>
      </c>
      <c r="C123" s="39" t="s">
        <v>4377</v>
      </c>
      <c r="D123" s="39">
        <v>30032</v>
      </c>
      <c r="E123" s="39" t="s">
        <v>5154</v>
      </c>
      <c r="F123" s="39" t="s">
        <v>5155</v>
      </c>
      <c r="G123" s="39" t="s">
        <v>5250</v>
      </c>
      <c r="H123" s="39" t="s">
        <v>5157</v>
      </c>
      <c r="I123" s="39">
        <v>95002.01</v>
      </c>
      <c r="J123" s="39">
        <v>95002.01</v>
      </c>
      <c r="K123" s="39">
        <v>0</v>
      </c>
      <c r="L123" s="39">
        <v>95002.01</v>
      </c>
      <c r="M123" s="39">
        <f t="shared" si="1"/>
        <v>0</v>
      </c>
      <c r="N123" s="39">
        <v>0</v>
      </c>
      <c r="O123" s="39">
        <v>0</v>
      </c>
      <c r="P123" s="39">
        <v>5429883</v>
      </c>
      <c r="Q123" s="39">
        <v>0</v>
      </c>
      <c r="R123" s="39">
        <v>34976</v>
      </c>
    </row>
    <row r="124" spans="1:18" x14ac:dyDescent="0.3">
      <c r="A124" s="39" t="s">
        <v>5153</v>
      </c>
      <c r="B124" s="39">
        <v>2400</v>
      </c>
      <c r="C124" s="39" t="s">
        <v>5310</v>
      </c>
      <c r="D124" s="39">
        <v>30112</v>
      </c>
      <c r="E124" s="39" t="s">
        <v>5179</v>
      </c>
      <c r="F124" s="39" t="s">
        <v>5180</v>
      </c>
      <c r="G124" s="39" t="s">
        <v>5180</v>
      </c>
      <c r="H124" s="39" t="s">
        <v>5157</v>
      </c>
      <c r="I124" s="39">
        <v>0</v>
      </c>
      <c r="J124" s="39">
        <v>0</v>
      </c>
      <c r="K124" s="39">
        <v>0</v>
      </c>
      <c r="L124" s="39">
        <v>0</v>
      </c>
      <c r="M124" s="39">
        <f t="shared" si="1"/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</row>
    <row r="125" spans="1:18" x14ac:dyDescent="0.3">
      <c r="A125" s="39" t="s">
        <v>5153</v>
      </c>
      <c r="B125" s="39">
        <v>2400</v>
      </c>
      <c r="C125" s="39" t="s">
        <v>5311</v>
      </c>
      <c r="D125" s="39">
        <v>30332</v>
      </c>
      <c r="E125" s="39" t="s">
        <v>5154</v>
      </c>
      <c r="F125" s="39" t="s">
        <v>5155</v>
      </c>
      <c r="G125" s="39" t="s">
        <v>5166</v>
      </c>
      <c r="H125" s="39" t="s">
        <v>5157</v>
      </c>
      <c r="I125" s="39">
        <v>0</v>
      </c>
      <c r="J125" s="39">
        <v>0</v>
      </c>
      <c r="K125" s="39">
        <v>0</v>
      </c>
      <c r="L125" s="39">
        <v>0</v>
      </c>
      <c r="M125" s="39">
        <f t="shared" si="1"/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</row>
    <row r="126" spans="1:18" x14ac:dyDescent="0.3">
      <c r="A126" s="39" t="s">
        <v>5153</v>
      </c>
      <c r="B126" s="39">
        <v>2400</v>
      </c>
      <c r="C126" s="39" t="s">
        <v>5312</v>
      </c>
      <c r="D126" s="39">
        <v>30352</v>
      </c>
      <c r="E126" s="39" t="s">
        <v>5154</v>
      </c>
      <c r="F126" s="39" t="s">
        <v>5158</v>
      </c>
      <c r="G126" s="39" t="s">
        <v>5173</v>
      </c>
      <c r="H126" s="39" t="s">
        <v>5157</v>
      </c>
      <c r="I126" s="39">
        <v>0</v>
      </c>
      <c r="J126" s="39">
        <v>0</v>
      </c>
      <c r="K126" s="39">
        <v>0</v>
      </c>
      <c r="L126" s="39">
        <v>0</v>
      </c>
      <c r="M126" s="39">
        <f t="shared" si="1"/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</row>
    <row r="127" spans="1:18" x14ac:dyDescent="0.3">
      <c r="A127" s="39" t="s">
        <v>5153</v>
      </c>
      <c r="B127" s="39">
        <v>2400</v>
      </c>
      <c r="C127" s="39" t="s">
        <v>4314</v>
      </c>
      <c r="D127" s="39">
        <v>30812</v>
      </c>
      <c r="E127" s="39" t="s">
        <v>5154</v>
      </c>
      <c r="F127" s="39" t="s">
        <v>5213</v>
      </c>
      <c r="G127" s="39" t="s">
        <v>5213</v>
      </c>
      <c r="H127" s="39" t="s">
        <v>5157</v>
      </c>
      <c r="I127" s="39">
        <v>2043.65</v>
      </c>
      <c r="J127" s="39">
        <v>2043.65</v>
      </c>
      <c r="K127" s="39">
        <v>0</v>
      </c>
      <c r="L127" s="39">
        <v>1967.46</v>
      </c>
      <c r="M127" s="39">
        <f t="shared" si="1"/>
        <v>76.19</v>
      </c>
      <c r="N127" s="39">
        <v>76.19</v>
      </c>
      <c r="O127" s="39">
        <v>0</v>
      </c>
      <c r="P127" s="39">
        <v>207008</v>
      </c>
      <c r="Q127" s="39">
        <v>244</v>
      </c>
      <c r="R127" s="39">
        <v>935</v>
      </c>
    </row>
    <row r="128" spans="1:18" x14ac:dyDescent="0.3">
      <c r="A128" s="39" t="s">
        <v>5153</v>
      </c>
      <c r="B128" s="39">
        <v>2400</v>
      </c>
      <c r="C128" s="39" t="s">
        <v>4893</v>
      </c>
      <c r="D128" s="39">
        <v>31572</v>
      </c>
      <c r="E128" s="39" t="s">
        <v>5154</v>
      </c>
      <c r="F128" s="39" t="s">
        <v>5213</v>
      </c>
      <c r="G128" s="39" t="s">
        <v>5213</v>
      </c>
      <c r="H128" s="39" t="s">
        <v>5157</v>
      </c>
      <c r="I128" s="39">
        <v>24374.799999999999</v>
      </c>
      <c r="J128" s="39">
        <v>24374.799999999999</v>
      </c>
      <c r="K128" s="39">
        <v>0</v>
      </c>
      <c r="L128" s="39">
        <v>24374.799999999999</v>
      </c>
      <c r="M128" s="39">
        <f t="shared" si="1"/>
        <v>0</v>
      </c>
      <c r="N128" s="39">
        <v>0</v>
      </c>
      <c r="O128" s="39">
        <v>0</v>
      </c>
      <c r="P128" s="39">
        <v>2480306</v>
      </c>
      <c r="Q128" s="39">
        <v>0</v>
      </c>
      <c r="R128" s="39">
        <v>12000</v>
      </c>
    </row>
    <row r="129" spans="1:18" x14ac:dyDescent="0.3">
      <c r="A129" s="39" t="s">
        <v>5252</v>
      </c>
      <c r="B129" s="39">
        <v>3665</v>
      </c>
      <c r="C129" s="39" t="s">
        <v>5313</v>
      </c>
      <c r="D129" s="39">
        <v>31782</v>
      </c>
      <c r="E129" s="39" t="s">
        <v>5154</v>
      </c>
      <c r="F129" s="39" t="s">
        <v>5158</v>
      </c>
      <c r="G129" s="39" t="s">
        <v>5159</v>
      </c>
      <c r="H129" s="39" t="s">
        <v>5157</v>
      </c>
      <c r="I129" s="39">
        <v>0</v>
      </c>
      <c r="J129" s="39">
        <v>0</v>
      </c>
      <c r="K129" s="39">
        <v>0</v>
      </c>
      <c r="L129" s="39">
        <v>0</v>
      </c>
      <c r="M129" s="39">
        <f t="shared" si="1"/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</row>
    <row r="130" spans="1:18" x14ac:dyDescent="0.3">
      <c r="A130" s="39" t="s">
        <v>5273</v>
      </c>
      <c r="B130" s="39">
        <v>4444</v>
      </c>
      <c r="C130" s="39" t="s">
        <v>5314</v>
      </c>
      <c r="D130" s="39">
        <v>31802</v>
      </c>
      <c r="E130" s="39" t="s">
        <v>5179</v>
      </c>
      <c r="F130" s="39" t="s">
        <v>5180</v>
      </c>
      <c r="G130" s="39" t="s">
        <v>5315</v>
      </c>
      <c r="H130" s="39" t="s">
        <v>5157</v>
      </c>
      <c r="I130" s="39">
        <v>0</v>
      </c>
      <c r="J130" s="39">
        <v>0</v>
      </c>
      <c r="K130" s="39">
        <v>0</v>
      </c>
      <c r="L130" s="39">
        <v>0</v>
      </c>
      <c r="M130" s="39">
        <f t="shared" si="1"/>
        <v>0</v>
      </c>
      <c r="N130" s="39">
        <v>0</v>
      </c>
      <c r="O130" s="39">
        <v>0</v>
      </c>
      <c r="P130" s="39">
        <v>0</v>
      </c>
      <c r="Q130" s="39">
        <v>0</v>
      </c>
      <c r="R130" s="39">
        <v>0</v>
      </c>
    </row>
    <row r="131" spans="1:18" x14ac:dyDescent="0.3">
      <c r="A131" s="39" t="s">
        <v>5153</v>
      </c>
      <c r="B131" s="39">
        <v>2400</v>
      </c>
      <c r="C131" s="39" t="s">
        <v>4268</v>
      </c>
      <c r="D131" s="39">
        <v>32082</v>
      </c>
      <c r="E131" s="39" t="s">
        <v>5154</v>
      </c>
      <c r="F131" s="39" t="s">
        <v>5155</v>
      </c>
      <c r="G131" s="39" t="s">
        <v>5166</v>
      </c>
      <c r="H131" s="39" t="s">
        <v>5157</v>
      </c>
      <c r="I131" s="39">
        <v>0</v>
      </c>
      <c r="J131" s="39">
        <v>0</v>
      </c>
      <c r="K131" s="39">
        <v>0</v>
      </c>
      <c r="L131" s="39">
        <v>0</v>
      </c>
      <c r="M131" s="39">
        <f t="shared" si="1"/>
        <v>0</v>
      </c>
      <c r="N131" s="39">
        <v>0</v>
      </c>
      <c r="O131" s="39">
        <v>0</v>
      </c>
      <c r="P131" s="39">
        <v>0</v>
      </c>
      <c r="Q131" s="39">
        <v>0</v>
      </c>
      <c r="R131" s="39">
        <v>0</v>
      </c>
    </row>
    <row r="132" spans="1:18" x14ac:dyDescent="0.3">
      <c r="A132" s="39" t="s">
        <v>5153</v>
      </c>
      <c r="B132" s="39">
        <v>2400</v>
      </c>
      <c r="C132" s="39" t="s">
        <v>5316</v>
      </c>
      <c r="D132" s="39">
        <v>32722</v>
      </c>
      <c r="E132" s="39" t="s">
        <v>5204</v>
      </c>
      <c r="F132" s="39" t="s">
        <v>5205</v>
      </c>
      <c r="G132" s="39" t="s">
        <v>5206</v>
      </c>
      <c r="H132" s="39" t="s">
        <v>5157</v>
      </c>
      <c r="I132" s="39">
        <v>0</v>
      </c>
      <c r="J132" s="39">
        <v>0</v>
      </c>
      <c r="K132" s="39">
        <v>0</v>
      </c>
      <c r="L132" s="39">
        <v>0</v>
      </c>
      <c r="M132" s="39">
        <f t="shared" si="1"/>
        <v>0</v>
      </c>
      <c r="N132" s="39">
        <v>0</v>
      </c>
      <c r="O132" s="39">
        <v>0</v>
      </c>
      <c r="P132" s="39">
        <v>0</v>
      </c>
      <c r="Q132" s="39">
        <v>0</v>
      </c>
      <c r="R132" s="39">
        <v>0</v>
      </c>
    </row>
    <row r="133" spans="1:18" x14ac:dyDescent="0.3">
      <c r="A133" s="39" t="s">
        <v>5267</v>
      </c>
      <c r="B133" s="39">
        <v>4196</v>
      </c>
      <c r="C133" s="39" t="s">
        <v>5317</v>
      </c>
      <c r="D133" s="39">
        <v>32942</v>
      </c>
      <c r="E133" s="39" t="s">
        <v>5185</v>
      </c>
      <c r="F133" s="39" t="s">
        <v>5186</v>
      </c>
      <c r="G133" s="39" t="s">
        <v>5157</v>
      </c>
      <c r="H133" s="39" t="s">
        <v>5157</v>
      </c>
      <c r="I133" s="39">
        <v>0</v>
      </c>
      <c r="J133" s="39">
        <v>0</v>
      </c>
      <c r="K133" s="39">
        <v>0</v>
      </c>
      <c r="L133" s="39">
        <v>0</v>
      </c>
      <c r="M133" s="39">
        <f t="shared" si="1"/>
        <v>0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</row>
    <row r="134" spans="1:18" x14ac:dyDescent="0.3">
      <c r="A134" s="39" t="s">
        <v>5153</v>
      </c>
      <c r="B134" s="39">
        <v>2400</v>
      </c>
      <c r="C134" s="39" t="s">
        <v>5005</v>
      </c>
      <c r="D134" s="39">
        <v>33302</v>
      </c>
      <c r="E134" s="39" t="s">
        <v>5154</v>
      </c>
      <c r="F134" s="39" t="s">
        <v>5187</v>
      </c>
      <c r="G134" s="39" t="s">
        <v>5318</v>
      </c>
      <c r="H134" s="39" t="s">
        <v>5157</v>
      </c>
      <c r="I134" s="39">
        <v>50720.91</v>
      </c>
      <c r="J134" s="39">
        <v>50720.91</v>
      </c>
      <c r="K134" s="39">
        <v>0</v>
      </c>
      <c r="L134" s="39">
        <v>50720.91</v>
      </c>
      <c r="M134" s="39">
        <f t="shared" si="1"/>
        <v>0</v>
      </c>
      <c r="N134" s="39">
        <v>0</v>
      </c>
      <c r="O134" s="39">
        <v>0</v>
      </c>
      <c r="P134" s="39">
        <v>3051044</v>
      </c>
      <c r="Q134" s="39">
        <v>0</v>
      </c>
      <c r="R134" s="39">
        <v>20439</v>
      </c>
    </row>
    <row r="135" spans="1:18" x14ac:dyDescent="0.3">
      <c r="A135" s="39" t="s">
        <v>5153</v>
      </c>
      <c r="B135" s="39">
        <v>2400</v>
      </c>
      <c r="C135" s="39" t="s">
        <v>5319</v>
      </c>
      <c r="D135" s="39">
        <v>33472</v>
      </c>
      <c r="E135" s="39" t="s">
        <v>5154</v>
      </c>
      <c r="F135" s="39" t="s">
        <v>5158</v>
      </c>
      <c r="G135" s="39" t="s">
        <v>5159</v>
      </c>
      <c r="H135" s="39" t="s">
        <v>5157</v>
      </c>
      <c r="I135" s="39">
        <v>0</v>
      </c>
      <c r="J135" s="39">
        <v>0</v>
      </c>
      <c r="K135" s="39">
        <v>0</v>
      </c>
      <c r="L135" s="39">
        <v>0</v>
      </c>
      <c r="M135" s="39">
        <f t="shared" ref="M135:M198" si="2">N135+O135</f>
        <v>0</v>
      </c>
      <c r="N135" s="39">
        <v>0</v>
      </c>
      <c r="O135" s="39">
        <v>0</v>
      </c>
      <c r="P135" s="39">
        <v>0</v>
      </c>
      <c r="Q135" s="39">
        <v>0</v>
      </c>
      <c r="R135" s="39">
        <v>0</v>
      </c>
    </row>
    <row r="136" spans="1:18" x14ac:dyDescent="0.3">
      <c r="A136" s="39" t="s">
        <v>5267</v>
      </c>
      <c r="B136" s="39">
        <v>4196</v>
      </c>
      <c r="C136" s="39" t="s">
        <v>5320</v>
      </c>
      <c r="D136" s="39">
        <v>33632</v>
      </c>
      <c r="E136" s="39" t="s">
        <v>5204</v>
      </c>
      <c r="F136" s="39" t="s">
        <v>5217</v>
      </c>
      <c r="G136" s="39" t="s">
        <v>5218</v>
      </c>
      <c r="H136" s="39" t="s">
        <v>5157</v>
      </c>
      <c r="I136" s="39">
        <v>0</v>
      </c>
      <c r="J136" s="39">
        <v>0</v>
      </c>
      <c r="K136" s="39">
        <v>0</v>
      </c>
      <c r="L136" s="39">
        <v>0</v>
      </c>
      <c r="M136" s="39">
        <f t="shared" si="2"/>
        <v>0</v>
      </c>
      <c r="N136" s="39">
        <v>0</v>
      </c>
      <c r="O136" s="39">
        <v>0</v>
      </c>
      <c r="P136" s="39">
        <v>0</v>
      </c>
      <c r="Q136" s="39">
        <v>0</v>
      </c>
      <c r="R136" s="39">
        <v>0</v>
      </c>
    </row>
    <row r="137" spans="1:18" x14ac:dyDescent="0.3">
      <c r="A137" s="39" t="s">
        <v>4995</v>
      </c>
      <c r="B137" s="39">
        <v>5508</v>
      </c>
      <c r="C137" s="39" t="s">
        <v>5321</v>
      </c>
      <c r="D137" s="39">
        <v>33662</v>
      </c>
      <c r="E137" s="39" t="s">
        <v>5154</v>
      </c>
      <c r="F137" s="39" t="s">
        <v>5164</v>
      </c>
      <c r="G137" s="39" t="s">
        <v>5165</v>
      </c>
      <c r="H137" s="39" t="s">
        <v>5157</v>
      </c>
      <c r="I137" s="39">
        <v>0</v>
      </c>
      <c r="J137" s="39">
        <v>0</v>
      </c>
      <c r="K137" s="39">
        <v>0</v>
      </c>
      <c r="L137" s="39">
        <v>0</v>
      </c>
      <c r="M137" s="39">
        <f t="shared" si="2"/>
        <v>0</v>
      </c>
      <c r="N137" s="39">
        <v>0</v>
      </c>
      <c r="O137" s="39">
        <v>0</v>
      </c>
      <c r="P137" s="39">
        <v>0</v>
      </c>
      <c r="Q137" s="39">
        <v>0</v>
      </c>
      <c r="R137" s="39">
        <v>0</v>
      </c>
    </row>
    <row r="138" spans="1:18" x14ac:dyDescent="0.3">
      <c r="A138" s="39" t="s">
        <v>5153</v>
      </c>
      <c r="B138" s="39">
        <v>2400</v>
      </c>
      <c r="C138" s="39" t="s">
        <v>5322</v>
      </c>
      <c r="D138" s="39">
        <v>33702</v>
      </c>
      <c r="E138" s="39" t="s">
        <v>5185</v>
      </c>
      <c r="F138" s="39" t="s">
        <v>5235</v>
      </c>
      <c r="G138" s="39" t="s">
        <v>5236</v>
      </c>
      <c r="H138" s="39" t="s">
        <v>5157</v>
      </c>
      <c r="I138" s="39">
        <v>0</v>
      </c>
      <c r="J138" s="39">
        <v>0</v>
      </c>
      <c r="K138" s="39">
        <v>0</v>
      </c>
      <c r="L138" s="39">
        <v>0</v>
      </c>
      <c r="M138" s="39">
        <f t="shared" si="2"/>
        <v>0</v>
      </c>
      <c r="N138" s="39">
        <v>0</v>
      </c>
      <c r="O138" s="39">
        <v>0</v>
      </c>
      <c r="P138" s="39">
        <v>0</v>
      </c>
      <c r="Q138" s="39">
        <v>0</v>
      </c>
      <c r="R138" s="39">
        <v>0</v>
      </c>
    </row>
    <row r="139" spans="1:18" x14ac:dyDescent="0.3">
      <c r="A139" s="39" t="s">
        <v>5323</v>
      </c>
      <c r="B139" s="39">
        <v>3794</v>
      </c>
      <c r="C139" s="39" t="s">
        <v>5324</v>
      </c>
      <c r="D139" s="39">
        <v>33822</v>
      </c>
      <c r="E139" s="39" t="s">
        <v>5179</v>
      </c>
      <c r="F139" s="39" t="s">
        <v>5180</v>
      </c>
      <c r="G139" s="39" t="s">
        <v>5180</v>
      </c>
      <c r="H139" s="39" t="s">
        <v>5157</v>
      </c>
      <c r="I139" s="39">
        <v>0</v>
      </c>
      <c r="J139" s="39">
        <v>0</v>
      </c>
      <c r="K139" s="39">
        <v>0</v>
      </c>
      <c r="L139" s="39">
        <v>0</v>
      </c>
      <c r="M139" s="39">
        <f t="shared" si="2"/>
        <v>0</v>
      </c>
      <c r="N139" s="39">
        <v>0</v>
      </c>
      <c r="O139" s="39">
        <v>0</v>
      </c>
      <c r="P139" s="39">
        <v>0</v>
      </c>
      <c r="Q139" s="39">
        <v>0</v>
      </c>
      <c r="R139" s="39">
        <v>0</v>
      </c>
    </row>
    <row r="140" spans="1:18" x14ac:dyDescent="0.3">
      <c r="A140" s="39" t="s">
        <v>5153</v>
      </c>
      <c r="B140" s="39">
        <v>2400</v>
      </c>
      <c r="C140" s="39" t="s">
        <v>5325</v>
      </c>
      <c r="D140" s="39">
        <v>33942</v>
      </c>
      <c r="E140" s="39" t="s">
        <v>5154</v>
      </c>
      <c r="F140" s="39" t="s">
        <v>5158</v>
      </c>
      <c r="G140" s="39" t="s">
        <v>5173</v>
      </c>
      <c r="H140" s="39" t="s">
        <v>5157</v>
      </c>
      <c r="I140" s="39">
        <v>0</v>
      </c>
      <c r="J140" s="39">
        <v>0</v>
      </c>
      <c r="K140" s="39">
        <v>0</v>
      </c>
      <c r="L140" s="39">
        <v>0</v>
      </c>
      <c r="M140" s="39">
        <f t="shared" si="2"/>
        <v>0</v>
      </c>
      <c r="N140" s="39">
        <v>0</v>
      </c>
      <c r="O140" s="39">
        <v>0</v>
      </c>
      <c r="P140" s="39">
        <v>0</v>
      </c>
      <c r="Q140" s="39">
        <v>0</v>
      </c>
      <c r="R140" s="39">
        <v>0</v>
      </c>
    </row>
    <row r="141" spans="1:18" x14ac:dyDescent="0.3">
      <c r="A141" s="39" t="s">
        <v>5326</v>
      </c>
      <c r="B141" s="39">
        <v>5576</v>
      </c>
      <c r="C141" s="39" t="s">
        <v>5327</v>
      </c>
      <c r="D141" s="39">
        <v>33992</v>
      </c>
      <c r="E141" s="39" t="s">
        <v>5179</v>
      </c>
      <c r="F141" s="39" t="s">
        <v>5180</v>
      </c>
      <c r="G141" s="39" t="s">
        <v>5180</v>
      </c>
      <c r="H141" s="39" t="s">
        <v>5157</v>
      </c>
      <c r="I141" s="39">
        <v>0</v>
      </c>
      <c r="J141" s="39">
        <v>0</v>
      </c>
      <c r="K141" s="39">
        <v>0</v>
      </c>
      <c r="L141" s="39">
        <v>0</v>
      </c>
      <c r="M141" s="39">
        <f t="shared" si="2"/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</row>
    <row r="142" spans="1:18" x14ac:dyDescent="0.3">
      <c r="A142" s="39" t="s">
        <v>5326</v>
      </c>
      <c r="B142" s="39">
        <v>5576</v>
      </c>
      <c r="C142" s="39" t="s">
        <v>5328</v>
      </c>
      <c r="D142" s="39">
        <v>34292</v>
      </c>
      <c r="E142" s="39" t="s">
        <v>5185</v>
      </c>
      <c r="F142" s="39" t="s">
        <v>5235</v>
      </c>
      <c r="G142" s="39" t="s">
        <v>5329</v>
      </c>
      <c r="H142" s="39" t="s">
        <v>5157</v>
      </c>
      <c r="I142" s="39">
        <v>0</v>
      </c>
      <c r="J142" s="39">
        <v>0</v>
      </c>
      <c r="K142" s="39">
        <v>0</v>
      </c>
      <c r="L142" s="39">
        <v>0</v>
      </c>
      <c r="M142" s="39">
        <f t="shared" si="2"/>
        <v>0</v>
      </c>
      <c r="N142" s="39">
        <v>0</v>
      </c>
      <c r="O142" s="39">
        <v>0</v>
      </c>
      <c r="P142" s="39">
        <v>0</v>
      </c>
      <c r="Q142" s="39">
        <v>0</v>
      </c>
      <c r="R142" s="39">
        <v>0</v>
      </c>
    </row>
    <row r="143" spans="1:18" x14ac:dyDescent="0.3">
      <c r="A143" s="39" t="s">
        <v>5330</v>
      </c>
      <c r="B143" s="39">
        <v>6784</v>
      </c>
      <c r="C143" s="39" t="s">
        <v>5331</v>
      </c>
      <c r="D143" s="39">
        <v>34502</v>
      </c>
      <c r="E143" s="39" t="s">
        <v>5161</v>
      </c>
      <c r="F143" s="39" t="s">
        <v>5201</v>
      </c>
      <c r="G143" s="39" t="s">
        <v>5202</v>
      </c>
      <c r="H143" s="39" t="s">
        <v>5157</v>
      </c>
      <c r="I143" s="39">
        <v>0</v>
      </c>
      <c r="J143" s="39">
        <v>0</v>
      </c>
      <c r="K143" s="39">
        <v>0</v>
      </c>
      <c r="L143" s="39">
        <v>0</v>
      </c>
      <c r="M143" s="39">
        <f t="shared" si="2"/>
        <v>0</v>
      </c>
      <c r="N143" s="39">
        <v>0</v>
      </c>
      <c r="O143" s="39">
        <v>0</v>
      </c>
      <c r="P143" s="39">
        <v>0</v>
      </c>
      <c r="Q143" s="39">
        <v>0</v>
      </c>
      <c r="R143" s="39">
        <v>0</v>
      </c>
    </row>
    <row r="144" spans="1:18" x14ac:dyDescent="0.3">
      <c r="A144" s="39" t="s">
        <v>5153</v>
      </c>
      <c r="B144" s="39">
        <v>2400</v>
      </c>
      <c r="C144" s="39" t="s">
        <v>4502</v>
      </c>
      <c r="D144" s="39">
        <v>34612</v>
      </c>
      <c r="E144" s="39" t="s">
        <v>5154</v>
      </c>
      <c r="F144" s="39" t="s">
        <v>5155</v>
      </c>
      <c r="G144" s="39" t="s">
        <v>5166</v>
      </c>
      <c r="H144" s="39" t="s">
        <v>5157</v>
      </c>
      <c r="I144" s="39">
        <v>585934.35</v>
      </c>
      <c r="J144" s="39">
        <v>585934.35</v>
      </c>
      <c r="K144" s="39">
        <v>0</v>
      </c>
      <c r="L144" s="39">
        <v>452390.81</v>
      </c>
      <c r="M144" s="39">
        <f t="shared" si="2"/>
        <v>133543.54</v>
      </c>
      <c r="N144" s="39">
        <v>133543.54</v>
      </c>
      <c r="O144" s="39">
        <v>0</v>
      </c>
      <c r="P144" s="39">
        <v>43566165</v>
      </c>
      <c r="Q144" s="39">
        <v>275693</v>
      </c>
      <c r="R144" s="39">
        <v>215631</v>
      </c>
    </row>
    <row r="145" spans="1:18" x14ac:dyDescent="0.3">
      <c r="A145" s="39" t="s">
        <v>5215</v>
      </c>
      <c r="B145" s="39">
        <v>3266</v>
      </c>
      <c r="C145" s="39" t="s">
        <v>5332</v>
      </c>
      <c r="D145" s="39">
        <v>35882</v>
      </c>
      <c r="E145" s="39" t="s">
        <v>5179</v>
      </c>
      <c r="F145" s="39" t="s">
        <v>5180</v>
      </c>
      <c r="G145" s="39" t="s">
        <v>5180</v>
      </c>
      <c r="H145" s="39" t="s">
        <v>5157</v>
      </c>
      <c r="I145" s="39">
        <v>0</v>
      </c>
      <c r="J145" s="39">
        <v>0</v>
      </c>
      <c r="K145" s="39">
        <v>0</v>
      </c>
      <c r="L145" s="39">
        <v>0</v>
      </c>
      <c r="M145" s="39">
        <f t="shared" si="2"/>
        <v>0</v>
      </c>
      <c r="N145" s="39">
        <v>0</v>
      </c>
      <c r="O145" s="39">
        <v>0</v>
      </c>
      <c r="P145" s="39">
        <v>0</v>
      </c>
      <c r="Q145" s="39">
        <v>0</v>
      </c>
      <c r="R145" s="39">
        <v>0</v>
      </c>
    </row>
    <row r="146" spans="1:18" x14ac:dyDescent="0.3">
      <c r="A146" s="39" t="s">
        <v>5153</v>
      </c>
      <c r="B146" s="39">
        <v>2400</v>
      </c>
      <c r="C146" s="39" t="s">
        <v>4847</v>
      </c>
      <c r="D146" s="39">
        <v>36132</v>
      </c>
      <c r="E146" s="39" t="s">
        <v>5154</v>
      </c>
      <c r="F146" s="39" t="s">
        <v>5155</v>
      </c>
      <c r="G146" s="39" t="s">
        <v>5333</v>
      </c>
      <c r="H146" s="39" t="s">
        <v>5157</v>
      </c>
      <c r="I146" s="39">
        <v>140566.31</v>
      </c>
      <c r="J146" s="39">
        <v>140566.31</v>
      </c>
      <c r="K146" s="39">
        <v>0</v>
      </c>
      <c r="L146" s="39">
        <v>140566.31</v>
      </c>
      <c r="M146" s="39">
        <f t="shared" si="2"/>
        <v>0</v>
      </c>
      <c r="N146" s="39">
        <v>0</v>
      </c>
      <c r="O146" s="39">
        <v>0</v>
      </c>
      <c r="P146" s="39">
        <v>1869036</v>
      </c>
      <c r="Q146" s="39">
        <v>0</v>
      </c>
      <c r="R146" s="39">
        <v>32424</v>
      </c>
    </row>
    <row r="147" spans="1:18" x14ac:dyDescent="0.3">
      <c r="A147" s="39" t="s">
        <v>5334</v>
      </c>
      <c r="B147" s="39">
        <v>5680</v>
      </c>
      <c r="C147" s="39" t="s">
        <v>5335</v>
      </c>
      <c r="D147" s="39">
        <v>36172</v>
      </c>
      <c r="E147" s="39" t="s">
        <v>5185</v>
      </c>
      <c r="F147" s="39" t="s">
        <v>5235</v>
      </c>
      <c r="G147" s="39" t="s">
        <v>5336</v>
      </c>
      <c r="H147" s="39" t="s">
        <v>5157</v>
      </c>
      <c r="I147" s="39">
        <v>0</v>
      </c>
      <c r="J147" s="39">
        <v>0</v>
      </c>
      <c r="K147" s="39">
        <v>0</v>
      </c>
      <c r="L147" s="39">
        <v>0</v>
      </c>
      <c r="M147" s="39">
        <f t="shared" si="2"/>
        <v>0</v>
      </c>
      <c r="N147" s="39">
        <v>0</v>
      </c>
      <c r="O147" s="39">
        <v>0</v>
      </c>
      <c r="P147" s="39">
        <v>0</v>
      </c>
      <c r="Q147" s="39">
        <v>0</v>
      </c>
      <c r="R147" s="39">
        <v>0</v>
      </c>
    </row>
    <row r="148" spans="1:18" x14ac:dyDescent="0.3">
      <c r="A148" s="39" t="s">
        <v>5337</v>
      </c>
      <c r="B148" s="39">
        <v>5864</v>
      </c>
      <c r="C148" s="39" t="s">
        <v>5338</v>
      </c>
      <c r="D148" s="39">
        <v>36432</v>
      </c>
      <c r="E148" s="39" t="s">
        <v>5185</v>
      </c>
      <c r="F148" s="39" t="s">
        <v>5235</v>
      </c>
      <c r="G148" s="39" t="s">
        <v>5336</v>
      </c>
      <c r="H148" s="39" t="s">
        <v>5157</v>
      </c>
      <c r="I148" s="39">
        <v>0</v>
      </c>
      <c r="J148" s="39">
        <v>0</v>
      </c>
      <c r="K148" s="39">
        <v>0</v>
      </c>
      <c r="L148" s="39">
        <v>0</v>
      </c>
      <c r="M148" s="39">
        <f t="shared" si="2"/>
        <v>0</v>
      </c>
      <c r="N148" s="39">
        <v>0</v>
      </c>
      <c r="O148" s="39">
        <v>0</v>
      </c>
      <c r="P148" s="39">
        <v>0</v>
      </c>
      <c r="Q148" s="39">
        <v>0</v>
      </c>
      <c r="R148" s="39">
        <v>0</v>
      </c>
    </row>
    <row r="149" spans="1:18" x14ac:dyDescent="0.3">
      <c r="A149" s="39" t="s">
        <v>5153</v>
      </c>
      <c r="B149" s="39">
        <v>2400</v>
      </c>
      <c r="C149" s="39" t="s">
        <v>5339</v>
      </c>
      <c r="D149" s="39">
        <v>36672</v>
      </c>
      <c r="E149" s="39" t="s">
        <v>5154</v>
      </c>
      <c r="F149" s="39" t="s">
        <v>5164</v>
      </c>
      <c r="G149" s="39" t="s">
        <v>5165</v>
      </c>
      <c r="H149" s="39" t="s">
        <v>5157</v>
      </c>
      <c r="I149" s="39">
        <v>0</v>
      </c>
      <c r="J149" s="39">
        <v>0</v>
      </c>
      <c r="K149" s="39">
        <v>0</v>
      </c>
      <c r="L149" s="39">
        <v>0</v>
      </c>
      <c r="M149" s="39">
        <f t="shared" si="2"/>
        <v>0</v>
      </c>
      <c r="N149" s="39">
        <v>0</v>
      </c>
      <c r="O149" s="39">
        <v>0</v>
      </c>
      <c r="P149" s="39">
        <v>0</v>
      </c>
      <c r="Q149" s="39">
        <v>0</v>
      </c>
      <c r="R149" s="39">
        <v>0</v>
      </c>
    </row>
    <row r="150" spans="1:18" x14ac:dyDescent="0.3">
      <c r="A150" s="39" t="s">
        <v>5340</v>
      </c>
      <c r="B150" s="39">
        <v>3487</v>
      </c>
      <c r="C150" s="39" t="s">
        <v>5341</v>
      </c>
      <c r="D150" s="39">
        <v>36712</v>
      </c>
      <c r="E150" s="39" t="s">
        <v>5161</v>
      </c>
      <c r="F150" s="39" t="s">
        <v>5201</v>
      </c>
      <c r="G150" s="39" t="s">
        <v>5202</v>
      </c>
      <c r="H150" s="39" t="s">
        <v>5157</v>
      </c>
      <c r="I150" s="39">
        <v>0</v>
      </c>
      <c r="J150" s="39">
        <v>0</v>
      </c>
      <c r="K150" s="39">
        <v>0</v>
      </c>
      <c r="L150" s="39">
        <v>0</v>
      </c>
      <c r="M150" s="39">
        <f t="shared" si="2"/>
        <v>0</v>
      </c>
      <c r="N150" s="39">
        <v>0</v>
      </c>
      <c r="O150" s="39">
        <v>0</v>
      </c>
      <c r="P150" s="39">
        <v>0</v>
      </c>
      <c r="Q150" s="39">
        <v>0</v>
      </c>
      <c r="R150" s="39">
        <v>0</v>
      </c>
    </row>
    <row r="151" spans="1:18" x14ac:dyDescent="0.3">
      <c r="A151" s="39" t="s">
        <v>5342</v>
      </c>
      <c r="B151" s="39">
        <v>4463</v>
      </c>
      <c r="C151" s="39" t="s">
        <v>4276</v>
      </c>
      <c r="D151" s="39">
        <v>36802</v>
      </c>
      <c r="E151" s="39" t="s">
        <v>5161</v>
      </c>
      <c r="F151" s="39" t="s">
        <v>5201</v>
      </c>
      <c r="G151" s="39" t="s">
        <v>5202</v>
      </c>
      <c r="H151" s="39" t="s">
        <v>5157</v>
      </c>
      <c r="I151" s="39">
        <v>0</v>
      </c>
      <c r="J151" s="39">
        <v>0</v>
      </c>
      <c r="K151" s="39">
        <v>0</v>
      </c>
      <c r="L151" s="39">
        <v>0</v>
      </c>
      <c r="M151" s="39">
        <f t="shared" si="2"/>
        <v>0</v>
      </c>
      <c r="N151" s="39">
        <v>0</v>
      </c>
      <c r="O151" s="39">
        <v>0</v>
      </c>
      <c r="P151" s="39">
        <v>0</v>
      </c>
      <c r="Q151" s="39">
        <v>0</v>
      </c>
      <c r="R151" s="39">
        <v>0</v>
      </c>
    </row>
    <row r="152" spans="1:18" x14ac:dyDescent="0.3">
      <c r="A152" s="39" t="s">
        <v>5153</v>
      </c>
      <c r="B152" s="39">
        <v>2400</v>
      </c>
      <c r="C152" s="39" t="s">
        <v>5343</v>
      </c>
      <c r="D152" s="39">
        <v>36922</v>
      </c>
      <c r="E152" s="39" t="s">
        <v>5154</v>
      </c>
      <c r="F152" s="39" t="s">
        <v>5169</v>
      </c>
      <c r="G152" s="39" t="s">
        <v>5305</v>
      </c>
      <c r="H152" s="39" t="s">
        <v>5157</v>
      </c>
      <c r="I152" s="39">
        <v>0</v>
      </c>
      <c r="J152" s="39">
        <v>0</v>
      </c>
      <c r="K152" s="39">
        <v>0</v>
      </c>
      <c r="L152" s="39">
        <v>0</v>
      </c>
      <c r="M152" s="39">
        <f t="shared" si="2"/>
        <v>0</v>
      </c>
      <c r="N152" s="39">
        <v>0</v>
      </c>
      <c r="O152" s="39">
        <v>0</v>
      </c>
      <c r="P152" s="39">
        <v>0</v>
      </c>
      <c r="Q152" s="39">
        <v>0</v>
      </c>
      <c r="R152" s="39">
        <v>0</v>
      </c>
    </row>
    <row r="153" spans="1:18" x14ac:dyDescent="0.3">
      <c r="A153" s="39" t="s">
        <v>5153</v>
      </c>
      <c r="B153" s="39">
        <v>2400</v>
      </c>
      <c r="C153" s="39" t="s">
        <v>5344</v>
      </c>
      <c r="D153" s="39">
        <v>36942</v>
      </c>
      <c r="E153" s="39" t="s">
        <v>5154</v>
      </c>
      <c r="F153" s="39" t="s">
        <v>5169</v>
      </c>
      <c r="G153" s="39" t="s">
        <v>5157</v>
      </c>
      <c r="H153" s="39" t="s">
        <v>5157</v>
      </c>
      <c r="I153" s="39">
        <v>0</v>
      </c>
      <c r="J153" s="39">
        <v>0</v>
      </c>
      <c r="K153" s="39">
        <v>0</v>
      </c>
      <c r="L153" s="39">
        <v>0</v>
      </c>
      <c r="M153" s="39">
        <f t="shared" si="2"/>
        <v>0</v>
      </c>
      <c r="N153" s="39">
        <v>0</v>
      </c>
      <c r="O153" s="39">
        <v>0</v>
      </c>
      <c r="P153" s="39">
        <v>0</v>
      </c>
      <c r="Q153" s="39">
        <v>0</v>
      </c>
      <c r="R153" s="39">
        <v>0</v>
      </c>
    </row>
    <row r="154" spans="1:18" x14ac:dyDescent="0.3">
      <c r="A154" s="39" t="s">
        <v>5153</v>
      </c>
      <c r="B154" s="39">
        <v>2400</v>
      </c>
      <c r="C154" s="39" t="s">
        <v>4732</v>
      </c>
      <c r="D154" s="39">
        <v>36962</v>
      </c>
      <c r="E154" s="39" t="s">
        <v>5154</v>
      </c>
      <c r="F154" s="39" t="s">
        <v>5170</v>
      </c>
      <c r="G154" s="39" t="s">
        <v>5266</v>
      </c>
      <c r="H154" s="39" t="s">
        <v>5157</v>
      </c>
      <c r="I154" s="39">
        <v>106687.43</v>
      </c>
      <c r="J154" s="39">
        <v>106687.43</v>
      </c>
      <c r="K154" s="39">
        <v>0</v>
      </c>
      <c r="L154" s="39">
        <v>106687.43</v>
      </c>
      <c r="M154" s="39">
        <f t="shared" si="2"/>
        <v>0</v>
      </c>
      <c r="N154" s="39">
        <v>0</v>
      </c>
      <c r="O154" s="39">
        <v>0</v>
      </c>
      <c r="P154" s="39">
        <v>6851645</v>
      </c>
      <c r="Q154" s="39">
        <v>0</v>
      </c>
      <c r="R154" s="39">
        <v>39420</v>
      </c>
    </row>
    <row r="155" spans="1:18" x14ac:dyDescent="0.3">
      <c r="A155" s="39" t="s">
        <v>5153</v>
      </c>
      <c r="B155" s="39">
        <v>2400</v>
      </c>
      <c r="C155" s="39" t="s">
        <v>5345</v>
      </c>
      <c r="D155" s="39">
        <v>37252</v>
      </c>
      <c r="E155" s="39" t="s">
        <v>5288</v>
      </c>
      <c r="F155" s="39" t="s">
        <v>5289</v>
      </c>
      <c r="G155" s="39" t="s">
        <v>5157</v>
      </c>
      <c r="H155" s="39" t="s">
        <v>5157</v>
      </c>
      <c r="I155" s="39">
        <v>0</v>
      </c>
      <c r="J155" s="39">
        <v>0</v>
      </c>
      <c r="K155" s="39">
        <v>0</v>
      </c>
      <c r="L155" s="39">
        <v>0</v>
      </c>
      <c r="M155" s="39">
        <f t="shared" si="2"/>
        <v>0</v>
      </c>
      <c r="N155" s="39">
        <v>0</v>
      </c>
      <c r="O155" s="39">
        <v>0</v>
      </c>
      <c r="P155" s="39">
        <v>0</v>
      </c>
      <c r="Q155" s="39">
        <v>0</v>
      </c>
      <c r="R155" s="39">
        <v>0</v>
      </c>
    </row>
    <row r="156" spans="1:18" x14ac:dyDescent="0.3">
      <c r="A156" s="39" t="s">
        <v>4986</v>
      </c>
      <c r="B156" s="39">
        <v>8757</v>
      </c>
      <c r="C156" s="39" t="s">
        <v>5346</v>
      </c>
      <c r="D156" s="39">
        <v>37322</v>
      </c>
      <c r="E156" s="39" t="s">
        <v>5154</v>
      </c>
      <c r="F156" s="39" t="s">
        <v>5155</v>
      </c>
      <c r="G156" s="39" t="s">
        <v>5333</v>
      </c>
      <c r="H156" s="39" t="s">
        <v>5157</v>
      </c>
      <c r="I156" s="39">
        <v>0</v>
      </c>
      <c r="J156" s="39">
        <v>0</v>
      </c>
      <c r="K156" s="39">
        <v>0</v>
      </c>
      <c r="L156" s="39">
        <v>0</v>
      </c>
      <c r="M156" s="39">
        <f t="shared" si="2"/>
        <v>0</v>
      </c>
      <c r="N156" s="39">
        <v>0</v>
      </c>
      <c r="O156" s="39">
        <v>0</v>
      </c>
      <c r="P156" s="39">
        <v>0</v>
      </c>
      <c r="Q156" s="39">
        <v>0</v>
      </c>
      <c r="R156" s="39">
        <v>0</v>
      </c>
    </row>
    <row r="157" spans="1:18" x14ac:dyDescent="0.3">
      <c r="A157" s="39" t="s">
        <v>5153</v>
      </c>
      <c r="B157" s="39">
        <v>2400</v>
      </c>
      <c r="C157" s="39" t="s">
        <v>5347</v>
      </c>
      <c r="D157" s="39">
        <v>37372</v>
      </c>
      <c r="E157" s="39" t="s">
        <v>5204</v>
      </c>
      <c r="F157" s="39" t="s">
        <v>5205</v>
      </c>
      <c r="G157" s="39" t="s">
        <v>5206</v>
      </c>
      <c r="H157" s="39" t="s">
        <v>5157</v>
      </c>
      <c r="I157" s="39">
        <v>0</v>
      </c>
      <c r="J157" s="39">
        <v>0</v>
      </c>
      <c r="K157" s="39">
        <v>0</v>
      </c>
      <c r="L157" s="39">
        <v>0</v>
      </c>
      <c r="M157" s="39">
        <f t="shared" si="2"/>
        <v>0</v>
      </c>
      <c r="N157" s="39">
        <v>0</v>
      </c>
      <c r="O157" s="39">
        <v>0</v>
      </c>
      <c r="P157" s="39">
        <v>0</v>
      </c>
      <c r="Q157" s="39">
        <v>0</v>
      </c>
      <c r="R157" s="39">
        <v>0</v>
      </c>
    </row>
    <row r="158" spans="1:18" x14ac:dyDescent="0.3">
      <c r="A158" s="39" t="s">
        <v>5052</v>
      </c>
      <c r="B158" s="39">
        <v>6086</v>
      </c>
      <c r="C158" s="39" t="s">
        <v>5348</v>
      </c>
      <c r="D158" s="39">
        <v>37722</v>
      </c>
      <c r="E158" s="39" t="s">
        <v>5179</v>
      </c>
      <c r="F158" s="39" t="s">
        <v>5270</v>
      </c>
      <c r="G158" s="39" t="s">
        <v>5270</v>
      </c>
      <c r="H158" s="39" t="s">
        <v>5157</v>
      </c>
      <c r="I158" s="39">
        <v>0</v>
      </c>
      <c r="J158" s="39">
        <v>0</v>
      </c>
      <c r="K158" s="39">
        <v>0</v>
      </c>
      <c r="L158" s="39">
        <v>0</v>
      </c>
      <c r="M158" s="39">
        <f t="shared" si="2"/>
        <v>0</v>
      </c>
      <c r="N158" s="39">
        <v>0</v>
      </c>
      <c r="O158" s="39">
        <v>0</v>
      </c>
      <c r="P158" s="39">
        <v>0</v>
      </c>
      <c r="Q158" s="39">
        <v>0</v>
      </c>
      <c r="R158" s="39">
        <v>0</v>
      </c>
    </row>
    <row r="159" spans="1:18" x14ac:dyDescent="0.3">
      <c r="A159" s="39" t="s">
        <v>5153</v>
      </c>
      <c r="B159" s="39">
        <v>2400</v>
      </c>
      <c r="C159" s="39" t="s">
        <v>2796</v>
      </c>
      <c r="D159" s="39">
        <v>37752</v>
      </c>
      <c r="E159" s="39" t="s">
        <v>5175</v>
      </c>
      <c r="F159" s="39" t="s">
        <v>5349</v>
      </c>
      <c r="G159" s="39" t="s">
        <v>5157</v>
      </c>
      <c r="H159" s="39" t="s">
        <v>5157</v>
      </c>
      <c r="I159" s="39">
        <v>82478.460000000006</v>
      </c>
      <c r="J159" s="39">
        <v>82478.460000000006</v>
      </c>
      <c r="K159" s="39">
        <v>0</v>
      </c>
      <c r="L159" s="39">
        <v>82478.460000000006</v>
      </c>
      <c r="M159" s="39">
        <f t="shared" si="2"/>
        <v>0</v>
      </c>
      <c r="N159" s="39">
        <v>0</v>
      </c>
      <c r="O159" s="39">
        <v>0</v>
      </c>
      <c r="P159" s="39">
        <v>2463338</v>
      </c>
      <c r="Q159" s="39">
        <v>0</v>
      </c>
      <c r="R159" s="39">
        <v>20427</v>
      </c>
    </row>
    <row r="160" spans="1:18" x14ac:dyDescent="0.3">
      <c r="A160" s="39" t="s">
        <v>5153</v>
      </c>
      <c r="B160" s="39">
        <v>2400</v>
      </c>
      <c r="C160" s="39" t="s">
        <v>4956</v>
      </c>
      <c r="D160" s="39">
        <v>37962</v>
      </c>
      <c r="E160" s="39" t="s">
        <v>5154</v>
      </c>
      <c r="F160" s="39" t="s">
        <v>5170</v>
      </c>
      <c r="G160" s="39" t="s">
        <v>5266</v>
      </c>
      <c r="H160" s="39" t="s">
        <v>5157</v>
      </c>
      <c r="I160" s="39">
        <v>3502.3</v>
      </c>
      <c r="J160" s="39">
        <v>3502.3</v>
      </c>
      <c r="K160" s="39">
        <v>0</v>
      </c>
      <c r="L160" s="39">
        <v>3502.3</v>
      </c>
      <c r="M160" s="39">
        <f t="shared" si="2"/>
        <v>0</v>
      </c>
      <c r="N160" s="39">
        <v>0</v>
      </c>
      <c r="O160" s="39">
        <v>0</v>
      </c>
      <c r="P160" s="39">
        <v>153171</v>
      </c>
      <c r="Q160" s="39">
        <v>0</v>
      </c>
      <c r="R160" s="39">
        <v>760</v>
      </c>
    </row>
    <row r="161" spans="1:18" x14ac:dyDescent="0.3">
      <c r="A161" s="39" t="s">
        <v>5342</v>
      </c>
      <c r="B161" s="39">
        <v>4463</v>
      </c>
      <c r="C161" s="39" t="s">
        <v>5350</v>
      </c>
      <c r="D161" s="39">
        <v>38012</v>
      </c>
      <c r="E161" s="39" t="s">
        <v>5154</v>
      </c>
      <c r="F161" s="39" t="s">
        <v>5195</v>
      </c>
      <c r="G161" s="39" t="s">
        <v>5157</v>
      </c>
      <c r="H161" s="39" t="s">
        <v>5157</v>
      </c>
      <c r="I161" s="39">
        <v>0</v>
      </c>
      <c r="J161" s="39">
        <v>0</v>
      </c>
      <c r="K161" s="39">
        <v>0</v>
      </c>
      <c r="L161" s="39">
        <v>0</v>
      </c>
      <c r="M161" s="39">
        <f t="shared" si="2"/>
        <v>0</v>
      </c>
      <c r="N161" s="39">
        <v>0</v>
      </c>
      <c r="O161" s="39">
        <v>0</v>
      </c>
      <c r="P161" s="39">
        <v>0</v>
      </c>
      <c r="Q161" s="39">
        <v>0</v>
      </c>
      <c r="R161" s="39">
        <v>0</v>
      </c>
    </row>
    <row r="162" spans="1:18" x14ac:dyDescent="0.3">
      <c r="A162" s="39" t="s">
        <v>5267</v>
      </c>
      <c r="B162" s="39">
        <v>4196</v>
      </c>
      <c r="C162" s="39" t="s">
        <v>5351</v>
      </c>
      <c r="D162" s="39">
        <v>38402</v>
      </c>
      <c r="E162" s="39" t="s">
        <v>5179</v>
      </c>
      <c r="F162" s="39" t="s">
        <v>5180</v>
      </c>
      <c r="G162" s="39" t="s">
        <v>5180</v>
      </c>
      <c r="H162" s="39" t="s">
        <v>5157</v>
      </c>
      <c r="I162" s="39">
        <v>0</v>
      </c>
      <c r="J162" s="39">
        <v>0</v>
      </c>
      <c r="K162" s="39">
        <v>0</v>
      </c>
      <c r="L162" s="39">
        <v>0</v>
      </c>
      <c r="M162" s="39">
        <f t="shared" si="2"/>
        <v>0</v>
      </c>
      <c r="N162" s="39">
        <v>0</v>
      </c>
      <c r="O162" s="39">
        <v>0</v>
      </c>
      <c r="P162" s="39">
        <v>0</v>
      </c>
      <c r="Q162" s="39">
        <v>0</v>
      </c>
      <c r="R162" s="39">
        <v>0</v>
      </c>
    </row>
    <row r="163" spans="1:18" x14ac:dyDescent="0.3">
      <c r="A163" s="39" t="s">
        <v>5153</v>
      </c>
      <c r="B163" s="39">
        <v>2400</v>
      </c>
      <c r="C163" s="39" t="s">
        <v>5352</v>
      </c>
      <c r="D163" s="39">
        <v>38592</v>
      </c>
      <c r="E163" s="39" t="s">
        <v>5154</v>
      </c>
      <c r="F163" s="39" t="s">
        <v>5155</v>
      </c>
      <c r="G163" s="39" t="s">
        <v>5238</v>
      </c>
      <c r="H163" s="39" t="s">
        <v>5157</v>
      </c>
      <c r="I163" s="39">
        <v>0</v>
      </c>
      <c r="J163" s="39">
        <v>0</v>
      </c>
      <c r="K163" s="39">
        <v>0</v>
      </c>
      <c r="L163" s="39">
        <v>0</v>
      </c>
      <c r="M163" s="39">
        <f t="shared" si="2"/>
        <v>0</v>
      </c>
      <c r="N163" s="39">
        <v>0</v>
      </c>
      <c r="O163" s="39">
        <v>0</v>
      </c>
      <c r="P163" s="39">
        <v>0</v>
      </c>
      <c r="Q163" s="39">
        <v>0</v>
      </c>
      <c r="R163" s="39">
        <v>0</v>
      </c>
    </row>
    <row r="164" spans="1:18" x14ac:dyDescent="0.3">
      <c r="A164" s="39" t="s">
        <v>5353</v>
      </c>
      <c r="B164" s="39">
        <v>5834</v>
      </c>
      <c r="C164" s="39" t="s">
        <v>5354</v>
      </c>
      <c r="D164" s="39">
        <v>38712</v>
      </c>
      <c r="E164" s="39" t="s">
        <v>5179</v>
      </c>
      <c r="F164" s="39" t="s">
        <v>5180</v>
      </c>
      <c r="G164" s="39" t="s">
        <v>5180</v>
      </c>
      <c r="H164" s="39" t="s">
        <v>5157</v>
      </c>
      <c r="I164" s="39">
        <v>0</v>
      </c>
      <c r="J164" s="39">
        <v>0</v>
      </c>
      <c r="K164" s="39">
        <v>0</v>
      </c>
      <c r="L164" s="39">
        <v>0</v>
      </c>
      <c r="M164" s="39">
        <f t="shared" si="2"/>
        <v>0</v>
      </c>
      <c r="N164" s="39">
        <v>0</v>
      </c>
      <c r="O164" s="39">
        <v>0</v>
      </c>
      <c r="P164" s="39">
        <v>0</v>
      </c>
      <c r="Q164" s="39">
        <v>0</v>
      </c>
      <c r="R164" s="39">
        <v>0</v>
      </c>
    </row>
    <row r="165" spans="1:18" x14ac:dyDescent="0.3">
      <c r="A165" s="39" t="s">
        <v>5153</v>
      </c>
      <c r="B165" s="39">
        <v>2400</v>
      </c>
      <c r="C165" s="39" t="s">
        <v>5355</v>
      </c>
      <c r="D165" s="39">
        <v>38752</v>
      </c>
      <c r="E165" s="39" t="s">
        <v>5179</v>
      </c>
      <c r="F165" s="39" t="s">
        <v>5180</v>
      </c>
      <c r="G165" s="39" t="s">
        <v>5180</v>
      </c>
      <c r="H165" s="39" t="s">
        <v>5157</v>
      </c>
      <c r="I165" s="39">
        <v>0</v>
      </c>
      <c r="J165" s="39">
        <v>0</v>
      </c>
      <c r="K165" s="39">
        <v>0</v>
      </c>
      <c r="L165" s="39">
        <v>0</v>
      </c>
      <c r="M165" s="39">
        <f t="shared" si="2"/>
        <v>0</v>
      </c>
      <c r="N165" s="39">
        <v>0</v>
      </c>
      <c r="O165" s="39">
        <v>0</v>
      </c>
      <c r="P165" s="39">
        <v>0</v>
      </c>
      <c r="Q165" s="39">
        <v>0</v>
      </c>
      <c r="R165" s="39">
        <v>0</v>
      </c>
    </row>
    <row r="166" spans="1:18" x14ac:dyDescent="0.3">
      <c r="A166" s="39" t="s">
        <v>5132</v>
      </c>
      <c r="B166" s="39">
        <v>6122</v>
      </c>
      <c r="C166" s="39" t="s">
        <v>5278</v>
      </c>
      <c r="D166" s="39">
        <v>39192</v>
      </c>
      <c r="E166" s="39" t="s">
        <v>5154</v>
      </c>
      <c r="F166" s="39" t="s">
        <v>5195</v>
      </c>
      <c r="G166" s="39" t="s">
        <v>5157</v>
      </c>
      <c r="H166" s="39" t="s">
        <v>5157</v>
      </c>
      <c r="I166" s="39">
        <v>0</v>
      </c>
      <c r="J166" s="39">
        <v>0</v>
      </c>
      <c r="K166" s="39">
        <v>0</v>
      </c>
      <c r="L166" s="39">
        <v>0</v>
      </c>
      <c r="M166" s="39">
        <f t="shared" si="2"/>
        <v>0</v>
      </c>
      <c r="N166" s="39">
        <v>0</v>
      </c>
      <c r="O166" s="39">
        <v>0</v>
      </c>
      <c r="P166" s="39">
        <v>0</v>
      </c>
      <c r="Q166" s="39">
        <v>0</v>
      </c>
      <c r="R166" s="39">
        <v>0</v>
      </c>
    </row>
    <row r="167" spans="1:18" x14ac:dyDescent="0.3">
      <c r="A167" s="39" t="s">
        <v>5334</v>
      </c>
      <c r="B167" s="39">
        <v>5680</v>
      </c>
      <c r="C167" s="39" t="s">
        <v>5356</v>
      </c>
      <c r="D167" s="39">
        <v>39252</v>
      </c>
      <c r="E167" s="39" t="s">
        <v>5154</v>
      </c>
      <c r="F167" s="39" t="s">
        <v>5155</v>
      </c>
      <c r="G167" s="39" t="s">
        <v>5238</v>
      </c>
      <c r="H167" s="39" t="s">
        <v>5157</v>
      </c>
      <c r="I167" s="39">
        <v>0</v>
      </c>
      <c r="J167" s="39">
        <v>0</v>
      </c>
      <c r="K167" s="39">
        <v>0</v>
      </c>
      <c r="L167" s="39">
        <v>0</v>
      </c>
      <c r="M167" s="39">
        <f t="shared" si="2"/>
        <v>0</v>
      </c>
      <c r="N167" s="39">
        <v>0</v>
      </c>
      <c r="O167" s="39">
        <v>0</v>
      </c>
      <c r="P167" s="39">
        <v>0</v>
      </c>
      <c r="Q167" s="39">
        <v>0</v>
      </c>
      <c r="R167" s="39">
        <v>0</v>
      </c>
    </row>
    <row r="168" spans="1:18" x14ac:dyDescent="0.3">
      <c r="A168" s="39" t="s">
        <v>5252</v>
      </c>
      <c r="B168" s="39">
        <v>3665</v>
      </c>
      <c r="C168" s="39" t="s">
        <v>5357</v>
      </c>
      <c r="D168" s="39">
        <v>39322</v>
      </c>
      <c r="E168" s="39" t="s">
        <v>5154</v>
      </c>
      <c r="F168" s="39" t="s">
        <v>5155</v>
      </c>
      <c r="G168" s="39" t="s">
        <v>5166</v>
      </c>
      <c r="H168" s="39" t="s">
        <v>5157</v>
      </c>
      <c r="I168" s="39">
        <v>0</v>
      </c>
      <c r="J168" s="39">
        <v>0</v>
      </c>
      <c r="K168" s="39">
        <v>0</v>
      </c>
      <c r="L168" s="39">
        <v>0</v>
      </c>
      <c r="M168" s="39">
        <f t="shared" si="2"/>
        <v>0</v>
      </c>
      <c r="N168" s="39">
        <v>0</v>
      </c>
      <c r="O168" s="39">
        <v>0</v>
      </c>
      <c r="P168" s="39">
        <v>0</v>
      </c>
      <c r="Q168" s="39">
        <v>0</v>
      </c>
      <c r="R168" s="39">
        <v>0</v>
      </c>
    </row>
    <row r="169" spans="1:18" x14ac:dyDescent="0.3">
      <c r="A169" s="39" t="s">
        <v>5153</v>
      </c>
      <c r="B169" s="39">
        <v>2400</v>
      </c>
      <c r="C169" s="39" t="s">
        <v>173</v>
      </c>
      <c r="D169" s="39">
        <v>39522</v>
      </c>
      <c r="E169" s="39" t="s">
        <v>5154</v>
      </c>
      <c r="F169" s="39" t="s">
        <v>5213</v>
      </c>
      <c r="G169" s="39" t="s">
        <v>5213</v>
      </c>
      <c r="H169" s="39" t="s">
        <v>5157</v>
      </c>
      <c r="I169" s="39">
        <v>42281.96</v>
      </c>
      <c r="J169" s="39">
        <v>42281.96</v>
      </c>
      <c r="K169" s="39">
        <v>0</v>
      </c>
      <c r="L169" s="39">
        <v>42281.96</v>
      </c>
      <c r="M169" s="39">
        <f t="shared" si="2"/>
        <v>0</v>
      </c>
      <c r="N169" s="39">
        <v>0</v>
      </c>
      <c r="O169" s="39">
        <v>0</v>
      </c>
      <c r="P169" s="39">
        <v>2456679</v>
      </c>
      <c r="Q169" s="39">
        <v>0</v>
      </c>
      <c r="R169" s="39">
        <v>15245</v>
      </c>
    </row>
    <row r="170" spans="1:18" x14ac:dyDescent="0.3">
      <c r="A170" s="39" t="s">
        <v>5267</v>
      </c>
      <c r="B170" s="39">
        <v>4196</v>
      </c>
      <c r="C170" s="39" t="s">
        <v>5358</v>
      </c>
      <c r="D170" s="39">
        <v>39622</v>
      </c>
      <c r="E170" s="39" t="s">
        <v>5154</v>
      </c>
      <c r="F170" s="39" t="s">
        <v>5155</v>
      </c>
      <c r="G170" s="39" t="s">
        <v>5166</v>
      </c>
      <c r="H170" s="39" t="s">
        <v>5157</v>
      </c>
      <c r="I170" s="39">
        <v>0</v>
      </c>
      <c r="J170" s="39">
        <v>0</v>
      </c>
      <c r="K170" s="39">
        <v>0</v>
      </c>
      <c r="L170" s="39">
        <v>0</v>
      </c>
      <c r="M170" s="39">
        <f t="shared" si="2"/>
        <v>0</v>
      </c>
      <c r="N170" s="39">
        <v>0</v>
      </c>
      <c r="O170" s="39">
        <v>0</v>
      </c>
      <c r="P170" s="39">
        <v>0</v>
      </c>
      <c r="Q170" s="39">
        <v>0</v>
      </c>
      <c r="R170" s="39">
        <v>0</v>
      </c>
    </row>
    <row r="171" spans="1:18" x14ac:dyDescent="0.3">
      <c r="A171" s="39" t="s">
        <v>4986</v>
      </c>
      <c r="B171" s="39">
        <v>8757</v>
      </c>
      <c r="C171" s="39" t="s">
        <v>5359</v>
      </c>
      <c r="D171" s="39">
        <v>39732</v>
      </c>
      <c r="E171" s="39" t="s">
        <v>5154</v>
      </c>
      <c r="F171" s="39" t="s">
        <v>5169</v>
      </c>
      <c r="G171" s="39" t="s">
        <v>5305</v>
      </c>
      <c r="H171" s="39" t="s">
        <v>5157</v>
      </c>
      <c r="I171" s="39">
        <v>0</v>
      </c>
      <c r="J171" s="39">
        <v>0</v>
      </c>
      <c r="K171" s="39">
        <v>0</v>
      </c>
      <c r="L171" s="39">
        <v>0</v>
      </c>
      <c r="M171" s="39">
        <f t="shared" si="2"/>
        <v>0</v>
      </c>
      <c r="N171" s="39">
        <v>0</v>
      </c>
      <c r="O171" s="39">
        <v>0</v>
      </c>
      <c r="P171" s="39">
        <v>0</v>
      </c>
      <c r="Q171" s="39">
        <v>0</v>
      </c>
      <c r="R171" s="39">
        <v>0</v>
      </c>
    </row>
    <row r="172" spans="1:18" x14ac:dyDescent="0.3">
      <c r="A172" s="39" t="s">
        <v>5215</v>
      </c>
      <c r="B172" s="39">
        <v>3266</v>
      </c>
      <c r="C172" s="39" t="s">
        <v>4446</v>
      </c>
      <c r="D172" s="39">
        <v>40122</v>
      </c>
      <c r="E172" s="39" t="s">
        <v>5161</v>
      </c>
      <c r="F172" s="39" t="s">
        <v>5195</v>
      </c>
      <c r="G172" s="39" t="s">
        <v>5157</v>
      </c>
      <c r="H172" s="39" t="s">
        <v>5157</v>
      </c>
      <c r="I172" s="39">
        <v>0</v>
      </c>
      <c r="J172" s="39">
        <v>0</v>
      </c>
      <c r="K172" s="39">
        <v>0</v>
      </c>
      <c r="L172" s="39">
        <v>0</v>
      </c>
      <c r="M172" s="39">
        <f t="shared" si="2"/>
        <v>0</v>
      </c>
      <c r="N172" s="39">
        <v>0</v>
      </c>
      <c r="O172" s="39">
        <v>0</v>
      </c>
      <c r="P172" s="39">
        <v>0</v>
      </c>
      <c r="Q172" s="39">
        <v>0</v>
      </c>
      <c r="R172" s="39">
        <v>0</v>
      </c>
    </row>
    <row r="173" spans="1:18" x14ac:dyDescent="0.3">
      <c r="A173" s="39" t="s">
        <v>5153</v>
      </c>
      <c r="B173" s="39">
        <v>2400</v>
      </c>
      <c r="C173" s="39" t="s">
        <v>4263</v>
      </c>
      <c r="D173" s="39">
        <v>40472</v>
      </c>
      <c r="E173" s="39" t="s">
        <v>5154</v>
      </c>
      <c r="F173" s="39" t="s">
        <v>5155</v>
      </c>
      <c r="G173" s="39" t="s">
        <v>5250</v>
      </c>
      <c r="H173" s="39" t="s">
        <v>5157</v>
      </c>
      <c r="I173" s="39">
        <v>286900.14</v>
      </c>
      <c r="J173" s="39">
        <v>286900.14</v>
      </c>
      <c r="K173" s="39">
        <v>0</v>
      </c>
      <c r="L173" s="39">
        <v>210198.82</v>
      </c>
      <c r="M173" s="39">
        <f t="shared" si="2"/>
        <v>76701.320000000007</v>
      </c>
      <c r="N173" s="39">
        <v>76701.320000000007</v>
      </c>
      <c r="O173" s="39">
        <v>0</v>
      </c>
      <c r="P173" s="39">
        <v>19929969</v>
      </c>
      <c r="Q173" s="39">
        <v>162259</v>
      </c>
      <c r="R173" s="39">
        <v>171455</v>
      </c>
    </row>
    <row r="174" spans="1:18" x14ac:dyDescent="0.3">
      <c r="A174" s="39" t="s">
        <v>5153</v>
      </c>
      <c r="B174" s="39">
        <v>2400</v>
      </c>
      <c r="C174" s="39" t="s">
        <v>4420</v>
      </c>
      <c r="D174" s="39">
        <v>40552</v>
      </c>
      <c r="E174" s="39" t="s">
        <v>5154</v>
      </c>
      <c r="F174" s="39" t="s">
        <v>5158</v>
      </c>
      <c r="G174" s="39" t="s">
        <v>5159</v>
      </c>
      <c r="H174" s="39" t="s">
        <v>5157</v>
      </c>
      <c r="I174" s="39">
        <v>0</v>
      </c>
      <c r="J174" s="39">
        <v>0</v>
      </c>
      <c r="K174" s="39">
        <v>0</v>
      </c>
      <c r="L174" s="39">
        <v>0</v>
      </c>
      <c r="M174" s="39">
        <f t="shared" si="2"/>
        <v>0</v>
      </c>
      <c r="N174" s="39">
        <v>0</v>
      </c>
      <c r="O174" s="39">
        <v>0</v>
      </c>
      <c r="P174" s="39">
        <v>0</v>
      </c>
      <c r="Q174" s="39">
        <v>0</v>
      </c>
      <c r="R174" s="39">
        <v>0</v>
      </c>
    </row>
    <row r="175" spans="1:18" x14ac:dyDescent="0.3">
      <c r="A175" s="39" t="s">
        <v>5153</v>
      </c>
      <c r="B175" s="39">
        <v>2400</v>
      </c>
      <c r="C175" s="39" t="s">
        <v>5360</v>
      </c>
      <c r="D175" s="39">
        <v>40672</v>
      </c>
      <c r="E175" s="39" t="s">
        <v>5154</v>
      </c>
      <c r="F175" s="39" t="s">
        <v>5213</v>
      </c>
      <c r="G175" s="39" t="s">
        <v>5213</v>
      </c>
      <c r="H175" s="39" t="s">
        <v>5157</v>
      </c>
      <c r="I175" s="39">
        <v>0</v>
      </c>
      <c r="J175" s="39">
        <v>0</v>
      </c>
      <c r="K175" s="39">
        <v>0</v>
      </c>
      <c r="L175" s="39">
        <v>0</v>
      </c>
      <c r="M175" s="39">
        <f t="shared" si="2"/>
        <v>0</v>
      </c>
      <c r="N175" s="39">
        <v>0</v>
      </c>
      <c r="O175" s="39">
        <v>0</v>
      </c>
      <c r="P175" s="39">
        <v>0</v>
      </c>
      <c r="Q175" s="39">
        <v>0</v>
      </c>
      <c r="R175" s="39">
        <v>0</v>
      </c>
    </row>
    <row r="176" spans="1:18" x14ac:dyDescent="0.3">
      <c r="A176" s="39" t="s">
        <v>5215</v>
      </c>
      <c r="B176" s="39">
        <v>3266</v>
      </c>
      <c r="C176" s="39" t="s">
        <v>5361</v>
      </c>
      <c r="D176" s="39">
        <v>41212</v>
      </c>
      <c r="E176" s="39" t="s">
        <v>5288</v>
      </c>
      <c r="F176" s="39" t="s">
        <v>5289</v>
      </c>
      <c r="G176" s="39" t="s">
        <v>5157</v>
      </c>
      <c r="H176" s="39" t="s">
        <v>5157</v>
      </c>
      <c r="I176" s="39">
        <v>0</v>
      </c>
      <c r="J176" s="39">
        <v>0</v>
      </c>
      <c r="K176" s="39">
        <v>0</v>
      </c>
      <c r="L176" s="39">
        <v>0</v>
      </c>
      <c r="M176" s="39">
        <f t="shared" si="2"/>
        <v>0</v>
      </c>
      <c r="N176" s="39">
        <v>0</v>
      </c>
      <c r="O176" s="39">
        <v>0</v>
      </c>
      <c r="P176" s="39">
        <v>0</v>
      </c>
      <c r="Q176" s="39">
        <v>0</v>
      </c>
      <c r="R176" s="39">
        <v>0</v>
      </c>
    </row>
    <row r="177" spans="1:18" x14ac:dyDescent="0.3">
      <c r="A177" s="39" t="s">
        <v>5153</v>
      </c>
      <c r="B177" s="39">
        <v>2400</v>
      </c>
      <c r="C177" s="39" t="s">
        <v>4737</v>
      </c>
      <c r="D177" s="39">
        <v>41252</v>
      </c>
      <c r="E177" s="39" t="s">
        <v>5154</v>
      </c>
      <c r="F177" s="39" t="s">
        <v>5213</v>
      </c>
      <c r="G177" s="39" t="s">
        <v>5213</v>
      </c>
      <c r="H177" s="39" t="s">
        <v>5157</v>
      </c>
      <c r="I177" s="39">
        <v>133876.28</v>
      </c>
      <c r="J177" s="39">
        <v>133876.28</v>
      </c>
      <c r="K177" s="39">
        <v>0</v>
      </c>
      <c r="L177" s="39">
        <v>37958.76</v>
      </c>
      <c r="M177" s="39">
        <f t="shared" si="2"/>
        <v>95917.52</v>
      </c>
      <c r="N177" s="39">
        <v>95917.52</v>
      </c>
      <c r="O177" s="39">
        <v>0</v>
      </c>
      <c r="P177" s="39">
        <v>19822263</v>
      </c>
      <c r="Q177" s="39">
        <v>318823</v>
      </c>
      <c r="R177" s="39">
        <v>137339</v>
      </c>
    </row>
    <row r="178" spans="1:18" x14ac:dyDescent="0.3">
      <c r="A178" s="39" t="s">
        <v>5153</v>
      </c>
      <c r="B178" s="39">
        <v>2400</v>
      </c>
      <c r="C178" s="39" t="s">
        <v>5314</v>
      </c>
      <c r="D178" s="39">
        <v>41272</v>
      </c>
      <c r="E178" s="39" t="s">
        <v>5179</v>
      </c>
      <c r="F178" s="39" t="s">
        <v>5180</v>
      </c>
      <c r="G178" s="39" t="s">
        <v>5180</v>
      </c>
      <c r="H178" s="39" t="s">
        <v>5157</v>
      </c>
      <c r="I178" s="39">
        <v>0</v>
      </c>
      <c r="J178" s="39">
        <v>0</v>
      </c>
      <c r="K178" s="39">
        <v>0</v>
      </c>
      <c r="L178" s="39">
        <v>0</v>
      </c>
      <c r="M178" s="39">
        <f t="shared" si="2"/>
        <v>0</v>
      </c>
      <c r="N178" s="39">
        <v>0</v>
      </c>
      <c r="O178" s="39">
        <v>0</v>
      </c>
      <c r="P178" s="39">
        <v>0</v>
      </c>
      <c r="Q178" s="39">
        <v>0</v>
      </c>
      <c r="R178" s="39">
        <v>0</v>
      </c>
    </row>
    <row r="179" spans="1:18" x14ac:dyDescent="0.3">
      <c r="A179" s="39" t="s">
        <v>5153</v>
      </c>
      <c r="B179" s="39">
        <v>2400</v>
      </c>
      <c r="C179" s="39" t="s">
        <v>5362</v>
      </c>
      <c r="D179" s="39">
        <v>41282</v>
      </c>
      <c r="E179" s="39" t="s">
        <v>5154</v>
      </c>
      <c r="F179" s="39" t="s">
        <v>5164</v>
      </c>
      <c r="G179" s="39" t="s">
        <v>5283</v>
      </c>
      <c r="H179" s="39" t="s">
        <v>5157</v>
      </c>
      <c r="I179" s="39">
        <v>0</v>
      </c>
      <c r="J179" s="39">
        <v>0</v>
      </c>
      <c r="K179" s="39">
        <v>0</v>
      </c>
      <c r="L179" s="39">
        <v>0</v>
      </c>
      <c r="M179" s="39">
        <f t="shared" si="2"/>
        <v>0</v>
      </c>
      <c r="N179" s="39">
        <v>0</v>
      </c>
      <c r="O179" s="39">
        <v>0</v>
      </c>
      <c r="P179" s="39">
        <v>0</v>
      </c>
      <c r="Q179" s="39">
        <v>0</v>
      </c>
      <c r="R179" s="39">
        <v>0</v>
      </c>
    </row>
    <row r="180" spans="1:18" x14ac:dyDescent="0.3">
      <c r="A180" s="39" t="s">
        <v>5153</v>
      </c>
      <c r="B180" s="39">
        <v>2400</v>
      </c>
      <c r="C180" s="39" t="s">
        <v>5363</v>
      </c>
      <c r="D180" s="39">
        <v>41422</v>
      </c>
      <c r="E180" s="39" t="s">
        <v>5179</v>
      </c>
      <c r="F180" s="39" t="s">
        <v>5180</v>
      </c>
      <c r="G180" s="39" t="s">
        <v>5180</v>
      </c>
      <c r="H180" s="39" t="s">
        <v>5157</v>
      </c>
      <c r="I180" s="39">
        <v>0</v>
      </c>
      <c r="J180" s="39">
        <v>0</v>
      </c>
      <c r="K180" s="39">
        <v>0</v>
      </c>
      <c r="L180" s="39">
        <v>0</v>
      </c>
      <c r="M180" s="39">
        <f t="shared" si="2"/>
        <v>0</v>
      </c>
      <c r="N180" s="39">
        <v>0</v>
      </c>
      <c r="O180" s="39">
        <v>0</v>
      </c>
      <c r="P180" s="39">
        <v>0</v>
      </c>
      <c r="Q180" s="39">
        <v>0</v>
      </c>
      <c r="R180" s="39">
        <v>0</v>
      </c>
    </row>
    <row r="181" spans="1:18" x14ac:dyDescent="0.3">
      <c r="A181" s="39" t="s">
        <v>5153</v>
      </c>
      <c r="B181" s="39">
        <v>2400</v>
      </c>
      <c r="C181" s="39" t="s">
        <v>5364</v>
      </c>
      <c r="D181" s="39">
        <v>41692</v>
      </c>
      <c r="E181" s="39" t="s">
        <v>5204</v>
      </c>
      <c r="F181" s="39" t="s">
        <v>5205</v>
      </c>
      <c r="G181" s="39" t="s">
        <v>5206</v>
      </c>
      <c r="H181" s="39" t="s">
        <v>5157</v>
      </c>
      <c r="I181" s="39">
        <v>0</v>
      </c>
      <c r="J181" s="39">
        <v>0</v>
      </c>
      <c r="K181" s="39">
        <v>0</v>
      </c>
      <c r="L181" s="39">
        <v>0</v>
      </c>
      <c r="M181" s="39">
        <f t="shared" si="2"/>
        <v>0</v>
      </c>
      <c r="N181" s="39">
        <v>0</v>
      </c>
      <c r="O181" s="39">
        <v>0</v>
      </c>
      <c r="P181" s="39">
        <v>0</v>
      </c>
      <c r="Q181" s="39">
        <v>0</v>
      </c>
      <c r="R181" s="39">
        <v>0</v>
      </c>
    </row>
    <row r="182" spans="1:18" x14ac:dyDescent="0.3">
      <c r="A182" s="39" t="s">
        <v>5153</v>
      </c>
      <c r="B182" s="39">
        <v>2400</v>
      </c>
      <c r="C182" s="39" t="s">
        <v>4947</v>
      </c>
      <c r="D182" s="39">
        <v>41722</v>
      </c>
      <c r="E182" s="39" t="s">
        <v>5154</v>
      </c>
      <c r="F182" s="39" t="s">
        <v>5164</v>
      </c>
      <c r="G182" s="39" t="s">
        <v>5165</v>
      </c>
      <c r="H182" s="39" t="s">
        <v>5157</v>
      </c>
      <c r="I182" s="39">
        <v>249668</v>
      </c>
      <c r="J182" s="39">
        <v>249668</v>
      </c>
      <c r="K182" s="39">
        <v>0</v>
      </c>
      <c r="L182" s="39">
        <v>249668</v>
      </c>
      <c r="M182" s="39">
        <f t="shared" si="2"/>
        <v>0</v>
      </c>
      <c r="N182" s="39">
        <v>0</v>
      </c>
      <c r="O182" s="39">
        <v>0</v>
      </c>
      <c r="P182" s="39">
        <v>10917132</v>
      </c>
      <c r="Q182" s="39">
        <v>0</v>
      </c>
      <c r="R182" s="39">
        <v>121931</v>
      </c>
    </row>
    <row r="183" spans="1:18" x14ac:dyDescent="0.3">
      <c r="A183" s="39" t="s">
        <v>5153</v>
      </c>
      <c r="B183" s="39">
        <v>2400</v>
      </c>
      <c r="C183" s="39" t="s">
        <v>5365</v>
      </c>
      <c r="D183" s="39">
        <v>41962</v>
      </c>
      <c r="E183" s="39" t="s">
        <v>5154</v>
      </c>
      <c r="F183" s="39" t="s">
        <v>5213</v>
      </c>
      <c r="G183" s="39" t="s">
        <v>5213</v>
      </c>
      <c r="H183" s="39" t="s">
        <v>5157</v>
      </c>
      <c r="I183" s="39">
        <v>0</v>
      </c>
      <c r="J183" s="39">
        <v>0</v>
      </c>
      <c r="K183" s="39">
        <v>0</v>
      </c>
      <c r="L183" s="39">
        <v>0</v>
      </c>
      <c r="M183" s="39">
        <f t="shared" si="2"/>
        <v>0</v>
      </c>
      <c r="N183" s="39">
        <v>0</v>
      </c>
      <c r="O183" s="39">
        <v>0</v>
      </c>
      <c r="P183" s="39">
        <v>0</v>
      </c>
      <c r="Q183" s="39">
        <v>0</v>
      </c>
      <c r="R183" s="39">
        <v>0</v>
      </c>
    </row>
    <row r="184" spans="1:18" x14ac:dyDescent="0.3">
      <c r="A184" s="39" t="s">
        <v>5153</v>
      </c>
      <c r="B184" s="39">
        <v>2400</v>
      </c>
      <c r="C184" s="39" t="s">
        <v>4112</v>
      </c>
      <c r="D184" s="39">
        <v>42072</v>
      </c>
      <c r="E184" s="39" t="s">
        <v>5154</v>
      </c>
      <c r="F184" s="39" t="s">
        <v>5187</v>
      </c>
      <c r="G184" s="39" t="s">
        <v>5285</v>
      </c>
      <c r="H184" s="39" t="s">
        <v>5157</v>
      </c>
      <c r="I184" s="39">
        <v>0</v>
      </c>
      <c r="J184" s="39">
        <v>0</v>
      </c>
      <c r="K184" s="39">
        <v>0</v>
      </c>
      <c r="L184" s="39">
        <v>0</v>
      </c>
      <c r="M184" s="39">
        <f t="shared" si="2"/>
        <v>0</v>
      </c>
      <c r="N184" s="39">
        <v>0</v>
      </c>
      <c r="O184" s="39">
        <v>0</v>
      </c>
      <c r="P184" s="39">
        <v>0</v>
      </c>
      <c r="Q184" s="39">
        <v>0</v>
      </c>
      <c r="R184" s="39">
        <v>0</v>
      </c>
    </row>
    <row r="185" spans="1:18" x14ac:dyDescent="0.3">
      <c r="A185" s="39" t="s">
        <v>5153</v>
      </c>
      <c r="B185" s="39">
        <v>2400</v>
      </c>
      <c r="C185" s="39" t="s">
        <v>5366</v>
      </c>
      <c r="D185" s="39">
        <v>42142</v>
      </c>
      <c r="E185" s="39" t="s">
        <v>5247</v>
      </c>
      <c r="F185" s="39" t="s">
        <v>5367</v>
      </c>
      <c r="G185" s="39" t="s">
        <v>5157</v>
      </c>
      <c r="H185" s="39" t="s">
        <v>5157</v>
      </c>
      <c r="I185" s="39">
        <v>0</v>
      </c>
      <c r="J185" s="39">
        <v>0</v>
      </c>
      <c r="K185" s="39">
        <v>0</v>
      </c>
      <c r="L185" s="39">
        <v>0</v>
      </c>
      <c r="M185" s="39">
        <f t="shared" si="2"/>
        <v>0</v>
      </c>
      <c r="N185" s="39">
        <v>0</v>
      </c>
      <c r="O185" s="39">
        <v>0</v>
      </c>
      <c r="P185" s="39">
        <v>0</v>
      </c>
      <c r="Q185" s="39">
        <v>0</v>
      </c>
      <c r="R185" s="39">
        <v>0</v>
      </c>
    </row>
    <row r="186" spans="1:18" x14ac:dyDescent="0.3">
      <c r="A186" s="39" t="s">
        <v>5153</v>
      </c>
      <c r="B186" s="39">
        <v>2400</v>
      </c>
      <c r="C186" s="39" t="s">
        <v>4788</v>
      </c>
      <c r="D186" s="39">
        <v>42432</v>
      </c>
      <c r="E186" s="39" t="s">
        <v>5154</v>
      </c>
      <c r="F186" s="39" t="s">
        <v>5213</v>
      </c>
      <c r="G186" s="39" t="s">
        <v>5213</v>
      </c>
      <c r="H186" s="39" t="s">
        <v>5157</v>
      </c>
      <c r="I186" s="39">
        <v>228253.51</v>
      </c>
      <c r="J186" s="39">
        <v>228253.51</v>
      </c>
      <c r="K186" s="39">
        <v>0</v>
      </c>
      <c r="L186" s="39">
        <v>228253.51</v>
      </c>
      <c r="M186" s="39">
        <f t="shared" si="2"/>
        <v>0</v>
      </c>
      <c r="N186" s="39">
        <v>0</v>
      </c>
      <c r="O186" s="39">
        <v>0</v>
      </c>
      <c r="P186" s="39">
        <v>18775517</v>
      </c>
      <c r="Q186" s="39">
        <v>0</v>
      </c>
      <c r="R186" s="39">
        <v>87875</v>
      </c>
    </row>
    <row r="187" spans="1:18" x14ac:dyDescent="0.3">
      <c r="A187" s="39" t="s">
        <v>5153</v>
      </c>
      <c r="B187" s="39">
        <v>2400</v>
      </c>
      <c r="C187" s="39" t="s">
        <v>5368</v>
      </c>
      <c r="D187" s="39">
        <v>42582</v>
      </c>
      <c r="E187" s="39" t="s">
        <v>5161</v>
      </c>
      <c r="F187" s="39" t="s">
        <v>5201</v>
      </c>
      <c r="G187" s="39" t="s">
        <v>5202</v>
      </c>
      <c r="H187" s="39" t="s">
        <v>5157</v>
      </c>
      <c r="I187" s="39">
        <v>0</v>
      </c>
      <c r="J187" s="39">
        <v>0</v>
      </c>
      <c r="K187" s="39">
        <v>0</v>
      </c>
      <c r="L187" s="39">
        <v>0</v>
      </c>
      <c r="M187" s="39">
        <f t="shared" si="2"/>
        <v>0</v>
      </c>
      <c r="N187" s="39">
        <v>0</v>
      </c>
      <c r="O187" s="39">
        <v>0</v>
      </c>
      <c r="P187" s="39">
        <v>0</v>
      </c>
      <c r="Q187" s="39">
        <v>0</v>
      </c>
      <c r="R187" s="39">
        <v>0</v>
      </c>
    </row>
    <row r="188" spans="1:18" x14ac:dyDescent="0.3">
      <c r="A188" s="39" t="s">
        <v>5153</v>
      </c>
      <c r="B188" s="39">
        <v>2400</v>
      </c>
      <c r="C188" s="39" t="s">
        <v>4945</v>
      </c>
      <c r="D188" s="39">
        <v>42612</v>
      </c>
      <c r="E188" s="39" t="s">
        <v>5154</v>
      </c>
      <c r="F188" s="39" t="s">
        <v>5164</v>
      </c>
      <c r="G188" s="39" t="s">
        <v>5165</v>
      </c>
      <c r="H188" s="39" t="s">
        <v>5157</v>
      </c>
      <c r="I188" s="39">
        <v>240328.83</v>
      </c>
      <c r="J188" s="39">
        <v>240328.83</v>
      </c>
      <c r="K188" s="39">
        <v>0</v>
      </c>
      <c r="L188" s="39">
        <v>240328.83</v>
      </c>
      <c r="M188" s="39">
        <f t="shared" si="2"/>
        <v>0</v>
      </c>
      <c r="N188" s="39">
        <v>0</v>
      </c>
      <c r="O188" s="39">
        <v>0</v>
      </c>
      <c r="P188" s="39">
        <v>10355008</v>
      </c>
      <c r="Q188" s="39">
        <v>0</v>
      </c>
      <c r="R188" s="39">
        <v>53313</v>
      </c>
    </row>
    <row r="189" spans="1:18" x14ac:dyDescent="0.3">
      <c r="A189" s="39" t="s">
        <v>4983</v>
      </c>
      <c r="B189" s="39">
        <v>6521</v>
      </c>
      <c r="C189" s="39" t="s">
        <v>5369</v>
      </c>
      <c r="D189" s="39">
        <v>42832</v>
      </c>
      <c r="E189" s="39" t="s">
        <v>5154</v>
      </c>
      <c r="F189" s="39" t="s">
        <v>5195</v>
      </c>
      <c r="G189" s="39" t="s">
        <v>5157</v>
      </c>
      <c r="H189" s="39" t="s">
        <v>5157</v>
      </c>
      <c r="I189" s="39">
        <v>0</v>
      </c>
      <c r="J189" s="39">
        <v>0</v>
      </c>
      <c r="K189" s="39">
        <v>0</v>
      </c>
      <c r="L189" s="39">
        <v>0</v>
      </c>
      <c r="M189" s="39">
        <f t="shared" si="2"/>
        <v>0</v>
      </c>
      <c r="N189" s="39">
        <v>0</v>
      </c>
      <c r="O189" s="39">
        <v>0</v>
      </c>
      <c r="P189" s="39">
        <v>0</v>
      </c>
      <c r="Q189" s="39">
        <v>0</v>
      </c>
      <c r="R189" s="39">
        <v>0</v>
      </c>
    </row>
    <row r="190" spans="1:18" x14ac:dyDescent="0.3">
      <c r="A190" s="39" t="s">
        <v>5340</v>
      </c>
      <c r="B190" s="39">
        <v>3487</v>
      </c>
      <c r="C190" s="39" t="s">
        <v>5370</v>
      </c>
      <c r="D190" s="39">
        <v>42872</v>
      </c>
      <c r="E190" s="39" t="s">
        <v>5154</v>
      </c>
      <c r="F190" s="39" t="s">
        <v>5158</v>
      </c>
      <c r="G190" s="39" t="s">
        <v>5173</v>
      </c>
      <c r="H190" s="39" t="s">
        <v>5157</v>
      </c>
      <c r="I190" s="39">
        <v>0</v>
      </c>
      <c r="J190" s="39">
        <v>0</v>
      </c>
      <c r="K190" s="39">
        <v>0</v>
      </c>
      <c r="L190" s="39">
        <v>0</v>
      </c>
      <c r="M190" s="39">
        <f t="shared" si="2"/>
        <v>0</v>
      </c>
      <c r="N190" s="39">
        <v>0</v>
      </c>
      <c r="O190" s="39">
        <v>0</v>
      </c>
      <c r="P190" s="39">
        <v>0</v>
      </c>
      <c r="Q190" s="39">
        <v>0</v>
      </c>
      <c r="R190" s="39">
        <v>0</v>
      </c>
    </row>
    <row r="191" spans="1:18" x14ac:dyDescent="0.3">
      <c r="A191" s="39" t="s">
        <v>5153</v>
      </c>
      <c r="B191" s="39">
        <v>2400</v>
      </c>
      <c r="C191" s="39" t="s">
        <v>5112</v>
      </c>
      <c r="D191" s="39">
        <v>42902</v>
      </c>
      <c r="E191" s="39" t="s">
        <v>5182</v>
      </c>
      <c r="F191" s="39" t="s">
        <v>5183</v>
      </c>
      <c r="G191" s="39" t="s">
        <v>5157</v>
      </c>
      <c r="H191" s="39" t="s">
        <v>5157</v>
      </c>
      <c r="I191" s="39">
        <v>0</v>
      </c>
      <c r="J191" s="39">
        <v>0</v>
      </c>
      <c r="K191" s="39">
        <v>0</v>
      </c>
      <c r="L191" s="39">
        <v>0</v>
      </c>
      <c r="M191" s="39">
        <f t="shared" si="2"/>
        <v>0</v>
      </c>
      <c r="N191" s="39">
        <v>0</v>
      </c>
      <c r="O191" s="39">
        <v>0</v>
      </c>
      <c r="P191" s="39">
        <v>0</v>
      </c>
      <c r="Q191" s="39">
        <v>0</v>
      </c>
      <c r="R191" s="39">
        <v>0</v>
      </c>
    </row>
    <row r="192" spans="1:18" x14ac:dyDescent="0.3">
      <c r="A192" s="39" t="s">
        <v>5371</v>
      </c>
      <c r="B192" s="39">
        <v>6555</v>
      </c>
      <c r="C192" s="39" t="s">
        <v>5372</v>
      </c>
      <c r="D192" s="39">
        <v>42972</v>
      </c>
      <c r="E192" s="39" t="s">
        <v>5161</v>
      </c>
      <c r="F192" s="39" t="s">
        <v>5162</v>
      </c>
      <c r="G192" s="39" t="s">
        <v>5163</v>
      </c>
      <c r="H192" s="39" t="s">
        <v>5157</v>
      </c>
      <c r="I192" s="39">
        <v>0</v>
      </c>
      <c r="J192" s="39">
        <v>0</v>
      </c>
      <c r="K192" s="39">
        <v>0</v>
      </c>
      <c r="L192" s="39">
        <v>0</v>
      </c>
      <c r="M192" s="39">
        <f t="shared" si="2"/>
        <v>0</v>
      </c>
      <c r="N192" s="39">
        <v>0</v>
      </c>
      <c r="O192" s="39">
        <v>0</v>
      </c>
      <c r="P192" s="39">
        <v>0</v>
      </c>
      <c r="Q192" s="39">
        <v>0</v>
      </c>
      <c r="R192" s="39">
        <v>0</v>
      </c>
    </row>
    <row r="193" spans="1:18" x14ac:dyDescent="0.3">
      <c r="A193" s="39" t="s">
        <v>5153</v>
      </c>
      <c r="B193" s="39">
        <v>2400</v>
      </c>
      <c r="C193" s="39" t="s">
        <v>4851</v>
      </c>
      <c r="D193" s="39">
        <v>42992</v>
      </c>
      <c r="E193" s="39" t="s">
        <v>5154</v>
      </c>
      <c r="F193" s="39" t="s">
        <v>5155</v>
      </c>
      <c r="G193" s="39" t="s">
        <v>5166</v>
      </c>
      <c r="H193" s="39" t="s">
        <v>5157</v>
      </c>
      <c r="I193" s="39">
        <v>18104.349999999999</v>
      </c>
      <c r="J193" s="39">
        <v>18104.349999999999</v>
      </c>
      <c r="K193" s="39">
        <v>0</v>
      </c>
      <c r="L193" s="39">
        <v>18104.349999999999</v>
      </c>
      <c r="M193" s="39">
        <f t="shared" si="2"/>
        <v>0</v>
      </c>
      <c r="N193" s="39">
        <v>0</v>
      </c>
      <c r="O193" s="39">
        <v>0</v>
      </c>
      <c r="P193" s="39">
        <v>826120</v>
      </c>
      <c r="Q193" s="39">
        <v>0</v>
      </c>
      <c r="R193" s="39">
        <v>4695</v>
      </c>
    </row>
    <row r="194" spans="1:18" x14ac:dyDescent="0.3">
      <c r="A194" s="39" t="s">
        <v>5373</v>
      </c>
      <c r="B194" s="39">
        <v>6586</v>
      </c>
      <c r="C194" s="39" t="s">
        <v>5374</v>
      </c>
      <c r="D194" s="39">
        <v>43132</v>
      </c>
      <c r="E194" s="39" t="s">
        <v>5154</v>
      </c>
      <c r="F194" s="39" t="s">
        <v>5164</v>
      </c>
      <c r="G194" s="39" t="s">
        <v>5283</v>
      </c>
      <c r="H194" s="39" t="s">
        <v>5157</v>
      </c>
      <c r="I194" s="39">
        <v>0</v>
      </c>
      <c r="J194" s="39">
        <v>0</v>
      </c>
      <c r="K194" s="39">
        <v>0</v>
      </c>
      <c r="L194" s="39">
        <v>0</v>
      </c>
      <c r="M194" s="39">
        <f t="shared" si="2"/>
        <v>0</v>
      </c>
      <c r="N194" s="39">
        <v>0</v>
      </c>
      <c r="O194" s="39">
        <v>0</v>
      </c>
      <c r="P194" s="39">
        <v>0</v>
      </c>
      <c r="Q194" s="39">
        <v>0</v>
      </c>
      <c r="R194" s="39">
        <v>0</v>
      </c>
    </row>
    <row r="195" spans="1:18" x14ac:dyDescent="0.3">
      <c r="A195" s="39" t="s">
        <v>5153</v>
      </c>
      <c r="B195" s="39">
        <v>2400</v>
      </c>
      <c r="C195" s="39" t="s">
        <v>5375</v>
      </c>
      <c r="D195" s="39">
        <v>43372</v>
      </c>
      <c r="E195" s="39" t="s">
        <v>5179</v>
      </c>
      <c r="F195" s="39" t="s">
        <v>5180</v>
      </c>
      <c r="G195" s="39" t="s">
        <v>5180</v>
      </c>
      <c r="H195" s="39" t="s">
        <v>5157</v>
      </c>
      <c r="I195" s="39">
        <v>0</v>
      </c>
      <c r="J195" s="39">
        <v>0</v>
      </c>
      <c r="K195" s="39">
        <v>0</v>
      </c>
      <c r="L195" s="39">
        <v>0</v>
      </c>
      <c r="M195" s="39">
        <f t="shared" si="2"/>
        <v>0</v>
      </c>
      <c r="N195" s="39">
        <v>0</v>
      </c>
      <c r="O195" s="39">
        <v>0</v>
      </c>
      <c r="P195" s="39">
        <v>0</v>
      </c>
      <c r="Q195" s="39">
        <v>0</v>
      </c>
      <c r="R195" s="39">
        <v>0</v>
      </c>
    </row>
    <row r="196" spans="1:18" x14ac:dyDescent="0.3">
      <c r="A196" s="39" t="s">
        <v>5153</v>
      </c>
      <c r="B196" s="39">
        <v>2400</v>
      </c>
      <c r="C196" s="39" t="s">
        <v>5376</v>
      </c>
      <c r="D196" s="39">
        <v>43662</v>
      </c>
      <c r="E196" s="39" t="s">
        <v>5154</v>
      </c>
      <c r="F196" s="39" t="s">
        <v>5213</v>
      </c>
      <c r="G196" s="39" t="s">
        <v>5213</v>
      </c>
      <c r="H196" s="39" t="s">
        <v>5157</v>
      </c>
      <c r="I196" s="39">
        <v>0</v>
      </c>
      <c r="J196" s="39">
        <v>0</v>
      </c>
      <c r="K196" s="39">
        <v>0</v>
      </c>
      <c r="L196" s="39">
        <v>0</v>
      </c>
      <c r="M196" s="39">
        <f t="shared" si="2"/>
        <v>0</v>
      </c>
      <c r="N196" s="39">
        <v>0</v>
      </c>
      <c r="O196" s="39">
        <v>0</v>
      </c>
      <c r="P196" s="39">
        <v>0</v>
      </c>
      <c r="Q196" s="39">
        <v>0</v>
      </c>
      <c r="R196" s="39">
        <v>0</v>
      </c>
    </row>
    <row r="197" spans="1:18" x14ac:dyDescent="0.3">
      <c r="A197" s="39" t="s">
        <v>5342</v>
      </c>
      <c r="B197" s="39">
        <v>4463</v>
      </c>
      <c r="C197" s="39" t="s">
        <v>5377</v>
      </c>
      <c r="D197" s="39">
        <v>43812</v>
      </c>
      <c r="E197" s="39" t="s">
        <v>5185</v>
      </c>
      <c r="F197" s="39" t="s">
        <v>5198</v>
      </c>
      <c r="G197" s="39" t="s">
        <v>5157</v>
      </c>
      <c r="H197" s="39" t="s">
        <v>5157</v>
      </c>
      <c r="I197" s="39">
        <v>0</v>
      </c>
      <c r="J197" s="39">
        <v>0</v>
      </c>
      <c r="K197" s="39">
        <v>0</v>
      </c>
      <c r="L197" s="39">
        <v>0</v>
      </c>
      <c r="M197" s="39">
        <f t="shared" si="2"/>
        <v>0</v>
      </c>
      <c r="N197" s="39">
        <v>0</v>
      </c>
      <c r="O197" s="39">
        <v>0</v>
      </c>
      <c r="P197" s="39">
        <v>0</v>
      </c>
      <c r="Q197" s="39">
        <v>0</v>
      </c>
      <c r="R197" s="39">
        <v>0</v>
      </c>
    </row>
    <row r="198" spans="1:18" x14ac:dyDescent="0.3">
      <c r="A198" s="39" t="s">
        <v>4980</v>
      </c>
      <c r="B198" s="39">
        <v>6815</v>
      </c>
      <c r="C198" s="39" t="s">
        <v>5378</v>
      </c>
      <c r="D198" s="39">
        <v>43862</v>
      </c>
      <c r="E198" s="39" t="s">
        <v>5175</v>
      </c>
      <c r="F198" s="39" t="s">
        <v>5379</v>
      </c>
      <c r="G198" s="39" t="s">
        <v>5157</v>
      </c>
      <c r="H198" s="39" t="s">
        <v>5157</v>
      </c>
      <c r="I198" s="39">
        <v>0</v>
      </c>
      <c r="J198" s="39">
        <v>0</v>
      </c>
      <c r="K198" s="39">
        <v>0</v>
      </c>
      <c r="L198" s="39">
        <v>0</v>
      </c>
      <c r="M198" s="39">
        <f t="shared" si="2"/>
        <v>0</v>
      </c>
      <c r="N198" s="39">
        <v>0</v>
      </c>
      <c r="O198" s="39">
        <v>0</v>
      </c>
      <c r="P198" s="39">
        <v>0</v>
      </c>
      <c r="Q198" s="39">
        <v>0</v>
      </c>
      <c r="R198" s="39">
        <v>0</v>
      </c>
    </row>
    <row r="199" spans="1:18" x14ac:dyDescent="0.3">
      <c r="A199" s="39" t="s">
        <v>5153</v>
      </c>
      <c r="B199" s="39">
        <v>2400</v>
      </c>
      <c r="C199" s="39" t="s">
        <v>4923</v>
      </c>
      <c r="D199" s="39">
        <v>43882</v>
      </c>
      <c r="E199" s="39" t="s">
        <v>5154</v>
      </c>
      <c r="F199" s="39" t="s">
        <v>5187</v>
      </c>
      <c r="G199" s="39" t="s">
        <v>5188</v>
      </c>
      <c r="H199" s="39" t="s">
        <v>5157</v>
      </c>
      <c r="I199" s="39">
        <v>667029.87</v>
      </c>
      <c r="J199" s="39">
        <v>667029.87</v>
      </c>
      <c r="K199" s="39">
        <v>0</v>
      </c>
      <c r="L199" s="39">
        <v>607953.37</v>
      </c>
      <c r="M199" s="39">
        <f t="shared" ref="M199:M262" si="3">N199+O199</f>
        <v>59076.5</v>
      </c>
      <c r="N199" s="39">
        <v>59076.5</v>
      </c>
      <c r="O199" s="39">
        <v>0</v>
      </c>
      <c r="P199" s="39">
        <v>47363479</v>
      </c>
      <c r="Q199" s="39">
        <v>199564</v>
      </c>
      <c r="R199" s="39">
        <v>312663</v>
      </c>
    </row>
    <row r="200" spans="1:18" x14ac:dyDescent="0.3">
      <c r="A200" s="39" t="s">
        <v>5153</v>
      </c>
      <c r="B200" s="39">
        <v>2400</v>
      </c>
      <c r="C200" s="39" t="s">
        <v>5380</v>
      </c>
      <c r="D200" s="39">
        <v>44102</v>
      </c>
      <c r="E200" s="39" t="s">
        <v>5154</v>
      </c>
      <c r="F200" s="39" t="s">
        <v>5155</v>
      </c>
      <c r="G200" s="39" t="s">
        <v>5166</v>
      </c>
      <c r="H200" s="39" t="s">
        <v>5157</v>
      </c>
      <c r="I200" s="39">
        <v>0</v>
      </c>
      <c r="J200" s="39">
        <v>0</v>
      </c>
      <c r="K200" s="39">
        <v>0</v>
      </c>
      <c r="L200" s="39">
        <v>0</v>
      </c>
      <c r="M200" s="39">
        <f t="shared" si="3"/>
        <v>0</v>
      </c>
      <c r="N200" s="39">
        <v>0</v>
      </c>
      <c r="O200" s="39">
        <v>0</v>
      </c>
      <c r="P200" s="39">
        <v>0</v>
      </c>
      <c r="Q200" s="39">
        <v>0</v>
      </c>
      <c r="R200" s="39">
        <v>0</v>
      </c>
    </row>
    <row r="201" spans="1:18" x14ac:dyDescent="0.3">
      <c r="A201" s="39" t="s">
        <v>5153</v>
      </c>
      <c r="B201" s="39">
        <v>2400</v>
      </c>
      <c r="C201" s="39" t="s">
        <v>5381</v>
      </c>
      <c r="D201" s="39">
        <v>44542</v>
      </c>
      <c r="E201" s="39" t="s">
        <v>5161</v>
      </c>
      <c r="F201" s="39" t="s">
        <v>5162</v>
      </c>
      <c r="G201" s="39" t="s">
        <v>5382</v>
      </c>
      <c r="H201" s="39" t="s">
        <v>5157</v>
      </c>
      <c r="I201" s="39">
        <v>0</v>
      </c>
      <c r="J201" s="39">
        <v>0</v>
      </c>
      <c r="K201" s="39">
        <v>0</v>
      </c>
      <c r="L201" s="39">
        <v>0</v>
      </c>
      <c r="M201" s="39">
        <f t="shared" si="3"/>
        <v>0</v>
      </c>
      <c r="N201" s="39">
        <v>0</v>
      </c>
      <c r="O201" s="39">
        <v>0</v>
      </c>
      <c r="P201" s="39">
        <v>0</v>
      </c>
      <c r="Q201" s="39">
        <v>0</v>
      </c>
      <c r="R201" s="39">
        <v>0</v>
      </c>
    </row>
    <row r="202" spans="1:18" x14ac:dyDescent="0.3">
      <c r="A202" s="39" t="s">
        <v>5153</v>
      </c>
      <c r="B202" s="39">
        <v>2400</v>
      </c>
      <c r="C202" s="39" t="s">
        <v>5383</v>
      </c>
      <c r="D202" s="39">
        <v>44552</v>
      </c>
      <c r="E202" s="39" t="s">
        <v>5154</v>
      </c>
      <c r="F202" s="39" t="s">
        <v>5213</v>
      </c>
      <c r="G202" s="39" t="s">
        <v>5213</v>
      </c>
      <c r="H202" s="39" t="s">
        <v>5157</v>
      </c>
      <c r="I202" s="39">
        <v>0</v>
      </c>
      <c r="J202" s="39">
        <v>0</v>
      </c>
      <c r="K202" s="39">
        <v>0</v>
      </c>
      <c r="L202" s="39">
        <v>0</v>
      </c>
      <c r="M202" s="39">
        <f t="shared" si="3"/>
        <v>0</v>
      </c>
      <c r="N202" s="39">
        <v>0</v>
      </c>
      <c r="O202" s="39">
        <v>0</v>
      </c>
      <c r="P202" s="39">
        <v>0</v>
      </c>
      <c r="Q202" s="39">
        <v>0</v>
      </c>
      <c r="R202" s="39">
        <v>0</v>
      </c>
    </row>
    <row r="203" spans="1:18" x14ac:dyDescent="0.3">
      <c r="A203" s="39" t="s">
        <v>5384</v>
      </c>
      <c r="B203" s="39">
        <v>6730</v>
      </c>
      <c r="C203" s="39" t="s">
        <v>5385</v>
      </c>
      <c r="D203" s="39">
        <v>44752</v>
      </c>
      <c r="E203" s="39" t="s">
        <v>5154</v>
      </c>
      <c r="F203" s="39" t="s">
        <v>5195</v>
      </c>
      <c r="G203" s="39" t="s">
        <v>5157</v>
      </c>
      <c r="H203" s="39" t="s">
        <v>5157</v>
      </c>
      <c r="I203" s="39">
        <v>0</v>
      </c>
      <c r="J203" s="39">
        <v>0</v>
      </c>
      <c r="K203" s="39">
        <v>0</v>
      </c>
      <c r="L203" s="39">
        <v>0</v>
      </c>
      <c r="M203" s="39">
        <f t="shared" si="3"/>
        <v>0</v>
      </c>
      <c r="N203" s="39">
        <v>0</v>
      </c>
      <c r="O203" s="39">
        <v>0</v>
      </c>
      <c r="P203" s="39">
        <v>0</v>
      </c>
      <c r="Q203" s="39">
        <v>0</v>
      </c>
      <c r="R203" s="39">
        <v>0</v>
      </c>
    </row>
    <row r="204" spans="1:18" x14ac:dyDescent="0.3">
      <c r="A204" s="39" t="s">
        <v>5386</v>
      </c>
      <c r="B204" s="39">
        <v>6483</v>
      </c>
      <c r="C204" s="39" t="s">
        <v>5387</v>
      </c>
      <c r="D204" s="39">
        <v>44852</v>
      </c>
      <c r="E204" s="39" t="s">
        <v>5179</v>
      </c>
      <c r="F204" s="39" t="s">
        <v>5270</v>
      </c>
      <c r="G204" s="39" t="s">
        <v>5270</v>
      </c>
      <c r="H204" s="39" t="s">
        <v>5157</v>
      </c>
      <c r="I204" s="39">
        <v>0</v>
      </c>
      <c r="J204" s="39">
        <v>0</v>
      </c>
      <c r="K204" s="39">
        <v>0</v>
      </c>
      <c r="L204" s="39">
        <v>0</v>
      </c>
      <c r="M204" s="39">
        <f t="shared" si="3"/>
        <v>0</v>
      </c>
      <c r="N204" s="39">
        <v>0</v>
      </c>
      <c r="O204" s="39">
        <v>0</v>
      </c>
      <c r="P204" s="39">
        <v>0</v>
      </c>
      <c r="Q204" s="39">
        <v>0</v>
      </c>
      <c r="R204" s="39">
        <v>0</v>
      </c>
    </row>
    <row r="205" spans="1:18" x14ac:dyDescent="0.3">
      <c r="A205" s="39" t="s">
        <v>5153</v>
      </c>
      <c r="B205" s="39">
        <v>2400</v>
      </c>
      <c r="C205" s="39" t="s">
        <v>4476</v>
      </c>
      <c r="D205" s="39">
        <v>44982</v>
      </c>
      <c r="E205" s="39" t="s">
        <v>5154</v>
      </c>
      <c r="F205" s="39" t="s">
        <v>5155</v>
      </c>
      <c r="G205" s="39" t="s">
        <v>5333</v>
      </c>
      <c r="H205" s="39" t="s">
        <v>5157</v>
      </c>
      <c r="I205" s="39">
        <v>0</v>
      </c>
      <c r="J205" s="39">
        <v>0</v>
      </c>
      <c r="K205" s="39">
        <v>0</v>
      </c>
      <c r="L205" s="39">
        <v>0</v>
      </c>
      <c r="M205" s="39">
        <f t="shared" si="3"/>
        <v>0</v>
      </c>
      <c r="N205" s="39">
        <v>0</v>
      </c>
      <c r="O205" s="39">
        <v>0</v>
      </c>
      <c r="P205" s="39">
        <v>0</v>
      </c>
      <c r="Q205" s="39">
        <v>0</v>
      </c>
      <c r="R205" s="39">
        <v>0</v>
      </c>
    </row>
    <row r="206" spans="1:18" x14ac:dyDescent="0.3">
      <c r="A206" s="39" t="s">
        <v>5153</v>
      </c>
      <c r="B206" s="39">
        <v>2400</v>
      </c>
      <c r="C206" s="39" t="s">
        <v>5388</v>
      </c>
      <c r="D206" s="39">
        <v>45022</v>
      </c>
      <c r="E206" s="39" t="s">
        <v>5204</v>
      </c>
      <c r="F206" s="39" t="s">
        <v>5205</v>
      </c>
      <c r="G206" s="39" t="s">
        <v>5205</v>
      </c>
      <c r="H206" s="39" t="s">
        <v>5157</v>
      </c>
      <c r="I206" s="39">
        <v>0</v>
      </c>
      <c r="J206" s="39">
        <v>0</v>
      </c>
      <c r="K206" s="39">
        <v>0</v>
      </c>
      <c r="L206" s="39">
        <v>0</v>
      </c>
      <c r="M206" s="39">
        <f t="shared" si="3"/>
        <v>0</v>
      </c>
      <c r="N206" s="39">
        <v>0</v>
      </c>
      <c r="O206" s="39">
        <v>0</v>
      </c>
      <c r="P206" s="39">
        <v>0</v>
      </c>
      <c r="Q206" s="39">
        <v>0</v>
      </c>
      <c r="R206" s="39">
        <v>0</v>
      </c>
    </row>
    <row r="207" spans="1:18" x14ac:dyDescent="0.3">
      <c r="A207" s="39" t="s">
        <v>5153</v>
      </c>
      <c r="B207" s="39">
        <v>2400</v>
      </c>
      <c r="C207" s="39" t="s">
        <v>5389</v>
      </c>
      <c r="D207" s="39">
        <v>45132</v>
      </c>
      <c r="E207" s="39" t="s">
        <v>5154</v>
      </c>
      <c r="F207" s="39" t="s">
        <v>5155</v>
      </c>
      <c r="G207" s="39" t="s">
        <v>5190</v>
      </c>
      <c r="H207" s="39" t="s">
        <v>5157</v>
      </c>
      <c r="I207" s="39">
        <v>0</v>
      </c>
      <c r="J207" s="39">
        <v>0</v>
      </c>
      <c r="K207" s="39">
        <v>0</v>
      </c>
      <c r="L207" s="39">
        <v>0</v>
      </c>
      <c r="M207" s="39">
        <f t="shared" si="3"/>
        <v>0</v>
      </c>
      <c r="N207" s="39">
        <v>0</v>
      </c>
      <c r="O207" s="39">
        <v>0</v>
      </c>
      <c r="P207" s="39">
        <v>0</v>
      </c>
      <c r="Q207" s="39">
        <v>0</v>
      </c>
      <c r="R207" s="39">
        <v>0</v>
      </c>
    </row>
    <row r="208" spans="1:18" x14ac:dyDescent="0.3">
      <c r="A208" s="39" t="s">
        <v>5153</v>
      </c>
      <c r="B208" s="39">
        <v>2400</v>
      </c>
      <c r="C208" s="39" t="s">
        <v>5390</v>
      </c>
      <c r="D208" s="39">
        <v>45422</v>
      </c>
      <c r="E208" s="39" t="s">
        <v>5179</v>
      </c>
      <c r="F208" s="39" t="s">
        <v>5180</v>
      </c>
      <c r="G208" s="39" t="s">
        <v>5180</v>
      </c>
      <c r="H208" s="39" t="s">
        <v>5157</v>
      </c>
      <c r="I208" s="39">
        <v>0</v>
      </c>
      <c r="J208" s="39">
        <v>0</v>
      </c>
      <c r="K208" s="39">
        <v>0</v>
      </c>
      <c r="L208" s="39">
        <v>0</v>
      </c>
      <c r="M208" s="39">
        <f t="shared" si="3"/>
        <v>0</v>
      </c>
      <c r="N208" s="39">
        <v>0</v>
      </c>
      <c r="O208" s="39">
        <v>0</v>
      </c>
      <c r="P208" s="39">
        <v>0</v>
      </c>
      <c r="Q208" s="39">
        <v>0</v>
      </c>
      <c r="R208" s="39">
        <v>0</v>
      </c>
    </row>
    <row r="209" spans="1:18" x14ac:dyDescent="0.3">
      <c r="A209" s="39" t="s">
        <v>5153</v>
      </c>
      <c r="B209" s="39">
        <v>2400</v>
      </c>
      <c r="C209" s="39" t="s">
        <v>5391</v>
      </c>
      <c r="D209" s="39">
        <v>45492</v>
      </c>
      <c r="E209" s="39" t="s">
        <v>5154</v>
      </c>
      <c r="F209" s="39" t="s">
        <v>5155</v>
      </c>
      <c r="G209" s="39" t="s">
        <v>5166</v>
      </c>
      <c r="H209" s="39" t="s">
        <v>5157</v>
      </c>
      <c r="I209" s="39">
        <v>0</v>
      </c>
      <c r="J209" s="39">
        <v>0</v>
      </c>
      <c r="K209" s="39">
        <v>0</v>
      </c>
      <c r="L209" s="39">
        <v>0</v>
      </c>
      <c r="M209" s="39">
        <f t="shared" si="3"/>
        <v>0</v>
      </c>
      <c r="N209" s="39">
        <v>0</v>
      </c>
      <c r="O209" s="39">
        <v>0</v>
      </c>
      <c r="P209" s="39">
        <v>0</v>
      </c>
      <c r="Q209" s="39">
        <v>0</v>
      </c>
      <c r="R209" s="39">
        <v>0</v>
      </c>
    </row>
    <row r="210" spans="1:18" x14ac:dyDescent="0.3">
      <c r="A210" s="39" t="s">
        <v>5153</v>
      </c>
      <c r="B210" s="39">
        <v>2400</v>
      </c>
      <c r="C210" s="39" t="s">
        <v>4862</v>
      </c>
      <c r="D210" s="39">
        <v>46082</v>
      </c>
      <c r="E210" s="39" t="s">
        <v>5154</v>
      </c>
      <c r="F210" s="39" t="s">
        <v>5170</v>
      </c>
      <c r="G210" s="39" t="s">
        <v>5191</v>
      </c>
      <c r="H210" s="39" t="s">
        <v>5157</v>
      </c>
      <c r="I210" s="39">
        <v>38545.94</v>
      </c>
      <c r="J210" s="39">
        <v>38545.94</v>
      </c>
      <c r="K210" s="39">
        <v>0</v>
      </c>
      <c r="L210" s="39">
        <v>38545.94</v>
      </c>
      <c r="M210" s="39">
        <f t="shared" si="3"/>
        <v>0</v>
      </c>
      <c r="N210" s="39">
        <v>0</v>
      </c>
      <c r="O210" s="39">
        <v>0</v>
      </c>
      <c r="P210" s="39">
        <v>3202415</v>
      </c>
      <c r="Q210" s="39">
        <v>0</v>
      </c>
      <c r="R210" s="39">
        <v>13135</v>
      </c>
    </row>
    <row r="211" spans="1:18" x14ac:dyDescent="0.3">
      <c r="A211" s="39" t="s">
        <v>5153</v>
      </c>
      <c r="B211" s="39">
        <v>2400</v>
      </c>
      <c r="C211" s="39" t="s">
        <v>5392</v>
      </c>
      <c r="D211" s="39">
        <v>46162</v>
      </c>
      <c r="E211" s="39" t="s">
        <v>5179</v>
      </c>
      <c r="F211" s="39" t="s">
        <v>5180</v>
      </c>
      <c r="G211" s="39" t="s">
        <v>5180</v>
      </c>
      <c r="H211" s="39" t="s">
        <v>5157</v>
      </c>
      <c r="I211" s="39">
        <v>0</v>
      </c>
      <c r="J211" s="39">
        <v>0</v>
      </c>
      <c r="K211" s="39">
        <v>0</v>
      </c>
      <c r="L211" s="39">
        <v>0</v>
      </c>
      <c r="M211" s="39">
        <f t="shared" si="3"/>
        <v>0</v>
      </c>
      <c r="N211" s="39">
        <v>0</v>
      </c>
      <c r="O211" s="39">
        <v>0</v>
      </c>
      <c r="P211" s="39">
        <v>0</v>
      </c>
      <c r="Q211" s="39">
        <v>0</v>
      </c>
      <c r="R211" s="39">
        <v>0</v>
      </c>
    </row>
    <row r="212" spans="1:18" x14ac:dyDescent="0.3">
      <c r="A212" s="39" t="s">
        <v>5153</v>
      </c>
      <c r="B212" s="39">
        <v>2400</v>
      </c>
      <c r="C212" s="39" t="s">
        <v>4953</v>
      </c>
      <c r="D212" s="39">
        <v>46382</v>
      </c>
      <c r="E212" s="39" t="s">
        <v>5154</v>
      </c>
      <c r="F212" s="39" t="s">
        <v>5170</v>
      </c>
      <c r="G212" s="39" t="s">
        <v>5266</v>
      </c>
      <c r="H212" s="39" t="s">
        <v>5157</v>
      </c>
      <c r="I212" s="39">
        <v>291939.49</v>
      </c>
      <c r="J212" s="39">
        <v>291939.49</v>
      </c>
      <c r="K212" s="39">
        <v>0</v>
      </c>
      <c r="L212" s="39">
        <v>291939.49</v>
      </c>
      <c r="M212" s="39">
        <f t="shared" si="3"/>
        <v>0</v>
      </c>
      <c r="N212" s="39">
        <v>0</v>
      </c>
      <c r="O212" s="39">
        <v>0</v>
      </c>
      <c r="P212" s="39">
        <v>8565396</v>
      </c>
      <c r="Q212" s="39">
        <v>0</v>
      </c>
      <c r="R212" s="39">
        <v>51715</v>
      </c>
    </row>
    <row r="213" spans="1:18" x14ac:dyDescent="0.3">
      <c r="A213" s="39" t="s">
        <v>5153</v>
      </c>
      <c r="B213" s="39">
        <v>2400</v>
      </c>
      <c r="C213" s="39" t="s">
        <v>5022</v>
      </c>
      <c r="D213" s="39">
        <v>46462</v>
      </c>
      <c r="E213" s="39" t="s">
        <v>5154</v>
      </c>
      <c r="F213" s="39" t="s">
        <v>5195</v>
      </c>
      <c r="G213" s="39" t="s">
        <v>5157</v>
      </c>
      <c r="H213" s="39" t="s">
        <v>5157</v>
      </c>
      <c r="I213" s="39">
        <v>431007.08</v>
      </c>
      <c r="J213" s="39">
        <v>431007.08</v>
      </c>
      <c r="K213" s="39">
        <v>0</v>
      </c>
      <c r="L213" s="39">
        <v>411128.5</v>
      </c>
      <c r="M213" s="39">
        <f t="shared" si="3"/>
        <v>19878.580000000002</v>
      </c>
      <c r="N213" s="39">
        <v>19878.580000000002</v>
      </c>
      <c r="O213" s="39">
        <v>0</v>
      </c>
      <c r="P213" s="39">
        <v>16965736</v>
      </c>
      <c r="Q213" s="39">
        <v>18266</v>
      </c>
      <c r="R213" s="39">
        <v>86754</v>
      </c>
    </row>
    <row r="214" spans="1:18" x14ac:dyDescent="0.3">
      <c r="A214" s="39" t="s">
        <v>5342</v>
      </c>
      <c r="B214" s="39">
        <v>4463</v>
      </c>
      <c r="C214" s="39" t="s">
        <v>5393</v>
      </c>
      <c r="D214" s="39">
        <v>46552</v>
      </c>
      <c r="E214" s="39" t="s">
        <v>5179</v>
      </c>
      <c r="F214" s="39" t="s">
        <v>5180</v>
      </c>
      <c r="G214" s="39" t="s">
        <v>5180</v>
      </c>
      <c r="H214" s="39" t="s">
        <v>5157</v>
      </c>
      <c r="I214" s="39">
        <v>0</v>
      </c>
      <c r="J214" s="39">
        <v>0</v>
      </c>
      <c r="K214" s="39">
        <v>0</v>
      </c>
      <c r="L214" s="39">
        <v>0</v>
      </c>
      <c r="M214" s="39">
        <f t="shared" si="3"/>
        <v>0</v>
      </c>
      <c r="N214" s="39">
        <v>0</v>
      </c>
      <c r="O214" s="39">
        <v>0</v>
      </c>
      <c r="P214" s="39">
        <v>0</v>
      </c>
      <c r="Q214" s="39">
        <v>0</v>
      </c>
      <c r="R214" s="39">
        <v>0</v>
      </c>
    </row>
    <row r="215" spans="1:18" x14ac:dyDescent="0.3">
      <c r="A215" s="39" t="s">
        <v>5153</v>
      </c>
      <c r="B215" s="39">
        <v>2400</v>
      </c>
      <c r="C215" s="39" t="s">
        <v>4899</v>
      </c>
      <c r="D215" s="39">
        <v>46582</v>
      </c>
      <c r="E215" s="39" t="s">
        <v>5154</v>
      </c>
      <c r="F215" s="39" t="s">
        <v>5213</v>
      </c>
      <c r="G215" s="39" t="s">
        <v>5213</v>
      </c>
      <c r="H215" s="39" t="s">
        <v>5157</v>
      </c>
      <c r="I215" s="39">
        <v>279644.40000000002</v>
      </c>
      <c r="J215" s="39">
        <v>279644.40000000002</v>
      </c>
      <c r="K215" s="39">
        <v>0</v>
      </c>
      <c r="L215" s="39">
        <v>279644.40000000002</v>
      </c>
      <c r="M215" s="39">
        <f t="shared" si="3"/>
        <v>0</v>
      </c>
      <c r="N215" s="39">
        <v>0</v>
      </c>
      <c r="O215" s="39">
        <v>0</v>
      </c>
      <c r="P215" s="39">
        <v>19365514</v>
      </c>
      <c r="Q215" s="39">
        <v>0</v>
      </c>
      <c r="R215" s="39">
        <v>134430</v>
      </c>
    </row>
    <row r="216" spans="1:18" x14ac:dyDescent="0.3">
      <c r="A216" s="39" t="s">
        <v>5153</v>
      </c>
      <c r="B216" s="39">
        <v>2400</v>
      </c>
      <c r="C216" s="39" t="s">
        <v>5394</v>
      </c>
      <c r="D216" s="39">
        <v>46852</v>
      </c>
      <c r="E216" s="39" t="s">
        <v>5154</v>
      </c>
      <c r="F216" s="39" t="s">
        <v>5195</v>
      </c>
      <c r="G216" s="39" t="s">
        <v>5157</v>
      </c>
      <c r="H216" s="39" t="s">
        <v>5157</v>
      </c>
      <c r="I216" s="39">
        <v>0</v>
      </c>
      <c r="J216" s="39">
        <v>0</v>
      </c>
      <c r="K216" s="39">
        <v>0</v>
      </c>
      <c r="L216" s="39">
        <v>0</v>
      </c>
      <c r="M216" s="39">
        <f t="shared" si="3"/>
        <v>0</v>
      </c>
      <c r="N216" s="39">
        <v>0</v>
      </c>
      <c r="O216" s="39">
        <v>0</v>
      </c>
      <c r="P216" s="39">
        <v>0</v>
      </c>
      <c r="Q216" s="39">
        <v>0</v>
      </c>
      <c r="R216" s="39">
        <v>0</v>
      </c>
    </row>
    <row r="217" spans="1:18" x14ac:dyDescent="0.3">
      <c r="A217" s="39" t="s">
        <v>5153</v>
      </c>
      <c r="B217" s="39">
        <v>2400</v>
      </c>
      <c r="C217" s="39" t="s">
        <v>5395</v>
      </c>
      <c r="D217" s="39">
        <v>46922</v>
      </c>
      <c r="E217" s="39" t="s">
        <v>5204</v>
      </c>
      <c r="F217" s="39" t="s">
        <v>5205</v>
      </c>
      <c r="G217" s="39" t="s">
        <v>5206</v>
      </c>
      <c r="H217" s="39" t="s">
        <v>5157</v>
      </c>
      <c r="I217" s="39">
        <v>0</v>
      </c>
      <c r="J217" s="39">
        <v>0</v>
      </c>
      <c r="K217" s="39">
        <v>0</v>
      </c>
      <c r="L217" s="39">
        <v>0</v>
      </c>
      <c r="M217" s="39">
        <f t="shared" si="3"/>
        <v>0</v>
      </c>
      <c r="N217" s="39">
        <v>0</v>
      </c>
      <c r="O217" s="39">
        <v>0</v>
      </c>
      <c r="P217" s="39">
        <v>0</v>
      </c>
      <c r="Q217" s="39">
        <v>0</v>
      </c>
      <c r="R217" s="39">
        <v>0</v>
      </c>
    </row>
    <row r="218" spans="1:18" x14ac:dyDescent="0.3">
      <c r="A218" s="39" t="s">
        <v>5153</v>
      </c>
      <c r="B218" s="39">
        <v>2400</v>
      </c>
      <c r="C218" s="39" t="s">
        <v>5396</v>
      </c>
      <c r="D218" s="39">
        <v>47052</v>
      </c>
      <c r="E218" s="39" t="s">
        <v>5175</v>
      </c>
      <c r="F218" s="39" t="s">
        <v>5244</v>
      </c>
      <c r="G218" s="39" t="s">
        <v>5157</v>
      </c>
      <c r="H218" s="39" t="s">
        <v>5157</v>
      </c>
      <c r="I218" s="39">
        <v>0</v>
      </c>
      <c r="J218" s="39">
        <v>0</v>
      </c>
      <c r="K218" s="39">
        <v>0</v>
      </c>
      <c r="L218" s="39">
        <v>0</v>
      </c>
      <c r="M218" s="39">
        <f t="shared" si="3"/>
        <v>0</v>
      </c>
      <c r="N218" s="39">
        <v>0</v>
      </c>
      <c r="O218" s="39">
        <v>0</v>
      </c>
      <c r="P218" s="39">
        <v>0</v>
      </c>
      <c r="Q218" s="39">
        <v>0</v>
      </c>
      <c r="R218" s="39">
        <v>0</v>
      </c>
    </row>
    <row r="219" spans="1:18" x14ac:dyDescent="0.3">
      <c r="A219" s="39" t="s">
        <v>5153</v>
      </c>
      <c r="B219" s="39">
        <v>2400</v>
      </c>
      <c r="C219" s="39" t="s">
        <v>5056</v>
      </c>
      <c r="D219" s="39">
        <v>47222</v>
      </c>
      <c r="E219" s="39" t="s">
        <v>5154</v>
      </c>
      <c r="F219" s="39" t="s">
        <v>5213</v>
      </c>
      <c r="G219" s="39" t="s">
        <v>5213</v>
      </c>
      <c r="H219" s="39" t="s">
        <v>5157</v>
      </c>
      <c r="I219" s="39">
        <v>4528.1000000000004</v>
      </c>
      <c r="J219" s="39">
        <v>4528.1000000000004</v>
      </c>
      <c r="K219" s="39">
        <v>0</v>
      </c>
      <c r="L219" s="39">
        <v>4528.1000000000004</v>
      </c>
      <c r="M219" s="39">
        <f t="shared" si="3"/>
        <v>0</v>
      </c>
      <c r="N219" s="39">
        <v>0</v>
      </c>
      <c r="O219" s="39">
        <v>0</v>
      </c>
      <c r="P219" s="39">
        <v>266269</v>
      </c>
      <c r="Q219" s="39">
        <v>0</v>
      </c>
      <c r="R219" s="39">
        <v>1446</v>
      </c>
    </row>
    <row r="220" spans="1:18" x14ac:dyDescent="0.3">
      <c r="A220" s="39" t="s">
        <v>5252</v>
      </c>
      <c r="B220" s="39">
        <v>3665</v>
      </c>
      <c r="C220" s="39" t="s">
        <v>5397</v>
      </c>
      <c r="D220" s="39">
        <v>47502</v>
      </c>
      <c r="E220" s="39" t="s">
        <v>5204</v>
      </c>
      <c r="F220" s="39" t="s">
        <v>5217</v>
      </c>
      <c r="G220" s="39" t="s">
        <v>5218</v>
      </c>
      <c r="H220" s="39" t="s">
        <v>5157</v>
      </c>
      <c r="I220" s="39">
        <v>0</v>
      </c>
      <c r="J220" s="39">
        <v>0</v>
      </c>
      <c r="K220" s="39">
        <v>0</v>
      </c>
      <c r="L220" s="39">
        <v>0</v>
      </c>
      <c r="M220" s="39">
        <f t="shared" si="3"/>
        <v>0</v>
      </c>
      <c r="N220" s="39">
        <v>0</v>
      </c>
      <c r="O220" s="39">
        <v>0</v>
      </c>
      <c r="P220" s="39">
        <v>0</v>
      </c>
      <c r="Q220" s="39">
        <v>0</v>
      </c>
      <c r="R220" s="39">
        <v>0</v>
      </c>
    </row>
    <row r="221" spans="1:18" x14ac:dyDescent="0.3">
      <c r="A221" s="39" t="s">
        <v>5153</v>
      </c>
      <c r="B221" s="39">
        <v>2400</v>
      </c>
      <c r="C221" s="39" t="s">
        <v>5398</v>
      </c>
      <c r="D221" s="39">
        <v>47582</v>
      </c>
      <c r="E221" s="39" t="s">
        <v>5154</v>
      </c>
      <c r="F221" s="39" t="s">
        <v>5213</v>
      </c>
      <c r="G221" s="39" t="s">
        <v>5213</v>
      </c>
      <c r="H221" s="39" t="s">
        <v>5157</v>
      </c>
      <c r="I221" s="39">
        <v>0</v>
      </c>
      <c r="J221" s="39">
        <v>0</v>
      </c>
      <c r="K221" s="39">
        <v>0</v>
      </c>
      <c r="L221" s="39">
        <v>0</v>
      </c>
      <c r="M221" s="39">
        <f t="shared" si="3"/>
        <v>0</v>
      </c>
      <c r="N221" s="39">
        <v>0</v>
      </c>
      <c r="O221" s="39">
        <v>0</v>
      </c>
      <c r="P221" s="39">
        <v>0</v>
      </c>
      <c r="Q221" s="39">
        <v>0</v>
      </c>
      <c r="R221" s="39">
        <v>0</v>
      </c>
    </row>
    <row r="222" spans="1:18" x14ac:dyDescent="0.3">
      <c r="A222" s="39" t="s">
        <v>5050</v>
      </c>
      <c r="B222" s="39">
        <v>3193</v>
      </c>
      <c r="C222" s="39" t="s">
        <v>5399</v>
      </c>
      <c r="D222" s="39">
        <v>48362</v>
      </c>
      <c r="E222" s="39" t="s">
        <v>5154</v>
      </c>
      <c r="F222" s="39" t="s">
        <v>5195</v>
      </c>
      <c r="G222" s="39" t="s">
        <v>5157</v>
      </c>
      <c r="H222" s="39" t="s">
        <v>5157</v>
      </c>
      <c r="I222" s="39">
        <v>0</v>
      </c>
      <c r="J222" s="39">
        <v>0</v>
      </c>
      <c r="K222" s="39">
        <v>0</v>
      </c>
      <c r="L222" s="39">
        <v>0</v>
      </c>
      <c r="M222" s="39">
        <f t="shared" si="3"/>
        <v>0</v>
      </c>
      <c r="N222" s="39">
        <v>0</v>
      </c>
      <c r="O222" s="39">
        <v>0</v>
      </c>
      <c r="P222" s="39">
        <v>0</v>
      </c>
      <c r="Q222" s="39">
        <v>0</v>
      </c>
      <c r="R222" s="39">
        <v>0</v>
      </c>
    </row>
    <row r="223" spans="1:18" x14ac:dyDescent="0.3">
      <c r="A223" s="39" t="s">
        <v>5153</v>
      </c>
      <c r="B223" s="39">
        <v>2400</v>
      </c>
      <c r="C223" s="39" t="s">
        <v>233</v>
      </c>
      <c r="D223" s="39">
        <v>48722</v>
      </c>
      <c r="E223" s="39" t="s">
        <v>5154</v>
      </c>
      <c r="F223" s="39" t="s">
        <v>5213</v>
      </c>
      <c r="G223" s="39" t="s">
        <v>5213</v>
      </c>
      <c r="H223" s="39" t="s">
        <v>5157</v>
      </c>
      <c r="I223" s="39">
        <v>0</v>
      </c>
      <c r="J223" s="39">
        <v>0</v>
      </c>
      <c r="K223" s="39">
        <v>0</v>
      </c>
      <c r="L223" s="39">
        <v>0</v>
      </c>
      <c r="M223" s="39">
        <f t="shared" si="3"/>
        <v>0</v>
      </c>
      <c r="N223" s="39">
        <v>0</v>
      </c>
      <c r="O223" s="39">
        <v>0</v>
      </c>
      <c r="P223" s="39">
        <v>0</v>
      </c>
      <c r="Q223" s="39">
        <v>0</v>
      </c>
      <c r="R223" s="39">
        <v>0</v>
      </c>
    </row>
    <row r="224" spans="1:18" x14ac:dyDescent="0.3">
      <c r="A224" s="39" t="s">
        <v>4913</v>
      </c>
      <c r="B224" s="39">
        <v>8834</v>
      </c>
      <c r="C224" s="39" t="s">
        <v>5400</v>
      </c>
      <c r="D224" s="39">
        <v>48782</v>
      </c>
      <c r="E224" s="39" t="s">
        <v>5154</v>
      </c>
      <c r="F224" s="39" t="s">
        <v>5213</v>
      </c>
      <c r="G224" s="39" t="s">
        <v>5213</v>
      </c>
      <c r="H224" s="39" t="s">
        <v>5157</v>
      </c>
      <c r="I224" s="39">
        <v>24500.53</v>
      </c>
      <c r="J224" s="39">
        <v>24500.53</v>
      </c>
      <c r="K224" s="39">
        <v>0</v>
      </c>
      <c r="L224" s="39">
        <v>0</v>
      </c>
      <c r="M224" s="39">
        <f t="shared" si="3"/>
        <v>24500.53</v>
      </c>
      <c r="N224" s="39">
        <v>24500.53</v>
      </c>
      <c r="O224" s="39">
        <v>0</v>
      </c>
      <c r="P224" s="39">
        <v>2425892</v>
      </c>
      <c r="Q224" s="39">
        <v>38560</v>
      </c>
      <c r="R224" s="39">
        <v>16606</v>
      </c>
    </row>
    <row r="225" spans="1:18" x14ac:dyDescent="0.3">
      <c r="A225" s="39" t="s">
        <v>5153</v>
      </c>
      <c r="B225" s="39">
        <v>2400</v>
      </c>
      <c r="C225" s="39" t="s">
        <v>4439</v>
      </c>
      <c r="D225" s="39">
        <v>48872</v>
      </c>
      <c r="E225" s="39" t="s">
        <v>5154</v>
      </c>
      <c r="F225" s="39" t="s">
        <v>5213</v>
      </c>
      <c r="G225" s="39" t="s">
        <v>5213</v>
      </c>
      <c r="H225" s="39" t="s">
        <v>5157</v>
      </c>
      <c r="I225" s="39">
        <v>0</v>
      </c>
      <c r="J225" s="39">
        <v>0</v>
      </c>
      <c r="K225" s="39">
        <v>0</v>
      </c>
      <c r="L225" s="39">
        <v>0</v>
      </c>
      <c r="M225" s="39">
        <f t="shared" si="3"/>
        <v>0</v>
      </c>
      <c r="N225" s="39">
        <v>0</v>
      </c>
      <c r="O225" s="39">
        <v>0</v>
      </c>
      <c r="P225" s="39">
        <v>0</v>
      </c>
      <c r="Q225" s="39">
        <v>0</v>
      </c>
      <c r="R225" s="39">
        <v>0</v>
      </c>
    </row>
    <row r="226" spans="1:18" x14ac:dyDescent="0.3">
      <c r="A226" s="39" t="s">
        <v>5153</v>
      </c>
      <c r="B226" s="39">
        <v>2400</v>
      </c>
      <c r="C226" s="39" t="s">
        <v>5401</v>
      </c>
      <c r="D226" s="39">
        <v>48942</v>
      </c>
      <c r="E226" s="39" t="s">
        <v>5154</v>
      </c>
      <c r="F226" s="39" t="s">
        <v>5158</v>
      </c>
      <c r="G226" s="39" t="s">
        <v>5159</v>
      </c>
      <c r="H226" s="39" t="s">
        <v>5157</v>
      </c>
      <c r="I226" s="39">
        <v>0</v>
      </c>
      <c r="J226" s="39">
        <v>0</v>
      </c>
      <c r="K226" s="39">
        <v>0</v>
      </c>
      <c r="L226" s="39">
        <v>0</v>
      </c>
      <c r="M226" s="39">
        <f t="shared" si="3"/>
        <v>0</v>
      </c>
      <c r="N226" s="39">
        <v>0</v>
      </c>
      <c r="O226" s="39">
        <v>0</v>
      </c>
      <c r="P226" s="39">
        <v>0</v>
      </c>
      <c r="Q226" s="39">
        <v>0</v>
      </c>
      <c r="R226" s="39">
        <v>0</v>
      </c>
    </row>
    <row r="227" spans="1:18" x14ac:dyDescent="0.3">
      <c r="A227" s="39" t="s">
        <v>5153</v>
      </c>
      <c r="B227" s="39">
        <v>2400</v>
      </c>
      <c r="C227" s="39" t="s">
        <v>5402</v>
      </c>
      <c r="D227" s="39">
        <v>48992</v>
      </c>
      <c r="E227" s="39" t="s">
        <v>5154</v>
      </c>
      <c r="F227" s="39" t="s">
        <v>5155</v>
      </c>
      <c r="G227" s="39" t="s">
        <v>5166</v>
      </c>
      <c r="H227" s="39" t="s">
        <v>5157</v>
      </c>
      <c r="I227" s="39">
        <v>0</v>
      </c>
      <c r="J227" s="39">
        <v>0</v>
      </c>
      <c r="K227" s="39">
        <v>0</v>
      </c>
      <c r="L227" s="39">
        <v>0</v>
      </c>
      <c r="M227" s="39">
        <f t="shared" si="3"/>
        <v>0</v>
      </c>
      <c r="N227" s="39">
        <v>0</v>
      </c>
      <c r="O227" s="39">
        <v>0</v>
      </c>
      <c r="P227" s="39">
        <v>0</v>
      </c>
      <c r="Q227" s="39">
        <v>0</v>
      </c>
      <c r="R227" s="39">
        <v>0</v>
      </c>
    </row>
    <row r="228" spans="1:18" x14ac:dyDescent="0.3">
      <c r="A228" s="39" t="s">
        <v>5153</v>
      </c>
      <c r="B228" s="39">
        <v>2400</v>
      </c>
      <c r="C228" s="39" t="s">
        <v>5403</v>
      </c>
      <c r="D228" s="39">
        <v>49082</v>
      </c>
      <c r="E228" s="39" t="s">
        <v>5154</v>
      </c>
      <c r="F228" s="39" t="s">
        <v>5169</v>
      </c>
      <c r="G228" s="39" t="s">
        <v>5404</v>
      </c>
      <c r="H228" s="39" t="s">
        <v>5157</v>
      </c>
      <c r="I228" s="39">
        <v>0</v>
      </c>
      <c r="J228" s="39">
        <v>0</v>
      </c>
      <c r="K228" s="39">
        <v>0</v>
      </c>
      <c r="L228" s="39">
        <v>0</v>
      </c>
      <c r="M228" s="39">
        <f t="shared" si="3"/>
        <v>0</v>
      </c>
      <c r="N228" s="39">
        <v>0</v>
      </c>
      <c r="O228" s="39">
        <v>0</v>
      </c>
      <c r="P228" s="39">
        <v>0</v>
      </c>
      <c r="Q228" s="39">
        <v>0</v>
      </c>
      <c r="R228" s="39">
        <v>0</v>
      </c>
    </row>
    <row r="229" spans="1:18" x14ac:dyDescent="0.3">
      <c r="A229" s="39" t="s">
        <v>5153</v>
      </c>
      <c r="B229" s="39">
        <v>2400</v>
      </c>
      <c r="C229" s="39" t="s">
        <v>5405</v>
      </c>
      <c r="D229" s="39">
        <v>49192</v>
      </c>
      <c r="E229" s="39" t="s">
        <v>5185</v>
      </c>
      <c r="F229" s="39" t="s">
        <v>5195</v>
      </c>
      <c r="G229" s="39" t="s">
        <v>5157</v>
      </c>
      <c r="H229" s="39" t="s">
        <v>5157</v>
      </c>
      <c r="I229" s="39">
        <v>0</v>
      </c>
      <c r="J229" s="39">
        <v>0</v>
      </c>
      <c r="K229" s="39">
        <v>0</v>
      </c>
      <c r="L229" s="39">
        <v>0</v>
      </c>
      <c r="M229" s="39">
        <f t="shared" si="3"/>
        <v>0</v>
      </c>
      <c r="N229" s="39">
        <v>0</v>
      </c>
      <c r="O229" s="39">
        <v>0</v>
      </c>
      <c r="P229" s="39">
        <v>0</v>
      </c>
      <c r="Q229" s="39">
        <v>0</v>
      </c>
      <c r="R229" s="39">
        <v>0</v>
      </c>
    </row>
    <row r="230" spans="1:18" x14ac:dyDescent="0.3">
      <c r="A230" s="39" t="s">
        <v>5153</v>
      </c>
      <c r="B230" s="39">
        <v>2400</v>
      </c>
      <c r="C230" s="39" t="s">
        <v>4280</v>
      </c>
      <c r="D230" s="39">
        <v>49572</v>
      </c>
      <c r="E230" s="39" t="s">
        <v>5154</v>
      </c>
      <c r="F230" s="39" t="s">
        <v>5187</v>
      </c>
      <c r="G230" s="39" t="s">
        <v>5224</v>
      </c>
      <c r="H230" s="39" t="s">
        <v>5157</v>
      </c>
      <c r="I230" s="39">
        <v>15857.96</v>
      </c>
      <c r="J230" s="39">
        <v>15857.96</v>
      </c>
      <c r="K230" s="39">
        <v>0</v>
      </c>
      <c r="L230" s="39">
        <v>15857.96</v>
      </c>
      <c r="M230" s="39">
        <f t="shared" si="3"/>
        <v>0</v>
      </c>
      <c r="N230" s="39">
        <v>0</v>
      </c>
      <c r="O230" s="39">
        <v>0</v>
      </c>
      <c r="P230" s="39">
        <v>1221705</v>
      </c>
      <c r="Q230" s="39">
        <v>0</v>
      </c>
      <c r="R230" s="39">
        <v>4685</v>
      </c>
    </row>
    <row r="231" spans="1:18" x14ac:dyDescent="0.3">
      <c r="A231" s="39" t="s">
        <v>5101</v>
      </c>
      <c r="B231" s="39">
        <v>8875</v>
      </c>
      <c r="C231" s="39" t="s">
        <v>5406</v>
      </c>
      <c r="D231" s="39">
        <v>49622</v>
      </c>
      <c r="E231" s="39" t="s">
        <v>5154</v>
      </c>
      <c r="F231" s="39" t="s">
        <v>5213</v>
      </c>
      <c r="G231" s="39" t="s">
        <v>5213</v>
      </c>
      <c r="H231" s="39" t="s">
        <v>5157</v>
      </c>
      <c r="I231" s="39">
        <v>0</v>
      </c>
      <c r="J231" s="39">
        <v>0</v>
      </c>
      <c r="K231" s="39">
        <v>0</v>
      </c>
      <c r="L231" s="39">
        <v>0</v>
      </c>
      <c r="M231" s="39">
        <f t="shared" si="3"/>
        <v>0</v>
      </c>
      <c r="N231" s="39">
        <v>0</v>
      </c>
      <c r="O231" s="39">
        <v>0</v>
      </c>
      <c r="P231" s="39">
        <v>0</v>
      </c>
      <c r="Q231" s="39">
        <v>0</v>
      </c>
      <c r="R231" s="39">
        <v>0</v>
      </c>
    </row>
    <row r="232" spans="1:18" x14ac:dyDescent="0.3">
      <c r="A232" s="39" t="s">
        <v>5153</v>
      </c>
      <c r="B232" s="39">
        <v>2400</v>
      </c>
      <c r="C232" s="39" t="s">
        <v>5407</v>
      </c>
      <c r="D232" s="39">
        <v>49752</v>
      </c>
      <c r="E232" s="39" t="s">
        <v>5154</v>
      </c>
      <c r="F232" s="39" t="s">
        <v>5195</v>
      </c>
      <c r="G232" s="39" t="s">
        <v>5157</v>
      </c>
      <c r="H232" s="39" t="s">
        <v>5157</v>
      </c>
      <c r="I232" s="39">
        <v>0</v>
      </c>
      <c r="J232" s="39">
        <v>0</v>
      </c>
      <c r="K232" s="39">
        <v>0</v>
      </c>
      <c r="L232" s="39">
        <v>0</v>
      </c>
      <c r="M232" s="39">
        <f t="shared" si="3"/>
        <v>0</v>
      </c>
      <c r="N232" s="39">
        <v>0</v>
      </c>
      <c r="O232" s="39">
        <v>0</v>
      </c>
      <c r="P232" s="39">
        <v>0</v>
      </c>
      <c r="Q232" s="39">
        <v>0</v>
      </c>
      <c r="R232" s="39">
        <v>0</v>
      </c>
    </row>
    <row r="233" spans="1:18" x14ac:dyDescent="0.3">
      <c r="A233" s="39" t="s">
        <v>5153</v>
      </c>
      <c r="B233" s="39">
        <v>2400</v>
      </c>
      <c r="C233" s="39" t="s">
        <v>5408</v>
      </c>
      <c r="D233" s="39">
        <v>49942</v>
      </c>
      <c r="E233" s="39" t="s">
        <v>5179</v>
      </c>
      <c r="F233" s="39" t="s">
        <v>5180</v>
      </c>
      <c r="G233" s="39" t="s">
        <v>5180</v>
      </c>
      <c r="H233" s="39" t="s">
        <v>5157</v>
      </c>
      <c r="I233" s="39">
        <v>0</v>
      </c>
      <c r="J233" s="39">
        <v>0</v>
      </c>
      <c r="K233" s="39">
        <v>0</v>
      </c>
      <c r="L233" s="39">
        <v>0</v>
      </c>
      <c r="M233" s="39">
        <f t="shared" si="3"/>
        <v>0</v>
      </c>
      <c r="N233" s="39">
        <v>0</v>
      </c>
      <c r="O233" s="39">
        <v>0</v>
      </c>
      <c r="P233" s="39">
        <v>0</v>
      </c>
      <c r="Q233" s="39">
        <v>0</v>
      </c>
      <c r="R233" s="39">
        <v>0</v>
      </c>
    </row>
    <row r="234" spans="1:18" x14ac:dyDescent="0.3">
      <c r="A234" s="39" t="s">
        <v>5153</v>
      </c>
      <c r="B234" s="39">
        <v>2400</v>
      </c>
      <c r="C234" s="39" t="s">
        <v>5409</v>
      </c>
      <c r="D234" s="39">
        <v>50612</v>
      </c>
      <c r="E234" s="39" t="s">
        <v>5204</v>
      </c>
      <c r="F234" s="39" t="s">
        <v>5217</v>
      </c>
      <c r="G234" s="39" t="s">
        <v>5218</v>
      </c>
      <c r="H234" s="39" t="s">
        <v>5157</v>
      </c>
      <c r="I234" s="39">
        <v>0</v>
      </c>
      <c r="J234" s="39">
        <v>0</v>
      </c>
      <c r="K234" s="39">
        <v>0</v>
      </c>
      <c r="L234" s="39">
        <v>0</v>
      </c>
      <c r="M234" s="39">
        <f t="shared" si="3"/>
        <v>0</v>
      </c>
      <c r="N234" s="39">
        <v>0</v>
      </c>
      <c r="O234" s="39">
        <v>0</v>
      </c>
      <c r="P234" s="39">
        <v>0</v>
      </c>
      <c r="Q234" s="39">
        <v>0</v>
      </c>
      <c r="R234" s="39">
        <v>0</v>
      </c>
    </row>
    <row r="235" spans="1:18" x14ac:dyDescent="0.3">
      <c r="A235" s="39" t="s">
        <v>5334</v>
      </c>
      <c r="B235" s="39">
        <v>5680</v>
      </c>
      <c r="C235" s="39" t="s">
        <v>5410</v>
      </c>
      <c r="D235" s="39">
        <v>50802</v>
      </c>
      <c r="E235" s="39" t="s">
        <v>5161</v>
      </c>
      <c r="F235" s="39" t="s">
        <v>5201</v>
      </c>
      <c r="G235" s="39" t="s">
        <v>5202</v>
      </c>
      <c r="H235" s="39" t="s">
        <v>5157</v>
      </c>
      <c r="I235" s="39">
        <v>0</v>
      </c>
      <c r="J235" s="39">
        <v>0</v>
      </c>
      <c r="K235" s="39">
        <v>0</v>
      </c>
      <c r="L235" s="39">
        <v>0</v>
      </c>
      <c r="M235" s="39">
        <f t="shared" si="3"/>
        <v>0</v>
      </c>
      <c r="N235" s="39">
        <v>0</v>
      </c>
      <c r="O235" s="39">
        <v>0</v>
      </c>
      <c r="P235" s="39">
        <v>0</v>
      </c>
      <c r="Q235" s="39">
        <v>0</v>
      </c>
      <c r="R235" s="39">
        <v>0</v>
      </c>
    </row>
    <row r="236" spans="1:18" x14ac:dyDescent="0.3">
      <c r="A236" s="39" t="s">
        <v>5334</v>
      </c>
      <c r="B236" s="39">
        <v>5680</v>
      </c>
      <c r="C236" s="39" t="s">
        <v>5411</v>
      </c>
      <c r="D236" s="39">
        <v>50892</v>
      </c>
      <c r="E236" s="39" t="s">
        <v>5288</v>
      </c>
      <c r="F236" s="39" t="s">
        <v>5289</v>
      </c>
      <c r="G236" s="39" t="s">
        <v>5157</v>
      </c>
      <c r="H236" s="39" t="s">
        <v>5157</v>
      </c>
      <c r="I236" s="39">
        <v>0</v>
      </c>
      <c r="J236" s="39">
        <v>0</v>
      </c>
      <c r="K236" s="39">
        <v>0</v>
      </c>
      <c r="L236" s="39">
        <v>0</v>
      </c>
      <c r="M236" s="39">
        <f t="shared" si="3"/>
        <v>0</v>
      </c>
      <c r="N236" s="39">
        <v>0</v>
      </c>
      <c r="O236" s="39">
        <v>0</v>
      </c>
      <c r="P236" s="39">
        <v>0</v>
      </c>
      <c r="Q236" s="39">
        <v>0</v>
      </c>
      <c r="R236" s="39">
        <v>0</v>
      </c>
    </row>
    <row r="237" spans="1:18" x14ac:dyDescent="0.3">
      <c r="A237" s="39" t="s">
        <v>5153</v>
      </c>
      <c r="B237" s="39">
        <v>2400</v>
      </c>
      <c r="C237" s="39" t="s">
        <v>5412</v>
      </c>
      <c r="D237" s="39">
        <v>51002</v>
      </c>
      <c r="E237" s="39" t="s">
        <v>5154</v>
      </c>
      <c r="F237" s="39" t="s">
        <v>5213</v>
      </c>
      <c r="G237" s="39" t="s">
        <v>5213</v>
      </c>
      <c r="H237" s="39" t="s">
        <v>5157</v>
      </c>
      <c r="I237" s="39">
        <v>0</v>
      </c>
      <c r="J237" s="39">
        <v>0</v>
      </c>
      <c r="K237" s="39">
        <v>0</v>
      </c>
      <c r="L237" s="39">
        <v>0</v>
      </c>
      <c r="M237" s="39">
        <f t="shared" si="3"/>
        <v>0</v>
      </c>
      <c r="N237" s="39">
        <v>0</v>
      </c>
      <c r="O237" s="39">
        <v>0</v>
      </c>
      <c r="P237" s="39">
        <v>0</v>
      </c>
      <c r="Q237" s="39">
        <v>0</v>
      </c>
      <c r="R237" s="39">
        <v>0</v>
      </c>
    </row>
    <row r="238" spans="1:18" x14ac:dyDescent="0.3">
      <c r="A238" s="39" t="s">
        <v>5050</v>
      </c>
      <c r="B238" s="39">
        <v>3193</v>
      </c>
      <c r="C238" s="39" t="s">
        <v>240</v>
      </c>
      <c r="D238" s="39">
        <v>51102</v>
      </c>
      <c r="E238" s="39" t="s">
        <v>5185</v>
      </c>
      <c r="F238" s="39" t="s">
        <v>5186</v>
      </c>
      <c r="G238" s="39" t="s">
        <v>5413</v>
      </c>
      <c r="H238" s="39" t="s">
        <v>5157</v>
      </c>
      <c r="I238" s="39">
        <v>0</v>
      </c>
      <c r="J238" s="39">
        <v>0</v>
      </c>
      <c r="K238" s="39">
        <v>0</v>
      </c>
      <c r="L238" s="39">
        <v>0</v>
      </c>
      <c r="M238" s="39">
        <f t="shared" si="3"/>
        <v>0</v>
      </c>
      <c r="N238" s="39">
        <v>0</v>
      </c>
      <c r="O238" s="39">
        <v>0</v>
      </c>
      <c r="P238" s="39">
        <v>0</v>
      </c>
      <c r="Q238" s="39">
        <v>0</v>
      </c>
      <c r="R238" s="39">
        <v>0</v>
      </c>
    </row>
    <row r="239" spans="1:18" x14ac:dyDescent="0.3">
      <c r="A239" s="39" t="s">
        <v>4986</v>
      </c>
      <c r="B239" s="39">
        <v>8757</v>
      </c>
      <c r="C239" s="39" t="s">
        <v>5414</v>
      </c>
      <c r="D239" s="39">
        <v>51162</v>
      </c>
      <c r="E239" s="39" t="s">
        <v>5154</v>
      </c>
      <c r="F239" s="39" t="s">
        <v>5155</v>
      </c>
      <c r="G239" s="39" t="s">
        <v>5238</v>
      </c>
      <c r="H239" s="39" t="s">
        <v>5157</v>
      </c>
      <c r="I239" s="39">
        <v>0</v>
      </c>
      <c r="J239" s="39">
        <v>0</v>
      </c>
      <c r="K239" s="39">
        <v>0</v>
      </c>
      <c r="L239" s="39">
        <v>0</v>
      </c>
      <c r="M239" s="39">
        <f t="shared" si="3"/>
        <v>0</v>
      </c>
      <c r="N239" s="39">
        <v>0</v>
      </c>
      <c r="O239" s="39">
        <v>0</v>
      </c>
      <c r="P239" s="39">
        <v>0</v>
      </c>
      <c r="Q239" s="39">
        <v>0</v>
      </c>
      <c r="R239" s="39">
        <v>0</v>
      </c>
    </row>
    <row r="240" spans="1:18" x14ac:dyDescent="0.3">
      <c r="A240" s="39" t="s">
        <v>5215</v>
      </c>
      <c r="B240" s="39">
        <v>3266</v>
      </c>
      <c r="C240" s="39" t="s">
        <v>5415</v>
      </c>
      <c r="D240" s="39">
        <v>51272</v>
      </c>
      <c r="E240" s="39" t="s">
        <v>5154</v>
      </c>
      <c r="F240" s="39" t="s">
        <v>5195</v>
      </c>
      <c r="G240" s="39" t="s">
        <v>5157</v>
      </c>
      <c r="H240" s="39" t="s">
        <v>5157</v>
      </c>
      <c r="I240" s="39">
        <v>0</v>
      </c>
      <c r="J240" s="39">
        <v>0</v>
      </c>
      <c r="K240" s="39">
        <v>0</v>
      </c>
      <c r="L240" s="39">
        <v>0</v>
      </c>
      <c r="M240" s="39">
        <f t="shared" si="3"/>
        <v>0</v>
      </c>
      <c r="N240" s="39">
        <v>0</v>
      </c>
      <c r="O240" s="39">
        <v>0</v>
      </c>
      <c r="P240" s="39">
        <v>0</v>
      </c>
      <c r="Q240" s="39">
        <v>0</v>
      </c>
      <c r="R240" s="39">
        <v>0</v>
      </c>
    </row>
    <row r="241" spans="1:18" x14ac:dyDescent="0.3">
      <c r="A241" s="39" t="s">
        <v>5342</v>
      </c>
      <c r="B241" s="39">
        <v>4463</v>
      </c>
      <c r="C241" s="39" t="s">
        <v>5416</v>
      </c>
      <c r="D241" s="39">
        <v>51302</v>
      </c>
      <c r="E241" s="39" t="s">
        <v>5204</v>
      </c>
      <c r="F241" s="39" t="s">
        <v>5205</v>
      </c>
      <c r="G241" s="39" t="s">
        <v>5205</v>
      </c>
      <c r="H241" s="39" t="s">
        <v>5157</v>
      </c>
      <c r="I241" s="39">
        <v>0</v>
      </c>
      <c r="J241" s="39">
        <v>0</v>
      </c>
      <c r="K241" s="39">
        <v>0</v>
      </c>
      <c r="L241" s="39">
        <v>0</v>
      </c>
      <c r="M241" s="39">
        <f t="shared" si="3"/>
        <v>0</v>
      </c>
      <c r="N241" s="39">
        <v>0</v>
      </c>
      <c r="O241" s="39">
        <v>0</v>
      </c>
      <c r="P241" s="39">
        <v>0</v>
      </c>
      <c r="Q241" s="39">
        <v>0</v>
      </c>
      <c r="R241" s="39">
        <v>0</v>
      </c>
    </row>
    <row r="242" spans="1:18" x14ac:dyDescent="0.3">
      <c r="A242" s="39" t="s">
        <v>5153</v>
      </c>
      <c r="B242" s="39">
        <v>2400</v>
      </c>
      <c r="C242" s="39" t="s">
        <v>4220</v>
      </c>
      <c r="D242" s="39">
        <v>51562</v>
      </c>
      <c r="E242" s="39" t="s">
        <v>5154</v>
      </c>
      <c r="F242" s="39" t="s">
        <v>5170</v>
      </c>
      <c r="G242" s="39" t="s">
        <v>5157</v>
      </c>
      <c r="H242" s="39" t="s">
        <v>5157</v>
      </c>
      <c r="I242" s="39">
        <v>58796.77</v>
      </c>
      <c r="J242" s="39">
        <v>58796.77</v>
      </c>
      <c r="K242" s="39">
        <v>0</v>
      </c>
      <c r="L242" s="39">
        <v>58796.77</v>
      </c>
      <c r="M242" s="39">
        <f t="shared" si="3"/>
        <v>0</v>
      </c>
      <c r="N242" s="39">
        <v>0</v>
      </c>
      <c r="O242" s="39">
        <v>0</v>
      </c>
      <c r="P242" s="39">
        <v>2104978</v>
      </c>
      <c r="Q242" s="39">
        <v>0</v>
      </c>
      <c r="R242" s="39">
        <v>12852</v>
      </c>
    </row>
    <row r="243" spans="1:18" x14ac:dyDescent="0.3">
      <c r="A243" s="39" t="s">
        <v>5050</v>
      </c>
      <c r="B243" s="39">
        <v>3193</v>
      </c>
      <c r="C243" s="39" t="s">
        <v>5417</v>
      </c>
      <c r="D243" s="39">
        <v>51982</v>
      </c>
      <c r="E243" s="39" t="s">
        <v>5204</v>
      </c>
      <c r="F243" s="39" t="s">
        <v>5205</v>
      </c>
      <c r="G243" s="39" t="s">
        <v>5205</v>
      </c>
      <c r="H243" s="39" t="s">
        <v>5157</v>
      </c>
      <c r="I243" s="39">
        <v>0</v>
      </c>
      <c r="J243" s="39">
        <v>0</v>
      </c>
      <c r="K243" s="39">
        <v>0</v>
      </c>
      <c r="L243" s="39">
        <v>0</v>
      </c>
      <c r="M243" s="39">
        <f t="shared" si="3"/>
        <v>0</v>
      </c>
      <c r="N243" s="39">
        <v>0</v>
      </c>
      <c r="O243" s="39">
        <v>0</v>
      </c>
      <c r="P243" s="39">
        <v>0</v>
      </c>
      <c r="Q243" s="39">
        <v>0</v>
      </c>
      <c r="R243" s="39">
        <v>0</v>
      </c>
    </row>
    <row r="244" spans="1:18" x14ac:dyDescent="0.3">
      <c r="A244" s="39" t="s">
        <v>5153</v>
      </c>
      <c r="B244" s="39">
        <v>2400</v>
      </c>
      <c r="C244" s="39" t="s">
        <v>5418</v>
      </c>
      <c r="D244" s="39">
        <v>52232</v>
      </c>
      <c r="E244" s="39" t="s">
        <v>5204</v>
      </c>
      <c r="F244" s="39" t="s">
        <v>5205</v>
      </c>
      <c r="G244" s="39" t="s">
        <v>5205</v>
      </c>
      <c r="H244" s="39" t="s">
        <v>5157</v>
      </c>
      <c r="I244" s="39">
        <v>0</v>
      </c>
      <c r="J244" s="39">
        <v>0</v>
      </c>
      <c r="K244" s="39">
        <v>0</v>
      </c>
      <c r="L244" s="39">
        <v>0</v>
      </c>
      <c r="M244" s="39">
        <f t="shared" si="3"/>
        <v>0</v>
      </c>
      <c r="N244" s="39">
        <v>0</v>
      </c>
      <c r="O244" s="39">
        <v>0</v>
      </c>
      <c r="P244" s="39">
        <v>0</v>
      </c>
      <c r="Q244" s="39">
        <v>0</v>
      </c>
      <c r="R244" s="39">
        <v>0</v>
      </c>
    </row>
    <row r="245" spans="1:18" x14ac:dyDescent="0.3">
      <c r="A245" s="39" t="s">
        <v>5101</v>
      </c>
      <c r="B245" s="39">
        <v>8875</v>
      </c>
      <c r="C245" s="39" t="s">
        <v>5419</v>
      </c>
      <c r="D245" s="39">
        <v>52382</v>
      </c>
      <c r="E245" s="39" t="s">
        <v>5154</v>
      </c>
      <c r="F245" s="39" t="s">
        <v>5213</v>
      </c>
      <c r="G245" s="39" t="s">
        <v>5213</v>
      </c>
      <c r="H245" s="39" t="s">
        <v>5157</v>
      </c>
      <c r="I245" s="39">
        <v>1082.06</v>
      </c>
      <c r="J245" s="39">
        <v>1082.06</v>
      </c>
      <c r="K245" s="39">
        <v>0</v>
      </c>
      <c r="L245" s="39">
        <v>1002.56</v>
      </c>
      <c r="M245" s="39">
        <f t="shared" si="3"/>
        <v>79.5</v>
      </c>
      <c r="N245" s="39">
        <v>79.5</v>
      </c>
      <c r="O245" s="39">
        <v>0</v>
      </c>
      <c r="P245" s="39">
        <v>69347</v>
      </c>
      <c r="Q245" s="39">
        <v>0</v>
      </c>
      <c r="R245" s="39">
        <v>513</v>
      </c>
    </row>
    <row r="246" spans="1:18" x14ac:dyDescent="0.3">
      <c r="A246" s="39" t="s">
        <v>5153</v>
      </c>
      <c r="B246" s="39">
        <v>2400</v>
      </c>
      <c r="C246" s="39" t="s">
        <v>5420</v>
      </c>
      <c r="D246" s="39">
        <v>52492</v>
      </c>
      <c r="E246" s="39" t="s">
        <v>5154</v>
      </c>
      <c r="F246" s="39" t="s">
        <v>5213</v>
      </c>
      <c r="G246" s="39" t="s">
        <v>5213</v>
      </c>
      <c r="H246" s="39" t="s">
        <v>5157</v>
      </c>
      <c r="I246" s="39">
        <v>0</v>
      </c>
      <c r="J246" s="39">
        <v>0</v>
      </c>
      <c r="K246" s="39">
        <v>0</v>
      </c>
      <c r="L246" s="39">
        <v>0</v>
      </c>
      <c r="M246" s="39">
        <f t="shared" si="3"/>
        <v>0</v>
      </c>
      <c r="N246" s="39">
        <v>0</v>
      </c>
      <c r="O246" s="39">
        <v>0</v>
      </c>
      <c r="P246" s="39">
        <v>0</v>
      </c>
      <c r="Q246" s="39">
        <v>0</v>
      </c>
      <c r="R246" s="39">
        <v>0</v>
      </c>
    </row>
    <row r="247" spans="1:18" x14ac:dyDescent="0.3">
      <c r="A247" s="39" t="s">
        <v>5125</v>
      </c>
      <c r="B247" s="39">
        <v>7311</v>
      </c>
      <c r="C247" s="39" t="s">
        <v>5421</v>
      </c>
      <c r="D247" s="39">
        <v>52572</v>
      </c>
      <c r="E247" s="39" t="s">
        <v>5175</v>
      </c>
      <c r="F247" s="39" t="s">
        <v>5226</v>
      </c>
      <c r="G247" s="39" t="s">
        <v>5157</v>
      </c>
      <c r="H247" s="39" t="s">
        <v>5157</v>
      </c>
      <c r="I247" s="39">
        <v>0</v>
      </c>
      <c r="J247" s="39">
        <v>0</v>
      </c>
      <c r="K247" s="39">
        <v>0</v>
      </c>
      <c r="L247" s="39">
        <v>0</v>
      </c>
      <c r="M247" s="39">
        <f t="shared" si="3"/>
        <v>0</v>
      </c>
      <c r="N247" s="39">
        <v>0</v>
      </c>
      <c r="O247" s="39">
        <v>0</v>
      </c>
      <c r="P247" s="39">
        <v>0</v>
      </c>
      <c r="Q247" s="39">
        <v>0</v>
      </c>
      <c r="R247" s="39">
        <v>0</v>
      </c>
    </row>
    <row r="248" spans="1:18" x14ac:dyDescent="0.3">
      <c r="A248" s="39" t="s">
        <v>5153</v>
      </c>
      <c r="B248" s="39">
        <v>2400</v>
      </c>
      <c r="C248" s="39" t="s">
        <v>4859</v>
      </c>
      <c r="D248" s="39">
        <v>52772</v>
      </c>
      <c r="E248" s="39" t="s">
        <v>5154</v>
      </c>
      <c r="F248" s="39" t="s">
        <v>5213</v>
      </c>
      <c r="G248" s="39" t="s">
        <v>5213</v>
      </c>
      <c r="H248" s="39" t="s">
        <v>5157</v>
      </c>
      <c r="I248" s="39">
        <v>0</v>
      </c>
      <c r="J248" s="39">
        <v>0</v>
      </c>
      <c r="K248" s="39">
        <v>0</v>
      </c>
      <c r="L248" s="39">
        <v>0</v>
      </c>
      <c r="M248" s="39">
        <f t="shared" si="3"/>
        <v>0</v>
      </c>
      <c r="N248" s="39">
        <v>0</v>
      </c>
      <c r="O248" s="39">
        <v>0</v>
      </c>
      <c r="P248" s="39">
        <v>0</v>
      </c>
      <c r="Q248" s="39">
        <v>0</v>
      </c>
      <c r="R248" s="39">
        <v>0</v>
      </c>
    </row>
    <row r="249" spans="1:18" x14ac:dyDescent="0.3">
      <c r="A249" s="39" t="s">
        <v>5153</v>
      </c>
      <c r="B249" s="39">
        <v>2400</v>
      </c>
      <c r="C249" s="39" t="s">
        <v>5422</v>
      </c>
      <c r="D249" s="39">
        <v>52782</v>
      </c>
      <c r="E249" s="39" t="s">
        <v>5179</v>
      </c>
      <c r="F249" s="39" t="s">
        <v>5180</v>
      </c>
      <c r="G249" s="39" t="s">
        <v>5180</v>
      </c>
      <c r="H249" s="39" t="s">
        <v>5157</v>
      </c>
      <c r="I249" s="39">
        <v>0</v>
      </c>
      <c r="J249" s="39">
        <v>0</v>
      </c>
      <c r="K249" s="39">
        <v>0</v>
      </c>
      <c r="L249" s="39">
        <v>0</v>
      </c>
      <c r="M249" s="39">
        <f t="shared" si="3"/>
        <v>0</v>
      </c>
      <c r="N249" s="39">
        <v>0</v>
      </c>
      <c r="O249" s="39">
        <v>0</v>
      </c>
      <c r="P249" s="39">
        <v>0</v>
      </c>
      <c r="Q249" s="39">
        <v>0</v>
      </c>
      <c r="R249" s="39">
        <v>0</v>
      </c>
    </row>
    <row r="250" spans="1:18" x14ac:dyDescent="0.3">
      <c r="A250" s="39" t="s">
        <v>5153</v>
      </c>
      <c r="B250" s="39">
        <v>2400</v>
      </c>
      <c r="C250" s="39" t="s">
        <v>4231</v>
      </c>
      <c r="D250" s="39">
        <v>52872</v>
      </c>
      <c r="E250" s="39" t="s">
        <v>5154</v>
      </c>
      <c r="F250" s="39" t="s">
        <v>5155</v>
      </c>
      <c r="G250" s="39" t="s">
        <v>5166</v>
      </c>
      <c r="H250" s="39" t="s">
        <v>5157</v>
      </c>
      <c r="I250" s="39">
        <v>62856.08</v>
      </c>
      <c r="J250" s="39">
        <v>62856.08</v>
      </c>
      <c r="K250" s="39">
        <v>0</v>
      </c>
      <c r="L250" s="39">
        <v>62856.08</v>
      </c>
      <c r="M250" s="39">
        <f t="shared" si="3"/>
        <v>0</v>
      </c>
      <c r="N250" s="39">
        <v>0</v>
      </c>
      <c r="O250" s="39">
        <v>0</v>
      </c>
      <c r="P250" s="39">
        <v>4302356</v>
      </c>
      <c r="Q250" s="39">
        <v>0</v>
      </c>
      <c r="R250" s="39">
        <v>13437</v>
      </c>
    </row>
    <row r="251" spans="1:18" x14ac:dyDescent="0.3">
      <c r="A251" s="39" t="s">
        <v>5153</v>
      </c>
      <c r="B251" s="39">
        <v>2400</v>
      </c>
      <c r="C251" s="39" t="s">
        <v>5423</v>
      </c>
      <c r="D251" s="39">
        <v>53052</v>
      </c>
      <c r="E251" s="39" t="s">
        <v>5154</v>
      </c>
      <c r="F251" s="39" t="s">
        <v>5213</v>
      </c>
      <c r="G251" s="39" t="s">
        <v>5213</v>
      </c>
      <c r="H251" s="39" t="s">
        <v>5157</v>
      </c>
      <c r="I251" s="39">
        <v>0</v>
      </c>
      <c r="J251" s="39">
        <v>0</v>
      </c>
      <c r="K251" s="39">
        <v>0</v>
      </c>
      <c r="L251" s="39">
        <v>0</v>
      </c>
      <c r="M251" s="39">
        <f t="shared" si="3"/>
        <v>0</v>
      </c>
      <c r="N251" s="39">
        <v>0</v>
      </c>
      <c r="O251" s="39">
        <v>0</v>
      </c>
      <c r="P251" s="39">
        <v>0</v>
      </c>
      <c r="Q251" s="39">
        <v>0</v>
      </c>
      <c r="R251" s="39">
        <v>0</v>
      </c>
    </row>
    <row r="252" spans="1:18" x14ac:dyDescent="0.3">
      <c r="A252" s="39" t="s">
        <v>5153</v>
      </c>
      <c r="B252" s="39">
        <v>2400</v>
      </c>
      <c r="C252" s="39" t="s">
        <v>5424</v>
      </c>
      <c r="D252" s="39">
        <v>53462</v>
      </c>
      <c r="E252" s="39" t="s">
        <v>5154</v>
      </c>
      <c r="F252" s="39" t="s">
        <v>5169</v>
      </c>
      <c r="G252" s="39" t="s">
        <v>5425</v>
      </c>
      <c r="H252" s="39" t="s">
        <v>5157</v>
      </c>
      <c r="I252" s="39">
        <v>0</v>
      </c>
      <c r="J252" s="39">
        <v>0</v>
      </c>
      <c r="K252" s="39">
        <v>0</v>
      </c>
      <c r="L252" s="39">
        <v>0</v>
      </c>
      <c r="M252" s="39">
        <f t="shared" si="3"/>
        <v>0</v>
      </c>
      <c r="N252" s="39">
        <v>0</v>
      </c>
      <c r="O252" s="39">
        <v>0</v>
      </c>
      <c r="P252" s="39">
        <v>0</v>
      </c>
      <c r="Q252" s="39">
        <v>0</v>
      </c>
      <c r="R252" s="39">
        <v>0</v>
      </c>
    </row>
    <row r="253" spans="1:18" x14ac:dyDescent="0.3">
      <c r="A253" s="39" t="s">
        <v>5153</v>
      </c>
      <c r="B253" s="39">
        <v>2400</v>
      </c>
      <c r="C253" s="39" t="s">
        <v>4471</v>
      </c>
      <c r="D253" s="39">
        <v>53662</v>
      </c>
      <c r="E253" s="39" t="s">
        <v>5154</v>
      </c>
      <c r="F253" s="39" t="s">
        <v>5155</v>
      </c>
      <c r="G253" s="39" t="s">
        <v>5166</v>
      </c>
      <c r="H253" s="39" t="s">
        <v>5157</v>
      </c>
      <c r="I253" s="39">
        <v>42421.58</v>
      </c>
      <c r="J253" s="39">
        <v>42421.58</v>
      </c>
      <c r="K253" s="39">
        <v>0</v>
      </c>
      <c r="L253" s="39">
        <v>42421.58</v>
      </c>
      <c r="M253" s="39">
        <f t="shared" si="3"/>
        <v>0</v>
      </c>
      <c r="N253" s="39">
        <v>0</v>
      </c>
      <c r="O253" s="39">
        <v>0</v>
      </c>
      <c r="P253" s="39">
        <v>6426884</v>
      </c>
      <c r="Q253" s="39">
        <v>0</v>
      </c>
      <c r="R253" s="39">
        <v>10087</v>
      </c>
    </row>
    <row r="254" spans="1:18" x14ac:dyDescent="0.3">
      <c r="A254" s="39" t="s">
        <v>5153</v>
      </c>
      <c r="B254" s="39">
        <v>2400</v>
      </c>
      <c r="C254" s="39" t="s">
        <v>5420</v>
      </c>
      <c r="D254" s="39">
        <v>54222</v>
      </c>
      <c r="E254" s="39" t="s">
        <v>5154</v>
      </c>
      <c r="F254" s="39" t="s">
        <v>5213</v>
      </c>
      <c r="G254" s="39" t="s">
        <v>5213</v>
      </c>
      <c r="H254" s="39" t="s">
        <v>5157</v>
      </c>
      <c r="I254" s="39">
        <v>0</v>
      </c>
      <c r="J254" s="39">
        <v>0</v>
      </c>
      <c r="K254" s="39">
        <v>0</v>
      </c>
      <c r="L254" s="39">
        <v>0</v>
      </c>
      <c r="M254" s="39">
        <f t="shared" si="3"/>
        <v>0</v>
      </c>
      <c r="N254" s="39">
        <v>0</v>
      </c>
      <c r="O254" s="39">
        <v>0</v>
      </c>
      <c r="P254" s="39">
        <v>0</v>
      </c>
      <c r="Q254" s="39">
        <v>0</v>
      </c>
      <c r="R254" s="39">
        <v>0</v>
      </c>
    </row>
    <row r="255" spans="1:18" x14ac:dyDescent="0.3">
      <c r="A255" s="39" t="s">
        <v>5153</v>
      </c>
      <c r="B255" s="39">
        <v>2400</v>
      </c>
      <c r="C255" s="39" t="s">
        <v>5426</v>
      </c>
      <c r="D255" s="39">
        <v>54292</v>
      </c>
      <c r="E255" s="39" t="s">
        <v>5161</v>
      </c>
      <c r="F255" s="39" t="s">
        <v>5162</v>
      </c>
      <c r="G255" s="39" t="s">
        <v>5163</v>
      </c>
      <c r="H255" s="39" t="s">
        <v>5157</v>
      </c>
      <c r="I255" s="39">
        <v>0</v>
      </c>
      <c r="J255" s="39">
        <v>0</v>
      </c>
      <c r="K255" s="39">
        <v>0</v>
      </c>
      <c r="L255" s="39">
        <v>0</v>
      </c>
      <c r="M255" s="39">
        <f t="shared" si="3"/>
        <v>0</v>
      </c>
      <c r="N255" s="39">
        <v>0</v>
      </c>
      <c r="O255" s="39">
        <v>0</v>
      </c>
      <c r="P255" s="39">
        <v>0</v>
      </c>
      <c r="Q255" s="39">
        <v>0</v>
      </c>
      <c r="R255" s="39">
        <v>0</v>
      </c>
    </row>
    <row r="256" spans="1:18" x14ac:dyDescent="0.3">
      <c r="A256" s="39" t="s">
        <v>5153</v>
      </c>
      <c r="B256" s="39">
        <v>2400</v>
      </c>
      <c r="C256" s="39" t="s">
        <v>5427</v>
      </c>
      <c r="D256" s="39">
        <v>54482</v>
      </c>
      <c r="E256" s="39" t="s">
        <v>5154</v>
      </c>
      <c r="F256" s="39" t="s">
        <v>5213</v>
      </c>
      <c r="G256" s="39" t="s">
        <v>5213</v>
      </c>
      <c r="H256" s="39" t="s">
        <v>5157</v>
      </c>
      <c r="I256" s="39">
        <v>0</v>
      </c>
      <c r="J256" s="39">
        <v>0</v>
      </c>
      <c r="K256" s="39">
        <v>0</v>
      </c>
      <c r="L256" s="39">
        <v>0</v>
      </c>
      <c r="M256" s="39">
        <f t="shared" si="3"/>
        <v>0</v>
      </c>
      <c r="N256" s="39">
        <v>0</v>
      </c>
      <c r="O256" s="39">
        <v>0</v>
      </c>
      <c r="P256" s="39">
        <v>0</v>
      </c>
      <c r="Q256" s="39">
        <v>0</v>
      </c>
      <c r="R256" s="39">
        <v>0</v>
      </c>
    </row>
    <row r="257" spans="1:18" x14ac:dyDescent="0.3">
      <c r="A257" s="39" t="s">
        <v>5153</v>
      </c>
      <c r="B257" s="39">
        <v>2400</v>
      </c>
      <c r="C257" s="39" t="s">
        <v>5428</v>
      </c>
      <c r="D257" s="39">
        <v>54682</v>
      </c>
      <c r="E257" s="39" t="s">
        <v>5154</v>
      </c>
      <c r="F257" s="39" t="s">
        <v>5213</v>
      </c>
      <c r="G257" s="39" t="s">
        <v>5213</v>
      </c>
      <c r="H257" s="39" t="s">
        <v>5157</v>
      </c>
      <c r="I257" s="39">
        <v>0</v>
      </c>
      <c r="J257" s="39">
        <v>0</v>
      </c>
      <c r="K257" s="39">
        <v>0</v>
      </c>
      <c r="L257" s="39">
        <v>0</v>
      </c>
      <c r="M257" s="39">
        <f t="shared" si="3"/>
        <v>0</v>
      </c>
      <c r="N257" s="39">
        <v>0</v>
      </c>
      <c r="O257" s="39">
        <v>0</v>
      </c>
      <c r="P257" s="39">
        <v>0</v>
      </c>
      <c r="Q257" s="39">
        <v>0</v>
      </c>
      <c r="R257" s="39">
        <v>0</v>
      </c>
    </row>
    <row r="258" spans="1:18" x14ac:dyDescent="0.3">
      <c r="A258" s="39" t="s">
        <v>5153</v>
      </c>
      <c r="B258" s="39">
        <v>2400</v>
      </c>
      <c r="C258" s="39" t="s">
        <v>3800</v>
      </c>
      <c r="D258" s="39">
        <v>54822</v>
      </c>
      <c r="E258" s="39" t="s">
        <v>5154</v>
      </c>
      <c r="F258" s="39" t="s">
        <v>5158</v>
      </c>
      <c r="G258" s="39" t="s">
        <v>5173</v>
      </c>
      <c r="H258" s="39" t="s">
        <v>5157</v>
      </c>
      <c r="I258" s="39">
        <v>0</v>
      </c>
      <c r="J258" s="39">
        <v>0</v>
      </c>
      <c r="K258" s="39">
        <v>0</v>
      </c>
      <c r="L258" s="39">
        <v>0</v>
      </c>
      <c r="M258" s="39">
        <f t="shared" si="3"/>
        <v>0</v>
      </c>
      <c r="N258" s="39">
        <v>0</v>
      </c>
      <c r="O258" s="39">
        <v>0</v>
      </c>
      <c r="P258" s="39">
        <v>0</v>
      </c>
      <c r="Q258" s="39">
        <v>0</v>
      </c>
      <c r="R258" s="39">
        <v>0</v>
      </c>
    </row>
    <row r="259" spans="1:18" x14ac:dyDescent="0.3">
      <c r="A259" s="39" t="s">
        <v>5340</v>
      </c>
      <c r="B259" s="39">
        <v>3487</v>
      </c>
      <c r="C259" s="39" t="s">
        <v>5429</v>
      </c>
      <c r="D259" s="39">
        <v>54882</v>
      </c>
      <c r="E259" s="39" t="s">
        <v>5154</v>
      </c>
      <c r="F259" s="39" t="s">
        <v>5155</v>
      </c>
      <c r="G259" s="39" t="s">
        <v>5166</v>
      </c>
      <c r="H259" s="39" t="s">
        <v>5157</v>
      </c>
      <c r="I259" s="39">
        <v>0</v>
      </c>
      <c r="J259" s="39">
        <v>0</v>
      </c>
      <c r="K259" s="39">
        <v>0</v>
      </c>
      <c r="L259" s="39">
        <v>0</v>
      </c>
      <c r="M259" s="39">
        <f t="shared" si="3"/>
        <v>0</v>
      </c>
      <c r="N259" s="39">
        <v>0</v>
      </c>
      <c r="O259" s="39">
        <v>0</v>
      </c>
      <c r="P259" s="39">
        <v>0</v>
      </c>
      <c r="Q259" s="39">
        <v>0</v>
      </c>
      <c r="R259" s="39">
        <v>0</v>
      </c>
    </row>
    <row r="260" spans="1:18" x14ac:dyDescent="0.3">
      <c r="A260" s="39" t="s">
        <v>5108</v>
      </c>
      <c r="B260" s="39">
        <v>6486</v>
      </c>
      <c r="C260" s="39" t="s">
        <v>5430</v>
      </c>
      <c r="D260" s="39">
        <v>55152</v>
      </c>
      <c r="E260" s="39" t="s">
        <v>5179</v>
      </c>
      <c r="F260" s="39" t="s">
        <v>5180</v>
      </c>
      <c r="G260" s="39" t="s">
        <v>5180</v>
      </c>
      <c r="H260" s="39" t="s">
        <v>5157</v>
      </c>
      <c r="I260" s="39">
        <v>0</v>
      </c>
      <c r="J260" s="39">
        <v>0</v>
      </c>
      <c r="K260" s="39">
        <v>0</v>
      </c>
      <c r="L260" s="39">
        <v>0</v>
      </c>
      <c r="M260" s="39">
        <f t="shared" si="3"/>
        <v>0</v>
      </c>
      <c r="N260" s="39">
        <v>0</v>
      </c>
      <c r="O260" s="39">
        <v>0</v>
      </c>
      <c r="P260" s="39">
        <v>0</v>
      </c>
      <c r="Q260" s="39">
        <v>0</v>
      </c>
      <c r="R260" s="39">
        <v>0</v>
      </c>
    </row>
    <row r="261" spans="1:18" x14ac:dyDescent="0.3">
      <c r="A261" s="39" t="s">
        <v>5252</v>
      </c>
      <c r="B261" s="39">
        <v>3665</v>
      </c>
      <c r="C261" s="39" t="s">
        <v>5431</v>
      </c>
      <c r="D261" s="39">
        <v>55192</v>
      </c>
      <c r="E261" s="39" t="s">
        <v>5179</v>
      </c>
      <c r="F261" s="39" t="s">
        <v>5180</v>
      </c>
      <c r="G261" s="39" t="s">
        <v>5180</v>
      </c>
      <c r="H261" s="39" t="s">
        <v>5157</v>
      </c>
      <c r="I261" s="39">
        <v>0</v>
      </c>
      <c r="J261" s="39">
        <v>0</v>
      </c>
      <c r="K261" s="39">
        <v>0</v>
      </c>
      <c r="L261" s="39">
        <v>0</v>
      </c>
      <c r="M261" s="39">
        <f t="shared" si="3"/>
        <v>0</v>
      </c>
      <c r="N261" s="39">
        <v>0</v>
      </c>
      <c r="O261" s="39">
        <v>0</v>
      </c>
      <c r="P261" s="39">
        <v>0</v>
      </c>
      <c r="Q261" s="39">
        <v>0</v>
      </c>
      <c r="R261" s="39">
        <v>0</v>
      </c>
    </row>
    <row r="262" spans="1:18" x14ac:dyDescent="0.3">
      <c r="A262" s="39" t="s">
        <v>4986</v>
      </c>
      <c r="B262" s="39">
        <v>8757</v>
      </c>
      <c r="C262" s="39" t="s">
        <v>5432</v>
      </c>
      <c r="D262" s="39">
        <v>55232</v>
      </c>
      <c r="E262" s="39" t="s">
        <v>5154</v>
      </c>
      <c r="F262" s="39" t="s">
        <v>5213</v>
      </c>
      <c r="G262" s="39" t="s">
        <v>5213</v>
      </c>
      <c r="H262" s="39" t="s">
        <v>5157</v>
      </c>
      <c r="I262" s="39">
        <v>0</v>
      </c>
      <c r="J262" s="39">
        <v>0</v>
      </c>
      <c r="K262" s="39">
        <v>0</v>
      </c>
      <c r="L262" s="39">
        <v>0</v>
      </c>
      <c r="M262" s="39">
        <f t="shared" si="3"/>
        <v>0</v>
      </c>
      <c r="N262" s="39">
        <v>0</v>
      </c>
      <c r="O262" s="39">
        <v>0</v>
      </c>
      <c r="P262" s="39">
        <v>0</v>
      </c>
      <c r="Q262" s="39">
        <v>0</v>
      </c>
      <c r="R262" s="39">
        <v>0</v>
      </c>
    </row>
    <row r="263" spans="1:18" x14ac:dyDescent="0.3">
      <c r="A263" s="39" t="s">
        <v>4986</v>
      </c>
      <c r="B263" s="39">
        <v>8757</v>
      </c>
      <c r="C263" s="39" t="s">
        <v>5433</v>
      </c>
      <c r="D263" s="39">
        <v>55282</v>
      </c>
      <c r="E263" s="39" t="s">
        <v>5154</v>
      </c>
      <c r="F263" s="39" t="s">
        <v>5187</v>
      </c>
      <c r="G263" s="39" t="s">
        <v>5285</v>
      </c>
      <c r="H263" s="39" t="s">
        <v>5157</v>
      </c>
      <c r="I263" s="39">
        <v>0</v>
      </c>
      <c r="J263" s="39">
        <v>0</v>
      </c>
      <c r="K263" s="39">
        <v>0</v>
      </c>
      <c r="L263" s="39">
        <v>0</v>
      </c>
      <c r="M263" s="39">
        <f t="shared" ref="M263:M326" si="4">N263+O263</f>
        <v>0</v>
      </c>
      <c r="N263" s="39">
        <v>0</v>
      </c>
      <c r="O263" s="39">
        <v>0</v>
      </c>
      <c r="P263" s="39">
        <v>0</v>
      </c>
      <c r="Q263" s="39">
        <v>0</v>
      </c>
      <c r="R263" s="39">
        <v>0</v>
      </c>
    </row>
    <row r="264" spans="1:18" x14ac:dyDescent="0.3">
      <c r="A264" s="39" t="s">
        <v>5153</v>
      </c>
      <c r="B264" s="39">
        <v>2400</v>
      </c>
      <c r="C264" s="39" t="s">
        <v>5434</v>
      </c>
      <c r="D264" s="39">
        <v>55362</v>
      </c>
      <c r="E264" s="39" t="s">
        <v>5179</v>
      </c>
      <c r="F264" s="39" t="s">
        <v>5180</v>
      </c>
      <c r="G264" s="39" t="s">
        <v>5180</v>
      </c>
      <c r="H264" s="39" t="s">
        <v>5157</v>
      </c>
      <c r="I264" s="39">
        <v>0</v>
      </c>
      <c r="J264" s="39">
        <v>0</v>
      </c>
      <c r="K264" s="39">
        <v>0</v>
      </c>
      <c r="L264" s="39">
        <v>0</v>
      </c>
      <c r="M264" s="39">
        <f t="shared" si="4"/>
        <v>0</v>
      </c>
      <c r="N264" s="39">
        <v>0</v>
      </c>
      <c r="O264" s="39">
        <v>0</v>
      </c>
      <c r="P264" s="39">
        <v>0</v>
      </c>
      <c r="Q264" s="39">
        <v>0</v>
      </c>
      <c r="R264" s="39">
        <v>0</v>
      </c>
    </row>
    <row r="265" spans="1:18" x14ac:dyDescent="0.3">
      <c r="A265" s="39" t="s">
        <v>4986</v>
      </c>
      <c r="B265" s="39">
        <v>8757</v>
      </c>
      <c r="C265" s="39" t="s">
        <v>5435</v>
      </c>
      <c r="D265" s="39">
        <v>55462</v>
      </c>
      <c r="E265" s="39" t="s">
        <v>5154</v>
      </c>
      <c r="F265" s="39" t="s">
        <v>5213</v>
      </c>
      <c r="G265" s="39" t="s">
        <v>5213</v>
      </c>
      <c r="H265" s="39" t="s">
        <v>5157</v>
      </c>
      <c r="I265" s="39">
        <v>0</v>
      </c>
      <c r="J265" s="39">
        <v>0</v>
      </c>
      <c r="K265" s="39">
        <v>0</v>
      </c>
      <c r="L265" s="39">
        <v>0</v>
      </c>
      <c r="M265" s="39">
        <f t="shared" si="4"/>
        <v>0</v>
      </c>
      <c r="N265" s="39">
        <v>0</v>
      </c>
      <c r="O265" s="39">
        <v>0</v>
      </c>
      <c r="P265" s="39">
        <v>0</v>
      </c>
      <c r="Q265" s="39">
        <v>0</v>
      </c>
      <c r="R265" s="39">
        <v>0</v>
      </c>
    </row>
    <row r="266" spans="1:18" x14ac:dyDescent="0.3">
      <c r="A266" s="39" t="s">
        <v>5153</v>
      </c>
      <c r="B266" s="39">
        <v>2400</v>
      </c>
      <c r="C266" s="39" t="s">
        <v>5436</v>
      </c>
      <c r="D266" s="39">
        <v>55522</v>
      </c>
      <c r="E266" s="39" t="s">
        <v>5154</v>
      </c>
      <c r="F266" s="39" t="s">
        <v>5169</v>
      </c>
      <c r="G266" s="39" t="s">
        <v>5425</v>
      </c>
      <c r="H266" s="39" t="s">
        <v>5157</v>
      </c>
      <c r="I266" s="39">
        <v>0</v>
      </c>
      <c r="J266" s="39">
        <v>0</v>
      </c>
      <c r="K266" s="39">
        <v>0</v>
      </c>
      <c r="L266" s="39">
        <v>0</v>
      </c>
      <c r="M266" s="39">
        <f t="shared" si="4"/>
        <v>0</v>
      </c>
      <c r="N266" s="39">
        <v>0</v>
      </c>
      <c r="O266" s="39">
        <v>0</v>
      </c>
      <c r="P266" s="39">
        <v>0</v>
      </c>
      <c r="Q266" s="39">
        <v>0</v>
      </c>
      <c r="R266" s="39">
        <v>0</v>
      </c>
    </row>
    <row r="267" spans="1:18" x14ac:dyDescent="0.3">
      <c r="A267" s="39" t="s">
        <v>5334</v>
      </c>
      <c r="B267" s="39">
        <v>5680</v>
      </c>
      <c r="C267" s="39" t="s">
        <v>5437</v>
      </c>
      <c r="D267" s="39">
        <v>55532</v>
      </c>
      <c r="E267" s="39" t="s">
        <v>5185</v>
      </c>
      <c r="F267" s="39" t="s">
        <v>5235</v>
      </c>
      <c r="G267" s="39" t="s">
        <v>5438</v>
      </c>
      <c r="H267" s="39" t="s">
        <v>5157</v>
      </c>
      <c r="I267" s="39">
        <v>0</v>
      </c>
      <c r="J267" s="39">
        <v>0</v>
      </c>
      <c r="K267" s="39">
        <v>0</v>
      </c>
      <c r="L267" s="39">
        <v>0</v>
      </c>
      <c r="M267" s="39">
        <f t="shared" si="4"/>
        <v>0</v>
      </c>
      <c r="N267" s="39">
        <v>0</v>
      </c>
      <c r="O267" s="39">
        <v>0</v>
      </c>
      <c r="P267" s="39">
        <v>0</v>
      </c>
      <c r="Q267" s="39">
        <v>0</v>
      </c>
      <c r="R267" s="39">
        <v>0</v>
      </c>
    </row>
    <row r="268" spans="1:18" x14ac:dyDescent="0.3">
      <c r="A268" s="39" t="s">
        <v>5153</v>
      </c>
      <c r="B268" s="39">
        <v>2400</v>
      </c>
      <c r="C268" s="39" t="s">
        <v>4812</v>
      </c>
      <c r="D268" s="39">
        <v>55682</v>
      </c>
      <c r="E268" s="39" t="s">
        <v>5154</v>
      </c>
      <c r="F268" s="39" t="s">
        <v>5169</v>
      </c>
      <c r="G268" s="39" t="s">
        <v>5157</v>
      </c>
      <c r="H268" s="39" t="s">
        <v>5157</v>
      </c>
      <c r="I268" s="39">
        <v>202937.44</v>
      </c>
      <c r="J268" s="39">
        <v>202937.44</v>
      </c>
      <c r="K268" s="39">
        <v>0</v>
      </c>
      <c r="L268" s="39">
        <v>202937.44</v>
      </c>
      <c r="M268" s="39">
        <f t="shared" si="4"/>
        <v>0</v>
      </c>
      <c r="N268" s="39">
        <v>0</v>
      </c>
      <c r="O268" s="39">
        <v>0</v>
      </c>
      <c r="P268" s="39">
        <v>3780545</v>
      </c>
      <c r="Q268" s="39">
        <v>0</v>
      </c>
      <c r="R268" s="39">
        <v>26993</v>
      </c>
    </row>
    <row r="269" spans="1:18" x14ac:dyDescent="0.3">
      <c r="A269" s="39" t="s">
        <v>5153</v>
      </c>
      <c r="B269" s="39">
        <v>2400</v>
      </c>
      <c r="C269" s="39" t="s">
        <v>5439</v>
      </c>
      <c r="D269" s="39">
        <v>56122</v>
      </c>
      <c r="E269" s="39" t="s">
        <v>5161</v>
      </c>
      <c r="F269" s="39" t="s">
        <v>5162</v>
      </c>
      <c r="G269" s="39" t="s">
        <v>5163</v>
      </c>
      <c r="H269" s="39" t="s">
        <v>5157</v>
      </c>
      <c r="I269" s="39">
        <v>0</v>
      </c>
      <c r="J269" s="39">
        <v>0</v>
      </c>
      <c r="K269" s="39">
        <v>0</v>
      </c>
      <c r="L269" s="39">
        <v>0</v>
      </c>
      <c r="M269" s="39">
        <f t="shared" si="4"/>
        <v>0</v>
      </c>
      <c r="N269" s="39">
        <v>0</v>
      </c>
      <c r="O269" s="39">
        <v>0</v>
      </c>
      <c r="P269" s="39">
        <v>0</v>
      </c>
      <c r="Q269" s="39">
        <v>0</v>
      </c>
      <c r="R269" s="39">
        <v>0</v>
      </c>
    </row>
    <row r="270" spans="1:18" x14ac:dyDescent="0.3">
      <c r="A270" s="39" t="s">
        <v>4986</v>
      </c>
      <c r="B270" s="39">
        <v>8757</v>
      </c>
      <c r="C270" s="39" t="s">
        <v>4735</v>
      </c>
      <c r="D270" s="39">
        <v>56542</v>
      </c>
      <c r="E270" s="39" t="s">
        <v>5154</v>
      </c>
      <c r="F270" s="39" t="s">
        <v>5187</v>
      </c>
      <c r="G270" s="39" t="s">
        <v>5285</v>
      </c>
      <c r="H270" s="39" t="s">
        <v>5157</v>
      </c>
      <c r="I270" s="39">
        <v>0</v>
      </c>
      <c r="J270" s="39">
        <v>0</v>
      </c>
      <c r="K270" s="39">
        <v>0</v>
      </c>
      <c r="L270" s="39">
        <v>0</v>
      </c>
      <c r="M270" s="39">
        <f t="shared" si="4"/>
        <v>0</v>
      </c>
      <c r="N270" s="39">
        <v>0</v>
      </c>
      <c r="O270" s="39">
        <v>0</v>
      </c>
      <c r="P270" s="39">
        <v>0</v>
      </c>
      <c r="Q270" s="39">
        <v>0</v>
      </c>
      <c r="R270" s="39">
        <v>0</v>
      </c>
    </row>
    <row r="271" spans="1:18" x14ac:dyDescent="0.3">
      <c r="A271" s="39" t="s">
        <v>5153</v>
      </c>
      <c r="B271" s="39">
        <v>2400</v>
      </c>
      <c r="C271" s="39" t="s">
        <v>5440</v>
      </c>
      <c r="D271" s="39">
        <v>57072</v>
      </c>
      <c r="E271" s="39" t="s">
        <v>5161</v>
      </c>
      <c r="F271" s="39" t="s">
        <v>5201</v>
      </c>
      <c r="G271" s="39" t="s">
        <v>5202</v>
      </c>
      <c r="H271" s="39" t="s">
        <v>5157</v>
      </c>
      <c r="I271" s="39">
        <v>0</v>
      </c>
      <c r="J271" s="39">
        <v>0</v>
      </c>
      <c r="K271" s="39">
        <v>0</v>
      </c>
      <c r="L271" s="39">
        <v>0</v>
      </c>
      <c r="M271" s="39">
        <f t="shared" si="4"/>
        <v>0</v>
      </c>
      <c r="N271" s="39">
        <v>0</v>
      </c>
      <c r="O271" s="39">
        <v>0</v>
      </c>
      <c r="P271" s="39">
        <v>0</v>
      </c>
      <c r="Q271" s="39">
        <v>0</v>
      </c>
      <c r="R271" s="39">
        <v>0</v>
      </c>
    </row>
    <row r="272" spans="1:18" x14ac:dyDescent="0.3">
      <c r="A272" s="39" t="s">
        <v>5153</v>
      </c>
      <c r="B272" s="39">
        <v>2400</v>
      </c>
      <c r="C272" s="39" t="s">
        <v>5441</v>
      </c>
      <c r="D272" s="39">
        <v>57082</v>
      </c>
      <c r="E272" s="39" t="s">
        <v>5154</v>
      </c>
      <c r="F272" s="39" t="s">
        <v>5187</v>
      </c>
      <c r="G272" s="39" t="s">
        <v>5224</v>
      </c>
      <c r="H272" s="39" t="s">
        <v>5157</v>
      </c>
      <c r="I272" s="39">
        <v>0</v>
      </c>
      <c r="J272" s="39">
        <v>0</v>
      </c>
      <c r="K272" s="39">
        <v>0</v>
      </c>
      <c r="L272" s="39">
        <v>0</v>
      </c>
      <c r="M272" s="39">
        <f t="shared" si="4"/>
        <v>0</v>
      </c>
      <c r="N272" s="39">
        <v>0</v>
      </c>
      <c r="O272" s="39">
        <v>0</v>
      </c>
      <c r="P272" s="39">
        <v>0</v>
      </c>
      <c r="Q272" s="39">
        <v>0</v>
      </c>
      <c r="R272" s="39">
        <v>0</v>
      </c>
    </row>
    <row r="273" spans="1:18" x14ac:dyDescent="0.3">
      <c r="A273" s="39" t="s">
        <v>5153</v>
      </c>
      <c r="B273" s="39">
        <v>2400</v>
      </c>
      <c r="C273" s="39" t="s">
        <v>4494</v>
      </c>
      <c r="D273" s="39">
        <v>57092</v>
      </c>
      <c r="E273" s="39" t="s">
        <v>5154</v>
      </c>
      <c r="F273" s="39" t="s">
        <v>5158</v>
      </c>
      <c r="G273" s="39" t="s">
        <v>5159</v>
      </c>
      <c r="H273" s="39" t="s">
        <v>5157</v>
      </c>
      <c r="I273" s="39">
        <v>313357.98</v>
      </c>
      <c r="J273" s="39">
        <v>313357.98</v>
      </c>
      <c r="K273" s="39">
        <v>0</v>
      </c>
      <c r="L273" s="39">
        <v>313357.98</v>
      </c>
      <c r="M273" s="39">
        <f t="shared" si="4"/>
        <v>0</v>
      </c>
      <c r="N273" s="39">
        <v>0</v>
      </c>
      <c r="O273" s="39">
        <v>0</v>
      </c>
      <c r="P273" s="39">
        <v>9015602</v>
      </c>
      <c r="Q273" s="39">
        <v>0</v>
      </c>
      <c r="R273" s="39">
        <v>57206</v>
      </c>
    </row>
    <row r="274" spans="1:18" x14ac:dyDescent="0.3">
      <c r="A274" s="39" t="s">
        <v>5153</v>
      </c>
      <c r="B274" s="39">
        <v>2400</v>
      </c>
      <c r="C274" s="39" t="s">
        <v>5442</v>
      </c>
      <c r="D274" s="39">
        <v>57192</v>
      </c>
      <c r="E274" s="39" t="s">
        <v>5154</v>
      </c>
      <c r="F274" s="39" t="s">
        <v>5155</v>
      </c>
      <c r="G274" s="39" t="s">
        <v>5156</v>
      </c>
      <c r="H274" s="39" t="s">
        <v>5157</v>
      </c>
      <c r="I274" s="39">
        <v>0</v>
      </c>
      <c r="J274" s="39">
        <v>0</v>
      </c>
      <c r="K274" s="39">
        <v>0</v>
      </c>
      <c r="L274" s="39">
        <v>0</v>
      </c>
      <c r="M274" s="39">
        <f t="shared" si="4"/>
        <v>0</v>
      </c>
      <c r="N274" s="39">
        <v>0</v>
      </c>
      <c r="O274" s="39">
        <v>0</v>
      </c>
      <c r="P274" s="39">
        <v>0</v>
      </c>
      <c r="Q274" s="39">
        <v>0</v>
      </c>
      <c r="R274" s="39">
        <v>0</v>
      </c>
    </row>
    <row r="275" spans="1:18" x14ac:dyDescent="0.3">
      <c r="A275" s="39" t="s">
        <v>5153</v>
      </c>
      <c r="B275" s="39">
        <v>2400</v>
      </c>
      <c r="C275" s="39" t="s">
        <v>4128</v>
      </c>
      <c r="D275" s="39">
        <v>57582</v>
      </c>
      <c r="E275" s="39" t="s">
        <v>5204</v>
      </c>
      <c r="F275" s="39" t="s">
        <v>5205</v>
      </c>
      <c r="G275" s="39" t="s">
        <v>5205</v>
      </c>
      <c r="H275" s="39" t="s">
        <v>5157</v>
      </c>
      <c r="I275" s="39">
        <v>1252708.67</v>
      </c>
      <c r="J275" s="39">
        <v>1252708.67</v>
      </c>
      <c r="K275" s="39">
        <v>0</v>
      </c>
      <c r="L275" s="39">
        <v>649048.23</v>
      </c>
      <c r="M275" s="39">
        <f t="shared" si="4"/>
        <v>603660.43999999994</v>
      </c>
      <c r="N275" s="39">
        <v>575406.71</v>
      </c>
      <c r="O275" s="39">
        <v>28253.73</v>
      </c>
      <c r="P275" s="39">
        <v>155015058</v>
      </c>
      <c r="Q275" s="39">
        <v>1936664</v>
      </c>
      <c r="R275" s="39">
        <v>842901</v>
      </c>
    </row>
    <row r="276" spans="1:18" x14ac:dyDescent="0.3">
      <c r="A276" s="39" t="s">
        <v>5153</v>
      </c>
      <c r="B276" s="39">
        <v>2400</v>
      </c>
      <c r="C276" s="39" t="s">
        <v>5443</v>
      </c>
      <c r="D276" s="39">
        <v>57732</v>
      </c>
      <c r="E276" s="39" t="s">
        <v>5154</v>
      </c>
      <c r="F276" s="39" t="s">
        <v>5169</v>
      </c>
      <c r="G276" s="39" t="s">
        <v>5157</v>
      </c>
      <c r="H276" s="39" t="s">
        <v>5157</v>
      </c>
      <c r="I276" s="39">
        <v>0</v>
      </c>
      <c r="J276" s="39">
        <v>0</v>
      </c>
      <c r="K276" s="39">
        <v>0</v>
      </c>
      <c r="L276" s="39">
        <v>0</v>
      </c>
      <c r="M276" s="39">
        <f t="shared" si="4"/>
        <v>0</v>
      </c>
      <c r="N276" s="39">
        <v>0</v>
      </c>
      <c r="O276" s="39">
        <v>0</v>
      </c>
      <c r="P276" s="39">
        <v>0</v>
      </c>
      <c r="Q276" s="39">
        <v>0</v>
      </c>
      <c r="R276" s="39">
        <v>0</v>
      </c>
    </row>
    <row r="277" spans="1:18" x14ac:dyDescent="0.3">
      <c r="A277" s="39" t="s">
        <v>5153</v>
      </c>
      <c r="B277" s="39">
        <v>2400</v>
      </c>
      <c r="C277" s="39" t="s">
        <v>5444</v>
      </c>
      <c r="D277" s="39">
        <v>57872</v>
      </c>
      <c r="E277" s="39" t="s">
        <v>5175</v>
      </c>
      <c r="F277" s="39" t="s">
        <v>5349</v>
      </c>
      <c r="G277" s="39" t="s">
        <v>5157</v>
      </c>
      <c r="H277" s="39" t="s">
        <v>5157</v>
      </c>
      <c r="I277" s="39">
        <v>0</v>
      </c>
      <c r="J277" s="39">
        <v>0</v>
      </c>
      <c r="K277" s="39">
        <v>0</v>
      </c>
      <c r="L277" s="39">
        <v>0</v>
      </c>
      <c r="M277" s="39">
        <f t="shared" si="4"/>
        <v>0</v>
      </c>
      <c r="N277" s="39">
        <v>0</v>
      </c>
      <c r="O277" s="39">
        <v>0</v>
      </c>
      <c r="P277" s="39">
        <v>0</v>
      </c>
      <c r="Q277" s="39">
        <v>0</v>
      </c>
      <c r="R277" s="39">
        <v>0</v>
      </c>
    </row>
    <row r="278" spans="1:18" x14ac:dyDescent="0.3">
      <c r="A278" s="39" t="s">
        <v>5153</v>
      </c>
      <c r="B278" s="39">
        <v>2400</v>
      </c>
      <c r="C278" s="39" t="s">
        <v>5445</v>
      </c>
      <c r="D278" s="39">
        <v>58002</v>
      </c>
      <c r="E278" s="39" t="s">
        <v>5154</v>
      </c>
      <c r="F278" s="39" t="s">
        <v>5213</v>
      </c>
      <c r="G278" s="39" t="s">
        <v>5213</v>
      </c>
      <c r="H278" s="39" t="s">
        <v>5157</v>
      </c>
      <c r="I278" s="39">
        <v>0</v>
      </c>
      <c r="J278" s="39">
        <v>0</v>
      </c>
      <c r="K278" s="39">
        <v>0</v>
      </c>
      <c r="L278" s="39">
        <v>0</v>
      </c>
      <c r="M278" s="39">
        <f t="shared" si="4"/>
        <v>0</v>
      </c>
      <c r="N278" s="39">
        <v>0</v>
      </c>
      <c r="O278" s="39">
        <v>0</v>
      </c>
      <c r="P278" s="39">
        <v>0</v>
      </c>
      <c r="Q278" s="39">
        <v>0</v>
      </c>
      <c r="R278" s="39">
        <v>0</v>
      </c>
    </row>
    <row r="279" spans="1:18" x14ac:dyDescent="0.3">
      <c r="A279" s="39" t="s">
        <v>5153</v>
      </c>
      <c r="B279" s="39">
        <v>2400</v>
      </c>
      <c r="C279" s="39" t="s">
        <v>5446</v>
      </c>
      <c r="D279" s="39">
        <v>58152</v>
      </c>
      <c r="E279" s="39" t="s">
        <v>5154</v>
      </c>
      <c r="F279" s="39" t="s">
        <v>5155</v>
      </c>
      <c r="G279" s="39" t="s">
        <v>5157</v>
      </c>
      <c r="H279" s="39" t="s">
        <v>5157</v>
      </c>
      <c r="I279" s="39">
        <v>0</v>
      </c>
      <c r="J279" s="39">
        <v>0</v>
      </c>
      <c r="K279" s="39">
        <v>0</v>
      </c>
      <c r="L279" s="39">
        <v>0</v>
      </c>
      <c r="M279" s="39">
        <f t="shared" si="4"/>
        <v>0</v>
      </c>
      <c r="N279" s="39">
        <v>0</v>
      </c>
      <c r="O279" s="39">
        <v>0</v>
      </c>
      <c r="P279" s="39">
        <v>0</v>
      </c>
      <c r="Q279" s="39">
        <v>0</v>
      </c>
      <c r="R279" s="39">
        <v>0</v>
      </c>
    </row>
    <row r="280" spans="1:18" x14ac:dyDescent="0.3">
      <c r="A280" s="39" t="s">
        <v>5153</v>
      </c>
      <c r="B280" s="39">
        <v>2400</v>
      </c>
      <c r="C280" s="39" t="s">
        <v>5447</v>
      </c>
      <c r="D280" s="39">
        <v>58302</v>
      </c>
      <c r="E280" s="39" t="s">
        <v>5154</v>
      </c>
      <c r="F280" s="39" t="s">
        <v>5213</v>
      </c>
      <c r="G280" s="39" t="s">
        <v>5213</v>
      </c>
      <c r="H280" s="39" t="s">
        <v>5157</v>
      </c>
      <c r="I280" s="39">
        <v>0</v>
      </c>
      <c r="J280" s="39">
        <v>0</v>
      </c>
      <c r="K280" s="39">
        <v>0</v>
      </c>
      <c r="L280" s="39">
        <v>0</v>
      </c>
      <c r="M280" s="39">
        <f t="shared" si="4"/>
        <v>0</v>
      </c>
      <c r="N280" s="39">
        <v>0</v>
      </c>
      <c r="O280" s="39">
        <v>0</v>
      </c>
      <c r="P280" s="39">
        <v>0</v>
      </c>
      <c r="Q280" s="39">
        <v>0</v>
      </c>
      <c r="R280" s="39">
        <v>0</v>
      </c>
    </row>
    <row r="281" spans="1:18" x14ac:dyDescent="0.3">
      <c r="A281" s="39" t="s">
        <v>5153</v>
      </c>
      <c r="B281" s="39">
        <v>2400</v>
      </c>
      <c r="C281" s="39" t="s">
        <v>5448</v>
      </c>
      <c r="D281" s="39">
        <v>58312</v>
      </c>
      <c r="E281" s="39" t="s">
        <v>5154</v>
      </c>
      <c r="F281" s="39" t="s">
        <v>5213</v>
      </c>
      <c r="G281" s="39" t="s">
        <v>5213</v>
      </c>
      <c r="H281" s="39" t="s">
        <v>5157</v>
      </c>
      <c r="I281" s="39">
        <v>0</v>
      </c>
      <c r="J281" s="39">
        <v>0</v>
      </c>
      <c r="K281" s="39">
        <v>0</v>
      </c>
      <c r="L281" s="39">
        <v>0</v>
      </c>
      <c r="M281" s="39">
        <f t="shared" si="4"/>
        <v>0</v>
      </c>
      <c r="N281" s="39">
        <v>0</v>
      </c>
      <c r="O281" s="39">
        <v>0</v>
      </c>
      <c r="P281" s="39">
        <v>0</v>
      </c>
      <c r="Q281" s="39">
        <v>0</v>
      </c>
      <c r="R281" s="39">
        <v>0</v>
      </c>
    </row>
    <row r="282" spans="1:18" x14ac:dyDescent="0.3">
      <c r="A282" s="39" t="s">
        <v>5373</v>
      </c>
      <c r="B282" s="39">
        <v>6586</v>
      </c>
      <c r="C282" s="39" t="s">
        <v>5449</v>
      </c>
      <c r="D282" s="39">
        <v>58442</v>
      </c>
      <c r="E282" s="39" t="s">
        <v>5161</v>
      </c>
      <c r="F282" s="39" t="s">
        <v>5195</v>
      </c>
      <c r="G282" s="39" t="s">
        <v>5157</v>
      </c>
      <c r="H282" s="39" t="s">
        <v>5157</v>
      </c>
      <c r="I282" s="39">
        <v>0</v>
      </c>
      <c r="J282" s="39">
        <v>0</v>
      </c>
      <c r="K282" s="39">
        <v>0</v>
      </c>
      <c r="L282" s="39">
        <v>0</v>
      </c>
      <c r="M282" s="39">
        <f t="shared" si="4"/>
        <v>0</v>
      </c>
      <c r="N282" s="39">
        <v>0</v>
      </c>
      <c r="O282" s="39">
        <v>0</v>
      </c>
      <c r="P282" s="39">
        <v>0</v>
      </c>
      <c r="Q282" s="39">
        <v>0</v>
      </c>
      <c r="R282" s="39">
        <v>0</v>
      </c>
    </row>
    <row r="283" spans="1:18" x14ac:dyDescent="0.3">
      <c r="A283" s="39" t="s">
        <v>5153</v>
      </c>
      <c r="B283" s="39">
        <v>2400</v>
      </c>
      <c r="C283" s="39" t="s">
        <v>5450</v>
      </c>
      <c r="D283" s="39">
        <v>58472</v>
      </c>
      <c r="E283" s="39" t="s">
        <v>5154</v>
      </c>
      <c r="F283" s="39" t="s">
        <v>5155</v>
      </c>
      <c r="G283" s="39" t="s">
        <v>5157</v>
      </c>
      <c r="H283" s="39" t="s">
        <v>5157</v>
      </c>
      <c r="I283" s="39">
        <v>0</v>
      </c>
      <c r="J283" s="39">
        <v>0</v>
      </c>
      <c r="K283" s="39">
        <v>0</v>
      </c>
      <c r="L283" s="39">
        <v>0</v>
      </c>
      <c r="M283" s="39">
        <f t="shared" si="4"/>
        <v>0</v>
      </c>
      <c r="N283" s="39">
        <v>0</v>
      </c>
      <c r="O283" s="39">
        <v>0</v>
      </c>
      <c r="P283" s="39">
        <v>0</v>
      </c>
      <c r="Q283" s="39">
        <v>0</v>
      </c>
      <c r="R283" s="39">
        <v>0</v>
      </c>
    </row>
    <row r="284" spans="1:18" x14ac:dyDescent="0.3">
      <c r="A284" s="39" t="s">
        <v>5153</v>
      </c>
      <c r="B284" s="39">
        <v>2400</v>
      </c>
      <c r="C284" s="39" t="s">
        <v>5451</v>
      </c>
      <c r="D284" s="39">
        <v>58502</v>
      </c>
      <c r="E284" s="39" t="s">
        <v>5154</v>
      </c>
      <c r="F284" s="39" t="s">
        <v>5170</v>
      </c>
      <c r="G284" s="39" t="s">
        <v>5266</v>
      </c>
      <c r="H284" s="39" t="s">
        <v>5157</v>
      </c>
      <c r="I284" s="39">
        <v>0</v>
      </c>
      <c r="J284" s="39">
        <v>0</v>
      </c>
      <c r="K284" s="39">
        <v>0</v>
      </c>
      <c r="L284" s="39">
        <v>0</v>
      </c>
      <c r="M284" s="39">
        <f t="shared" si="4"/>
        <v>0</v>
      </c>
      <c r="N284" s="39">
        <v>0</v>
      </c>
      <c r="O284" s="39">
        <v>0</v>
      </c>
      <c r="P284" s="39">
        <v>0</v>
      </c>
      <c r="Q284" s="39">
        <v>0</v>
      </c>
      <c r="R284" s="39">
        <v>0</v>
      </c>
    </row>
    <row r="285" spans="1:18" x14ac:dyDescent="0.3">
      <c r="A285" s="39" t="s">
        <v>5153</v>
      </c>
      <c r="B285" s="39">
        <v>2400</v>
      </c>
      <c r="C285" s="39" t="s">
        <v>4935</v>
      </c>
      <c r="D285" s="39">
        <v>58532</v>
      </c>
      <c r="E285" s="39" t="s">
        <v>5154</v>
      </c>
      <c r="F285" s="39" t="s">
        <v>5213</v>
      </c>
      <c r="G285" s="39" t="s">
        <v>5213</v>
      </c>
      <c r="H285" s="39" t="s">
        <v>5157</v>
      </c>
      <c r="I285" s="39">
        <v>101732</v>
      </c>
      <c r="J285" s="39">
        <v>101732</v>
      </c>
      <c r="K285" s="39">
        <v>0</v>
      </c>
      <c r="L285" s="39">
        <v>91854.58</v>
      </c>
      <c r="M285" s="39">
        <f t="shared" si="4"/>
        <v>9877.4100000000017</v>
      </c>
      <c r="N285" s="39">
        <v>9517.2900000000009</v>
      </c>
      <c r="O285" s="39">
        <v>360.12</v>
      </c>
      <c r="P285" s="39">
        <v>6880881</v>
      </c>
      <c r="Q285" s="39">
        <v>18632</v>
      </c>
      <c r="R285" s="39">
        <v>42535</v>
      </c>
    </row>
    <row r="286" spans="1:18" x14ac:dyDescent="0.3">
      <c r="A286" s="39" t="s">
        <v>5330</v>
      </c>
      <c r="B286" s="39">
        <v>6784</v>
      </c>
      <c r="C286" s="39" t="s">
        <v>5452</v>
      </c>
      <c r="D286" s="39">
        <v>58682</v>
      </c>
      <c r="E286" s="39" t="s">
        <v>5204</v>
      </c>
      <c r="F286" s="39" t="s">
        <v>5205</v>
      </c>
      <c r="G286" s="39" t="s">
        <v>5205</v>
      </c>
      <c r="H286" s="39" t="s">
        <v>5157</v>
      </c>
      <c r="I286" s="39">
        <v>0</v>
      </c>
      <c r="J286" s="39">
        <v>0</v>
      </c>
      <c r="K286" s="39">
        <v>0</v>
      </c>
      <c r="L286" s="39">
        <v>0</v>
      </c>
      <c r="M286" s="39">
        <f t="shared" si="4"/>
        <v>0</v>
      </c>
      <c r="N286" s="39">
        <v>0</v>
      </c>
      <c r="O286" s="39">
        <v>0</v>
      </c>
      <c r="P286" s="39">
        <v>0</v>
      </c>
      <c r="Q286" s="39">
        <v>0</v>
      </c>
      <c r="R286" s="39">
        <v>0</v>
      </c>
    </row>
    <row r="287" spans="1:18" x14ac:dyDescent="0.3">
      <c r="A287" s="39" t="s">
        <v>5153</v>
      </c>
      <c r="B287" s="39">
        <v>2400</v>
      </c>
      <c r="C287" s="39" t="s">
        <v>4769</v>
      </c>
      <c r="D287" s="39">
        <v>58782</v>
      </c>
      <c r="E287" s="39" t="s">
        <v>5154</v>
      </c>
      <c r="F287" s="39" t="s">
        <v>5213</v>
      </c>
      <c r="G287" s="39" t="s">
        <v>5213</v>
      </c>
      <c r="H287" s="39" t="s">
        <v>5157</v>
      </c>
      <c r="I287" s="39">
        <v>0</v>
      </c>
      <c r="J287" s="39">
        <v>0</v>
      </c>
      <c r="K287" s="39">
        <v>0</v>
      </c>
      <c r="L287" s="39">
        <v>0</v>
      </c>
      <c r="M287" s="39">
        <f t="shared" si="4"/>
        <v>0</v>
      </c>
      <c r="N287" s="39">
        <v>0</v>
      </c>
      <c r="O287" s="39">
        <v>0</v>
      </c>
      <c r="P287" s="39">
        <v>0</v>
      </c>
      <c r="Q287" s="39">
        <v>0</v>
      </c>
      <c r="R287" s="39">
        <v>0</v>
      </c>
    </row>
    <row r="288" spans="1:18" x14ac:dyDescent="0.3">
      <c r="A288" s="39" t="s">
        <v>5153</v>
      </c>
      <c r="B288" s="39">
        <v>2400</v>
      </c>
      <c r="C288" s="39" t="s">
        <v>5453</v>
      </c>
      <c r="D288" s="39">
        <v>58822</v>
      </c>
      <c r="E288" s="39" t="s">
        <v>5204</v>
      </c>
      <c r="F288" s="39" t="s">
        <v>5205</v>
      </c>
      <c r="G288" s="39" t="s">
        <v>5205</v>
      </c>
      <c r="H288" s="39" t="s">
        <v>5157</v>
      </c>
      <c r="I288" s="39">
        <v>0</v>
      </c>
      <c r="J288" s="39">
        <v>0</v>
      </c>
      <c r="K288" s="39">
        <v>0</v>
      </c>
      <c r="L288" s="39">
        <v>0</v>
      </c>
      <c r="M288" s="39">
        <f t="shared" si="4"/>
        <v>0</v>
      </c>
      <c r="N288" s="39">
        <v>0</v>
      </c>
      <c r="O288" s="39">
        <v>0</v>
      </c>
      <c r="P288" s="39">
        <v>0</v>
      </c>
      <c r="Q288" s="39">
        <v>0</v>
      </c>
      <c r="R288" s="39">
        <v>0</v>
      </c>
    </row>
    <row r="289" spans="1:18" x14ac:dyDescent="0.3">
      <c r="A289" s="39" t="s">
        <v>5330</v>
      </c>
      <c r="B289" s="39">
        <v>6784</v>
      </c>
      <c r="C289" s="39" t="s">
        <v>5454</v>
      </c>
      <c r="D289" s="39">
        <v>58892</v>
      </c>
      <c r="E289" s="39" t="s">
        <v>5179</v>
      </c>
      <c r="F289" s="39" t="s">
        <v>5180</v>
      </c>
      <c r="G289" s="39" t="s">
        <v>5180</v>
      </c>
      <c r="H289" s="39" t="s">
        <v>5157</v>
      </c>
      <c r="I289" s="39">
        <v>0</v>
      </c>
      <c r="J289" s="39">
        <v>0</v>
      </c>
      <c r="K289" s="39">
        <v>0</v>
      </c>
      <c r="L289" s="39">
        <v>0</v>
      </c>
      <c r="M289" s="39">
        <f t="shared" si="4"/>
        <v>0</v>
      </c>
      <c r="N289" s="39">
        <v>0</v>
      </c>
      <c r="O289" s="39">
        <v>0</v>
      </c>
      <c r="P289" s="39">
        <v>0</v>
      </c>
      <c r="Q289" s="39">
        <v>0</v>
      </c>
      <c r="R289" s="39">
        <v>0</v>
      </c>
    </row>
    <row r="290" spans="1:18" x14ac:dyDescent="0.3">
      <c r="A290" s="39" t="s">
        <v>5153</v>
      </c>
      <c r="B290" s="39">
        <v>2400</v>
      </c>
      <c r="C290" s="39" t="s">
        <v>5455</v>
      </c>
      <c r="D290" s="39">
        <v>59042</v>
      </c>
      <c r="E290" s="39" t="s">
        <v>5154</v>
      </c>
      <c r="F290" s="39" t="s">
        <v>5158</v>
      </c>
      <c r="G290" s="39" t="s">
        <v>5173</v>
      </c>
      <c r="H290" s="39" t="s">
        <v>5157</v>
      </c>
      <c r="I290" s="39">
        <v>0</v>
      </c>
      <c r="J290" s="39">
        <v>0</v>
      </c>
      <c r="K290" s="39">
        <v>0</v>
      </c>
      <c r="L290" s="39">
        <v>0</v>
      </c>
      <c r="M290" s="39">
        <f t="shared" si="4"/>
        <v>0</v>
      </c>
      <c r="N290" s="39">
        <v>0</v>
      </c>
      <c r="O290" s="39">
        <v>0</v>
      </c>
      <c r="P290" s="39">
        <v>0</v>
      </c>
      <c r="Q290" s="39">
        <v>0</v>
      </c>
      <c r="R290" s="39">
        <v>0</v>
      </c>
    </row>
    <row r="291" spans="1:18" x14ac:dyDescent="0.3">
      <c r="A291" s="39" t="s">
        <v>5153</v>
      </c>
      <c r="B291" s="39">
        <v>2400</v>
      </c>
      <c r="C291" s="39" t="s">
        <v>5456</v>
      </c>
      <c r="D291" s="39">
        <v>59082</v>
      </c>
      <c r="E291" s="39" t="s">
        <v>5154</v>
      </c>
      <c r="F291" s="39" t="s">
        <v>5195</v>
      </c>
      <c r="G291" s="39" t="s">
        <v>5157</v>
      </c>
      <c r="H291" s="39" t="s">
        <v>5157</v>
      </c>
      <c r="I291" s="39">
        <v>0</v>
      </c>
      <c r="J291" s="39">
        <v>0</v>
      </c>
      <c r="K291" s="39">
        <v>0</v>
      </c>
      <c r="L291" s="39">
        <v>0</v>
      </c>
      <c r="M291" s="39">
        <f t="shared" si="4"/>
        <v>0</v>
      </c>
      <c r="N291" s="39">
        <v>0</v>
      </c>
      <c r="O291" s="39">
        <v>0</v>
      </c>
      <c r="P291" s="39">
        <v>0</v>
      </c>
      <c r="Q291" s="39">
        <v>0</v>
      </c>
      <c r="R291" s="39">
        <v>0</v>
      </c>
    </row>
    <row r="292" spans="1:18" x14ac:dyDescent="0.3">
      <c r="A292" s="39" t="s">
        <v>5153</v>
      </c>
      <c r="B292" s="39">
        <v>2400</v>
      </c>
      <c r="C292" s="39" t="s">
        <v>4820</v>
      </c>
      <c r="D292" s="39">
        <v>59492</v>
      </c>
      <c r="E292" s="39" t="s">
        <v>5154</v>
      </c>
      <c r="F292" s="39" t="s">
        <v>5158</v>
      </c>
      <c r="G292" s="39" t="s">
        <v>5159</v>
      </c>
      <c r="H292" s="39" t="s">
        <v>5157</v>
      </c>
      <c r="I292" s="39">
        <v>51974.5</v>
      </c>
      <c r="J292" s="39">
        <v>51974.5</v>
      </c>
      <c r="K292" s="39">
        <v>0</v>
      </c>
      <c r="L292" s="39">
        <v>51974.5</v>
      </c>
      <c r="M292" s="39">
        <f t="shared" si="4"/>
        <v>0</v>
      </c>
      <c r="N292" s="39">
        <v>0</v>
      </c>
      <c r="O292" s="39">
        <v>0</v>
      </c>
      <c r="P292" s="39">
        <v>1114073</v>
      </c>
      <c r="Q292" s="39">
        <v>0</v>
      </c>
      <c r="R292" s="39">
        <v>9581</v>
      </c>
    </row>
    <row r="293" spans="1:18" x14ac:dyDescent="0.3">
      <c r="A293" s="39" t="s">
        <v>5153</v>
      </c>
      <c r="B293" s="39">
        <v>2400</v>
      </c>
      <c r="C293" s="39" t="s">
        <v>5457</v>
      </c>
      <c r="D293" s="39">
        <v>59562</v>
      </c>
      <c r="E293" s="39" t="s">
        <v>5154</v>
      </c>
      <c r="F293" s="39" t="s">
        <v>5155</v>
      </c>
      <c r="G293" s="39" t="s">
        <v>5333</v>
      </c>
      <c r="H293" s="39" t="s">
        <v>5157</v>
      </c>
      <c r="I293" s="39">
        <v>0</v>
      </c>
      <c r="J293" s="39">
        <v>0</v>
      </c>
      <c r="K293" s="39">
        <v>0</v>
      </c>
      <c r="L293" s="39">
        <v>0</v>
      </c>
      <c r="M293" s="39">
        <f t="shared" si="4"/>
        <v>0</v>
      </c>
      <c r="N293" s="39">
        <v>0</v>
      </c>
      <c r="O293" s="39">
        <v>0</v>
      </c>
      <c r="P293" s="39">
        <v>0</v>
      </c>
      <c r="Q293" s="39">
        <v>0</v>
      </c>
      <c r="R293" s="39">
        <v>0</v>
      </c>
    </row>
    <row r="294" spans="1:18" x14ac:dyDescent="0.3">
      <c r="A294" s="39" t="s">
        <v>5153</v>
      </c>
      <c r="B294" s="39">
        <v>2400</v>
      </c>
      <c r="C294" s="39" t="s">
        <v>5458</v>
      </c>
      <c r="D294" s="39">
        <v>59632</v>
      </c>
      <c r="E294" s="39" t="s">
        <v>5154</v>
      </c>
      <c r="F294" s="39" t="s">
        <v>5195</v>
      </c>
      <c r="G294" s="39" t="s">
        <v>5157</v>
      </c>
      <c r="H294" s="39" t="s">
        <v>5157</v>
      </c>
      <c r="I294" s="39">
        <v>0</v>
      </c>
      <c r="J294" s="39">
        <v>0</v>
      </c>
      <c r="K294" s="39">
        <v>0</v>
      </c>
      <c r="L294" s="39">
        <v>0</v>
      </c>
      <c r="M294" s="39">
        <f t="shared" si="4"/>
        <v>0</v>
      </c>
      <c r="N294" s="39">
        <v>0</v>
      </c>
      <c r="O294" s="39">
        <v>0</v>
      </c>
      <c r="P294" s="39">
        <v>0</v>
      </c>
      <c r="Q294" s="39">
        <v>0</v>
      </c>
      <c r="R294" s="39">
        <v>0</v>
      </c>
    </row>
    <row r="295" spans="1:18" x14ac:dyDescent="0.3">
      <c r="A295" s="39" t="s">
        <v>5153</v>
      </c>
      <c r="B295" s="39">
        <v>2400</v>
      </c>
      <c r="C295" s="39" t="s">
        <v>5459</v>
      </c>
      <c r="D295" s="39">
        <v>59762</v>
      </c>
      <c r="E295" s="39" t="s">
        <v>5154</v>
      </c>
      <c r="F295" s="39" t="s">
        <v>5158</v>
      </c>
      <c r="G295" s="39" t="s">
        <v>5173</v>
      </c>
      <c r="H295" s="39" t="s">
        <v>5157</v>
      </c>
      <c r="I295" s="39">
        <v>0</v>
      </c>
      <c r="J295" s="39">
        <v>0</v>
      </c>
      <c r="K295" s="39">
        <v>0</v>
      </c>
      <c r="L295" s="39">
        <v>0</v>
      </c>
      <c r="M295" s="39">
        <f t="shared" si="4"/>
        <v>0</v>
      </c>
      <c r="N295" s="39">
        <v>0</v>
      </c>
      <c r="O295" s="39">
        <v>0</v>
      </c>
      <c r="P295" s="39">
        <v>0</v>
      </c>
      <c r="Q295" s="39">
        <v>0</v>
      </c>
      <c r="R295" s="39">
        <v>0</v>
      </c>
    </row>
    <row r="296" spans="1:18" x14ac:dyDescent="0.3">
      <c r="A296" s="39" t="s">
        <v>5330</v>
      </c>
      <c r="B296" s="39">
        <v>6784</v>
      </c>
      <c r="C296" s="39" t="s">
        <v>4786</v>
      </c>
      <c r="D296" s="39">
        <v>59802</v>
      </c>
      <c r="E296" s="39" t="s">
        <v>5154</v>
      </c>
      <c r="F296" s="39" t="s">
        <v>5155</v>
      </c>
      <c r="G296" s="39" t="s">
        <v>5166</v>
      </c>
      <c r="H296" s="39" t="s">
        <v>5157</v>
      </c>
      <c r="I296" s="39">
        <v>0</v>
      </c>
      <c r="J296" s="39">
        <v>0</v>
      </c>
      <c r="K296" s="39">
        <v>0</v>
      </c>
      <c r="L296" s="39">
        <v>0</v>
      </c>
      <c r="M296" s="39">
        <f t="shared" si="4"/>
        <v>0</v>
      </c>
      <c r="N296" s="39">
        <v>0</v>
      </c>
      <c r="O296" s="39">
        <v>0</v>
      </c>
      <c r="P296" s="39">
        <v>0</v>
      </c>
      <c r="Q296" s="39">
        <v>0</v>
      </c>
      <c r="R296" s="39">
        <v>0</v>
      </c>
    </row>
    <row r="297" spans="1:18" x14ac:dyDescent="0.3">
      <c r="A297" s="39" t="s">
        <v>5153</v>
      </c>
      <c r="B297" s="39">
        <v>2400</v>
      </c>
      <c r="C297" s="39" t="s">
        <v>5460</v>
      </c>
      <c r="D297" s="39">
        <v>59932</v>
      </c>
      <c r="E297" s="39" t="s">
        <v>5154</v>
      </c>
      <c r="F297" s="39" t="s">
        <v>5187</v>
      </c>
      <c r="G297" s="39" t="s">
        <v>5224</v>
      </c>
      <c r="H297" s="39" t="s">
        <v>5157</v>
      </c>
      <c r="I297" s="39">
        <v>0</v>
      </c>
      <c r="J297" s="39">
        <v>0</v>
      </c>
      <c r="K297" s="39">
        <v>0</v>
      </c>
      <c r="L297" s="39">
        <v>0</v>
      </c>
      <c r="M297" s="39">
        <f t="shared" si="4"/>
        <v>0</v>
      </c>
      <c r="N297" s="39">
        <v>0</v>
      </c>
      <c r="O297" s="39">
        <v>0</v>
      </c>
      <c r="P297" s="39">
        <v>0</v>
      </c>
      <c r="Q297" s="39">
        <v>0</v>
      </c>
      <c r="R297" s="39">
        <v>0</v>
      </c>
    </row>
    <row r="298" spans="1:18" x14ac:dyDescent="0.3">
      <c r="A298" s="39" t="s">
        <v>5153</v>
      </c>
      <c r="B298" s="39">
        <v>2400</v>
      </c>
      <c r="C298" s="39" t="s">
        <v>2771</v>
      </c>
      <c r="D298" s="39">
        <v>60012</v>
      </c>
      <c r="E298" s="39" t="s">
        <v>5154</v>
      </c>
      <c r="F298" s="39" t="s">
        <v>5169</v>
      </c>
      <c r="G298" s="39" t="s">
        <v>5461</v>
      </c>
      <c r="H298" s="39" t="s">
        <v>5157</v>
      </c>
      <c r="I298" s="39">
        <v>8626.7000000000007</v>
      </c>
      <c r="J298" s="39">
        <v>8626.7000000000007</v>
      </c>
      <c r="K298" s="39">
        <v>0</v>
      </c>
      <c r="L298" s="39">
        <v>8626.7000000000007</v>
      </c>
      <c r="M298" s="39">
        <f t="shared" si="4"/>
        <v>0</v>
      </c>
      <c r="N298" s="39">
        <v>0</v>
      </c>
      <c r="O298" s="39">
        <v>0</v>
      </c>
      <c r="P298" s="39">
        <v>465168</v>
      </c>
      <c r="Q298" s="39">
        <v>0</v>
      </c>
      <c r="R298" s="39">
        <v>2575</v>
      </c>
    </row>
    <row r="299" spans="1:18" x14ac:dyDescent="0.3">
      <c r="A299" s="39" t="s">
        <v>4986</v>
      </c>
      <c r="B299" s="39">
        <v>8757</v>
      </c>
      <c r="C299" s="39" t="s">
        <v>5462</v>
      </c>
      <c r="D299" s="39">
        <v>60092</v>
      </c>
      <c r="E299" s="39" t="s">
        <v>5154</v>
      </c>
      <c r="F299" s="39" t="s">
        <v>5169</v>
      </c>
      <c r="G299" s="39" t="s">
        <v>5157</v>
      </c>
      <c r="H299" s="39" t="s">
        <v>5157</v>
      </c>
      <c r="I299" s="39">
        <v>0</v>
      </c>
      <c r="J299" s="39">
        <v>0</v>
      </c>
      <c r="K299" s="39">
        <v>0</v>
      </c>
      <c r="L299" s="39">
        <v>0</v>
      </c>
      <c r="M299" s="39">
        <f t="shared" si="4"/>
        <v>0</v>
      </c>
      <c r="N299" s="39">
        <v>0</v>
      </c>
      <c r="O299" s="39">
        <v>0</v>
      </c>
      <c r="P299" s="39">
        <v>0</v>
      </c>
      <c r="Q299" s="39">
        <v>0</v>
      </c>
      <c r="R299" s="39">
        <v>0</v>
      </c>
    </row>
    <row r="300" spans="1:18" x14ac:dyDescent="0.3">
      <c r="A300" s="39" t="s">
        <v>5153</v>
      </c>
      <c r="B300" s="39">
        <v>2400</v>
      </c>
      <c r="C300" s="39" t="s">
        <v>4710</v>
      </c>
      <c r="D300" s="39">
        <v>60192</v>
      </c>
      <c r="E300" s="39" t="s">
        <v>5154</v>
      </c>
      <c r="F300" s="39" t="s">
        <v>5169</v>
      </c>
      <c r="G300" s="39" t="s">
        <v>5461</v>
      </c>
      <c r="H300" s="39" t="s">
        <v>5157</v>
      </c>
      <c r="I300" s="39">
        <v>73904.350000000006</v>
      </c>
      <c r="J300" s="39">
        <v>73904.350000000006</v>
      </c>
      <c r="K300" s="39">
        <v>0</v>
      </c>
      <c r="L300" s="39">
        <v>64363.75</v>
      </c>
      <c r="M300" s="39">
        <f t="shared" si="4"/>
        <v>9540.6</v>
      </c>
      <c r="N300" s="39">
        <v>9540.6</v>
      </c>
      <c r="O300" s="39">
        <v>0</v>
      </c>
      <c r="P300" s="39">
        <v>7786815</v>
      </c>
      <c r="Q300" s="39">
        <v>32383</v>
      </c>
      <c r="R300" s="39">
        <v>36373</v>
      </c>
    </row>
    <row r="301" spans="1:18" x14ac:dyDescent="0.3">
      <c r="A301" s="39" t="s">
        <v>5153</v>
      </c>
      <c r="B301" s="39">
        <v>2400</v>
      </c>
      <c r="C301" s="39" t="s">
        <v>5463</v>
      </c>
      <c r="D301" s="39">
        <v>60222</v>
      </c>
      <c r="E301" s="39" t="s">
        <v>5154</v>
      </c>
      <c r="F301" s="39" t="s">
        <v>5213</v>
      </c>
      <c r="G301" s="39" t="s">
        <v>5213</v>
      </c>
      <c r="H301" s="39" t="s">
        <v>5157</v>
      </c>
      <c r="I301" s="39">
        <v>0</v>
      </c>
      <c r="J301" s="39">
        <v>0</v>
      </c>
      <c r="K301" s="39">
        <v>0</v>
      </c>
      <c r="L301" s="39">
        <v>0</v>
      </c>
      <c r="M301" s="39">
        <f t="shared" si="4"/>
        <v>0</v>
      </c>
      <c r="N301" s="39">
        <v>0</v>
      </c>
      <c r="O301" s="39">
        <v>0</v>
      </c>
      <c r="P301" s="39">
        <v>0</v>
      </c>
      <c r="Q301" s="39">
        <v>0</v>
      </c>
      <c r="R301" s="39">
        <v>0</v>
      </c>
    </row>
    <row r="302" spans="1:18" x14ac:dyDescent="0.3">
      <c r="A302" s="39" t="s">
        <v>5153</v>
      </c>
      <c r="B302" s="39">
        <v>2400</v>
      </c>
      <c r="C302" s="39" t="s">
        <v>5464</v>
      </c>
      <c r="D302" s="39">
        <v>60242</v>
      </c>
      <c r="E302" s="39" t="s">
        <v>5154</v>
      </c>
      <c r="F302" s="39" t="s">
        <v>5213</v>
      </c>
      <c r="G302" s="39" t="s">
        <v>5213</v>
      </c>
      <c r="H302" s="39" t="s">
        <v>5157</v>
      </c>
      <c r="I302" s="39">
        <v>0</v>
      </c>
      <c r="J302" s="39">
        <v>0</v>
      </c>
      <c r="K302" s="39">
        <v>0</v>
      </c>
      <c r="L302" s="39">
        <v>0</v>
      </c>
      <c r="M302" s="39">
        <f t="shared" si="4"/>
        <v>0</v>
      </c>
      <c r="N302" s="39">
        <v>0</v>
      </c>
      <c r="O302" s="39">
        <v>0</v>
      </c>
      <c r="P302" s="39">
        <v>0</v>
      </c>
      <c r="Q302" s="39">
        <v>0</v>
      </c>
      <c r="R302" s="39">
        <v>0</v>
      </c>
    </row>
    <row r="303" spans="1:18" x14ac:dyDescent="0.3">
      <c r="A303" s="39" t="s">
        <v>4986</v>
      </c>
      <c r="B303" s="39">
        <v>8757</v>
      </c>
      <c r="C303" s="39" t="s">
        <v>5465</v>
      </c>
      <c r="D303" s="39">
        <v>60262</v>
      </c>
      <c r="E303" s="39" t="s">
        <v>5154</v>
      </c>
      <c r="F303" s="39" t="s">
        <v>5187</v>
      </c>
      <c r="G303" s="39" t="s">
        <v>5285</v>
      </c>
      <c r="H303" s="39" t="s">
        <v>5157</v>
      </c>
      <c r="I303" s="39">
        <v>0</v>
      </c>
      <c r="J303" s="39">
        <v>0</v>
      </c>
      <c r="K303" s="39">
        <v>0</v>
      </c>
      <c r="L303" s="39">
        <v>0</v>
      </c>
      <c r="M303" s="39">
        <f t="shared" si="4"/>
        <v>0</v>
      </c>
      <c r="N303" s="39">
        <v>0</v>
      </c>
      <c r="O303" s="39">
        <v>0</v>
      </c>
      <c r="P303" s="39">
        <v>0</v>
      </c>
      <c r="Q303" s="39">
        <v>0</v>
      </c>
      <c r="R303" s="39">
        <v>0</v>
      </c>
    </row>
    <row r="304" spans="1:18" x14ac:dyDescent="0.3">
      <c r="A304" s="39" t="s">
        <v>5153</v>
      </c>
      <c r="B304" s="39">
        <v>2400</v>
      </c>
      <c r="C304" s="39" t="s">
        <v>5466</v>
      </c>
      <c r="D304" s="39">
        <v>60862</v>
      </c>
      <c r="E304" s="39" t="s">
        <v>5154</v>
      </c>
      <c r="F304" s="39" t="s">
        <v>5155</v>
      </c>
      <c r="G304" s="39" t="s">
        <v>5157</v>
      </c>
      <c r="H304" s="39" t="s">
        <v>5157</v>
      </c>
      <c r="I304" s="39">
        <v>0</v>
      </c>
      <c r="J304" s="39">
        <v>0</v>
      </c>
      <c r="K304" s="39">
        <v>0</v>
      </c>
      <c r="L304" s="39">
        <v>0</v>
      </c>
      <c r="M304" s="39">
        <f t="shared" si="4"/>
        <v>0</v>
      </c>
      <c r="N304" s="39">
        <v>0</v>
      </c>
      <c r="O304" s="39">
        <v>0</v>
      </c>
      <c r="P304" s="39">
        <v>0</v>
      </c>
      <c r="Q304" s="39">
        <v>0</v>
      </c>
      <c r="R304" s="39">
        <v>0</v>
      </c>
    </row>
    <row r="305" spans="1:18" x14ac:dyDescent="0.3">
      <c r="A305" s="39" t="s">
        <v>5153</v>
      </c>
      <c r="B305" s="39">
        <v>2400</v>
      </c>
      <c r="C305" s="39" t="s">
        <v>5459</v>
      </c>
      <c r="D305" s="39">
        <v>60932</v>
      </c>
      <c r="E305" s="39" t="s">
        <v>5154</v>
      </c>
      <c r="F305" s="39" t="s">
        <v>5158</v>
      </c>
      <c r="G305" s="39" t="s">
        <v>5173</v>
      </c>
      <c r="H305" s="39" t="s">
        <v>5157</v>
      </c>
      <c r="I305" s="39">
        <v>0</v>
      </c>
      <c r="J305" s="39">
        <v>0</v>
      </c>
      <c r="K305" s="39">
        <v>0</v>
      </c>
      <c r="L305" s="39">
        <v>0</v>
      </c>
      <c r="M305" s="39">
        <f t="shared" si="4"/>
        <v>0</v>
      </c>
      <c r="N305" s="39">
        <v>0</v>
      </c>
      <c r="O305" s="39">
        <v>0</v>
      </c>
      <c r="P305" s="39">
        <v>0</v>
      </c>
      <c r="Q305" s="39">
        <v>0</v>
      </c>
      <c r="R305" s="39">
        <v>0</v>
      </c>
    </row>
    <row r="306" spans="1:18" x14ac:dyDescent="0.3">
      <c r="A306" s="39" t="s">
        <v>5153</v>
      </c>
      <c r="B306" s="39">
        <v>2400</v>
      </c>
      <c r="C306" s="39" t="s">
        <v>5467</v>
      </c>
      <c r="D306" s="39">
        <v>61292</v>
      </c>
      <c r="E306" s="39" t="s">
        <v>5154</v>
      </c>
      <c r="F306" s="39" t="s">
        <v>5213</v>
      </c>
      <c r="G306" s="39" t="s">
        <v>5213</v>
      </c>
      <c r="H306" s="39" t="s">
        <v>5157</v>
      </c>
      <c r="I306" s="39">
        <v>0</v>
      </c>
      <c r="J306" s="39">
        <v>0</v>
      </c>
      <c r="K306" s="39">
        <v>0</v>
      </c>
      <c r="L306" s="39">
        <v>0</v>
      </c>
      <c r="M306" s="39">
        <f t="shared" si="4"/>
        <v>0</v>
      </c>
      <c r="N306" s="39">
        <v>0</v>
      </c>
      <c r="O306" s="39">
        <v>0</v>
      </c>
      <c r="P306" s="39">
        <v>0</v>
      </c>
      <c r="Q306" s="39">
        <v>0</v>
      </c>
      <c r="R306" s="39">
        <v>0</v>
      </c>
    </row>
    <row r="307" spans="1:18" x14ac:dyDescent="0.3">
      <c r="A307" s="39" t="s">
        <v>5153</v>
      </c>
      <c r="B307" s="39">
        <v>2400</v>
      </c>
      <c r="C307" s="39" t="s">
        <v>5468</v>
      </c>
      <c r="D307" s="39">
        <v>62092</v>
      </c>
      <c r="E307" s="39" t="s">
        <v>5154</v>
      </c>
      <c r="F307" s="39" t="s">
        <v>5155</v>
      </c>
      <c r="G307" s="39" t="s">
        <v>5166</v>
      </c>
      <c r="H307" s="39" t="s">
        <v>5157</v>
      </c>
      <c r="I307" s="39">
        <v>0</v>
      </c>
      <c r="J307" s="39">
        <v>0</v>
      </c>
      <c r="K307" s="39">
        <v>0</v>
      </c>
      <c r="L307" s="39">
        <v>0</v>
      </c>
      <c r="M307" s="39">
        <f t="shared" si="4"/>
        <v>0</v>
      </c>
      <c r="N307" s="39">
        <v>0</v>
      </c>
      <c r="O307" s="39">
        <v>0</v>
      </c>
      <c r="P307" s="39">
        <v>0</v>
      </c>
      <c r="Q307" s="39">
        <v>0</v>
      </c>
      <c r="R307" s="39">
        <v>0</v>
      </c>
    </row>
    <row r="308" spans="1:18" x14ac:dyDescent="0.3">
      <c r="A308" s="39" t="s">
        <v>5153</v>
      </c>
      <c r="B308" s="39">
        <v>2400</v>
      </c>
      <c r="C308" s="39" t="s">
        <v>4973</v>
      </c>
      <c r="D308" s="39">
        <v>62122</v>
      </c>
      <c r="E308" s="39" t="s">
        <v>5154</v>
      </c>
      <c r="F308" s="39" t="s">
        <v>5187</v>
      </c>
      <c r="G308" s="39" t="s">
        <v>5224</v>
      </c>
      <c r="H308" s="39" t="s">
        <v>5157</v>
      </c>
      <c r="I308" s="39">
        <v>3457903.41</v>
      </c>
      <c r="J308" s="39">
        <v>3457903.41</v>
      </c>
      <c r="K308" s="39">
        <v>0</v>
      </c>
      <c r="L308" s="39">
        <v>3303446.5</v>
      </c>
      <c r="M308" s="39">
        <f t="shared" si="4"/>
        <v>154456.91</v>
      </c>
      <c r="N308" s="39">
        <v>154456.91</v>
      </c>
      <c r="O308" s="39">
        <v>0</v>
      </c>
      <c r="P308" s="39">
        <v>159107221</v>
      </c>
      <c r="Q308" s="39">
        <v>380042</v>
      </c>
      <c r="R308" s="39">
        <v>1142613</v>
      </c>
    </row>
    <row r="309" spans="1:18" x14ac:dyDescent="0.3">
      <c r="A309" s="39" t="s">
        <v>5469</v>
      </c>
      <c r="B309" s="39">
        <v>6504</v>
      </c>
      <c r="C309" s="39" t="s">
        <v>5470</v>
      </c>
      <c r="D309" s="39">
        <v>62402</v>
      </c>
      <c r="E309" s="39" t="s">
        <v>5161</v>
      </c>
      <c r="F309" s="39" t="s">
        <v>5162</v>
      </c>
      <c r="G309" s="39" t="s">
        <v>5382</v>
      </c>
      <c r="H309" s="39" t="s">
        <v>5157</v>
      </c>
      <c r="I309" s="39">
        <v>0</v>
      </c>
      <c r="J309" s="39">
        <v>0</v>
      </c>
      <c r="K309" s="39">
        <v>0</v>
      </c>
      <c r="L309" s="39">
        <v>0</v>
      </c>
      <c r="M309" s="39">
        <f t="shared" si="4"/>
        <v>0</v>
      </c>
      <c r="N309" s="39">
        <v>0</v>
      </c>
      <c r="O309" s="39">
        <v>0</v>
      </c>
      <c r="P309" s="39">
        <v>0</v>
      </c>
      <c r="Q309" s="39">
        <v>0</v>
      </c>
      <c r="R309" s="39">
        <v>0</v>
      </c>
    </row>
    <row r="310" spans="1:18" x14ac:dyDescent="0.3">
      <c r="A310" s="39" t="s">
        <v>5153</v>
      </c>
      <c r="B310" s="39">
        <v>2400</v>
      </c>
      <c r="C310" s="39" t="s">
        <v>5471</v>
      </c>
      <c r="D310" s="39">
        <v>62552</v>
      </c>
      <c r="E310" s="39" t="s">
        <v>5154</v>
      </c>
      <c r="F310" s="39" t="s">
        <v>5155</v>
      </c>
      <c r="G310" s="39" t="s">
        <v>5166</v>
      </c>
      <c r="H310" s="39" t="s">
        <v>5157</v>
      </c>
      <c r="I310" s="39">
        <v>0</v>
      </c>
      <c r="J310" s="39">
        <v>0</v>
      </c>
      <c r="K310" s="39">
        <v>0</v>
      </c>
      <c r="L310" s="39">
        <v>0</v>
      </c>
      <c r="M310" s="39">
        <f t="shared" si="4"/>
        <v>0</v>
      </c>
      <c r="N310" s="39">
        <v>0</v>
      </c>
      <c r="O310" s="39">
        <v>0</v>
      </c>
      <c r="P310" s="39">
        <v>0</v>
      </c>
      <c r="Q310" s="39">
        <v>0</v>
      </c>
      <c r="R310" s="39">
        <v>0</v>
      </c>
    </row>
    <row r="311" spans="1:18" x14ac:dyDescent="0.3">
      <c r="A311" s="39" t="s">
        <v>5153</v>
      </c>
      <c r="B311" s="39">
        <v>2400</v>
      </c>
      <c r="C311" s="39" t="s">
        <v>5021</v>
      </c>
      <c r="D311" s="39">
        <v>62602</v>
      </c>
      <c r="E311" s="39" t="s">
        <v>5154</v>
      </c>
      <c r="F311" s="39" t="s">
        <v>5155</v>
      </c>
      <c r="G311" s="39" t="s">
        <v>5238</v>
      </c>
      <c r="H311" s="39" t="s">
        <v>5157</v>
      </c>
      <c r="I311" s="39">
        <v>0</v>
      </c>
      <c r="J311" s="39">
        <v>0</v>
      </c>
      <c r="K311" s="39">
        <v>0</v>
      </c>
      <c r="L311" s="39">
        <v>0</v>
      </c>
      <c r="M311" s="39">
        <f t="shared" si="4"/>
        <v>0</v>
      </c>
      <c r="N311" s="39">
        <v>0</v>
      </c>
      <c r="O311" s="39">
        <v>0</v>
      </c>
      <c r="P311" s="39">
        <v>0</v>
      </c>
      <c r="Q311" s="39">
        <v>0</v>
      </c>
      <c r="R311" s="39">
        <v>0</v>
      </c>
    </row>
    <row r="312" spans="1:18" x14ac:dyDescent="0.3">
      <c r="A312" s="39" t="s">
        <v>5334</v>
      </c>
      <c r="B312" s="39">
        <v>5680</v>
      </c>
      <c r="C312" s="39" t="s">
        <v>5472</v>
      </c>
      <c r="D312" s="39">
        <v>62672</v>
      </c>
      <c r="E312" s="39" t="s">
        <v>5154</v>
      </c>
      <c r="F312" s="39" t="s">
        <v>5158</v>
      </c>
      <c r="G312" s="39" t="s">
        <v>5159</v>
      </c>
      <c r="H312" s="39" t="s">
        <v>5157</v>
      </c>
      <c r="I312" s="39">
        <v>0</v>
      </c>
      <c r="J312" s="39">
        <v>0</v>
      </c>
      <c r="K312" s="39">
        <v>0</v>
      </c>
      <c r="L312" s="39">
        <v>0</v>
      </c>
      <c r="M312" s="39">
        <f t="shared" si="4"/>
        <v>0</v>
      </c>
      <c r="N312" s="39">
        <v>0</v>
      </c>
      <c r="O312" s="39">
        <v>0</v>
      </c>
      <c r="P312" s="39">
        <v>0</v>
      </c>
      <c r="Q312" s="39">
        <v>0</v>
      </c>
      <c r="R312" s="39">
        <v>0</v>
      </c>
    </row>
    <row r="313" spans="1:18" x14ac:dyDescent="0.3">
      <c r="A313" s="39" t="s">
        <v>5153</v>
      </c>
      <c r="B313" s="39">
        <v>2400</v>
      </c>
      <c r="C313" s="39" t="s">
        <v>5473</v>
      </c>
      <c r="D313" s="39">
        <v>62882</v>
      </c>
      <c r="E313" s="39" t="s">
        <v>5154</v>
      </c>
      <c r="F313" s="39" t="s">
        <v>5155</v>
      </c>
      <c r="G313" s="39" t="s">
        <v>5238</v>
      </c>
      <c r="H313" s="39" t="s">
        <v>5157</v>
      </c>
      <c r="I313" s="39">
        <v>0</v>
      </c>
      <c r="J313" s="39">
        <v>0</v>
      </c>
      <c r="K313" s="39">
        <v>0</v>
      </c>
      <c r="L313" s="39">
        <v>0</v>
      </c>
      <c r="M313" s="39">
        <f t="shared" si="4"/>
        <v>0</v>
      </c>
      <c r="N313" s="39">
        <v>0</v>
      </c>
      <c r="O313" s="39">
        <v>0</v>
      </c>
      <c r="P313" s="39">
        <v>0</v>
      </c>
      <c r="Q313" s="39">
        <v>0</v>
      </c>
      <c r="R313" s="39">
        <v>0</v>
      </c>
    </row>
    <row r="314" spans="1:18" x14ac:dyDescent="0.3">
      <c r="A314" s="39" t="s">
        <v>4986</v>
      </c>
      <c r="B314" s="39">
        <v>8757</v>
      </c>
      <c r="C314" s="39" t="s">
        <v>5474</v>
      </c>
      <c r="D314" s="39">
        <v>63082</v>
      </c>
      <c r="E314" s="39" t="s">
        <v>5154</v>
      </c>
      <c r="F314" s="39" t="s">
        <v>5213</v>
      </c>
      <c r="G314" s="39" t="s">
        <v>5213</v>
      </c>
      <c r="H314" s="39" t="s">
        <v>5157</v>
      </c>
      <c r="I314" s="39">
        <v>0</v>
      </c>
      <c r="J314" s="39">
        <v>0</v>
      </c>
      <c r="K314" s="39">
        <v>0</v>
      </c>
      <c r="L314" s="39">
        <v>0</v>
      </c>
      <c r="M314" s="39">
        <f t="shared" si="4"/>
        <v>0</v>
      </c>
      <c r="N314" s="39">
        <v>0</v>
      </c>
      <c r="O314" s="39">
        <v>0</v>
      </c>
      <c r="P314" s="39">
        <v>0</v>
      </c>
      <c r="Q314" s="39">
        <v>0</v>
      </c>
      <c r="R314" s="39">
        <v>0</v>
      </c>
    </row>
    <row r="315" spans="1:18" x14ac:dyDescent="0.3">
      <c r="A315" s="39" t="s">
        <v>5153</v>
      </c>
      <c r="B315" s="39">
        <v>2400</v>
      </c>
      <c r="C315" s="39" t="s">
        <v>5475</v>
      </c>
      <c r="D315" s="39">
        <v>63562</v>
      </c>
      <c r="E315" s="39" t="s">
        <v>5154</v>
      </c>
      <c r="F315" s="39" t="s">
        <v>5164</v>
      </c>
      <c r="G315" s="39" t="s">
        <v>5167</v>
      </c>
      <c r="H315" s="39" t="s">
        <v>5157</v>
      </c>
      <c r="I315" s="39">
        <v>0</v>
      </c>
      <c r="J315" s="39">
        <v>0</v>
      </c>
      <c r="K315" s="39">
        <v>0</v>
      </c>
      <c r="L315" s="39">
        <v>0</v>
      </c>
      <c r="M315" s="39">
        <f t="shared" si="4"/>
        <v>0</v>
      </c>
      <c r="N315" s="39">
        <v>0</v>
      </c>
      <c r="O315" s="39">
        <v>0</v>
      </c>
      <c r="P315" s="39">
        <v>0</v>
      </c>
      <c r="Q315" s="39">
        <v>0</v>
      </c>
      <c r="R315" s="39">
        <v>0</v>
      </c>
    </row>
    <row r="316" spans="1:18" x14ac:dyDescent="0.3">
      <c r="A316" s="39" t="s">
        <v>4986</v>
      </c>
      <c r="B316" s="39">
        <v>8757</v>
      </c>
      <c r="C316" s="39" t="s">
        <v>5476</v>
      </c>
      <c r="D316" s="39">
        <v>63742</v>
      </c>
      <c r="E316" s="39" t="s">
        <v>5154</v>
      </c>
      <c r="F316" s="39" t="s">
        <v>5155</v>
      </c>
      <c r="G316" s="39" t="s">
        <v>5166</v>
      </c>
      <c r="H316" s="39" t="s">
        <v>5157</v>
      </c>
      <c r="I316" s="39">
        <v>0</v>
      </c>
      <c r="J316" s="39">
        <v>0</v>
      </c>
      <c r="K316" s="39">
        <v>0</v>
      </c>
      <c r="L316" s="39">
        <v>0</v>
      </c>
      <c r="M316" s="39">
        <f t="shared" si="4"/>
        <v>0</v>
      </c>
      <c r="N316" s="39">
        <v>0</v>
      </c>
      <c r="O316" s="39">
        <v>0</v>
      </c>
      <c r="P316" s="39">
        <v>0</v>
      </c>
      <c r="Q316" s="39">
        <v>0</v>
      </c>
      <c r="R316" s="39">
        <v>0</v>
      </c>
    </row>
    <row r="317" spans="1:18" x14ac:dyDescent="0.3">
      <c r="A317" s="39" t="s">
        <v>5153</v>
      </c>
      <c r="B317" s="39">
        <v>2400</v>
      </c>
      <c r="C317" s="39" t="s">
        <v>5477</v>
      </c>
      <c r="D317" s="39">
        <v>63752</v>
      </c>
      <c r="E317" s="39" t="s">
        <v>5154</v>
      </c>
      <c r="F317" s="39" t="s">
        <v>5169</v>
      </c>
      <c r="G317" s="39" t="s">
        <v>5461</v>
      </c>
      <c r="H317" s="39" t="s">
        <v>5157</v>
      </c>
      <c r="I317" s="39">
        <v>0</v>
      </c>
      <c r="J317" s="39">
        <v>0</v>
      </c>
      <c r="K317" s="39">
        <v>0</v>
      </c>
      <c r="L317" s="39">
        <v>0</v>
      </c>
      <c r="M317" s="39">
        <f t="shared" si="4"/>
        <v>0</v>
      </c>
      <c r="N317" s="39">
        <v>0</v>
      </c>
      <c r="O317" s="39">
        <v>0</v>
      </c>
      <c r="P317" s="39">
        <v>0</v>
      </c>
      <c r="Q317" s="39">
        <v>0</v>
      </c>
      <c r="R317" s="39">
        <v>0</v>
      </c>
    </row>
    <row r="318" spans="1:18" x14ac:dyDescent="0.3">
      <c r="A318" s="39" t="s">
        <v>5153</v>
      </c>
      <c r="B318" s="39">
        <v>2400</v>
      </c>
      <c r="C318" s="39" t="s">
        <v>5478</v>
      </c>
      <c r="D318" s="39">
        <v>63902</v>
      </c>
      <c r="E318" s="39" t="s">
        <v>5154</v>
      </c>
      <c r="F318" s="39" t="s">
        <v>5155</v>
      </c>
      <c r="G318" s="39" t="s">
        <v>5166</v>
      </c>
      <c r="H318" s="39" t="s">
        <v>5157</v>
      </c>
      <c r="I318" s="39">
        <v>0</v>
      </c>
      <c r="J318" s="39">
        <v>0</v>
      </c>
      <c r="K318" s="39">
        <v>0</v>
      </c>
      <c r="L318" s="39">
        <v>0</v>
      </c>
      <c r="M318" s="39">
        <f t="shared" si="4"/>
        <v>0</v>
      </c>
      <c r="N318" s="39">
        <v>0</v>
      </c>
      <c r="O318" s="39">
        <v>0</v>
      </c>
      <c r="P318" s="39">
        <v>0</v>
      </c>
      <c r="Q318" s="39">
        <v>0</v>
      </c>
      <c r="R318" s="39">
        <v>0</v>
      </c>
    </row>
    <row r="319" spans="1:18" x14ac:dyDescent="0.3">
      <c r="A319" s="39" t="s">
        <v>5153</v>
      </c>
      <c r="B319" s="39">
        <v>2400</v>
      </c>
      <c r="C319" s="39" t="s">
        <v>5479</v>
      </c>
      <c r="D319" s="39">
        <v>64012</v>
      </c>
      <c r="E319" s="39" t="s">
        <v>5154</v>
      </c>
      <c r="F319" s="39" t="s">
        <v>5213</v>
      </c>
      <c r="G319" s="39" t="s">
        <v>5213</v>
      </c>
      <c r="H319" s="39" t="s">
        <v>5157</v>
      </c>
      <c r="I319" s="39">
        <v>0</v>
      </c>
      <c r="J319" s="39">
        <v>0</v>
      </c>
      <c r="K319" s="39">
        <v>0</v>
      </c>
      <c r="L319" s="39">
        <v>0</v>
      </c>
      <c r="M319" s="39">
        <f t="shared" si="4"/>
        <v>0</v>
      </c>
      <c r="N319" s="39">
        <v>0</v>
      </c>
      <c r="O319" s="39">
        <v>0</v>
      </c>
      <c r="P319" s="39">
        <v>0</v>
      </c>
      <c r="Q319" s="39">
        <v>0</v>
      </c>
      <c r="R319" s="39">
        <v>0</v>
      </c>
    </row>
    <row r="320" spans="1:18" x14ac:dyDescent="0.3">
      <c r="A320" s="39" t="s">
        <v>5153</v>
      </c>
      <c r="B320" s="39">
        <v>2400</v>
      </c>
      <c r="C320" s="39" t="s">
        <v>5480</v>
      </c>
      <c r="D320" s="39">
        <v>64532</v>
      </c>
      <c r="E320" s="39" t="s">
        <v>5247</v>
      </c>
      <c r="F320" s="39" t="s">
        <v>5248</v>
      </c>
      <c r="G320" s="39" t="s">
        <v>5157</v>
      </c>
      <c r="H320" s="39" t="s">
        <v>5157</v>
      </c>
      <c r="I320" s="39">
        <v>0</v>
      </c>
      <c r="J320" s="39">
        <v>0</v>
      </c>
      <c r="K320" s="39">
        <v>0</v>
      </c>
      <c r="L320" s="39">
        <v>0</v>
      </c>
      <c r="M320" s="39">
        <f t="shared" si="4"/>
        <v>0</v>
      </c>
      <c r="N320" s="39">
        <v>0</v>
      </c>
      <c r="O320" s="39">
        <v>0</v>
      </c>
      <c r="P320" s="39">
        <v>0</v>
      </c>
      <c r="Q320" s="39">
        <v>0</v>
      </c>
      <c r="R320" s="39">
        <v>0</v>
      </c>
    </row>
    <row r="321" spans="1:18" x14ac:dyDescent="0.3">
      <c r="A321" s="39" t="s">
        <v>5153</v>
      </c>
      <c r="B321" s="39">
        <v>2400</v>
      </c>
      <c r="C321" s="39" t="s">
        <v>5481</v>
      </c>
      <c r="D321" s="39">
        <v>64972</v>
      </c>
      <c r="E321" s="39" t="s">
        <v>5154</v>
      </c>
      <c r="F321" s="39" t="s">
        <v>5169</v>
      </c>
      <c r="G321" s="39" t="s">
        <v>5461</v>
      </c>
      <c r="H321" s="39" t="s">
        <v>5157</v>
      </c>
      <c r="I321" s="39">
        <v>0</v>
      </c>
      <c r="J321" s="39">
        <v>0</v>
      </c>
      <c r="K321" s="39">
        <v>0</v>
      </c>
      <c r="L321" s="39">
        <v>0</v>
      </c>
      <c r="M321" s="39">
        <f t="shared" si="4"/>
        <v>0</v>
      </c>
      <c r="N321" s="39">
        <v>0</v>
      </c>
      <c r="O321" s="39">
        <v>0</v>
      </c>
      <c r="P321" s="39">
        <v>0</v>
      </c>
      <c r="Q321" s="39">
        <v>0</v>
      </c>
      <c r="R321" s="39">
        <v>0</v>
      </c>
    </row>
    <row r="322" spans="1:18" x14ac:dyDescent="0.3">
      <c r="A322" s="39" t="s">
        <v>5153</v>
      </c>
      <c r="B322" s="39">
        <v>2400</v>
      </c>
      <c r="C322" s="39" t="s">
        <v>5482</v>
      </c>
      <c r="D322" s="39">
        <v>65202</v>
      </c>
      <c r="E322" s="39" t="s">
        <v>5154</v>
      </c>
      <c r="F322" s="39" t="s">
        <v>5155</v>
      </c>
      <c r="G322" s="39" t="s">
        <v>5333</v>
      </c>
      <c r="H322" s="39" t="s">
        <v>5157</v>
      </c>
      <c r="I322" s="39">
        <v>0</v>
      </c>
      <c r="J322" s="39">
        <v>0</v>
      </c>
      <c r="K322" s="39">
        <v>0</v>
      </c>
      <c r="L322" s="39">
        <v>0</v>
      </c>
      <c r="M322" s="39">
        <f t="shared" si="4"/>
        <v>0</v>
      </c>
      <c r="N322" s="39">
        <v>0</v>
      </c>
      <c r="O322" s="39">
        <v>0</v>
      </c>
      <c r="P322" s="39">
        <v>0</v>
      </c>
      <c r="Q322" s="39">
        <v>0</v>
      </c>
      <c r="R322" s="39">
        <v>0</v>
      </c>
    </row>
    <row r="323" spans="1:18" x14ac:dyDescent="0.3">
      <c r="A323" s="39" t="s">
        <v>5153</v>
      </c>
      <c r="B323" s="39">
        <v>2400</v>
      </c>
      <c r="C323" s="39" t="s">
        <v>5483</v>
      </c>
      <c r="D323" s="39">
        <v>65262</v>
      </c>
      <c r="E323" s="39" t="s">
        <v>5204</v>
      </c>
      <c r="F323" s="39" t="s">
        <v>5205</v>
      </c>
      <c r="G323" s="39" t="s">
        <v>5484</v>
      </c>
      <c r="H323" s="39" t="s">
        <v>5157</v>
      </c>
      <c r="I323" s="39">
        <v>0</v>
      </c>
      <c r="J323" s="39">
        <v>0</v>
      </c>
      <c r="K323" s="39">
        <v>0</v>
      </c>
      <c r="L323" s="39">
        <v>0</v>
      </c>
      <c r="M323" s="39">
        <f t="shared" si="4"/>
        <v>0</v>
      </c>
      <c r="N323" s="39">
        <v>0</v>
      </c>
      <c r="O323" s="39">
        <v>0</v>
      </c>
      <c r="P323" s="39">
        <v>0</v>
      </c>
      <c r="Q323" s="39">
        <v>0</v>
      </c>
      <c r="R323" s="39">
        <v>0</v>
      </c>
    </row>
    <row r="324" spans="1:18" x14ac:dyDescent="0.3">
      <c r="A324" s="39" t="s">
        <v>5153</v>
      </c>
      <c r="B324" s="39">
        <v>2400</v>
      </c>
      <c r="C324" s="39" t="s">
        <v>5485</v>
      </c>
      <c r="D324" s="39">
        <v>65362</v>
      </c>
      <c r="E324" s="39" t="s">
        <v>5154</v>
      </c>
      <c r="F324" s="39" t="s">
        <v>5155</v>
      </c>
      <c r="G324" s="39" t="s">
        <v>5166</v>
      </c>
      <c r="H324" s="39" t="s">
        <v>5157</v>
      </c>
      <c r="I324" s="39">
        <v>0</v>
      </c>
      <c r="J324" s="39">
        <v>0</v>
      </c>
      <c r="K324" s="39">
        <v>0</v>
      </c>
      <c r="L324" s="39">
        <v>0</v>
      </c>
      <c r="M324" s="39">
        <f t="shared" si="4"/>
        <v>0</v>
      </c>
      <c r="N324" s="39">
        <v>0</v>
      </c>
      <c r="O324" s="39">
        <v>0</v>
      </c>
      <c r="P324" s="39">
        <v>0</v>
      </c>
      <c r="Q324" s="39">
        <v>0</v>
      </c>
      <c r="R324" s="39">
        <v>0</v>
      </c>
    </row>
    <row r="325" spans="1:18" x14ac:dyDescent="0.3">
      <c r="A325" s="39" t="s">
        <v>4986</v>
      </c>
      <c r="B325" s="39">
        <v>8757</v>
      </c>
      <c r="C325" s="39" t="s">
        <v>5486</v>
      </c>
      <c r="D325" s="39">
        <v>65892</v>
      </c>
      <c r="E325" s="39" t="s">
        <v>5154</v>
      </c>
      <c r="F325" s="39" t="s">
        <v>5169</v>
      </c>
      <c r="G325" s="39" t="s">
        <v>5461</v>
      </c>
      <c r="H325" s="39" t="s">
        <v>5157</v>
      </c>
      <c r="I325" s="39">
        <v>0</v>
      </c>
      <c r="J325" s="39">
        <v>0</v>
      </c>
      <c r="K325" s="39">
        <v>0</v>
      </c>
      <c r="L325" s="39">
        <v>0</v>
      </c>
      <c r="M325" s="39">
        <f t="shared" si="4"/>
        <v>0</v>
      </c>
      <c r="N325" s="39">
        <v>0</v>
      </c>
      <c r="O325" s="39">
        <v>0</v>
      </c>
      <c r="P325" s="39">
        <v>0</v>
      </c>
      <c r="Q325" s="39">
        <v>0</v>
      </c>
      <c r="R325" s="39">
        <v>0</v>
      </c>
    </row>
    <row r="326" spans="1:18" x14ac:dyDescent="0.3">
      <c r="A326" s="39" t="s">
        <v>5153</v>
      </c>
      <c r="B326" s="39">
        <v>2400</v>
      </c>
      <c r="C326" s="39" t="s">
        <v>5487</v>
      </c>
      <c r="D326" s="39">
        <v>65952</v>
      </c>
      <c r="E326" s="39" t="s">
        <v>5154</v>
      </c>
      <c r="F326" s="39" t="s">
        <v>5213</v>
      </c>
      <c r="G326" s="39" t="s">
        <v>5213</v>
      </c>
      <c r="H326" s="39" t="s">
        <v>5157</v>
      </c>
      <c r="I326" s="39">
        <v>0</v>
      </c>
      <c r="J326" s="39">
        <v>0</v>
      </c>
      <c r="K326" s="39">
        <v>0</v>
      </c>
      <c r="L326" s="39">
        <v>0</v>
      </c>
      <c r="M326" s="39">
        <f t="shared" si="4"/>
        <v>0</v>
      </c>
      <c r="N326" s="39">
        <v>0</v>
      </c>
      <c r="O326" s="39">
        <v>0</v>
      </c>
      <c r="P326" s="39">
        <v>0</v>
      </c>
      <c r="Q326" s="39">
        <v>0</v>
      </c>
      <c r="R326" s="39">
        <v>0</v>
      </c>
    </row>
    <row r="327" spans="1:18" x14ac:dyDescent="0.3">
      <c r="A327" s="39" t="s">
        <v>5153</v>
      </c>
      <c r="B327" s="39">
        <v>2400</v>
      </c>
      <c r="C327" s="39" t="s">
        <v>5488</v>
      </c>
      <c r="D327" s="39">
        <v>66072</v>
      </c>
      <c r="E327" s="39" t="s">
        <v>5154</v>
      </c>
      <c r="F327" s="39" t="s">
        <v>5155</v>
      </c>
      <c r="G327" s="39" t="s">
        <v>5166</v>
      </c>
      <c r="H327" s="39" t="s">
        <v>5157</v>
      </c>
      <c r="I327" s="39">
        <v>0</v>
      </c>
      <c r="J327" s="39">
        <v>0</v>
      </c>
      <c r="K327" s="39">
        <v>0</v>
      </c>
      <c r="L327" s="39">
        <v>0</v>
      </c>
      <c r="M327" s="39">
        <f t="shared" ref="M327:M390" si="5">N327+O327</f>
        <v>0</v>
      </c>
      <c r="N327" s="39">
        <v>0</v>
      </c>
      <c r="O327" s="39">
        <v>0</v>
      </c>
      <c r="P327" s="39">
        <v>0</v>
      </c>
      <c r="Q327" s="39">
        <v>0</v>
      </c>
      <c r="R327" s="39">
        <v>0</v>
      </c>
    </row>
    <row r="328" spans="1:18" x14ac:dyDescent="0.3">
      <c r="A328" s="39" t="s">
        <v>5153</v>
      </c>
      <c r="B328" s="39">
        <v>2400</v>
      </c>
      <c r="C328" s="39" t="s">
        <v>5489</v>
      </c>
      <c r="D328" s="39">
        <v>66092</v>
      </c>
      <c r="E328" s="39" t="s">
        <v>5154</v>
      </c>
      <c r="F328" s="39" t="s">
        <v>5169</v>
      </c>
      <c r="G328" s="39" t="s">
        <v>5404</v>
      </c>
      <c r="H328" s="39" t="s">
        <v>5157</v>
      </c>
      <c r="I328" s="39">
        <v>0</v>
      </c>
      <c r="J328" s="39">
        <v>0</v>
      </c>
      <c r="K328" s="39">
        <v>0</v>
      </c>
      <c r="L328" s="39">
        <v>0</v>
      </c>
      <c r="M328" s="39">
        <f t="shared" si="5"/>
        <v>0</v>
      </c>
      <c r="N328" s="39">
        <v>0</v>
      </c>
      <c r="O328" s="39">
        <v>0</v>
      </c>
      <c r="P328" s="39">
        <v>0</v>
      </c>
      <c r="Q328" s="39">
        <v>0</v>
      </c>
      <c r="R328" s="39">
        <v>0</v>
      </c>
    </row>
    <row r="329" spans="1:18" x14ac:dyDescent="0.3">
      <c r="A329" s="39" t="s">
        <v>5153</v>
      </c>
      <c r="B329" s="39">
        <v>2400</v>
      </c>
      <c r="C329" s="39" t="s">
        <v>5490</v>
      </c>
      <c r="D329" s="39">
        <v>66162</v>
      </c>
      <c r="E329" s="39" t="s">
        <v>5154</v>
      </c>
      <c r="F329" s="39" t="s">
        <v>5158</v>
      </c>
      <c r="G329" s="39" t="s">
        <v>5173</v>
      </c>
      <c r="H329" s="39" t="s">
        <v>5157</v>
      </c>
      <c r="I329" s="39">
        <v>0</v>
      </c>
      <c r="J329" s="39">
        <v>0</v>
      </c>
      <c r="K329" s="39">
        <v>0</v>
      </c>
      <c r="L329" s="39">
        <v>0</v>
      </c>
      <c r="M329" s="39">
        <f t="shared" si="5"/>
        <v>0</v>
      </c>
      <c r="N329" s="39">
        <v>0</v>
      </c>
      <c r="O329" s="39">
        <v>0</v>
      </c>
      <c r="P329" s="39">
        <v>0</v>
      </c>
      <c r="Q329" s="39">
        <v>0</v>
      </c>
      <c r="R329" s="39">
        <v>0</v>
      </c>
    </row>
    <row r="330" spans="1:18" x14ac:dyDescent="0.3">
      <c r="A330" s="39" t="s">
        <v>5153</v>
      </c>
      <c r="B330" s="39">
        <v>2400</v>
      </c>
      <c r="C330" s="39" t="s">
        <v>143</v>
      </c>
      <c r="D330" s="39">
        <v>66232</v>
      </c>
      <c r="E330" s="39" t="s">
        <v>5154</v>
      </c>
      <c r="F330" s="39" t="s">
        <v>5187</v>
      </c>
      <c r="G330" s="39" t="s">
        <v>5285</v>
      </c>
      <c r="H330" s="39" t="s">
        <v>5157</v>
      </c>
      <c r="I330" s="39">
        <v>85505.31</v>
      </c>
      <c r="J330" s="39">
        <v>85505.31</v>
      </c>
      <c r="K330" s="39">
        <v>0</v>
      </c>
      <c r="L330" s="39">
        <v>85505.31</v>
      </c>
      <c r="M330" s="39">
        <f t="shared" si="5"/>
        <v>0</v>
      </c>
      <c r="N330" s="39">
        <v>0</v>
      </c>
      <c r="O330" s="39">
        <v>0</v>
      </c>
      <c r="P330" s="39">
        <v>2572157</v>
      </c>
      <c r="Q330" s="39">
        <v>0</v>
      </c>
      <c r="R330" s="39">
        <v>42379</v>
      </c>
    </row>
    <row r="331" spans="1:18" x14ac:dyDescent="0.3">
      <c r="A331" s="39" t="s">
        <v>5153</v>
      </c>
      <c r="B331" s="39">
        <v>2400</v>
      </c>
      <c r="C331" s="39" t="s">
        <v>4393</v>
      </c>
      <c r="D331" s="39">
        <v>66312</v>
      </c>
      <c r="E331" s="39" t="s">
        <v>5154</v>
      </c>
      <c r="F331" s="39" t="s">
        <v>5187</v>
      </c>
      <c r="G331" s="39" t="s">
        <v>5285</v>
      </c>
      <c r="H331" s="39" t="s">
        <v>5157</v>
      </c>
      <c r="I331" s="39">
        <v>0</v>
      </c>
      <c r="J331" s="39">
        <v>0</v>
      </c>
      <c r="K331" s="39">
        <v>0</v>
      </c>
      <c r="L331" s="39">
        <v>0</v>
      </c>
      <c r="M331" s="39">
        <f t="shared" si="5"/>
        <v>0</v>
      </c>
      <c r="N331" s="39">
        <v>0</v>
      </c>
      <c r="O331" s="39">
        <v>0</v>
      </c>
      <c r="P331" s="39">
        <v>0</v>
      </c>
      <c r="Q331" s="39">
        <v>0</v>
      </c>
      <c r="R331" s="39">
        <v>0</v>
      </c>
    </row>
    <row r="332" spans="1:18" x14ac:dyDescent="0.3">
      <c r="A332" s="39" t="s">
        <v>5153</v>
      </c>
      <c r="B332" s="39">
        <v>2400</v>
      </c>
      <c r="C332" s="39" t="s">
        <v>4715</v>
      </c>
      <c r="D332" s="39">
        <v>66492</v>
      </c>
      <c r="E332" s="39" t="s">
        <v>5154</v>
      </c>
      <c r="F332" s="39" t="s">
        <v>5195</v>
      </c>
      <c r="G332" s="39" t="s">
        <v>5157</v>
      </c>
      <c r="H332" s="39" t="s">
        <v>5157</v>
      </c>
      <c r="I332" s="39">
        <v>0</v>
      </c>
      <c r="J332" s="39">
        <v>0</v>
      </c>
      <c r="K332" s="39">
        <v>0</v>
      </c>
      <c r="L332" s="39">
        <v>0</v>
      </c>
      <c r="M332" s="39">
        <f t="shared" si="5"/>
        <v>0</v>
      </c>
      <c r="N332" s="39">
        <v>0</v>
      </c>
      <c r="O332" s="39">
        <v>0</v>
      </c>
      <c r="P332" s="39">
        <v>0</v>
      </c>
      <c r="Q332" s="39">
        <v>0</v>
      </c>
      <c r="R332" s="39">
        <v>0</v>
      </c>
    </row>
    <row r="333" spans="1:18" x14ac:dyDescent="0.3">
      <c r="A333" s="39" t="s">
        <v>5153</v>
      </c>
      <c r="B333" s="39">
        <v>2400</v>
      </c>
      <c r="C333" s="39" t="s">
        <v>4716</v>
      </c>
      <c r="D333" s="39">
        <v>66602</v>
      </c>
      <c r="E333" s="39" t="s">
        <v>5154</v>
      </c>
      <c r="F333" s="39" t="s">
        <v>5213</v>
      </c>
      <c r="G333" s="39" t="s">
        <v>5213</v>
      </c>
      <c r="H333" s="39" t="s">
        <v>5157</v>
      </c>
      <c r="I333" s="39">
        <v>1051784.3999999999</v>
      </c>
      <c r="J333" s="39">
        <v>1051784.3999999999</v>
      </c>
      <c r="K333" s="39">
        <v>0</v>
      </c>
      <c r="L333" s="39">
        <v>1030398.7</v>
      </c>
      <c r="M333" s="39">
        <f t="shared" si="5"/>
        <v>21385.7</v>
      </c>
      <c r="N333" s="39">
        <v>21385.7</v>
      </c>
      <c r="O333" s="39">
        <v>0</v>
      </c>
      <c r="P333" s="39">
        <v>59483741</v>
      </c>
      <c r="Q333" s="39">
        <v>49793</v>
      </c>
      <c r="R333" s="39">
        <v>331537</v>
      </c>
    </row>
    <row r="334" spans="1:18" x14ac:dyDescent="0.3">
      <c r="A334" s="39" t="s">
        <v>4986</v>
      </c>
      <c r="B334" s="39">
        <v>8757</v>
      </c>
      <c r="C334" s="39" t="s">
        <v>5491</v>
      </c>
      <c r="D334" s="39">
        <v>66642</v>
      </c>
      <c r="E334" s="39" t="s">
        <v>5154</v>
      </c>
      <c r="F334" s="39" t="s">
        <v>5213</v>
      </c>
      <c r="G334" s="39" t="s">
        <v>5213</v>
      </c>
      <c r="H334" s="39" t="s">
        <v>5157</v>
      </c>
      <c r="I334" s="39">
        <v>0</v>
      </c>
      <c r="J334" s="39">
        <v>0</v>
      </c>
      <c r="K334" s="39">
        <v>0</v>
      </c>
      <c r="L334" s="39">
        <v>0</v>
      </c>
      <c r="M334" s="39">
        <f t="shared" si="5"/>
        <v>0</v>
      </c>
      <c r="N334" s="39">
        <v>0</v>
      </c>
      <c r="O334" s="39">
        <v>0</v>
      </c>
      <c r="P334" s="39">
        <v>0</v>
      </c>
      <c r="Q334" s="39">
        <v>0</v>
      </c>
      <c r="R334" s="39">
        <v>0</v>
      </c>
    </row>
    <row r="335" spans="1:18" x14ac:dyDescent="0.3">
      <c r="A335" s="39" t="s">
        <v>5153</v>
      </c>
      <c r="B335" s="39">
        <v>2400</v>
      </c>
      <c r="C335" s="39" t="s">
        <v>5492</v>
      </c>
      <c r="D335" s="39">
        <v>66982</v>
      </c>
      <c r="E335" s="39" t="s">
        <v>5154</v>
      </c>
      <c r="F335" s="39" t="s">
        <v>5158</v>
      </c>
      <c r="G335" s="39" t="s">
        <v>5173</v>
      </c>
      <c r="H335" s="39" t="s">
        <v>5157</v>
      </c>
      <c r="I335" s="39">
        <v>0</v>
      </c>
      <c r="J335" s="39">
        <v>0</v>
      </c>
      <c r="K335" s="39">
        <v>0</v>
      </c>
      <c r="L335" s="39">
        <v>0</v>
      </c>
      <c r="M335" s="39">
        <f t="shared" si="5"/>
        <v>0</v>
      </c>
      <c r="N335" s="39">
        <v>0</v>
      </c>
      <c r="O335" s="39">
        <v>0</v>
      </c>
      <c r="P335" s="39">
        <v>0</v>
      </c>
      <c r="Q335" s="39">
        <v>0</v>
      </c>
      <c r="R335" s="39">
        <v>0</v>
      </c>
    </row>
    <row r="336" spans="1:18" x14ac:dyDescent="0.3">
      <c r="A336" s="39" t="s">
        <v>5153</v>
      </c>
      <c r="B336" s="39">
        <v>2400</v>
      </c>
      <c r="C336" s="39" t="s">
        <v>5493</v>
      </c>
      <c r="D336" s="39">
        <v>67162</v>
      </c>
      <c r="E336" s="39" t="s">
        <v>5154</v>
      </c>
      <c r="F336" s="39" t="s">
        <v>5213</v>
      </c>
      <c r="G336" s="39" t="s">
        <v>5213</v>
      </c>
      <c r="H336" s="39" t="s">
        <v>5157</v>
      </c>
      <c r="I336" s="39">
        <v>0</v>
      </c>
      <c r="J336" s="39">
        <v>0</v>
      </c>
      <c r="K336" s="39">
        <v>0</v>
      </c>
      <c r="L336" s="39">
        <v>0</v>
      </c>
      <c r="M336" s="39">
        <f t="shared" si="5"/>
        <v>0</v>
      </c>
      <c r="N336" s="39">
        <v>0</v>
      </c>
      <c r="O336" s="39">
        <v>0</v>
      </c>
      <c r="P336" s="39">
        <v>0</v>
      </c>
      <c r="Q336" s="39">
        <v>0</v>
      </c>
      <c r="R336" s="39">
        <v>0</v>
      </c>
    </row>
    <row r="337" spans="1:18" x14ac:dyDescent="0.3">
      <c r="A337" s="39" t="s">
        <v>5153</v>
      </c>
      <c r="B337" s="39">
        <v>2400</v>
      </c>
      <c r="C337" s="39" t="s">
        <v>4284</v>
      </c>
      <c r="D337" s="39">
        <v>67222</v>
      </c>
      <c r="E337" s="39" t="s">
        <v>5154</v>
      </c>
      <c r="F337" s="39" t="s">
        <v>5213</v>
      </c>
      <c r="G337" s="39" t="s">
        <v>5213</v>
      </c>
      <c r="H337" s="39" t="s">
        <v>5157</v>
      </c>
      <c r="I337" s="39">
        <v>6667.33</v>
      </c>
      <c r="J337" s="39">
        <v>6667.33</v>
      </c>
      <c r="K337" s="39">
        <v>0</v>
      </c>
      <c r="L337" s="39">
        <v>6667.33</v>
      </c>
      <c r="M337" s="39">
        <f t="shared" si="5"/>
        <v>0</v>
      </c>
      <c r="N337" s="39">
        <v>0</v>
      </c>
      <c r="O337" s="39">
        <v>0</v>
      </c>
      <c r="P337" s="39">
        <v>592826</v>
      </c>
      <c r="Q337" s="39">
        <v>0</v>
      </c>
      <c r="R337" s="39">
        <v>2851</v>
      </c>
    </row>
    <row r="338" spans="1:18" x14ac:dyDescent="0.3">
      <c r="A338" s="39" t="s">
        <v>5153</v>
      </c>
      <c r="B338" s="39">
        <v>2400</v>
      </c>
      <c r="C338" s="39" t="s">
        <v>5494</v>
      </c>
      <c r="D338" s="39">
        <v>67262</v>
      </c>
      <c r="E338" s="39" t="s">
        <v>5154</v>
      </c>
      <c r="F338" s="39" t="s">
        <v>5155</v>
      </c>
      <c r="G338" s="39" t="s">
        <v>5157</v>
      </c>
      <c r="H338" s="39" t="s">
        <v>5157</v>
      </c>
      <c r="I338" s="39">
        <v>0</v>
      </c>
      <c r="J338" s="39">
        <v>0</v>
      </c>
      <c r="K338" s="39">
        <v>0</v>
      </c>
      <c r="L338" s="39">
        <v>0</v>
      </c>
      <c r="M338" s="39">
        <f t="shared" si="5"/>
        <v>0</v>
      </c>
      <c r="N338" s="39">
        <v>0</v>
      </c>
      <c r="O338" s="39">
        <v>0</v>
      </c>
      <c r="P338" s="39">
        <v>0</v>
      </c>
      <c r="Q338" s="39">
        <v>0</v>
      </c>
      <c r="R338" s="39">
        <v>0</v>
      </c>
    </row>
    <row r="339" spans="1:18" x14ac:dyDescent="0.3">
      <c r="A339" s="39" t="s">
        <v>5153</v>
      </c>
      <c r="B339" s="39">
        <v>2400</v>
      </c>
      <c r="C339" s="39" t="s">
        <v>5495</v>
      </c>
      <c r="D339" s="39">
        <v>67472</v>
      </c>
      <c r="E339" s="39" t="s">
        <v>5154</v>
      </c>
      <c r="F339" s="39" t="s">
        <v>5213</v>
      </c>
      <c r="G339" s="39" t="s">
        <v>5213</v>
      </c>
      <c r="H339" s="39" t="s">
        <v>5157</v>
      </c>
      <c r="I339" s="39">
        <v>0</v>
      </c>
      <c r="J339" s="39">
        <v>0</v>
      </c>
      <c r="K339" s="39">
        <v>0</v>
      </c>
      <c r="L339" s="39">
        <v>0</v>
      </c>
      <c r="M339" s="39">
        <f t="shared" si="5"/>
        <v>0</v>
      </c>
      <c r="N339" s="39">
        <v>0</v>
      </c>
      <c r="O339" s="39">
        <v>0</v>
      </c>
      <c r="P339" s="39">
        <v>0</v>
      </c>
      <c r="Q339" s="39">
        <v>0</v>
      </c>
      <c r="R339" s="39">
        <v>0</v>
      </c>
    </row>
    <row r="340" spans="1:18" x14ac:dyDescent="0.3">
      <c r="A340" s="39" t="s">
        <v>5153</v>
      </c>
      <c r="B340" s="39">
        <v>2400</v>
      </c>
      <c r="C340" s="39" t="s">
        <v>5496</v>
      </c>
      <c r="D340" s="39">
        <v>67522</v>
      </c>
      <c r="E340" s="39" t="s">
        <v>5185</v>
      </c>
      <c r="F340" s="39" t="s">
        <v>5291</v>
      </c>
      <c r="G340" s="39" t="s">
        <v>5292</v>
      </c>
      <c r="H340" s="39" t="s">
        <v>5157</v>
      </c>
      <c r="I340" s="39">
        <v>0</v>
      </c>
      <c r="J340" s="39">
        <v>0</v>
      </c>
      <c r="K340" s="39">
        <v>0</v>
      </c>
      <c r="L340" s="39">
        <v>0</v>
      </c>
      <c r="M340" s="39">
        <f t="shared" si="5"/>
        <v>0</v>
      </c>
      <c r="N340" s="39">
        <v>0</v>
      </c>
      <c r="O340" s="39">
        <v>0</v>
      </c>
      <c r="P340" s="39">
        <v>0</v>
      </c>
      <c r="Q340" s="39">
        <v>0</v>
      </c>
      <c r="R340" s="39">
        <v>0</v>
      </c>
    </row>
    <row r="341" spans="1:18" x14ac:dyDescent="0.3">
      <c r="A341" s="39" t="s">
        <v>5153</v>
      </c>
      <c r="B341" s="39">
        <v>2400</v>
      </c>
      <c r="C341" s="39" t="s">
        <v>5497</v>
      </c>
      <c r="D341" s="39">
        <v>68262</v>
      </c>
      <c r="E341" s="39" t="s">
        <v>5154</v>
      </c>
      <c r="F341" s="39" t="s">
        <v>5213</v>
      </c>
      <c r="G341" s="39" t="s">
        <v>5213</v>
      </c>
      <c r="H341" s="39" t="s">
        <v>5157</v>
      </c>
      <c r="I341" s="39">
        <v>0</v>
      </c>
      <c r="J341" s="39">
        <v>0</v>
      </c>
      <c r="K341" s="39">
        <v>0</v>
      </c>
      <c r="L341" s="39">
        <v>0</v>
      </c>
      <c r="M341" s="39">
        <f t="shared" si="5"/>
        <v>0</v>
      </c>
      <c r="N341" s="39">
        <v>0</v>
      </c>
      <c r="O341" s="39">
        <v>0</v>
      </c>
      <c r="P341" s="39">
        <v>0</v>
      </c>
      <c r="Q341" s="39">
        <v>0</v>
      </c>
      <c r="R341" s="39">
        <v>0</v>
      </c>
    </row>
    <row r="342" spans="1:18" x14ac:dyDescent="0.3">
      <c r="A342" s="39" t="s">
        <v>5153</v>
      </c>
      <c r="B342" s="39">
        <v>2400</v>
      </c>
      <c r="C342" s="39" t="s">
        <v>5498</v>
      </c>
      <c r="D342" s="39">
        <v>68362</v>
      </c>
      <c r="E342" s="39" t="s">
        <v>5154</v>
      </c>
      <c r="F342" s="39" t="s">
        <v>5158</v>
      </c>
      <c r="G342" s="39" t="s">
        <v>5159</v>
      </c>
      <c r="H342" s="39" t="s">
        <v>5157</v>
      </c>
      <c r="I342" s="39">
        <v>0</v>
      </c>
      <c r="J342" s="39">
        <v>0</v>
      </c>
      <c r="K342" s="39">
        <v>0</v>
      </c>
      <c r="L342" s="39">
        <v>0</v>
      </c>
      <c r="M342" s="39">
        <f t="shared" si="5"/>
        <v>0</v>
      </c>
      <c r="N342" s="39">
        <v>0</v>
      </c>
      <c r="O342" s="39">
        <v>0</v>
      </c>
      <c r="P342" s="39">
        <v>0</v>
      </c>
      <c r="Q342" s="39">
        <v>0</v>
      </c>
      <c r="R342" s="39">
        <v>0</v>
      </c>
    </row>
    <row r="343" spans="1:18" x14ac:dyDescent="0.3">
      <c r="A343" s="39" t="s">
        <v>5153</v>
      </c>
      <c r="B343" s="39">
        <v>2400</v>
      </c>
      <c r="C343" s="39" t="s">
        <v>5499</v>
      </c>
      <c r="D343" s="39">
        <v>68422</v>
      </c>
      <c r="E343" s="39" t="s">
        <v>5204</v>
      </c>
      <c r="F343" s="39" t="s">
        <v>5205</v>
      </c>
      <c r="G343" s="39" t="s">
        <v>5205</v>
      </c>
      <c r="H343" s="39" t="s">
        <v>5157</v>
      </c>
      <c r="I343" s="39">
        <v>0</v>
      </c>
      <c r="J343" s="39">
        <v>0</v>
      </c>
      <c r="K343" s="39">
        <v>0</v>
      </c>
      <c r="L343" s="39">
        <v>0</v>
      </c>
      <c r="M343" s="39">
        <f t="shared" si="5"/>
        <v>0</v>
      </c>
      <c r="N343" s="39">
        <v>0</v>
      </c>
      <c r="O343" s="39">
        <v>0</v>
      </c>
      <c r="P343" s="39">
        <v>0</v>
      </c>
      <c r="Q343" s="39">
        <v>0</v>
      </c>
      <c r="R343" s="39">
        <v>0</v>
      </c>
    </row>
    <row r="344" spans="1:18" x14ac:dyDescent="0.3">
      <c r="A344" s="39" t="s">
        <v>5153</v>
      </c>
      <c r="B344" s="39">
        <v>2400</v>
      </c>
      <c r="C344" s="39" t="s">
        <v>5500</v>
      </c>
      <c r="D344" s="39">
        <v>68432</v>
      </c>
      <c r="E344" s="39" t="s">
        <v>5185</v>
      </c>
      <c r="F344" s="39" t="s">
        <v>5195</v>
      </c>
      <c r="G344" s="39" t="s">
        <v>5157</v>
      </c>
      <c r="H344" s="39" t="s">
        <v>5157</v>
      </c>
      <c r="I344" s="39">
        <v>0</v>
      </c>
      <c r="J344" s="39">
        <v>0</v>
      </c>
      <c r="K344" s="39">
        <v>0</v>
      </c>
      <c r="L344" s="39">
        <v>0</v>
      </c>
      <c r="M344" s="39">
        <f t="shared" si="5"/>
        <v>0</v>
      </c>
      <c r="N344" s="39">
        <v>0</v>
      </c>
      <c r="O344" s="39">
        <v>0</v>
      </c>
      <c r="P344" s="39">
        <v>0</v>
      </c>
      <c r="Q344" s="39">
        <v>0</v>
      </c>
      <c r="R344" s="39">
        <v>0</v>
      </c>
    </row>
    <row r="345" spans="1:18" x14ac:dyDescent="0.3">
      <c r="A345" s="39" t="s">
        <v>5048</v>
      </c>
      <c r="B345" s="39">
        <v>8028</v>
      </c>
      <c r="C345" s="39" t="s">
        <v>5501</v>
      </c>
      <c r="D345" s="39">
        <v>68532</v>
      </c>
      <c r="E345" s="39" t="s">
        <v>5161</v>
      </c>
      <c r="F345" s="39" t="s">
        <v>5201</v>
      </c>
      <c r="G345" s="39" t="s">
        <v>5202</v>
      </c>
      <c r="H345" s="39" t="s">
        <v>5157</v>
      </c>
      <c r="I345" s="39">
        <v>0</v>
      </c>
      <c r="J345" s="39">
        <v>0</v>
      </c>
      <c r="K345" s="39">
        <v>0</v>
      </c>
      <c r="L345" s="39">
        <v>0</v>
      </c>
      <c r="M345" s="39">
        <f t="shared" si="5"/>
        <v>0</v>
      </c>
      <c r="N345" s="39">
        <v>0</v>
      </c>
      <c r="O345" s="39">
        <v>0</v>
      </c>
      <c r="P345" s="39">
        <v>0</v>
      </c>
      <c r="Q345" s="39">
        <v>0</v>
      </c>
      <c r="R345" s="39">
        <v>0</v>
      </c>
    </row>
    <row r="346" spans="1:18" x14ac:dyDescent="0.3">
      <c r="A346" s="39" t="s">
        <v>5153</v>
      </c>
      <c r="B346" s="39">
        <v>2400</v>
      </c>
      <c r="C346" s="39" t="s">
        <v>4504</v>
      </c>
      <c r="D346" s="39">
        <v>68662</v>
      </c>
      <c r="E346" s="39" t="s">
        <v>5154</v>
      </c>
      <c r="F346" s="39" t="s">
        <v>5213</v>
      </c>
      <c r="G346" s="39" t="s">
        <v>5213</v>
      </c>
      <c r="H346" s="39" t="s">
        <v>5157</v>
      </c>
      <c r="I346" s="39">
        <v>37932</v>
      </c>
      <c r="J346" s="39">
        <v>37932</v>
      </c>
      <c r="K346" s="39">
        <v>0</v>
      </c>
      <c r="L346" s="39">
        <v>37932</v>
      </c>
      <c r="M346" s="39">
        <f t="shared" si="5"/>
        <v>0</v>
      </c>
      <c r="N346" s="39">
        <v>0</v>
      </c>
      <c r="O346" s="39">
        <v>0</v>
      </c>
      <c r="P346" s="39">
        <v>2272514</v>
      </c>
      <c r="Q346" s="39">
        <v>0</v>
      </c>
      <c r="R346" s="39">
        <v>19072</v>
      </c>
    </row>
    <row r="347" spans="1:18" x14ac:dyDescent="0.3">
      <c r="A347" s="39" t="s">
        <v>4986</v>
      </c>
      <c r="B347" s="39">
        <v>8757</v>
      </c>
      <c r="C347" s="39" t="s">
        <v>5502</v>
      </c>
      <c r="D347" s="39">
        <v>68892</v>
      </c>
      <c r="E347" s="39" t="s">
        <v>5154</v>
      </c>
      <c r="F347" s="39" t="s">
        <v>5187</v>
      </c>
      <c r="G347" s="39" t="s">
        <v>5318</v>
      </c>
      <c r="H347" s="39" t="s">
        <v>5157</v>
      </c>
      <c r="I347" s="39">
        <v>0</v>
      </c>
      <c r="J347" s="39">
        <v>0</v>
      </c>
      <c r="K347" s="39">
        <v>0</v>
      </c>
      <c r="L347" s="39">
        <v>0</v>
      </c>
      <c r="M347" s="39">
        <f t="shared" si="5"/>
        <v>0</v>
      </c>
      <c r="N347" s="39">
        <v>0</v>
      </c>
      <c r="O347" s="39">
        <v>0</v>
      </c>
      <c r="P347" s="39">
        <v>0</v>
      </c>
      <c r="Q347" s="39">
        <v>0</v>
      </c>
      <c r="R347" s="39">
        <v>0</v>
      </c>
    </row>
    <row r="348" spans="1:18" x14ac:dyDescent="0.3">
      <c r="A348" s="39" t="s">
        <v>5503</v>
      </c>
      <c r="B348" s="39">
        <v>8123</v>
      </c>
      <c r="C348" s="39" t="s">
        <v>5504</v>
      </c>
      <c r="D348" s="39">
        <v>69162</v>
      </c>
      <c r="E348" s="39" t="s">
        <v>5204</v>
      </c>
      <c r="F348" s="39" t="s">
        <v>5505</v>
      </c>
      <c r="G348" s="39" t="s">
        <v>5157</v>
      </c>
      <c r="H348" s="39" t="s">
        <v>5157</v>
      </c>
      <c r="I348" s="39">
        <v>0</v>
      </c>
      <c r="J348" s="39">
        <v>0</v>
      </c>
      <c r="K348" s="39">
        <v>0</v>
      </c>
      <c r="L348" s="39">
        <v>0</v>
      </c>
      <c r="M348" s="39">
        <f t="shared" si="5"/>
        <v>0</v>
      </c>
      <c r="N348" s="39">
        <v>0</v>
      </c>
      <c r="O348" s="39">
        <v>0</v>
      </c>
      <c r="P348" s="39">
        <v>0</v>
      </c>
      <c r="Q348" s="39">
        <v>0</v>
      </c>
      <c r="R348" s="39">
        <v>0</v>
      </c>
    </row>
    <row r="349" spans="1:18" x14ac:dyDescent="0.3">
      <c r="A349" s="39" t="s">
        <v>5252</v>
      </c>
      <c r="B349" s="39">
        <v>3665</v>
      </c>
      <c r="C349" s="39" t="s">
        <v>5506</v>
      </c>
      <c r="D349" s="39">
        <v>69242</v>
      </c>
      <c r="E349" s="39" t="s">
        <v>5204</v>
      </c>
      <c r="F349" s="39" t="s">
        <v>5205</v>
      </c>
      <c r="G349" s="39" t="s">
        <v>5507</v>
      </c>
      <c r="H349" s="39" t="s">
        <v>5157</v>
      </c>
      <c r="I349" s="39">
        <v>0</v>
      </c>
      <c r="J349" s="39">
        <v>0</v>
      </c>
      <c r="K349" s="39">
        <v>0</v>
      </c>
      <c r="L349" s="39">
        <v>0</v>
      </c>
      <c r="M349" s="39">
        <f t="shared" si="5"/>
        <v>0</v>
      </c>
      <c r="N349" s="39">
        <v>0</v>
      </c>
      <c r="O349" s="39">
        <v>0</v>
      </c>
      <c r="P349" s="39">
        <v>0</v>
      </c>
      <c r="Q349" s="39">
        <v>0</v>
      </c>
      <c r="R349" s="39">
        <v>0</v>
      </c>
    </row>
    <row r="350" spans="1:18" x14ac:dyDescent="0.3">
      <c r="A350" s="39" t="s">
        <v>5153</v>
      </c>
      <c r="B350" s="39">
        <v>2400</v>
      </c>
      <c r="C350" s="39" t="s">
        <v>5508</v>
      </c>
      <c r="D350" s="39">
        <v>69292</v>
      </c>
      <c r="E350" s="39" t="s">
        <v>5154</v>
      </c>
      <c r="F350" s="39" t="s">
        <v>5195</v>
      </c>
      <c r="G350" s="39" t="s">
        <v>5157</v>
      </c>
      <c r="H350" s="39" t="s">
        <v>5157</v>
      </c>
      <c r="I350" s="39">
        <v>0</v>
      </c>
      <c r="J350" s="39">
        <v>0</v>
      </c>
      <c r="K350" s="39">
        <v>0</v>
      </c>
      <c r="L350" s="39">
        <v>0</v>
      </c>
      <c r="M350" s="39">
        <f t="shared" si="5"/>
        <v>0</v>
      </c>
      <c r="N350" s="39">
        <v>0</v>
      </c>
      <c r="O350" s="39">
        <v>0</v>
      </c>
      <c r="P350" s="39">
        <v>0</v>
      </c>
      <c r="Q350" s="39">
        <v>0</v>
      </c>
      <c r="R350" s="39">
        <v>0</v>
      </c>
    </row>
    <row r="351" spans="1:18" x14ac:dyDescent="0.3">
      <c r="A351" s="39" t="s">
        <v>5503</v>
      </c>
      <c r="B351" s="39">
        <v>8123</v>
      </c>
      <c r="C351" s="39" t="s">
        <v>5509</v>
      </c>
      <c r="D351" s="39">
        <v>69342</v>
      </c>
      <c r="E351" s="39" t="s">
        <v>5204</v>
      </c>
      <c r="F351" s="39" t="s">
        <v>5505</v>
      </c>
      <c r="G351" s="39" t="s">
        <v>5157</v>
      </c>
      <c r="H351" s="39" t="s">
        <v>5157</v>
      </c>
      <c r="I351" s="39">
        <v>0</v>
      </c>
      <c r="J351" s="39">
        <v>0</v>
      </c>
      <c r="K351" s="39">
        <v>0</v>
      </c>
      <c r="L351" s="39">
        <v>0</v>
      </c>
      <c r="M351" s="39">
        <f t="shared" si="5"/>
        <v>0</v>
      </c>
      <c r="N351" s="39">
        <v>0</v>
      </c>
      <c r="O351" s="39">
        <v>0</v>
      </c>
      <c r="P351" s="39">
        <v>0</v>
      </c>
      <c r="Q351" s="39">
        <v>0</v>
      </c>
      <c r="R351" s="39">
        <v>0</v>
      </c>
    </row>
    <row r="352" spans="1:18" x14ac:dyDescent="0.3">
      <c r="A352" s="39" t="s">
        <v>5280</v>
      </c>
      <c r="B352" s="39">
        <v>4718</v>
      </c>
      <c r="C352" s="39" t="s">
        <v>3705</v>
      </c>
      <c r="D352" s="39">
        <v>69612</v>
      </c>
      <c r="E352" s="39" t="s">
        <v>5154</v>
      </c>
      <c r="F352" s="39" t="s">
        <v>5155</v>
      </c>
      <c r="G352" s="39" t="s">
        <v>5166</v>
      </c>
      <c r="H352" s="39" t="s">
        <v>5157</v>
      </c>
      <c r="I352" s="39">
        <v>0</v>
      </c>
      <c r="J352" s="39">
        <v>0</v>
      </c>
      <c r="K352" s="39">
        <v>0</v>
      </c>
      <c r="L352" s="39">
        <v>0</v>
      </c>
      <c r="M352" s="39">
        <f t="shared" si="5"/>
        <v>0</v>
      </c>
      <c r="N352" s="39">
        <v>0</v>
      </c>
      <c r="O352" s="39">
        <v>0</v>
      </c>
      <c r="P352" s="39">
        <v>0</v>
      </c>
      <c r="Q352" s="39">
        <v>0</v>
      </c>
      <c r="R352" s="39">
        <v>0</v>
      </c>
    </row>
    <row r="353" spans="1:18" x14ac:dyDescent="0.3">
      <c r="A353" s="39" t="s">
        <v>4986</v>
      </c>
      <c r="B353" s="39">
        <v>8757</v>
      </c>
      <c r="C353" s="39" t="s">
        <v>5510</v>
      </c>
      <c r="D353" s="39">
        <v>69992</v>
      </c>
      <c r="E353" s="39" t="s">
        <v>5154</v>
      </c>
      <c r="F353" s="39" t="s">
        <v>5155</v>
      </c>
      <c r="G353" s="39" t="s">
        <v>5157</v>
      </c>
      <c r="H353" s="39" t="s">
        <v>5157</v>
      </c>
      <c r="I353" s="39">
        <v>0</v>
      </c>
      <c r="J353" s="39">
        <v>0</v>
      </c>
      <c r="K353" s="39">
        <v>0</v>
      </c>
      <c r="L353" s="39">
        <v>0</v>
      </c>
      <c r="M353" s="39">
        <f t="shared" si="5"/>
        <v>0</v>
      </c>
      <c r="N353" s="39">
        <v>0</v>
      </c>
      <c r="O353" s="39">
        <v>0</v>
      </c>
      <c r="P353" s="39">
        <v>0</v>
      </c>
      <c r="Q353" s="39">
        <v>0</v>
      </c>
      <c r="R353" s="39">
        <v>0</v>
      </c>
    </row>
    <row r="354" spans="1:18" x14ac:dyDescent="0.3">
      <c r="A354" s="39" t="s">
        <v>5153</v>
      </c>
      <c r="B354" s="39">
        <v>2400</v>
      </c>
      <c r="C354" s="39" t="s">
        <v>5511</v>
      </c>
      <c r="D354" s="39">
        <v>70232</v>
      </c>
      <c r="E354" s="39" t="s">
        <v>5154</v>
      </c>
      <c r="F354" s="39" t="s">
        <v>5187</v>
      </c>
      <c r="G354" s="39" t="s">
        <v>5224</v>
      </c>
      <c r="H354" s="39" t="s">
        <v>5157</v>
      </c>
      <c r="I354" s="39">
        <v>0</v>
      </c>
      <c r="J354" s="39">
        <v>0</v>
      </c>
      <c r="K354" s="39">
        <v>0</v>
      </c>
      <c r="L354" s="39">
        <v>0</v>
      </c>
      <c r="M354" s="39">
        <f t="shared" si="5"/>
        <v>0</v>
      </c>
      <c r="N354" s="39">
        <v>0</v>
      </c>
      <c r="O354" s="39">
        <v>0</v>
      </c>
      <c r="P354" s="39">
        <v>0</v>
      </c>
      <c r="Q354" s="39">
        <v>0</v>
      </c>
      <c r="R354" s="39">
        <v>0</v>
      </c>
    </row>
    <row r="355" spans="1:18" x14ac:dyDescent="0.3">
      <c r="A355" s="39" t="s">
        <v>5153</v>
      </c>
      <c r="B355" s="39">
        <v>2400</v>
      </c>
      <c r="C355" s="39" t="s">
        <v>5512</v>
      </c>
      <c r="D355" s="39">
        <v>70242</v>
      </c>
      <c r="E355" s="39" t="s">
        <v>5154</v>
      </c>
      <c r="F355" s="39" t="s">
        <v>5213</v>
      </c>
      <c r="G355" s="39" t="s">
        <v>5213</v>
      </c>
      <c r="H355" s="39" t="s">
        <v>5157</v>
      </c>
      <c r="I355" s="39">
        <v>0</v>
      </c>
      <c r="J355" s="39">
        <v>0</v>
      </c>
      <c r="K355" s="39">
        <v>0</v>
      </c>
      <c r="L355" s="39">
        <v>0</v>
      </c>
      <c r="M355" s="39">
        <f t="shared" si="5"/>
        <v>0</v>
      </c>
      <c r="N355" s="39">
        <v>0</v>
      </c>
      <c r="O355" s="39">
        <v>0</v>
      </c>
      <c r="P355" s="39">
        <v>0</v>
      </c>
      <c r="Q355" s="39">
        <v>0</v>
      </c>
      <c r="R355" s="39">
        <v>0</v>
      </c>
    </row>
    <row r="356" spans="1:18" x14ac:dyDescent="0.3">
      <c r="A356" s="39" t="s">
        <v>5153</v>
      </c>
      <c r="B356" s="39">
        <v>2400</v>
      </c>
      <c r="C356" s="39" t="s">
        <v>5513</v>
      </c>
      <c r="D356" s="39">
        <v>70422</v>
      </c>
      <c r="E356" s="39" t="s">
        <v>5204</v>
      </c>
      <c r="F356" s="39" t="s">
        <v>5505</v>
      </c>
      <c r="G356" s="39" t="s">
        <v>5157</v>
      </c>
      <c r="H356" s="39" t="s">
        <v>5157</v>
      </c>
      <c r="I356" s="39">
        <v>0</v>
      </c>
      <c r="J356" s="39">
        <v>0</v>
      </c>
      <c r="K356" s="39">
        <v>0</v>
      </c>
      <c r="L356" s="39">
        <v>0</v>
      </c>
      <c r="M356" s="39">
        <f t="shared" si="5"/>
        <v>0</v>
      </c>
      <c r="N356" s="39">
        <v>0</v>
      </c>
      <c r="O356" s="39">
        <v>0</v>
      </c>
      <c r="P356" s="39">
        <v>0</v>
      </c>
      <c r="Q356" s="39">
        <v>0</v>
      </c>
      <c r="R356" s="39">
        <v>0</v>
      </c>
    </row>
    <row r="357" spans="1:18" x14ac:dyDescent="0.3">
      <c r="A357" s="39" t="s">
        <v>5153</v>
      </c>
      <c r="B357" s="39">
        <v>2400</v>
      </c>
      <c r="C357" s="39" t="s">
        <v>5514</v>
      </c>
      <c r="D357" s="39">
        <v>70432</v>
      </c>
      <c r="E357" s="39" t="s">
        <v>5154</v>
      </c>
      <c r="F357" s="39" t="s">
        <v>5155</v>
      </c>
      <c r="G357" s="39" t="s">
        <v>5157</v>
      </c>
      <c r="H357" s="39" t="s">
        <v>5157</v>
      </c>
      <c r="I357" s="39">
        <v>0</v>
      </c>
      <c r="J357" s="39">
        <v>0</v>
      </c>
      <c r="K357" s="39">
        <v>0</v>
      </c>
      <c r="L357" s="39">
        <v>0</v>
      </c>
      <c r="M357" s="39">
        <f t="shared" si="5"/>
        <v>0</v>
      </c>
      <c r="N357" s="39">
        <v>0</v>
      </c>
      <c r="O357" s="39">
        <v>0</v>
      </c>
      <c r="P357" s="39">
        <v>0</v>
      </c>
      <c r="Q357" s="39">
        <v>0</v>
      </c>
      <c r="R357" s="39">
        <v>0</v>
      </c>
    </row>
    <row r="358" spans="1:18" x14ac:dyDescent="0.3">
      <c r="A358" s="39" t="s">
        <v>5122</v>
      </c>
      <c r="B358" s="39">
        <v>7587</v>
      </c>
      <c r="C358" s="39" t="s">
        <v>5515</v>
      </c>
      <c r="D358" s="39">
        <v>70472</v>
      </c>
      <c r="E358" s="39" t="s">
        <v>5204</v>
      </c>
      <c r="F358" s="39" t="s">
        <v>5505</v>
      </c>
      <c r="G358" s="39" t="s">
        <v>5157</v>
      </c>
      <c r="H358" s="39" t="s">
        <v>5157</v>
      </c>
      <c r="I358" s="39">
        <v>0</v>
      </c>
      <c r="J358" s="39">
        <v>0</v>
      </c>
      <c r="K358" s="39">
        <v>0</v>
      </c>
      <c r="L358" s="39">
        <v>0</v>
      </c>
      <c r="M358" s="39">
        <f t="shared" si="5"/>
        <v>0</v>
      </c>
      <c r="N358" s="39">
        <v>0</v>
      </c>
      <c r="O358" s="39">
        <v>0</v>
      </c>
      <c r="P358" s="39">
        <v>0</v>
      </c>
      <c r="Q358" s="39">
        <v>0</v>
      </c>
      <c r="R358" s="39">
        <v>0</v>
      </c>
    </row>
    <row r="359" spans="1:18" x14ac:dyDescent="0.3">
      <c r="A359" s="39" t="s">
        <v>5153</v>
      </c>
      <c r="B359" s="39">
        <v>2400</v>
      </c>
      <c r="C359" s="39" t="s">
        <v>5516</v>
      </c>
      <c r="D359" s="39">
        <v>70672</v>
      </c>
      <c r="E359" s="39" t="s">
        <v>5154</v>
      </c>
      <c r="F359" s="39" t="s">
        <v>5155</v>
      </c>
      <c r="G359" s="39" t="s">
        <v>5156</v>
      </c>
      <c r="H359" s="39" t="s">
        <v>5157</v>
      </c>
      <c r="I359" s="39">
        <v>0</v>
      </c>
      <c r="J359" s="39">
        <v>0</v>
      </c>
      <c r="K359" s="39">
        <v>0</v>
      </c>
      <c r="L359" s="39">
        <v>0</v>
      </c>
      <c r="M359" s="39">
        <f t="shared" si="5"/>
        <v>0</v>
      </c>
      <c r="N359" s="39">
        <v>0</v>
      </c>
      <c r="O359" s="39">
        <v>0</v>
      </c>
      <c r="P359" s="39">
        <v>0</v>
      </c>
      <c r="Q359" s="39">
        <v>0</v>
      </c>
      <c r="R359" s="39">
        <v>0</v>
      </c>
    </row>
    <row r="360" spans="1:18" x14ac:dyDescent="0.3">
      <c r="A360" s="39" t="s">
        <v>5153</v>
      </c>
      <c r="B360" s="39">
        <v>2400</v>
      </c>
      <c r="C360" s="39" t="s">
        <v>5517</v>
      </c>
      <c r="D360" s="39">
        <v>70762</v>
      </c>
      <c r="E360" s="39" t="s">
        <v>5154</v>
      </c>
      <c r="F360" s="39" t="s">
        <v>5213</v>
      </c>
      <c r="G360" s="39" t="s">
        <v>5213</v>
      </c>
      <c r="H360" s="39" t="s">
        <v>5157</v>
      </c>
      <c r="I360" s="39">
        <v>0</v>
      </c>
      <c r="J360" s="39">
        <v>0</v>
      </c>
      <c r="K360" s="39">
        <v>0</v>
      </c>
      <c r="L360" s="39">
        <v>0</v>
      </c>
      <c r="M360" s="39">
        <f t="shared" si="5"/>
        <v>0</v>
      </c>
      <c r="N360" s="39">
        <v>0</v>
      </c>
      <c r="O360" s="39">
        <v>0</v>
      </c>
      <c r="P360" s="39">
        <v>0</v>
      </c>
      <c r="Q360" s="39">
        <v>0</v>
      </c>
      <c r="R360" s="39">
        <v>0</v>
      </c>
    </row>
    <row r="361" spans="1:18" x14ac:dyDescent="0.3">
      <c r="A361" s="39" t="s">
        <v>5153</v>
      </c>
      <c r="B361" s="39">
        <v>2400</v>
      </c>
      <c r="C361" s="39" t="s">
        <v>5518</v>
      </c>
      <c r="D361" s="39">
        <v>70832</v>
      </c>
      <c r="E361" s="39" t="s">
        <v>5154</v>
      </c>
      <c r="F361" s="39" t="s">
        <v>5158</v>
      </c>
      <c r="G361" s="39" t="s">
        <v>5159</v>
      </c>
      <c r="H361" s="39" t="s">
        <v>5157</v>
      </c>
      <c r="I361" s="39">
        <v>0</v>
      </c>
      <c r="J361" s="39">
        <v>0</v>
      </c>
      <c r="K361" s="39">
        <v>0</v>
      </c>
      <c r="L361" s="39">
        <v>0</v>
      </c>
      <c r="M361" s="39">
        <f t="shared" si="5"/>
        <v>0</v>
      </c>
      <c r="N361" s="39">
        <v>0</v>
      </c>
      <c r="O361" s="39">
        <v>0</v>
      </c>
      <c r="P361" s="39">
        <v>0</v>
      </c>
      <c r="Q361" s="39">
        <v>0</v>
      </c>
      <c r="R361" s="39">
        <v>0</v>
      </c>
    </row>
    <row r="362" spans="1:18" x14ac:dyDescent="0.3">
      <c r="A362" s="39" t="s">
        <v>5153</v>
      </c>
      <c r="B362" s="39">
        <v>2400</v>
      </c>
      <c r="C362" s="39" t="s">
        <v>205</v>
      </c>
      <c r="D362" s="39">
        <v>70942</v>
      </c>
      <c r="E362" s="39" t="s">
        <v>5204</v>
      </c>
      <c r="F362" s="39" t="s">
        <v>5205</v>
      </c>
      <c r="G362" s="39" t="s">
        <v>5205</v>
      </c>
      <c r="H362" s="39" t="s">
        <v>5157</v>
      </c>
      <c r="I362" s="39">
        <v>0</v>
      </c>
      <c r="J362" s="39">
        <v>0</v>
      </c>
      <c r="K362" s="39">
        <v>0</v>
      </c>
      <c r="L362" s="39">
        <v>0</v>
      </c>
      <c r="M362" s="39">
        <f t="shared" si="5"/>
        <v>0</v>
      </c>
      <c r="N362" s="39">
        <v>0</v>
      </c>
      <c r="O362" s="39">
        <v>0</v>
      </c>
      <c r="P362" s="39">
        <v>0</v>
      </c>
      <c r="Q362" s="39">
        <v>0</v>
      </c>
      <c r="R362" s="39">
        <v>0</v>
      </c>
    </row>
    <row r="363" spans="1:18" x14ac:dyDescent="0.3">
      <c r="A363" s="39" t="s">
        <v>4986</v>
      </c>
      <c r="B363" s="39">
        <v>8757</v>
      </c>
      <c r="C363" s="39" t="s">
        <v>5519</v>
      </c>
      <c r="D363" s="39">
        <v>70992</v>
      </c>
      <c r="E363" s="39" t="s">
        <v>5154</v>
      </c>
      <c r="F363" s="39" t="s">
        <v>5213</v>
      </c>
      <c r="G363" s="39" t="s">
        <v>5213</v>
      </c>
      <c r="H363" s="39" t="s">
        <v>5157</v>
      </c>
      <c r="I363" s="39">
        <v>0</v>
      </c>
      <c r="J363" s="39">
        <v>0</v>
      </c>
      <c r="K363" s="39">
        <v>0</v>
      </c>
      <c r="L363" s="39">
        <v>0</v>
      </c>
      <c r="M363" s="39">
        <f t="shared" si="5"/>
        <v>0</v>
      </c>
      <c r="N363" s="39">
        <v>0</v>
      </c>
      <c r="O363" s="39">
        <v>0</v>
      </c>
      <c r="P363" s="39">
        <v>0</v>
      </c>
      <c r="Q363" s="39">
        <v>0</v>
      </c>
      <c r="R363" s="39">
        <v>0</v>
      </c>
    </row>
    <row r="364" spans="1:18" x14ac:dyDescent="0.3">
      <c r="A364" s="39" t="s">
        <v>5252</v>
      </c>
      <c r="B364" s="39">
        <v>3665</v>
      </c>
      <c r="C364" s="39" t="s">
        <v>5520</v>
      </c>
      <c r="D364" s="39">
        <v>71232</v>
      </c>
      <c r="E364" s="39" t="s">
        <v>5182</v>
      </c>
      <c r="F364" s="39" t="s">
        <v>5521</v>
      </c>
      <c r="G364" s="39" t="s">
        <v>5157</v>
      </c>
      <c r="H364" s="39" t="s">
        <v>5157</v>
      </c>
      <c r="I364" s="39">
        <v>0</v>
      </c>
      <c r="J364" s="39">
        <v>0</v>
      </c>
      <c r="K364" s="39">
        <v>0</v>
      </c>
      <c r="L364" s="39">
        <v>0</v>
      </c>
      <c r="M364" s="39">
        <f t="shared" si="5"/>
        <v>0</v>
      </c>
      <c r="N364" s="39">
        <v>0</v>
      </c>
      <c r="O364" s="39">
        <v>0</v>
      </c>
      <c r="P364" s="39">
        <v>0</v>
      </c>
      <c r="Q364" s="39">
        <v>0</v>
      </c>
      <c r="R364" s="39">
        <v>0</v>
      </c>
    </row>
    <row r="365" spans="1:18" x14ac:dyDescent="0.3">
      <c r="A365" s="39" t="s">
        <v>5153</v>
      </c>
      <c r="B365" s="39">
        <v>2400</v>
      </c>
      <c r="C365" s="39" t="s">
        <v>5522</v>
      </c>
      <c r="D365" s="39">
        <v>71322</v>
      </c>
      <c r="E365" s="39" t="s">
        <v>5154</v>
      </c>
      <c r="F365" s="39" t="s">
        <v>5155</v>
      </c>
      <c r="G365" s="39" t="s">
        <v>5238</v>
      </c>
      <c r="H365" s="39" t="s">
        <v>5157</v>
      </c>
      <c r="I365" s="39">
        <v>0</v>
      </c>
      <c r="J365" s="39">
        <v>0</v>
      </c>
      <c r="K365" s="39">
        <v>0</v>
      </c>
      <c r="L365" s="39">
        <v>0</v>
      </c>
      <c r="M365" s="39">
        <f t="shared" si="5"/>
        <v>0</v>
      </c>
      <c r="N365" s="39">
        <v>0</v>
      </c>
      <c r="O365" s="39">
        <v>0</v>
      </c>
      <c r="P365" s="39">
        <v>0</v>
      </c>
      <c r="Q365" s="39">
        <v>0</v>
      </c>
      <c r="R365" s="39">
        <v>0</v>
      </c>
    </row>
    <row r="366" spans="1:18" x14ac:dyDescent="0.3">
      <c r="A366" s="39" t="s">
        <v>4986</v>
      </c>
      <c r="B366" s="39">
        <v>8757</v>
      </c>
      <c r="C366" s="39" t="s">
        <v>5523</v>
      </c>
      <c r="D366" s="39">
        <v>71352</v>
      </c>
      <c r="E366" s="39" t="s">
        <v>5154</v>
      </c>
      <c r="F366" s="39" t="s">
        <v>5187</v>
      </c>
      <c r="G366" s="39" t="s">
        <v>5285</v>
      </c>
      <c r="H366" s="39" t="s">
        <v>5157</v>
      </c>
      <c r="I366" s="39">
        <v>0</v>
      </c>
      <c r="J366" s="39">
        <v>0</v>
      </c>
      <c r="K366" s="39">
        <v>0</v>
      </c>
      <c r="L366" s="39">
        <v>0</v>
      </c>
      <c r="M366" s="39">
        <f t="shared" si="5"/>
        <v>0</v>
      </c>
      <c r="N366" s="39">
        <v>0</v>
      </c>
      <c r="O366" s="39">
        <v>0</v>
      </c>
      <c r="P366" s="39">
        <v>0</v>
      </c>
      <c r="Q366" s="39">
        <v>0</v>
      </c>
      <c r="R366" s="39">
        <v>0</v>
      </c>
    </row>
    <row r="367" spans="1:18" x14ac:dyDescent="0.3">
      <c r="A367" s="39" t="s">
        <v>4986</v>
      </c>
      <c r="B367" s="39">
        <v>8757</v>
      </c>
      <c r="C367" s="39" t="s">
        <v>5524</v>
      </c>
      <c r="D367" s="39">
        <v>71372</v>
      </c>
      <c r="E367" s="39" t="s">
        <v>5154</v>
      </c>
      <c r="F367" s="39" t="s">
        <v>5170</v>
      </c>
      <c r="G367" s="39" t="s">
        <v>5157</v>
      </c>
      <c r="H367" s="39" t="s">
        <v>5157</v>
      </c>
      <c r="I367" s="39">
        <v>0</v>
      </c>
      <c r="J367" s="39">
        <v>0</v>
      </c>
      <c r="K367" s="39">
        <v>0</v>
      </c>
      <c r="L367" s="39">
        <v>0</v>
      </c>
      <c r="M367" s="39">
        <f t="shared" si="5"/>
        <v>0</v>
      </c>
      <c r="N367" s="39">
        <v>0</v>
      </c>
      <c r="O367" s="39">
        <v>0</v>
      </c>
      <c r="P367" s="39">
        <v>0</v>
      </c>
      <c r="Q367" s="39">
        <v>0</v>
      </c>
      <c r="R367" s="39">
        <v>0</v>
      </c>
    </row>
    <row r="368" spans="1:18" x14ac:dyDescent="0.3">
      <c r="A368" s="39" t="s">
        <v>5525</v>
      </c>
      <c r="B368" s="39">
        <v>8178</v>
      </c>
      <c r="C368" s="39" t="s">
        <v>5526</v>
      </c>
      <c r="D368" s="39">
        <v>71502</v>
      </c>
      <c r="E368" s="39" t="s">
        <v>5154</v>
      </c>
      <c r="F368" s="39" t="s">
        <v>5195</v>
      </c>
      <c r="G368" s="39" t="s">
        <v>5157</v>
      </c>
      <c r="H368" s="39" t="s">
        <v>5157</v>
      </c>
      <c r="I368" s="39">
        <v>0</v>
      </c>
      <c r="J368" s="39">
        <v>0</v>
      </c>
      <c r="K368" s="39">
        <v>0</v>
      </c>
      <c r="L368" s="39">
        <v>0</v>
      </c>
      <c r="M368" s="39">
        <f t="shared" si="5"/>
        <v>0</v>
      </c>
      <c r="N368" s="39">
        <v>0</v>
      </c>
      <c r="O368" s="39">
        <v>0</v>
      </c>
      <c r="P368" s="39">
        <v>0</v>
      </c>
      <c r="Q368" s="39">
        <v>0</v>
      </c>
      <c r="R368" s="39">
        <v>0</v>
      </c>
    </row>
    <row r="369" spans="1:18" x14ac:dyDescent="0.3">
      <c r="A369" s="39" t="s">
        <v>5153</v>
      </c>
      <c r="B369" s="39">
        <v>2400</v>
      </c>
      <c r="C369" s="39" t="s">
        <v>4902</v>
      </c>
      <c r="D369" s="39">
        <v>71652</v>
      </c>
      <c r="E369" s="39" t="s">
        <v>5154</v>
      </c>
      <c r="F369" s="39" t="s">
        <v>5164</v>
      </c>
      <c r="G369" s="39" t="s">
        <v>5527</v>
      </c>
      <c r="H369" s="39" t="s">
        <v>5157</v>
      </c>
      <c r="I369" s="39">
        <v>0</v>
      </c>
      <c r="J369" s="39">
        <v>0</v>
      </c>
      <c r="K369" s="39">
        <v>0</v>
      </c>
      <c r="L369" s="39">
        <v>0</v>
      </c>
      <c r="M369" s="39">
        <f t="shared" si="5"/>
        <v>0</v>
      </c>
      <c r="N369" s="39">
        <v>0</v>
      </c>
      <c r="O369" s="39">
        <v>0</v>
      </c>
      <c r="P369" s="39">
        <v>0</v>
      </c>
      <c r="Q369" s="39">
        <v>0</v>
      </c>
      <c r="R369" s="39">
        <v>0</v>
      </c>
    </row>
    <row r="370" spans="1:18" x14ac:dyDescent="0.3">
      <c r="A370" s="39" t="s">
        <v>5153</v>
      </c>
      <c r="B370" s="39">
        <v>2400</v>
      </c>
      <c r="C370" s="39" t="s">
        <v>5528</v>
      </c>
      <c r="D370" s="39">
        <v>71872</v>
      </c>
      <c r="E370" s="39" t="s">
        <v>5154</v>
      </c>
      <c r="F370" s="39" t="s">
        <v>5155</v>
      </c>
      <c r="G370" s="39" t="s">
        <v>5166</v>
      </c>
      <c r="H370" s="39" t="s">
        <v>5157</v>
      </c>
      <c r="I370" s="39">
        <v>0</v>
      </c>
      <c r="J370" s="39">
        <v>0</v>
      </c>
      <c r="K370" s="39">
        <v>0</v>
      </c>
      <c r="L370" s="39">
        <v>0</v>
      </c>
      <c r="M370" s="39">
        <f t="shared" si="5"/>
        <v>0</v>
      </c>
      <c r="N370" s="39">
        <v>0</v>
      </c>
      <c r="O370" s="39">
        <v>0</v>
      </c>
      <c r="P370" s="39">
        <v>0</v>
      </c>
      <c r="Q370" s="39">
        <v>0</v>
      </c>
      <c r="R370" s="39">
        <v>0</v>
      </c>
    </row>
    <row r="371" spans="1:18" x14ac:dyDescent="0.3">
      <c r="A371" s="39" t="s">
        <v>5153</v>
      </c>
      <c r="B371" s="39">
        <v>2400</v>
      </c>
      <c r="C371" s="39" t="s">
        <v>4082</v>
      </c>
      <c r="D371" s="39">
        <v>72222</v>
      </c>
      <c r="E371" s="39" t="s">
        <v>5154</v>
      </c>
      <c r="F371" s="39" t="s">
        <v>5187</v>
      </c>
      <c r="G371" s="39" t="s">
        <v>5188</v>
      </c>
      <c r="H371" s="39" t="s">
        <v>5157</v>
      </c>
      <c r="I371" s="39">
        <v>464922.11</v>
      </c>
      <c r="J371" s="39">
        <v>464922.11</v>
      </c>
      <c r="K371" s="39">
        <v>0</v>
      </c>
      <c r="L371" s="39">
        <v>250509.5</v>
      </c>
      <c r="M371" s="39">
        <f t="shared" si="5"/>
        <v>214412.61</v>
      </c>
      <c r="N371" s="39">
        <v>214412.61</v>
      </c>
      <c r="O371" s="39">
        <v>0</v>
      </c>
      <c r="P371" s="39">
        <v>50365326</v>
      </c>
      <c r="Q371" s="39">
        <v>539746</v>
      </c>
      <c r="R371" s="39">
        <v>490775</v>
      </c>
    </row>
    <row r="372" spans="1:18" x14ac:dyDescent="0.3">
      <c r="A372" s="39" t="s">
        <v>5529</v>
      </c>
      <c r="B372" s="39">
        <v>7957</v>
      </c>
      <c r="C372" s="39" t="s">
        <v>5530</v>
      </c>
      <c r="D372" s="39">
        <v>72452</v>
      </c>
      <c r="E372" s="39" t="s">
        <v>5154</v>
      </c>
      <c r="F372" s="39" t="s">
        <v>5155</v>
      </c>
      <c r="G372" s="39" t="s">
        <v>5166</v>
      </c>
      <c r="H372" s="39" t="s">
        <v>5157</v>
      </c>
      <c r="I372" s="39">
        <v>0</v>
      </c>
      <c r="J372" s="39">
        <v>0</v>
      </c>
      <c r="K372" s="39">
        <v>0</v>
      </c>
      <c r="L372" s="39">
        <v>0</v>
      </c>
      <c r="M372" s="39">
        <f t="shared" si="5"/>
        <v>0</v>
      </c>
      <c r="N372" s="39">
        <v>0</v>
      </c>
      <c r="O372" s="39">
        <v>0</v>
      </c>
      <c r="P372" s="39">
        <v>0</v>
      </c>
      <c r="Q372" s="39">
        <v>0</v>
      </c>
      <c r="R372" s="39">
        <v>0</v>
      </c>
    </row>
    <row r="373" spans="1:18" x14ac:dyDescent="0.3">
      <c r="A373" s="39" t="s">
        <v>5153</v>
      </c>
      <c r="B373" s="39">
        <v>2400</v>
      </c>
      <c r="C373" s="39" t="s">
        <v>4739</v>
      </c>
      <c r="D373" s="39">
        <v>72692</v>
      </c>
      <c r="E373" s="39" t="s">
        <v>5154</v>
      </c>
      <c r="F373" s="39" t="s">
        <v>5170</v>
      </c>
      <c r="G373" s="39" t="s">
        <v>5157</v>
      </c>
      <c r="H373" s="39" t="s">
        <v>5157</v>
      </c>
      <c r="I373" s="39">
        <v>8307.7999999999993</v>
      </c>
      <c r="J373" s="39">
        <v>8307.7999999999993</v>
      </c>
      <c r="K373" s="39">
        <v>0</v>
      </c>
      <c r="L373" s="39">
        <v>8307.7999999999993</v>
      </c>
      <c r="M373" s="39">
        <f t="shared" si="5"/>
        <v>0</v>
      </c>
      <c r="N373" s="39">
        <v>0</v>
      </c>
      <c r="O373" s="39">
        <v>0</v>
      </c>
      <c r="P373" s="39">
        <v>1174833</v>
      </c>
      <c r="Q373" s="39">
        <v>0</v>
      </c>
      <c r="R373" s="39">
        <v>1914</v>
      </c>
    </row>
    <row r="374" spans="1:18" x14ac:dyDescent="0.3">
      <c r="A374" s="39" t="s">
        <v>5153</v>
      </c>
      <c r="B374" s="39">
        <v>2400</v>
      </c>
      <c r="C374" s="39" t="s">
        <v>4826</v>
      </c>
      <c r="D374" s="39">
        <v>72892</v>
      </c>
      <c r="E374" s="39" t="s">
        <v>5154</v>
      </c>
      <c r="F374" s="39" t="s">
        <v>5158</v>
      </c>
      <c r="G374" s="39" t="s">
        <v>5159</v>
      </c>
      <c r="H374" s="39" t="s">
        <v>5157</v>
      </c>
      <c r="I374" s="39">
        <v>736373.53</v>
      </c>
      <c r="J374" s="39">
        <v>736373.53</v>
      </c>
      <c r="K374" s="39">
        <v>0</v>
      </c>
      <c r="L374" s="39">
        <v>736373.53</v>
      </c>
      <c r="M374" s="39">
        <f t="shared" si="5"/>
        <v>0</v>
      </c>
      <c r="N374" s="39">
        <v>0</v>
      </c>
      <c r="O374" s="39">
        <v>0</v>
      </c>
      <c r="P374" s="39">
        <v>19322691</v>
      </c>
      <c r="Q374" s="39">
        <v>0</v>
      </c>
      <c r="R374" s="39">
        <v>187059</v>
      </c>
    </row>
    <row r="375" spans="1:18" x14ac:dyDescent="0.3">
      <c r="A375" s="39" t="s">
        <v>5153</v>
      </c>
      <c r="B375" s="39">
        <v>2400</v>
      </c>
      <c r="C375" s="39" t="s">
        <v>5019</v>
      </c>
      <c r="D375" s="39">
        <v>72942</v>
      </c>
      <c r="E375" s="39" t="s">
        <v>5154</v>
      </c>
      <c r="F375" s="39" t="s">
        <v>5213</v>
      </c>
      <c r="G375" s="39" t="s">
        <v>5213</v>
      </c>
      <c r="H375" s="39" t="s">
        <v>5157</v>
      </c>
      <c r="I375" s="39">
        <v>0</v>
      </c>
      <c r="J375" s="39">
        <v>0</v>
      </c>
      <c r="K375" s="39">
        <v>0</v>
      </c>
      <c r="L375" s="39">
        <v>0</v>
      </c>
      <c r="M375" s="39">
        <f t="shared" si="5"/>
        <v>0</v>
      </c>
      <c r="N375" s="39">
        <v>0</v>
      </c>
      <c r="O375" s="39">
        <v>0</v>
      </c>
      <c r="P375" s="39">
        <v>0</v>
      </c>
      <c r="Q375" s="39">
        <v>0</v>
      </c>
      <c r="R375" s="39">
        <v>0</v>
      </c>
    </row>
    <row r="376" spans="1:18" x14ac:dyDescent="0.3">
      <c r="A376" s="39" t="s">
        <v>4986</v>
      </c>
      <c r="B376" s="39">
        <v>8757</v>
      </c>
      <c r="C376" s="39" t="s">
        <v>5531</v>
      </c>
      <c r="D376" s="39">
        <v>73002</v>
      </c>
      <c r="E376" s="39" t="s">
        <v>5154</v>
      </c>
      <c r="F376" s="39" t="s">
        <v>5155</v>
      </c>
      <c r="G376" s="39" t="s">
        <v>5238</v>
      </c>
      <c r="H376" s="39" t="s">
        <v>5157</v>
      </c>
      <c r="I376" s="39">
        <v>0</v>
      </c>
      <c r="J376" s="39">
        <v>0</v>
      </c>
      <c r="K376" s="39">
        <v>0</v>
      </c>
      <c r="L376" s="39">
        <v>0</v>
      </c>
      <c r="M376" s="39">
        <f t="shared" si="5"/>
        <v>0</v>
      </c>
      <c r="N376" s="39">
        <v>0</v>
      </c>
      <c r="O376" s="39">
        <v>0</v>
      </c>
      <c r="P376" s="39">
        <v>0</v>
      </c>
      <c r="Q376" s="39">
        <v>0</v>
      </c>
      <c r="R376" s="39">
        <v>0</v>
      </c>
    </row>
    <row r="377" spans="1:18" x14ac:dyDescent="0.3">
      <c r="A377" s="39" t="s">
        <v>5153</v>
      </c>
      <c r="B377" s="39">
        <v>2400</v>
      </c>
      <c r="C377" s="39" t="s">
        <v>4786</v>
      </c>
      <c r="D377" s="39">
        <v>73192</v>
      </c>
      <c r="E377" s="39" t="s">
        <v>5154</v>
      </c>
      <c r="F377" s="39" t="s">
        <v>5155</v>
      </c>
      <c r="G377" s="39" t="s">
        <v>5166</v>
      </c>
      <c r="H377" s="39" t="s">
        <v>5157</v>
      </c>
      <c r="I377" s="39">
        <v>6317</v>
      </c>
      <c r="J377" s="39">
        <v>6317</v>
      </c>
      <c r="K377" s="39">
        <v>0</v>
      </c>
      <c r="L377" s="39">
        <v>6317</v>
      </c>
      <c r="M377" s="39">
        <f t="shared" si="5"/>
        <v>0</v>
      </c>
      <c r="N377" s="39">
        <v>0</v>
      </c>
      <c r="O377" s="39">
        <v>0</v>
      </c>
      <c r="P377" s="39">
        <v>353717</v>
      </c>
      <c r="Q377" s="39">
        <v>0</v>
      </c>
      <c r="R377" s="39">
        <v>1445</v>
      </c>
    </row>
    <row r="378" spans="1:18" x14ac:dyDescent="0.3">
      <c r="A378" s="39" t="s">
        <v>5153</v>
      </c>
      <c r="B378" s="39">
        <v>2400</v>
      </c>
      <c r="C378" s="39" t="s">
        <v>5532</v>
      </c>
      <c r="D378" s="39">
        <v>73362</v>
      </c>
      <c r="E378" s="39" t="s">
        <v>5204</v>
      </c>
      <c r="F378" s="39" t="s">
        <v>5505</v>
      </c>
      <c r="G378" s="39" t="s">
        <v>5157</v>
      </c>
      <c r="H378" s="39" t="s">
        <v>5157</v>
      </c>
      <c r="I378" s="39">
        <v>0</v>
      </c>
      <c r="J378" s="39">
        <v>0</v>
      </c>
      <c r="K378" s="39">
        <v>0</v>
      </c>
      <c r="L378" s="39">
        <v>0</v>
      </c>
      <c r="M378" s="39">
        <f t="shared" si="5"/>
        <v>0</v>
      </c>
      <c r="N378" s="39">
        <v>0</v>
      </c>
      <c r="O378" s="39">
        <v>0</v>
      </c>
      <c r="P378" s="39">
        <v>0</v>
      </c>
      <c r="Q378" s="39">
        <v>0</v>
      </c>
      <c r="R378" s="39">
        <v>0</v>
      </c>
    </row>
    <row r="379" spans="1:18" x14ac:dyDescent="0.3">
      <c r="A379" s="39" t="s">
        <v>5153</v>
      </c>
      <c r="B379" s="39">
        <v>2400</v>
      </c>
      <c r="C379" s="39" t="s">
        <v>5533</v>
      </c>
      <c r="D379" s="39">
        <v>73372</v>
      </c>
      <c r="E379" s="39" t="s">
        <v>5204</v>
      </c>
      <c r="F379" s="39" t="s">
        <v>5217</v>
      </c>
      <c r="G379" s="39" t="s">
        <v>5218</v>
      </c>
      <c r="H379" s="39" t="s">
        <v>5157</v>
      </c>
      <c r="I379" s="39">
        <v>0</v>
      </c>
      <c r="J379" s="39">
        <v>0</v>
      </c>
      <c r="K379" s="39">
        <v>0</v>
      </c>
      <c r="L379" s="39">
        <v>0</v>
      </c>
      <c r="M379" s="39">
        <f t="shared" si="5"/>
        <v>0</v>
      </c>
      <c r="N379" s="39">
        <v>0</v>
      </c>
      <c r="O379" s="39">
        <v>0</v>
      </c>
      <c r="P379" s="39">
        <v>0</v>
      </c>
      <c r="Q379" s="39">
        <v>0</v>
      </c>
      <c r="R379" s="39">
        <v>0</v>
      </c>
    </row>
    <row r="380" spans="1:18" x14ac:dyDescent="0.3">
      <c r="A380" s="39" t="s">
        <v>5153</v>
      </c>
      <c r="B380" s="39">
        <v>2400</v>
      </c>
      <c r="C380" s="39" t="s">
        <v>5092</v>
      </c>
      <c r="D380" s="39">
        <v>73502</v>
      </c>
      <c r="E380" s="39" t="s">
        <v>5154</v>
      </c>
      <c r="F380" s="39" t="s">
        <v>5155</v>
      </c>
      <c r="G380" s="39" t="s">
        <v>5166</v>
      </c>
      <c r="H380" s="39" t="s">
        <v>5157</v>
      </c>
      <c r="I380" s="39">
        <v>0</v>
      </c>
      <c r="J380" s="39">
        <v>0</v>
      </c>
      <c r="K380" s="39">
        <v>0</v>
      </c>
      <c r="L380" s="39">
        <v>0</v>
      </c>
      <c r="M380" s="39">
        <f t="shared" si="5"/>
        <v>0</v>
      </c>
      <c r="N380" s="39">
        <v>0</v>
      </c>
      <c r="O380" s="39">
        <v>0</v>
      </c>
      <c r="P380" s="39">
        <v>0</v>
      </c>
      <c r="Q380" s="39">
        <v>0</v>
      </c>
      <c r="R380" s="39">
        <v>0</v>
      </c>
    </row>
    <row r="381" spans="1:18" x14ac:dyDescent="0.3">
      <c r="A381" s="39" t="s">
        <v>5153</v>
      </c>
      <c r="B381" s="39">
        <v>2400</v>
      </c>
      <c r="C381" s="39" t="s">
        <v>5534</v>
      </c>
      <c r="D381" s="39">
        <v>73512</v>
      </c>
      <c r="E381" s="39" t="s">
        <v>5154</v>
      </c>
      <c r="F381" s="39" t="s">
        <v>5164</v>
      </c>
      <c r="G381" s="39" t="s">
        <v>5165</v>
      </c>
      <c r="H381" s="39" t="s">
        <v>5157</v>
      </c>
      <c r="I381" s="39">
        <v>0</v>
      </c>
      <c r="J381" s="39">
        <v>0</v>
      </c>
      <c r="K381" s="39">
        <v>0</v>
      </c>
      <c r="L381" s="39">
        <v>0</v>
      </c>
      <c r="M381" s="39">
        <f t="shared" si="5"/>
        <v>0</v>
      </c>
      <c r="N381" s="39">
        <v>0</v>
      </c>
      <c r="O381" s="39">
        <v>0</v>
      </c>
      <c r="P381" s="39">
        <v>0</v>
      </c>
      <c r="Q381" s="39">
        <v>0</v>
      </c>
      <c r="R381" s="39">
        <v>0</v>
      </c>
    </row>
    <row r="382" spans="1:18" x14ac:dyDescent="0.3">
      <c r="A382" s="39" t="s">
        <v>5535</v>
      </c>
      <c r="B382" s="39">
        <v>8363</v>
      </c>
      <c r="C382" s="39" t="s">
        <v>5536</v>
      </c>
      <c r="D382" s="39">
        <v>73532</v>
      </c>
      <c r="E382" s="39" t="s">
        <v>5154</v>
      </c>
      <c r="F382" s="39" t="s">
        <v>5155</v>
      </c>
      <c r="G382" s="39" t="s">
        <v>5250</v>
      </c>
      <c r="H382" s="39" t="s">
        <v>5157</v>
      </c>
      <c r="I382" s="39">
        <v>0</v>
      </c>
      <c r="J382" s="39">
        <v>0</v>
      </c>
      <c r="K382" s="39">
        <v>0</v>
      </c>
      <c r="L382" s="39">
        <v>0</v>
      </c>
      <c r="M382" s="39">
        <f t="shared" si="5"/>
        <v>0</v>
      </c>
      <c r="N382" s="39">
        <v>0</v>
      </c>
      <c r="O382" s="39">
        <v>0</v>
      </c>
      <c r="P382" s="39">
        <v>0</v>
      </c>
      <c r="Q382" s="39">
        <v>0</v>
      </c>
      <c r="R382" s="39">
        <v>0</v>
      </c>
    </row>
    <row r="383" spans="1:18" x14ac:dyDescent="0.3">
      <c r="A383" s="39" t="s">
        <v>5153</v>
      </c>
      <c r="B383" s="39">
        <v>2400</v>
      </c>
      <c r="C383" s="39" t="s">
        <v>5537</v>
      </c>
      <c r="D383" s="39">
        <v>73802</v>
      </c>
      <c r="E383" s="39" t="s">
        <v>5154</v>
      </c>
      <c r="F383" s="39" t="s">
        <v>5195</v>
      </c>
      <c r="G383" s="39" t="s">
        <v>5157</v>
      </c>
      <c r="H383" s="39" t="s">
        <v>5157</v>
      </c>
      <c r="I383" s="39">
        <v>0</v>
      </c>
      <c r="J383" s="39">
        <v>0</v>
      </c>
      <c r="K383" s="39">
        <v>0</v>
      </c>
      <c r="L383" s="39">
        <v>0</v>
      </c>
      <c r="M383" s="39">
        <f t="shared" si="5"/>
        <v>0</v>
      </c>
      <c r="N383" s="39">
        <v>0</v>
      </c>
      <c r="O383" s="39">
        <v>0</v>
      </c>
      <c r="P383" s="39">
        <v>0</v>
      </c>
      <c r="Q383" s="39">
        <v>0</v>
      </c>
      <c r="R383" s="39">
        <v>0</v>
      </c>
    </row>
    <row r="384" spans="1:18" x14ac:dyDescent="0.3">
      <c r="A384" s="39" t="s">
        <v>5503</v>
      </c>
      <c r="B384" s="39">
        <v>8123</v>
      </c>
      <c r="C384" s="39" t="s">
        <v>5538</v>
      </c>
      <c r="D384" s="39">
        <v>73952</v>
      </c>
      <c r="E384" s="39" t="s">
        <v>5204</v>
      </c>
      <c r="F384" s="39" t="s">
        <v>5505</v>
      </c>
      <c r="G384" s="39" t="s">
        <v>5157</v>
      </c>
      <c r="H384" s="39" t="s">
        <v>5157</v>
      </c>
      <c r="I384" s="39">
        <v>0</v>
      </c>
      <c r="J384" s="39">
        <v>0</v>
      </c>
      <c r="K384" s="39">
        <v>0</v>
      </c>
      <c r="L384" s="39">
        <v>0</v>
      </c>
      <c r="M384" s="39">
        <f t="shared" si="5"/>
        <v>0</v>
      </c>
      <c r="N384" s="39">
        <v>0</v>
      </c>
      <c r="O384" s="39">
        <v>0</v>
      </c>
      <c r="P384" s="39">
        <v>0</v>
      </c>
      <c r="Q384" s="39">
        <v>0</v>
      </c>
      <c r="R384" s="39">
        <v>0</v>
      </c>
    </row>
    <row r="385" spans="1:18" x14ac:dyDescent="0.3">
      <c r="A385" s="39" t="s">
        <v>5529</v>
      </c>
      <c r="B385" s="39">
        <v>7957</v>
      </c>
      <c r="C385" s="39" t="s">
        <v>5539</v>
      </c>
      <c r="D385" s="39">
        <v>73982</v>
      </c>
      <c r="E385" s="39" t="s">
        <v>5154</v>
      </c>
      <c r="F385" s="39" t="s">
        <v>5155</v>
      </c>
      <c r="G385" s="39" t="s">
        <v>5166</v>
      </c>
      <c r="H385" s="39" t="s">
        <v>5157</v>
      </c>
      <c r="I385" s="39">
        <v>0</v>
      </c>
      <c r="J385" s="39">
        <v>0</v>
      </c>
      <c r="K385" s="39">
        <v>0</v>
      </c>
      <c r="L385" s="39">
        <v>0</v>
      </c>
      <c r="M385" s="39">
        <f t="shared" si="5"/>
        <v>0</v>
      </c>
      <c r="N385" s="39">
        <v>0</v>
      </c>
      <c r="O385" s="39">
        <v>0</v>
      </c>
      <c r="P385" s="39">
        <v>0</v>
      </c>
      <c r="Q385" s="39">
        <v>0</v>
      </c>
      <c r="R385" s="39">
        <v>0</v>
      </c>
    </row>
    <row r="386" spans="1:18" x14ac:dyDescent="0.3">
      <c r="A386" s="39" t="s">
        <v>5153</v>
      </c>
      <c r="B386" s="39">
        <v>2400</v>
      </c>
      <c r="C386" s="39" t="s">
        <v>5540</v>
      </c>
      <c r="D386" s="39">
        <v>74082</v>
      </c>
      <c r="E386" s="39" t="s">
        <v>5154</v>
      </c>
      <c r="F386" s="39" t="s">
        <v>5195</v>
      </c>
      <c r="G386" s="39" t="s">
        <v>5157</v>
      </c>
      <c r="H386" s="39" t="s">
        <v>5157</v>
      </c>
      <c r="I386" s="39">
        <v>0</v>
      </c>
      <c r="J386" s="39">
        <v>0</v>
      </c>
      <c r="K386" s="39">
        <v>0</v>
      </c>
      <c r="L386" s="39">
        <v>0</v>
      </c>
      <c r="M386" s="39">
        <f t="shared" si="5"/>
        <v>0</v>
      </c>
      <c r="N386" s="39">
        <v>0</v>
      </c>
      <c r="O386" s="39">
        <v>0</v>
      </c>
      <c r="P386" s="39">
        <v>0</v>
      </c>
      <c r="Q386" s="39">
        <v>0</v>
      </c>
      <c r="R386" s="39">
        <v>0</v>
      </c>
    </row>
    <row r="387" spans="1:18" x14ac:dyDescent="0.3">
      <c r="A387" s="39" t="s">
        <v>4988</v>
      </c>
      <c r="B387" s="39">
        <v>7918</v>
      </c>
      <c r="C387" s="39" t="s">
        <v>5541</v>
      </c>
      <c r="D387" s="39">
        <v>74282</v>
      </c>
      <c r="E387" s="39" t="s">
        <v>5154</v>
      </c>
      <c r="F387" s="39" t="s">
        <v>5155</v>
      </c>
      <c r="G387" s="39" t="s">
        <v>5157</v>
      </c>
      <c r="H387" s="39" t="s">
        <v>5157</v>
      </c>
      <c r="I387" s="39">
        <v>0</v>
      </c>
      <c r="J387" s="39">
        <v>0</v>
      </c>
      <c r="K387" s="39">
        <v>0</v>
      </c>
      <c r="L387" s="39">
        <v>0</v>
      </c>
      <c r="M387" s="39">
        <f t="shared" si="5"/>
        <v>0</v>
      </c>
      <c r="N387" s="39">
        <v>0</v>
      </c>
      <c r="O387" s="39">
        <v>0</v>
      </c>
      <c r="P387" s="39">
        <v>0</v>
      </c>
      <c r="Q387" s="39">
        <v>0</v>
      </c>
      <c r="R387" s="39">
        <v>0</v>
      </c>
    </row>
    <row r="388" spans="1:18" x14ac:dyDescent="0.3">
      <c r="A388" s="39" t="s">
        <v>5153</v>
      </c>
      <c r="B388" s="39">
        <v>2400</v>
      </c>
      <c r="C388" s="39" t="s">
        <v>5542</v>
      </c>
      <c r="D388" s="39">
        <v>74382</v>
      </c>
      <c r="E388" s="39" t="s">
        <v>5154</v>
      </c>
      <c r="F388" s="39" t="s">
        <v>5213</v>
      </c>
      <c r="G388" s="39" t="s">
        <v>5213</v>
      </c>
      <c r="H388" s="39" t="s">
        <v>5157</v>
      </c>
      <c r="I388" s="39">
        <v>0</v>
      </c>
      <c r="J388" s="39">
        <v>0</v>
      </c>
      <c r="K388" s="39">
        <v>0</v>
      </c>
      <c r="L388" s="39">
        <v>0</v>
      </c>
      <c r="M388" s="39">
        <f t="shared" si="5"/>
        <v>0</v>
      </c>
      <c r="N388" s="39">
        <v>0</v>
      </c>
      <c r="O388" s="39">
        <v>0</v>
      </c>
      <c r="P388" s="39">
        <v>0</v>
      </c>
      <c r="Q388" s="39">
        <v>0</v>
      </c>
      <c r="R388" s="39">
        <v>0</v>
      </c>
    </row>
    <row r="389" spans="1:18" x14ac:dyDescent="0.3">
      <c r="A389" s="39" t="s">
        <v>5280</v>
      </c>
      <c r="B389" s="39">
        <v>4718</v>
      </c>
      <c r="C389" s="39" t="s">
        <v>5543</v>
      </c>
      <c r="D389" s="39">
        <v>74732</v>
      </c>
      <c r="E389" s="39" t="s">
        <v>5154</v>
      </c>
      <c r="F389" s="39" t="s">
        <v>5195</v>
      </c>
      <c r="G389" s="39" t="s">
        <v>5157</v>
      </c>
      <c r="H389" s="39" t="s">
        <v>5157</v>
      </c>
      <c r="I389" s="39">
        <v>0</v>
      </c>
      <c r="J389" s="39">
        <v>0</v>
      </c>
      <c r="K389" s="39">
        <v>0</v>
      </c>
      <c r="L389" s="39">
        <v>0</v>
      </c>
      <c r="M389" s="39">
        <f t="shared" si="5"/>
        <v>0</v>
      </c>
      <c r="N389" s="39">
        <v>0</v>
      </c>
      <c r="O389" s="39">
        <v>0</v>
      </c>
      <c r="P389" s="39">
        <v>0</v>
      </c>
      <c r="Q389" s="39">
        <v>0</v>
      </c>
      <c r="R389" s="39">
        <v>0</v>
      </c>
    </row>
    <row r="390" spans="1:18" x14ac:dyDescent="0.3">
      <c r="A390" s="39" t="s">
        <v>5153</v>
      </c>
      <c r="B390" s="39">
        <v>2400</v>
      </c>
      <c r="C390" s="39" t="s">
        <v>5544</v>
      </c>
      <c r="D390" s="39">
        <v>75112</v>
      </c>
      <c r="E390" s="39" t="s">
        <v>5154</v>
      </c>
      <c r="F390" s="39" t="s">
        <v>5195</v>
      </c>
      <c r="G390" s="39" t="s">
        <v>5157</v>
      </c>
      <c r="H390" s="39" t="s">
        <v>5157</v>
      </c>
      <c r="I390" s="39">
        <v>0</v>
      </c>
      <c r="J390" s="39">
        <v>0</v>
      </c>
      <c r="K390" s="39">
        <v>0</v>
      </c>
      <c r="L390" s="39">
        <v>0</v>
      </c>
      <c r="M390" s="39">
        <f t="shared" si="5"/>
        <v>0</v>
      </c>
      <c r="N390" s="39">
        <v>0</v>
      </c>
      <c r="O390" s="39">
        <v>0</v>
      </c>
      <c r="P390" s="39">
        <v>0</v>
      </c>
      <c r="Q390" s="39">
        <v>0</v>
      </c>
      <c r="R390" s="39">
        <v>0</v>
      </c>
    </row>
    <row r="391" spans="1:18" x14ac:dyDescent="0.3">
      <c r="A391" s="39" t="s">
        <v>5153</v>
      </c>
      <c r="B391" s="39">
        <v>2400</v>
      </c>
      <c r="C391" s="39" t="s">
        <v>5545</v>
      </c>
      <c r="D391" s="39">
        <v>75142</v>
      </c>
      <c r="E391" s="39" t="s">
        <v>5154</v>
      </c>
      <c r="F391" s="39" t="s">
        <v>5213</v>
      </c>
      <c r="G391" s="39" t="s">
        <v>5213</v>
      </c>
      <c r="H391" s="39" t="s">
        <v>5157</v>
      </c>
      <c r="I391" s="39">
        <v>0</v>
      </c>
      <c r="J391" s="39">
        <v>0</v>
      </c>
      <c r="K391" s="39">
        <v>0</v>
      </c>
      <c r="L391" s="39">
        <v>0</v>
      </c>
      <c r="M391" s="39">
        <f t="shared" ref="M391:M454" si="6">N391+O391</f>
        <v>0</v>
      </c>
      <c r="N391" s="39">
        <v>0</v>
      </c>
      <c r="O391" s="39">
        <v>0</v>
      </c>
      <c r="P391" s="39">
        <v>0</v>
      </c>
      <c r="Q391" s="39">
        <v>0</v>
      </c>
      <c r="R391" s="39">
        <v>0</v>
      </c>
    </row>
    <row r="392" spans="1:18" x14ac:dyDescent="0.3">
      <c r="A392" s="39" t="s">
        <v>5153</v>
      </c>
      <c r="B392" s="39">
        <v>2400</v>
      </c>
      <c r="C392" s="39" t="s">
        <v>5546</v>
      </c>
      <c r="D392" s="39">
        <v>75152</v>
      </c>
      <c r="E392" s="39" t="s">
        <v>5154</v>
      </c>
      <c r="F392" s="39" t="s">
        <v>5213</v>
      </c>
      <c r="G392" s="39" t="s">
        <v>5213</v>
      </c>
      <c r="H392" s="39" t="s">
        <v>5157</v>
      </c>
      <c r="I392" s="39">
        <v>0</v>
      </c>
      <c r="J392" s="39">
        <v>0</v>
      </c>
      <c r="K392" s="39">
        <v>0</v>
      </c>
      <c r="L392" s="39">
        <v>0</v>
      </c>
      <c r="M392" s="39">
        <f t="shared" si="6"/>
        <v>0</v>
      </c>
      <c r="N392" s="39">
        <v>0</v>
      </c>
      <c r="O392" s="39">
        <v>0</v>
      </c>
      <c r="P392" s="39">
        <v>0</v>
      </c>
      <c r="Q392" s="39">
        <v>0</v>
      </c>
      <c r="R392" s="39">
        <v>0</v>
      </c>
    </row>
    <row r="393" spans="1:18" x14ac:dyDescent="0.3">
      <c r="A393" s="39" t="s">
        <v>5153</v>
      </c>
      <c r="B393" s="39">
        <v>2400</v>
      </c>
      <c r="C393" s="39" t="s">
        <v>5116</v>
      </c>
      <c r="D393" s="39">
        <v>75312</v>
      </c>
      <c r="E393" s="39" t="s">
        <v>5154</v>
      </c>
      <c r="F393" s="39" t="s">
        <v>5164</v>
      </c>
      <c r="G393" s="39" t="s">
        <v>5165</v>
      </c>
      <c r="H393" s="39" t="s">
        <v>5157</v>
      </c>
      <c r="I393" s="39">
        <v>0</v>
      </c>
      <c r="J393" s="39">
        <v>0</v>
      </c>
      <c r="K393" s="39">
        <v>0</v>
      </c>
      <c r="L393" s="39">
        <v>0</v>
      </c>
      <c r="M393" s="39">
        <f t="shared" si="6"/>
        <v>0</v>
      </c>
      <c r="N393" s="39">
        <v>0</v>
      </c>
      <c r="O393" s="39">
        <v>0</v>
      </c>
      <c r="P393" s="39">
        <v>0</v>
      </c>
      <c r="Q393" s="39">
        <v>0</v>
      </c>
      <c r="R393" s="39">
        <v>0</v>
      </c>
    </row>
    <row r="394" spans="1:18" x14ac:dyDescent="0.3">
      <c r="A394" s="39" t="s">
        <v>5547</v>
      </c>
      <c r="B394" s="39">
        <v>8284</v>
      </c>
      <c r="C394" s="39" t="s">
        <v>5548</v>
      </c>
      <c r="D394" s="39">
        <v>75332</v>
      </c>
      <c r="E394" s="39" t="s">
        <v>5154</v>
      </c>
      <c r="F394" s="39" t="s">
        <v>5195</v>
      </c>
      <c r="G394" s="39" t="s">
        <v>5157</v>
      </c>
      <c r="H394" s="39" t="s">
        <v>5157</v>
      </c>
      <c r="I394" s="39">
        <v>0</v>
      </c>
      <c r="J394" s="39">
        <v>0</v>
      </c>
      <c r="K394" s="39">
        <v>0</v>
      </c>
      <c r="L394" s="39">
        <v>0</v>
      </c>
      <c r="M394" s="39">
        <f t="shared" si="6"/>
        <v>0</v>
      </c>
      <c r="N394" s="39">
        <v>0</v>
      </c>
      <c r="O394" s="39">
        <v>0</v>
      </c>
      <c r="P394" s="39">
        <v>0</v>
      </c>
      <c r="Q394" s="39">
        <v>0</v>
      </c>
      <c r="R394" s="39">
        <v>0</v>
      </c>
    </row>
    <row r="395" spans="1:18" x14ac:dyDescent="0.3">
      <c r="A395" s="39" t="s">
        <v>5153</v>
      </c>
      <c r="B395" s="39">
        <v>2400</v>
      </c>
      <c r="C395" s="39" t="s">
        <v>5549</v>
      </c>
      <c r="D395" s="39">
        <v>75702</v>
      </c>
      <c r="E395" s="39" t="s">
        <v>5154</v>
      </c>
      <c r="F395" s="39" t="s">
        <v>5195</v>
      </c>
      <c r="G395" s="39" t="s">
        <v>5157</v>
      </c>
      <c r="H395" s="39" t="s">
        <v>5157</v>
      </c>
      <c r="I395" s="39">
        <v>0</v>
      </c>
      <c r="J395" s="39">
        <v>0</v>
      </c>
      <c r="K395" s="39">
        <v>0</v>
      </c>
      <c r="L395" s="39">
        <v>0</v>
      </c>
      <c r="M395" s="39">
        <f t="shared" si="6"/>
        <v>0</v>
      </c>
      <c r="N395" s="39">
        <v>0</v>
      </c>
      <c r="O395" s="39">
        <v>0</v>
      </c>
      <c r="P395" s="39">
        <v>0</v>
      </c>
      <c r="Q395" s="39">
        <v>0</v>
      </c>
      <c r="R395" s="39">
        <v>0</v>
      </c>
    </row>
    <row r="396" spans="1:18" x14ac:dyDescent="0.3">
      <c r="A396" s="39" t="s">
        <v>5107</v>
      </c>
      <c r="B396" s="39">
        <v>8283</v>
      </c>
      <c r="C396" s="39" t="s">
        <v>5550</v>
      </c>
      <c r="D396" s="39">
        <v>75762</v>
      </c>
      <c r="E396" s="39" t="s">
        <v>5204</v>
      </c>
      <c r="F396" s="39" t="s">
        <v>5217</v>
      </c>
      <c r="G396" s="39" t="s">
        <v>5218</v>
      </c>
      <c r="H396" s="39" t="s">
        <v>5157</v>
      </c>
      <c r="I396" s="39">
        <v>0</v>
      </c>
      <c r="J396" s="39">
        <v>0</v>
      </c>
      <c r="K396" s="39">
        <v>0</v>
      </c>
      <c r="L396" s="39">
        <v>0</v>
      </c>
      <c r="M396" s="39">
        <f t="shared" si="6"/>
        <v>0</v>
      </c>
      <c r="N396" s="39">
        <v>0</v>
      </c>
      <c r="O396" s="39">
        <v>0</v>
      </c>
      <c r="P396" s="39">
        <v>0</v>
      </c>
      <c r="Q396" s="39">
        <v>0</v>
      </c>
      <c r="R396" s="39">
        <v>0</v>
      </c>
    </row>
    <row r="397" spans="1:18" x14ac:dyDescent="0.3">
      <c r="A397" s="39" t="s">
        <v>5153</v>
      </c>
      <c r="B397" s="39">
        <v>2400</v>
      </c>
      <c r="C397" s="39" t="s">
        <v>5551</v>
      </c>
      <c r="D397" s="39">
        <v>76062</v>
      </c>
      <c r="E397" s="39" t="s">
        <v>5154</v>
      </c>
      <c r="F397" s="39" t="s">
        <v>5195</v>
      </c>
      <c r="G397" s="39" t="s">
        <v>5157</v>
      </c>
      <c r="H397" s="39" t="s">
        <v>5157</v>
      </c>
      <c r="I397" s="39">
        <v>0</v>
      </c>
      <c r="J397" s="39">
        <v>0</v>
      </c>
      <c r="K397" s="39">
        <v>0</v>
      </c>
      <c r="L397" s="39">
        <v>0</v>
      </c>
      <c r="M397" s="39">
        <f t="shared" si="6"/>
        <v>0</v>
      </c>
      <c r="N397" s="39">
        <v>0</v>
      </c>
      <c r="O397" s="39">
        <v>0</v>
      </c>
      <c r="P397" s="39">
        <v>0</v>
      </c>
      <c r="Q397" s="39">
        <v>0</v>
      </c>
      <c r="R397" s="39">
        <v>0</v>
      </c>
    </row>
    <row r="398" spans="1:18" x14ac:dyDescent="0.3">
      <c r="A398" s="39" t="s">
        <v>5153</v>
      </c>
      <c r="B398" s="39">
        <v>2400</v>
      </c>
      <c r="C398" s="39" t="s">
        <v>5552</v>
      </c>
      <c r="D398" s="39">
        <v>76432</v>
      </c>
      <c r="E398" s="39" t="s">
        <v>5154</v>
      </c>
      <c r="F398" s="39" t="s">
        <v>5213</v>
      </c>
      <c r="G398" s="39" t="s">
        <v>5213</v>
      </c>
      <c r="H398" s="39" t="s">
        <v>5157</v>
      </c>
      <c r="I398" s="39">
        <v>0</v>
      </c>
      <c r="J398" s="39">
        <v>0</v>
      </c>
      <c r="K398" s="39">
        <v>0</v>
      </c>
      <c r="L398" s="39">
        <v>0</v>
      </c>
      <c r="M398" s="39">
        <f t="shared" si="6"/>
        <v>0</v>
      </c>
      <c r="N398" s="39">
        <v>0</v>
      </c>
      <c r="O398" s="39">
        <v>0</v>
      </c>
      <c r="P398" s="39">
        <v>0</v>
      </c>
      <c r="Q398" s="39">
        <v>0</v>
      </c>
      <c r="R398" s="39">
        <v>0</v>
      </c>
    </row>
    <row r="399" spans="1:18" x14ac:dyDescent="0.3">
      <c r="A399" s="39" t="s">
        <v>5153</v>
      </c>
      <c r="B399" s="39">
        <v>2400</v>
      </c>
      <c r="C399" s="39" t="s">
        <v>4883</v>
      </c>
      <c r="D399" s="39">
        <v>76832</v>
      </c>
      <c r="E399" s="39" t="s">
        <v>5154</v>
      </c>
      <c r="F399" s="39" t="s">
        <v>5155</v>
      </c>
      <c r="G399" s="39" t="s">
        <v>5238</v>
      </c>
      <c r="H399" s="39" t="s">
        <v>5157</v>
      </c>
      <c r="I399" s="39">
        <v>45387.29</v>
      </c>
      <c r="J399" s="39">
        <v>45387.29</v>
      </c>
      <c r="K399" s="39">
        <v>0</v>
      </c>
      <c r="L399" s="39">
        <v>13869.4</v>
      </c>
      <c r="M399" s="39">
        <f t="shared" si="6"/>
        <v>31517.89</v>
      </c>
      <c r="N399" s="39">
        <v>31517.89</v>
      </c>
      <c r="O399" s="39">
        <v>0</v>
      </c>
      <c r="P399" s="39">
        <v>7205552</v>
      </c>
      <c r="Q399" s="39">
        <v>85703</v>
      </c>
      <c r="R399" s="39">
        <v>33682</v>
      </c>
    </row>
    <row r="400" spans="1:18" x14ac:dyDescent="0.3">
      <c r="A400" s="39" t="s">
        <v>5153</v>
      </c>
      <c r="B400" s="39">
        <v>2400</v>
      </c>
      <c r="C400" s="39" t="s">
        <v>5553</v>
      </c>
      <c r="D400" s="39">
        <v>76872</v>
      </c>
      <c r="E400" s="39" t="s">
        <v>5154</v>
      </c>
      <c r="F400" s="39" t="s">
        <v>5213</v>
      </c>
      <c r="G400" s="39" t="s">
        <v>5213</v>
      </c>
      <c r="H400" s="39" t="s">
        <v>5157</v>
      </c>
      <c r="I400" s="39">
        <v>0</v>
      </c>
      <c r="J400" s="39">
        <v>0</v>
      </c>
      <c r="K400" s="39">
        <v>0</v>
      </c>
      <c r="L400" s="39">
        <v>0</v>
      </c>
      <c r="M400" s="39">
        <f t="shared" si="6"/>
        <v>0</v>
      </c>
      <c r="N400" s="39">
        <v>0</v>
      </c>
      <c r="O400" s="39">
        <v>0</v>
      </c>
      <c r="P400" s="39">
        <v>0</v>
      </c>
      <c r="Q400" s="39">
        <v>0</v>
      </c>
      <c r="R400" s="39">
        <v>0</v>
      </c>
    </row>
    <row r="401" spans="1:18" x14ac:dyDescent="0.3">
      <c r="A401" s="39" t="s">
        <v>5153</v>
      </c>
      <c r="B401" s="39">
        <v>2400</v>
      </c>
      <c r="C401" s="39" t="s">
        <v>5554</v>
      </c>
      <c r="D401" s="39">
        <v>76942</v>
      </c>
      <c r="E401" s="39" t="s">
        <v>5154</v>
      </c>
      <c r="F401" s="39" t="s">
        <v>5169</v>
      </c>
      <c r="G401" s="39" t="s">
        <v>5461</v>
      </c>
      <c r="H401" s="39" t="s">
        <v>5157</v>
      </c>
      <c r="I401" s="39">
        <v>0</v>
      </c>
      <c r="J401" s="39">
        <v>0</v>
      </c>
      <c r="K401" s="39">
        <v>0</v>
      </c>
      <c r="L401" s="39">
        <v>0</v>
      </c>
      <c r="M401" s="39">
        <f t="shared" si="6"/>
        <v>0</v>
      </c>
      <c r="N401" s="39">
        <v>0</v>
      </c>
      <c r="O401" s="39">
        <v>0</v>
      </c>
      <c r="P401" s="39">
        <v>0</v>
      </c>
      <c r="Q401" s="39">
        <v>0</v>
      </c>
      <c r="R401" s="39">
        <v>0</v>
      </c>
    </row>
    <row r="402" spans="1:18" x14ac:dyDescent="0.3">
      <c r="A402" s="39" t="s">
        <v>5555</v>
      </c>
      <c r="B402" s="39">
        <v>8339</v>
      </c>
      <c r="C402" s="39" t="s">
        <v>5556</v>
      </c>
      <c r="D402" s="39">
        <v>77432</v>
      </c>
      <c r="E402" s="39" t="s">
        <v>5154</v>
      </c>
      <c r="F402" s="39" t="s">
        <v>5195</v>
      </c>
      <c r="G402" s="39" t="s">
        <v>5157</v>
      </c>
      <c r="H402" s="39" t="s">
        <v>5157</v>
      </c>
      <c r="I402" s="39">
        <v>0</v>
      </c>
      <c r="J402" s="39">
        <v>0</v>
      </c>
      <c r="K402" s="39">
        <v>0</v>
      </c>
      <c r="L402" s="39">
        <v>0</v>
      </c>
      <c r="M402" s="39">
        <f t="shared" si="6"/>
        <v>0</v>
      </c>
      <c r="N402" s="39">
        <v>0</v>
      </c>
      <c r="O402" s="39">
        <v>0</v>
      </c>
      <c r="P402" s="39">
        <v>0</v>
      </c>
      <c r="Q402" s="39">
        <v>0</v>
      </c>
      <c r="R402" s="39">
        <v>0</v>
      </c>
    </row>
    <row r="403" spans="1:18" x14ac:dyDescent="0.3">
      <c r="A403" s="39" t="s">
        <v>5153</v>
      </c>
      <c r="B403" s="39">
        <v>2400</v>
      </c>
      <c r="C403" s="39" t="s">
        <v>4730</v>
      </c>
      <c r="D403" s="39">
        <v>77462</v>
      </c>
      <c r="E403" s="39" t="s">
        <v>5154</v>
      </c>
      <c r="F403" s="39" t="s">
        <v>5170</v>
      </c>
      <c r="G403" s="39" t="s">
        <v>5266</v>
      </c>
      <c r="H403" s="39" t="s">
        <v>5157</v>
      </c>
      <c r="I403" s="39">
        <v>81016.73</v>
      </c>
      <c r="J403" s="39">
        <v>81016.73</v>
      </c>
      <c r="K403" s="39">
        <v>0</v>
      </c>
      <c r="L403" s="39">
        <v>81016.73</v>
      </c>
      <c r="M403" s="39">
        <f t="shared" si="6"/>
        <v>0</v>
      </c>
      <c r="N403" s="39">
        <v>0</v>
      </c>
      <c r="O403" s="39">
        <v>0</v>
      </c>
      <c r="P403" s="39">
        <v>5032633</v>
      </c>
      <c r="Q403" s="39">
        <v>0</v>
      </c>
      <c r="R403" s="39">
        <v>25557</v>
      </c>
    </row>
    <row r="404" spans="1:18" x14ac:dyDescent="0.3">
      <c r="A404" s="39" t="s">
        <v>5557</v>
      </c>
      <c r="B404" s="39">
        <v>8355</v>
      </c>
      <c r="C404" s="39" t="s">
        <v>5558</v>
      </c>
      <c r="D404" s="39">
        <v>77832</v>
      </c>
      <c r="E404" s="39" t="s">
        <v>5154</v>
      </c>
      <c r="F404" s="39" t="s">
        <v>5195</v>
      </c>
      <c r="G404" s="39" t="s">
        <v>5157</v>
      </c>
      <c r="H404" s="39" t="s">
        <v>5157</v>
      </c>
      <c r="I404" s="39">
        <v>0</v>
      </c>
      <c r="J404" s="39">
        <v>0</v>
      </c>
      <c r="K404" s="39">
        <v>0</v>
      </c>
      <c r="L404" s="39">
        <v>0</v>
      </c>
      <c r="M404" s="39">
        <f t="shared" si="6"/>
        <v>0</v>
      </c>
      <c r="N404" s="39">
        <v>0</v>
      </c>
      <c r="O404" s="39">
        <v>0</v>
      </c>
      <c r="P404" s="39">
        <v>0</v>
      </c>
      <c r="Q404" s="39">
        <v>0</v>
      </c>
      <c r="R404" s="39">
        <v>0</v>
      </c>
    </row>
    <row r="405" spans="1:18" x14ac:dyDescent="0.3">
      <c r="A405" s="39" t="s">
        <v>5153</v>
      </c>
      <c r="B405" s="39">
        <v>2400</v>
      </c>
      <c r="C405" s="39" t="s">
        <v>5559</v>
      </c>
      <c r="D405" s="39">
        <v>78042</v>
      </c>
      <c r="E405" s="39" t="s">
        <v>5154</v>
      </c>
      <c r="F405" s="39" t="s">
        <v>5213</v>
      </c>
      <c r="G405" s="39" t="s">
        <v>5213</v>
      </c>
      <c r="H405" s="39" t="s">
        <v>5157</v>
      </c>
      <c r="I405" s="39">
        <v>0</v>
      </c>
      <c r="J405" s="39">
        <v>0</v>
      </c>
      <c r="K405" s="39">
        <v>0</v>
      </c>
      <c r="L405" s="39">
        <v>0</v>
      </c>
      <c r="M405" s="39">
        <f t="shared" si="6"/>
        <v>0</v>
      </c>
      <c r="N405" s="39">
        <v>0</v>
      </c>
      <c r="O405" s="39">
        <v>0</v>
      </c>
      <c r="P405" s="39">
        <v>0</v>
      </c>
      <c r="Q405" s="39">
        <v>0</v>
      </c>
      <c r="R405" s="39">
        <v>0</v>
      </c>
    </row>
    <row r="406" spans="1:18" x14ac:dyDescent="0.3">
      <c r="A406" s="39" t="s">
        <v>5153</v>
      </c>
      <c r="B406" s="39">
        <v>2400</v>
      </c>
      <c r="C406" s="39" t="s">
        <v>5560</v>
      </c>
      <c r="D406" s="39">
        <v>78182</v>
      </c>
      <c r="E406" s="39" t="s">
        <v>5154</v>
      </c>
      <c r="F406" s="39" t="s">
        <v>5155</v>
      </c>
      <c r="G406" s="39" t="s">
        <v>5238</v>
      </c>
      <c r="H406" s="39" t="s">
        <v>5157</v>
      </c>
      <c r="I406" s="39">
        <v>0</v>
      </c>
      <c r="J406" s="39">
        <v>0</v>
      </c>
      <c r="K406" s="39">
        <v>0</v>
      </c>
      <c r="L406" s="39">
        <v>0</v>
      </c>
      <c r="M406" s="39">
        <f t="shared" si="6"/>
        <v>0</v>
      </c>
      <c r="N406" s="39">
        <v>0</v>
      </c>
      <c r="O406" s="39">
        <v>0</v>
      </c>
      <c r="P406" s="39">
        <v>0</v>
      </c>
      <c r="Q406" s="39">
        <v>0</v>
      </c>
      <c r="R406" s="39">
        <v>0</v>
      </c>
    </row>
    <row r="407" spans="1:18" x14ac:dyDescent="0.3">
      <c r="A407" s="39" t="s">
        <v>5557</v>
      </c>
      <c r="B407" s="39">
        <v>8355</v>
      </c>
      <c r="C407" s="39" t="s">
        <v>5561</v>
      </c>
      <c r="D407" s="39">
        <v>78312</v>
      </c>
      <c r="E407" s="39" t="s">
        <v>5154</v>
      </c>
      <c r="F407" s="39" t="s">
        <v>5195</v>
      </c>
      <c r="G407" s="39" t="s">
        <v>5157</v>
      </c>
      <c r="H407" s="39" t="s">
        <v>5157</v>
      </c>
      <c r="I407" s="39">
        <v>0</v>
      </c>
      <c r="J407" s="39">
        <v>0</v>
      </c>
      <c r="K407" s="39">
        <v>0</v>
      </c>
      <c r="L407" s="39">
        <v>0</v>
      </c>
      <c r="M407" s="39">
        <f t="shared" si="6"/>
        <v>0</v>
      </c>
      <c r="N407" s="39">
        <v>0</v>
      </c>
      <c r="O407" s="39">
        <v>0</v>
      </c>
      <c r="P407" s="39">
        <v>0</v>
      </c>
      <c r="Q407" s="39">
        <v>0</v>
      </c>
      <c r="R407" s="39">
        <v>0</v>
      </c>
    </row>
    <row r="408" spans="1:18" x14ac:dyDescent="0.3">
      <c r="A408" s="39" t="s">
        <v>5153</v>
      </c>
      <c r="B408" s="39">
        <v>2400</v>
      </c>
      <c r="C408" s="39" t="s">
        <v>3770</v>
      </c>
      <c r="D408" s="39">
        <v>78372</v>
      </c>
      <c r="E408" s="39" t="s">
        <v>5154</v>
      </c>
      <c r="F408" s="39" t="s">
        <v>5155</v>
      </c>
      <c r="G408" s="39" t="s">
        <v>5250</v>
      </c>
      <c r="H408" s="39" t="s">
        <v>5157</v>
      </c>
      <c r="I408" s="39">
        <v>0</v>
      </c>
      <c r="J408" s="39">
        <v>0</v>
      </c>
      <c r="K408" s="39">
        <v>0</v>
      </c>
      <c r="L408" s="39">
        <v>0</v>
      </c>
      <c r="M408" s="39">
        <f t="shared" si="6"/>
        <v>0</v>
      </c>
      <c r="N408" s="39">
        <v>0</v>
      </c>
      <c r="O408" s="39">
        <v>0</v>
      </c>
      <c r="P408" s="39">
        <v>0</v>
      </c>
      <c r="Q408" s="39">
        <v>0</v>
      </c>
      <c r="R408" s="39">
        <v>0</v>
      </c>
    </row>
    <row r="409" spans="1:18" x14ac:dyDescent="0.3">
      <c r="A409" s="39" t="s">
        <v>5252</v>
      </c>
      <c r="B409" s="39">
        <v>3665</v>
      </c>
      <c r="C409" s="39" t="s">
        <v>5562</v>
      </c>
      <c r="D409" s="39">
        <v>78442</v>
      </c>
      <c r="E409" s="39" t="s">
        <v>5154</v>
      </c>
      <c r="F409" s="39" t="s">
        <v>5195</v>
      </c>
      <c r="G409" s="39" t="s">
        <v>5157</v>
      </c>
      <c r="H409" s="39" t="s">
        <v>5157</v>
      </c>
      <c r="I409" s="39">
        <v>0</v>
      </c>
      <c r="J409" s="39">
        <v>0</v>
      </c>
      <c r="K409" s="39">
        <v>0</v>
      </c>
      <c r="L409" s="39">
        <v>0</v>
      </c>
      <c r="M409" s="39">
        <f t="shared" si="6"/>
        <v>0</v>
      </c>
      <c r="N409" s="39">
        <v>0</v>
      </c>
      <c r="O409" s="39">
        <v>0</v>
      </c>
      <c r="P409" s="39">
        <v>0</v>
      </c>
      <c r="Q409" s="39">
        <v>0</v>
      </c>
      <c r="R409" s="39">
        <v>0</v>
      </c>
    </row>
    <row r="410" spans="1:18" x14ac:dyDescent="0.3">
      <c r="A410" s="39" t="s">
        <v>5153</v>
      </c>
      <c r="B410" s="39">
        <v>2400</v>
      </c>
      <c r="C410" s="39" t="s">
        <v>5563</v>
      </c>
      <c r="D410" s="39">
        <v>78502</v>
      </c>
      <c r="E410" s="39" t="s">
        <v>5154</v>
      </c>
      <c r="F410" s="39" t="s">
        <v>5213</v>
      </c>
      <c r="G410" s="39" t="s">
        <v>5213</v>
      </c>
      <c r="H410" s="39" t="s">
        <v>5157</v>
      </c>
      <c r="I410" s="39">
        <v>0</v>
      </c>
      <c r="J410" s="39">
        <v>0</v>
      </c>
      <c r="K410" s="39">
        <v>0</v>
      </c>
      <c r="L410" s="39">
        <v>0</v>
      </c>
      <c r="M410" s="39">
        <f t="shared" si="6"/>
        <v>0</v>
      </c>
      <c r="N410" s="39">
        <v>0</v>
      </c>
      <c r="O410" s="39">
        <v>0</v>
      </c>
      <c r="P410" s="39">
        <v>0</v>
      </c>
      <c r="Q410" s="39">
        <v>0</v>
      </c>
      <c r="R410" s="39">
        <v>0</v>
      </c>
    </row>
    <row r="411" spans="1:18" x14ac:dyDescent="0.3">
      <c r="A411" s="39" t="s">
        <v>5153</v>
      </c>
      <c r="B411" s="39">
        <v>2400</v>
      </c>
      <c r="C411" s="39" t="s">
        <v>5564</v>
      </c>
      <c r="D411" s="39">
        <v>78722</v>
      </c>
      <c r="E411" s="39" t="s">
        <v>5154</v>
      </c>
      <c r="F411" s="39" t="s">
        <v>5155</v>
      </c>
      <c r="G411" s="39" t="s">
        <v>5156</v>
      </c>
      <c r="H411" s="39" t="s">
        <v>5157</v>
      </c>
      <c r="I411" s="39">
        <v>0</v>
      </c>
      <c r="J411" s="39">
        <v>0</v>
      </c>
      <c r="K411" s="39">
        <v>0</v>
      </c>
      <c r="L411" s="39">
        <v>0</v>
      </c>
      <c r="M411" s="39">
        <f t="shared" si="6"/>
        <v>0</v>
      </c>
      <c r="N411" s="39">
        <v>0</v>
      </c>
      <c r="O411" s="39">
        <v>0</v>
      </c>
      <c r="P411" s="39">
        <v>0</v>
      </c>
      <c r="Q411" s="39">
        <v>0</v>
      </c>
      <c r="R411" s="39">
        <v>0</v>
      </c>
    </row>
    <row r="412" spans="1:18" x14ac:dyDescent="0.3">
      <c r="A412" s="39" t="s">
        <v>5153</v>
      </c>
      <c r="B412" s="39">
        <v>2400</v>
      </c>
      <c r="C412" s="39" t="s">
        <v>5565</v>
      </c>
      <c r="D412" s="39">
        <v>78742</v>
      </c>
      <c r="E412" s="39" t="s">
        <v>5154</v>
      </c>
      <c r="F412" s="39" t="s">
        <v>5187</v>
      </c>
      <c r="G412" s="39" t="s">
        <v>5318</v>
      </c>
      <c r="H412" s="39" t="s">
        <v>5157</v>
      </c>
      <c r="I412" s="39">
        <v>0</v>
      </c>
      <c r="J412" s="39">
        <v>0</v>
      </c>
      <c r="K412" s="39">
        <v>0</v>
      </c>
      <c r="L412" s="39">
        <v>0</v>
      </c>
      <c r="M412" s="39">
        <f t="shared" si="6"/>
        <v>0</v>
      </c>
      <c r="N412" s="39">
        <v>0</v>
      </c>
      <c r="O412" s="39">
        <v>0</v>
      </c>
      <c r="P412" s="39">
        <v>0</v>
      </c>
      <c r="Q412" s="39">
        <v>0</v>
      </c>
      <c r="R412" s="39">
        <v>0</v>
      </c>
    </row>
    <row r="413" spans="1:18" x14ac:dyDescent="0.3">
      <c r="A413" s="39" t="s">
        <v>5153</v>
      </c>
      <c r="B413" s="39">
        <v>2400</v>
      </c>
      <c r="C413" s="39" t="s">
        <v>5566</v>
      </c>
      <c r="D413" s="39">
        <v>78842</v>
      </c>
      <c r="E413" s="39" t="s">
        <v>5154</v>
      </c>
      <c r="F413" s="39" t="s">
        <v>5213</v>
      </c>
      <c r="G413" s="39" t="s">
        <v>5213</v>
      </c>
      <c r="H413" s="39" t="s">
        <v>5157</v>
      </c>
      <c r="I413" s="39">
        <v>0</v>
      </c>
      <c r="J413" s="39">
        <v>0</v>
      </c>
      <c r="K413" s="39">
        <v>0</v>
      </c>
      <c r="L413" s="39">
        <v>0</v>
      </c>
      <c r="M413" s="39">
        <f t="shared" si="6"/>
        <v>0</v>
      </c>
      <c r="N413" s="39">
        <v>0</v>
      </c>
      <c r="O413" s="39">
        <v>0</v>
      </c>
      <c r="P413" s="39">
        <v>0</v>
      </c>
      <c r="Q413" s="39">
        <v>0</v>
      </c>
      <c r="R413" s="39">
        <v>0</v>
      </c>
    </row>
    <row r="414" spans="1:18" x14ac:dyDescent="0.3">
      <c r="A414" s="39" t="s">
        <v>5567</v>
      </c>
      <c r="B414" s="39">
        <v>8373</v>
      </c>
      <c r="C414" s="39" t="s">
        <v>5568</v>
      </c>
      <c r="D414" s="39">
        <v>78852</v>
      </c>
      <c r="E414" s="39" t="s">
        <v>5154</v>
      </c>
      <c r="F414" s="39" t="s">
        <v>5195</v>
      </c>
      <c r="G414" s="39" t="s">
        <v>5157</v>
      </c>
      <c r="H414" s="39" t="s">
        <v>5157</v>
      </c>
      <c r="I414" s="39">
        <v>0</v>
      </c>
      <c r="J414" s="39">
        <v>0</v>
      </c>
      <c r="K414" s="39">
        <v>0</v>
      </c>
      <c r="L414" s="39">
        <v>0</v>
      </c>
      <c r="M414" s="39">
        <f t="shared" si="6"/>
        <v>0</v>
      </c>
      <c r="N414" s="39">
        <v>0</v>
      </c>
      <c r="O414" s="39">
        <v>0</v>
      </c>
      <c r="P414" s="39">
        <v>0</v>
      </c>
      <c r="Q414" s="39">
        <v>0</v>
      </c>
      <c r="R414" s="39">
        <v>0</v>
      </c>
    </row>
    <row r="415" spans="1:18" x14ac:dyDescent="0.3">
      <c r="A415" s="39" t="s">
        <v>5567</v>
      </c>
      <c r="B415" s="39">
        <v>8373</v>
      </c>
      <c r="C415" s="39" t="s">
        <v>5569</v>
      </c>
      <c r="D415" s="39">
        <v>78862</v>
      </c>
      <c r="E415" s="39" t="s">
        <v>5154</v>
      </c>
      <c r="F415" s="39" t="s">
        <v>5195</v>
      </c>
      <c r="G415" s="39" t="s">
        <v>5157</v>
      </c>
      <c r="H415" s="39" t="s">
        <v>5157</v>
      </c>
      <c r="I415" s="39">
        <v>0</v>
      </c>
      <c r="J415" s="39">
        <v>0</v>
      </c>
      <c r="K415" s="39">
        <v>0</v>
      </c>
      <c r="L415" s="39">
        <v>0</v>
      </c>
      <c r="M415" s="39">
        <f t="shared" si="6"/>
        <v>0</v>
      </c>
      <c r="N415" s="39">
        <v>0</v>
      </c>
      <c r="O415" s="39">
        <v>0</v>
      </c>
      <c r="P415" s="39">
        <v>0</v>
      </c>
      <c r="Q415" s="39">
        <v>0</v>
      </c>
      <c r="R415" s="39">
        <v>0</v>
      </c>
    </row>
    <row r="416" spans="1:18" x14ac:dyDescent="0.3">
      <c r="A416" s="39" t="s">
        <v>5567</v>
      </c>
      <c r="B416" s="39">
        <v>8373</v>
      </c>
      <c r="C416" s="39" t="s">
        <v>5570</v>
      </c>
      <c r="D416" s="39">
        <v>78872</v>
      </c>
      <c r="E416" s="39" t="s">
        <v>5154</v>
      </c>
      <c r="F416" s="39" t="s">
        <v>5195</v>
      </c>
      <c r="G416" s="39" t="s">
        <v>5157</v>
      </c>
      <c r="H416" s="39" t="s">
        <v>5157</v>
      </c>
      <c r="I416" s="39">
        <v>0</v>
      </c>
      <c r="J416" s="39">
        <v>0</v>
      </c>
      <c r="K416" s="39">
        <v>0</v>
      </c>
      <c r="L416" s="39">
        <v>0</v>
      </c>
      <c r="M416" s="39">
        <f t="shared" si="6"/>
        <v>0</v>
      </c>
      <c r="N416" s="39">
        <v>0</v>
      </c>
      <c r="O416" s="39">
        <v>0</v>
      </c>
      <c r="P416" s="39">
        <v>0</v>
      </c>
      <c r="Q416" s="39">
        <v>0</v>
      </c>
      <c r="R416" s="39">
        <v>0</v>
      </c>
    </row>
    <row r="417" spans="1:18" x14ac:dyDescent="0.3">
      <c r="A417" s="39" t="s">
        <v>5153</v>
      </c>
      <c r="B417" s="39">
        <v>2400</v>
      </c>
      <c r="C417" s="39" t="s">
        <v>5571</v>
      </c>
      <c r="D417" s="39">
        <v>79132</v>
      </c>
      <c r="E417" s="39" t="s">
        <v>5154</v>
      </c>
      <c r="F417" s="39" t="s">
        <v>5170</v>
      </c>
      <c r="G417" s="39" t="s">
        <v>5157</v>
      </c>
      <c r="H417" s="39" t="s">
        <v>5157</v>
      </c>
      <c r="I417" s="39">
        <v>0</v>
      </c>
      <c r="J417" s="39">
        <v>0</v>
      </c>
      <c r="K417" s="39">
        <v>0</v>
      </c>
      <c r="L417" s="39">
        <v>0</v>
      </c>
      <c r="M417" s="39">
        <f t="shared" si="6"/>
        <v>0</v>
      </c>
      <c r="N417" s="39">
        <v>0</v>
      </c>
      <c r="O417" s="39">
        <v>0</v>
      </c>
      <c r="P417" s="39">
        <v>0</v>
      </c>
      <c r="Q417" s="39">
        <v>0</v>
      </c>
      <c r="R417" s="39">
        <v>0</v>
      </c>
    </row>
    <row r="418" spans="1:18" x14ac:dyDescent="0.3">
      <c r="A418" s="39" t="s">
        <v>5330</v>
      </c>
      <c r="B418" s="39">
        <v>6784</v>
      </c>
      <c r="C418" s="39" t="s">
        <v>5572</v>
      </c>
      <c r="D418" s="39">
        <v>79172</v>
      </c>
      <c r="E418" s="39" t="s">
        <v>5154</v>
      </c>
      <c r="F418" s="39" t="s">
        <v>5213</v>
      </c>
      <c r="G418" s="39" t="s">
        <v>5213</v>
      </c>
      <c r="H418" s="39" t="s">
        <v>5157</v>
      </c>
      <c r="I418" s="39">
        <v>0</v>
      </c>
      <c r="J418" s="39">
        <v>0</v>
      </c>
      <c r="K418" s="39">
        <v>0</v>
      </c>
      <c r="L418" s="39">
        <v>0</v>
      </c>
      <c r="M418" s="39">
        <f t="shared" si="6"/>
        <v>0</v>
      </c>
      <c r="N418" s="39">
        <v>0</v>
      </c>
      <c r="O418" s="39">
        <v>0</v>
      </c>
      <c r="P418" s="39">
        <v>0</v>
      </c>
      <c r="Q418" s="39">
        <v>0</v>
      </c>
      <c r="R418" s="39">
        <v>0</v>
      </c>
    </row>
    <row r="419" spans="1:18" x14ac:dyDescent="0.3">
      <c r="A419" s="39" t="s">
        <v>5153</v>
      </c>
      <c r="B419" s="39">
        <v>2400</v>
      </c>
      <c r="C419" s="39" t="s">
        <v>4869</v>
      </c>
      <c r="D419" s="39">
        <v>79502</v>
      </c>
      <c r="E419" s="39" t="s">
        <v>5175</v>
      </c>
      <c r="F419" s="39" t="s">
        <v>5176</v>
      </c>
      <c r="G419" s="39" t="s">
        <v>5157</v>
      </c>
      <c r="H419" s="39" t="s">
        <v>5157</v>
      </c>
      <c r="I419" s="39">
        <v>18282.18</v>
      </c>
      <c r="J419" s="39">
        <v>18282.18</v>
      </c>
      <c r="K419" s="39">
        <v>0</v>
      </c>
      <c r="L419" s="39">
        <v>17604</v>
      </c>
      <c r="M419" s="39">
        <f t="shared" si="6"/>
        <v>678.18</v>
      </c>
      <c r="N419" s="39">
        <v>678.18</v>
      </c>
      <c r="O419" s="39">
        <v>0</v>
      </c>
      <c r="P419" s="39">
        <v>1078129</v>
      </c>
      <c r="Q419" s="39">
        <v>644</v>
      </c>
      <c r="R419" s="39">
        <v>4840</v>
      </c>
    </row>
    <row r="420" spans="1:18" x14ac:dyDescent="0.3">
      <c r="A420" s="39" t="s">
        <v>5153</v>
      </c>
      <c r="B420" s="39">
        <v>2400</v>
      </c>
      <c r="C420" s="39" t="s">
        <v>5573</v>
      </c>
      <c r="D420" s="39">
        <v>79572</v>
      </c>
      <c r="E420" s="39" t="s">
        <v>5154</v>
      </c>
      <c r="F420" s="39" t="s">
        <v>5213</v>
      </c>
      <c r="G420" s="39" t="s">
        <v>5213</v>
      </c>
      <c r="H420" s="39" t="s">
        <v>5157</v>
      </c>
      <c r="I420" s="39">
        <v>0</v>
      </c>
      <c r="J420" s="39">
        <v>0</v>
      </c>
      <c r="K420" s="39">
        <v>0</v>
      </c>
      <c r="L420" s="39">
        <v>0</v>
      </c>
      <c r="M420" s="39">
        <f t="shared" si="6"/>
        <v>0</v>
      </c>
      <c r="N420" s="39">
        <v>0</v>
      </c>
      <c r="O420" s="39">
        <v>0</v>
      </c>
      <c r="P420" s="39">
        <v>0</v>
      </c>
      <c r="Q420" s="39">
        <v>0</v>
      </c>
      <c r="R420" s="39">
        <v>0</v>
      </c>
    </row>
    <row r="421" spans="1:18" x14ac:dyDescent="0.3">
      <c r="A421" s="39" t="s">
        <v>5153</v>
      </c>
      <c r="B421" s="39">
        <v>2400</v>
      </c>
      <c r="C421" s="39" t="s">
        <v>5365</v>
      </c>
      <c r="D421" s="39">
        <v>80172</v>
      </c>
      <c r="E421" s="39" t="s">
        <v>5154</v>
      </c>
      <c r="F421" s="39" t="s">
        <v>5195</v>
      </c>
      <c r="G421" s="39" t="s">
        <v>5157</v>
      </c>
      <c r="H421" s="39" t="s">
        <v>5157</v>
      </c>
      <c r="I421" s="39">
        <v>0</v>
      </c>
      <c r="J421" s="39">
        <v>0</v>
      </c>
      <c r="K421" s="39">
        <v>0</v>
      </c>
      <c r="L421" s="39">
        <v>0</v>
      </c>
      <c r="M421" s="39">
        <f t="shared" si="6"/>
        <v>0</v>
      </c>
      <c r="N421" s="39">
        <v>0</v>
      </c>
      <c r="O421" s="39">
        <v>0</v>
      </c>
      <c r="P421" s="39">
        <v>0</v>
      </c>
      <c r="Q421" s="39">
        <v>0</v>
      </c>
      <c r="R421" s="39">
        <v>0</v>
      </c>
    </row>
    <row r="422" spans="1:18" x14ac:dyDescent="0.3">
      <c r="A422" s="39" t="s">
        <v>5153</v>
      </c>
      <c r="B422" s="39">
        <v>2400</v>
      </c>
      <c r="C422" s="39" t="s">
        <v>5082</v>
      </c>
      <c r="D422" s="39">
        <v>80432</v>
      </c>
      <c r="E422" s="39" t="s">
        <v>5288</v>
      </c>
      <c r="F422" s="39" t="s">
        <v>5289</v>
      </c>
      <c r="G422" s="39" t="s">
        <v>5157</v>
      </c>
      <c r="H422" s="39" t="s">
        <v>5157</v>
      </c>
      <c r="I422" s="39">
        <v>0</v>
      </c>
      <c r="J422" s="39">
        <v>0</v>
      </c>
      <c r="K422" s="39">
        <v>0</v>
      </c>
      <c r="L422" s="39">
        <v>0</v>
      </c>
      <c r="M422" s="39">
        <f t="shared" si="6"/>
        <v>0</v>
      </c>
      <c r="N422" s="39">
        <v>0</v>
      </c>
      <c r="O422" s="39">
        <v>0</v>
      </c>
      <c r="P422" s="39">
        <v>0</v>
      </c>
      <c r="Q422" s="39">
        <v>0</v>
      </c>
      <c r="R422" s="39">
        <v>0</v>
      </c>
    </row>
    <row r="423" spans="1:18" x14ac:dyDescent="0.3">
      <c r="A423" s="39" t="s">
        <v>5153</v>
      </c>
      <c r="B423" s="39">
        <v>2400</v>
      </c>
      <c r="C423" s="39" t="s">
        <v>5574</v>
      </c>
      <c r="D423" s="39">
        <v>80472</v>
      </c>
      <c r="E423" s="39" t="s">
        <v>5154</v>
      </c>
      <c r="F423" s="39" t="s">
        <v>5195</v>
      </c>
      <c r="G423" s="39" t="s">
        <v>5157</v>
      </c>
      <c r="H423" s="39" t="s">
        <v>5157</v>
      </c>
      <c r="I423" s="39">
        <v>0</v>
      </c>
      <c r="J423" s="39">
        <v>0</v>
      </c>
      <c r="K423" s="39">
        <v>0</v>
      </c>
      <c r="L423" s="39">
        <v>0</v>
      </c>
      <c r="M423" s="39">
        <f t="shared" si="6"/>
        <v>0</v>
      </c>
      <c r="N423" s="39">
        <v>0</v>
      </c>
      <c r="O423" s="39">
        <v>0</v>
      </c>
      <c r="P423" s="39">
        <v>0</v>
      </c>
      <c r="Q423" s="39">
        <v>0</v>
      </c>
      <c r="R423" s="39">
        <v>0</v>
      </c>
    </row>
    <row r="424" spans="1:18" x14ac:dyDescent="0.3">
      <c r="A424" s="39" t="s">
        <v>5153</v>
      </c>
      <c r="B424" s="39">
        <v>2400</v>
      </c>
      <c r="C424" s="39" t="s">
        <v>5575</v>
      </c>
      <c r="D424" s="39">
        <v>80492</v>
      </c>
      <c r="E424" s="39" t="s">
        <v>5154</v>
      </c>
      <c r="F424" s="39" t="s">
        <v>5195</v>
      </c>
      <c r="G424" s="39" t="s">
        <v>5157</v>
      </c>
      <c r="H424" s="39" t="s">
        <v>5157</v>
      </c>
      <c r="I424" s="39">
        <v>0</v>
      </c>
      <c r="J424" s="39">
        <v>0</v>
      </c>
      <c r="K424" s="39">
        <v>0</v>
      </c>
      <c r="L424" s="39">
        <v>0</v>
      </c>
      <c r="M424" s="39">
        <f t="shared" si="6"/>
        <v>0</v>
      </c>
      <c r="N424" s="39">
        <v>0</v>
      </c>
      <c r="O424" s="39">
        <v>0</v>
      </c>
      <c r="P424" s="39">
        <v>0</v>
      </c>
      <c r="Q424" s="39">
        <v>0</v>
      </c>
      <c r="R424" s="39">
        <v>0</v>
      </c>
    </row>
    <row r="425" spans="1:18" x14ac:dyDescent="0.3">
      <c r="A425" s="39" t="s">
        <v>5153</v>
      </c>
      <c r="B425" s="39">
        <v>2400</v>
      </c>
      <c r="C425" s="39" t="s">
        <v>5576</v>
      </c>
      <c r="D425" s="39">
        <v>80772</v>
      </c>
      <c r="E425" s="39" t="s">
        <v>5154</v>
      </c>
      <c r="F425" s="39" t="s">
        <v>5158</v>
      </c>
      <c r="G425" s="39" t="s">
        <v>5159</v>
      </c>
      <c r="H425" s="39" t="s">
        <v>5157</v>
      </c>
      <c r="I425" s="39">
        <v>0</v>
      </c>
      <c r="J425" s="39">
        <v>0</v>
      </c>
      <c r="K425" s="39">
        <v>0</v>
      </c>
      <c r="L425" s="39">
        <v>0</v>
      </c>
      <c r="M425" s="39">
        <f t="shared" si="6"/>
        <v>0</v>
      </c>
      <c r="N425" s="39">
        <v>0</v>
      </c>
      <c r="O425" s="39">
        <v>0</v>
      </c>
      <c r="P425" s="39">
        <v>0</v>
      </c>
      <c r="Q425" s="39">
        <v>0</v>
      </c>
      <c r="R425" s="39">
        <v>0</v>
      </c>
    </row>
    <row r="426" spans="1:18" x14ac:dyDescent="0.3">
      <c r="A426" s="39" t="s">
        <v>5153</v>
      </c>
      <c r="B426" s="39">
        <v>2400</v>
      </c>
      <c r="C426" s="39" t="s">
        <v>5577</v>
      </c>
      <c r="D426" s="39">
        <v>80842</v>
      </c>
      <c r="E426" s="39" t="s">
        <v>5154</v>
      </c>
      <c r="F426" s="39" t="s">
        <v>5213</v>
      </c>
      <c r="G426" s="39" t="s">
        <v>5213</v>
      </c>
      <c r="H426" s="39" t="s">
        <v>5157</v>
      </c>
      <c r="I426" s="39">
        <v>0</v>
      </c>
      <c r="J426" s="39">
        <v>0</v>
      </c>
      <c r="K426" s="39">
        <v>0</v>
      </c>
      <c r="L426" s="39">
        <v>0</v>
      </c>
      <c r="M426" s="39">
        <f t="shared" si="6"/>
        <v>0</v>
      </c>
      <c r="N426" s="39">
        <v>0</v>
      </c>
      <c r="O426" s="39">
        <v>0</v>
      </c>
      <c r="P426" s="39">
        <v>0</v>
      </c>
      <c r="Q426" s="39">
        <v>0</v>
      </c>
      <c r="R426" s="39">
        <v>0</v>
      </c>
    </row>
    <row r="427" spans="1:18" x14ac:dyDescent="0.3">
      <c r="A427" s="39" t="s">
        <v>5153</v>
      </c>
      <c r="B427" s="39">
        <v>2400</v>
      </c>
      <c r="C427" s="39" t="s">
        <v>5578</v>
      </c>
      <c r="D427" s="39">
        <v>80882</v>
      </c>
      <c r="E427" s="39" t="s">
        <v>5154</v>
      </c>
      <c r="F427" s="39" t="s">
        <v>5169</v>
      </c>
      <c r="G427" s="39" t="s">
        <v>5305</v>
      </c>
      <c r="H427" s="39" t="s">
        <v>5157</v>
      </c>
      <c r="I427" s="39">
        <v>0</v>
      </c>
      <c r="J427" s="39">
        <v>0</v>
      </c>
      <c r="K427" s="39">
        <v>0</v>
      </c>
      <c r="L427" s="39">
        <v>0</v>
      </c>
      <c r="M427" s="39">
        <f t="shared" si="6"/>
        <v>0</v>
      </c>
      <c r="N427" s="39">
        <v>0</v>
      </c>
      <c r="O427" s="39">
        <v>0</v>
      </c>
      <c r="P427" s="39">
        <v>0</v>
      </c>
      <c r="Q427" s="39">
        <v>0</v>
      </c>
      <c r="R427" s="39">
        <v>0</v>
      </c>
    </row>
    <row r="428" spans="1:18" x14ac:dyDescent="0.3">
      <c r="A428" s="39" t="s">
        <v>5107</v>
      </c>
      <c r="B428" s="39">
        <v>8283</v>
      </c>
      <c r="C428" s="39" t="s">
        <v>5579</v>
      </c>
      <c r="D428" s="39">
        <v>81052</v>
      </c>
      <c r="E428" s="39" t="s">
        <v>5154</v>
      </c>
      <c r="F428" s="39" t="s">
        <v>5195</v>
      </c>
      <c r="G428" s="39" t="s">
        <v>5157</v>
      </c>
      <c r="H428" s="39" t="s">
        <v>5157</v>
      </c>
      <c r="I428" s="39">
        <v>0</v>
      </c>
      <c r="J428" s="39">
        <v>0</v>
      </c>
      <c r="K428" s="39">
        <v>0</v>
      </c>
      <c r="L428" s="39">
        <v>0</v>
      </c>
      <c r="M428" s="39">
        <f t="shared" si="6"/>
        <v>0</v>
      </c>
      <c r="N428" s="39">
        <v>0</v>
      </c>
      <c r="O428" s="39">
        <v>0</v>
      </c>
      <c r="P428" s="39">
        <v>0</v>
      </c>
      <c r="Q428" s="39">
        <v>0</v>
      </c>
      <c r="R428" s="39">
        <v>0</v>
      </c>
    </row>
    <row r="429" spans="1:18" x14ac:dyDescent="0.3">
      <c r="A429" s="39" t="s">
        <v>5153</v>
      </c>
      <c r="B429" s="39">
        <v>2400</v>
      </c>
      <c r="C429" s="39" t="s">
        <v>5580</v>
      </c>
      <c r="D429" s="39">
        <v>81092</v>
      </c>
      <c r="E429" s="39" t="s">
        <v>5154</v>
      </c>
      <c r="F429" s="39" t="s">
        <v>5155</v>
      </c>
      <c r="G429" s="39" t="s">
        <v>5166</v>
      </c>
      <c r="H429" s="39" t="s">
        <v>5157</v>
      </c>
      <c r="I429" s="39">
        <v>0</v>
      </c>
      <c r="J429" s="39">
        <v>0</v>
      </c>
      <c r="K429" s="39">
        <v>0</v>
      </c>
      <c r="L429" s="39">
        <v>0</v>
      </c>
      <c r="M429" s="39">
        <f t="shared" si="6"/>
        <v>0</v>
      </c>
      <c r="N429" s="39">
        <v>0</v>
      </c>
      <c r="O429" s="39">
        <v>0</v>
      </c>
      <c r="P429" s="39">
        <v>0</v>
      </c>
      <c r="Q429" s="39">
        <v>0</v>
      </c>
      <c r="R429" s="39">
        <v>0</v>
      </c>
    </row>
    <row r="430" spans="1:18" x14ac:dyDescent="0.3">
      <c r="A430" s="39" t="s">
        <v>5153</v>
      </c>
      <c r="B430" s="39">
        <v>2400</v>
      </c>
      <c r="C430" s="39" t="s">
        <v>5581</v>
      </c>
      <c r="D430" s="39">
        <v>81112</v>
      </c>
      <c r="E430" s="39" t="s">
        <v>5154</v>
      </c>
      <c r="F430" s="39" t="s">
        <v>5170</v>
      </c>
      <c r="G430" s="39" t="s">
        <v>5191</v>
      </c>
      <c r="H430" s="39" t="s">
        <v>5157</v>
      </c>
      <c r="I430" s="39">
        <v>0</v>
      </c>
      <c r="J430" s="39">
        <v>0</v>
      </c>
      <c r="K430" s="39">
        <v>0</v>
      </c>
      <c r="L430" s="39">
        <v>0</v>
      </c>
      <c r="M430" s="39">
        <f t="shared" si="6"/>
        <v>0</v>
      </c>
      <c r="N430" s="39">
        <v>0</v>
      </c>
      <c r="O430" s="39">
        <v>0</v>
      </c>
      <c r="P430" s="39">
        <v>0</v>
      </c>
      <c r="Q430" s="39">
        <v>0</v>
      </c>
      <c r="R430" s="39">
        <v>0</v>
      </c>
    </row>
    <row r="431" spans="1:18" x14ac:dyDescent="0.3">
      <c r="A431" s="39" t="s">
        <v>5153</v>
      </c>
      <c r="B431" s="39">
        <v>2400</v>
      </c>
      <c r="C431" s="39" t="s">
        <v>5582</v>
      </c>
      <c r="D431" s="39">
        <v>81532</v>
      </c>
      <c r="E431" s="39" t="s">
        <v>5154</v>
      </c>
      <c r="F431" s="39" t="s">
        <v>5155</v>
      </c>
      <c r="G431" s="39" t="s">
        <v>5156</v>
      </c>
      <c r="H431" s="39" t="s">
        <v>5157</v>
      </c>
      <c r="I431" s="39">
        <v>0</v>
      </c>
      <c r="J431" s="39">
        <v>0</v>
      </c>
      <c r="K431" s="39">
        <v>0</v>
      </c>
      <c r="L431" s="39">
        <v>0</v>
      </c>
      <c r="M431" s="39">
        <f t="shared" si="6"/>
        <v>0</v>
      </c>
      <c r="N431" s="39">
        <v>0</v>
      </c>
      <c r="O431" s="39">
        <v>0</v>
      </c>
      <c r="P431" s="39">
        <v>0</v>
      </c>
      <c r="Q431" s="39">
        <v>0</v>
      </c>
      <c r="R431" s="39">
        <v>0</v>
      </c>
    </row>
    <row r="432" spans="1:18" x14ac:dyDescent="0.3">
      <c r="A432" s="39" t="s">
        <v>5153</v>
      </c>
      <c r="B432" s="39">
        <v>2400</v>
      </c>
      <c r="C432" s="39" t="s">
        <v>5583</v>
      </c>
      <c r="D432" s="39">
        <v>81602</v>
      </c>
      <c r="E432" s="39" t="s">
        <v>5154</v>
      </c>
      <c r="F432" s="39" t="s">
        <v>5213</v>
      </c>
      <c r="G432" s="39" t="s">
        <v>5213</v>
      </c>
      <c r="H432" s="39" t="s">
        <v>5157</v>
      </c>
      <c r="I432" s="39">
        <v>0</v>
      </c>
      <c r="J432" s="39">
        <v>0</v>
      </c>
      <c r="K432" s="39">
        <v>0</v>
      </c>
      <c r="L432" s="39">
        <v>0</v>
      </c>
      <c r="M432" s="39">
        <f t="shared" si="6"/>
        <v>0</v>
      </c>
      <c r="N432" s="39">
        <v>0</v>
      </c>
      <c r="O432" s="39">
        <v>0</v>
      </c>
      <c r="P432" s="39">
        <v>0</v>
      </c>
      <c r="Q432" s="39">
        <v>0</v>
      </c>
      <c r="R432" s="39">
        <v>0</v>
      </c>
    </row>
    <row r="433" spans="1:18" x14ac:dyDescent="0.3">
      <c r="A433" s="39" t="s">
        <v>5529</v>
      </c>
      <c r="B433" s="39">
        <v>7957</v>
      </c>
      <c r="C433" s="39" t="s">
        <v>5584</v>
      </c>
      <c r="D433" s="39">
        <v>81782</v>
      </c>
      <c r="E433" s="39" t="s">
        <v>5154</v>
      </c>
      <c r="F433" s="39" t="s">
        <v>5155</v>
      </c>
      <c r="G433" s="39" t="s">
        <v>5166</v>
      </c>
      <c r="H433" s="39" t="s">
        <v>5157</v>
      </c>
      <c r="I433" s="39">
        <v>0</v>
      </c>
      <c r="J433" s="39">
        <v>0</v>
      </c>
      <c r="K433" s="39">
        <v>0</v>
      </c>
      <c r="L433" s="39">
        <v>0</v>
      </c>
      <c r="M433" s="39">
        <f t="shared" si="6"/>
        <v>0</v>
      </c>
      <c r="N433" s="39">
        <v>0</v>
      </c>
      <c r="O433" s="39">
        <v>0</v>
      </c>
      <c r="P433" s="39">
        <v>0</v>
      </c>
      <c r="Q433" s="39">
        <v>0</v>
      </c>
      <c r="R433" s="39">
        <v>0</v>
      </c>
    </row>
    <row r="434" spans="1:18" x14ac:dyDescent="0.3">
      <c r="A434" s="39" t="s">
        <v>5153</v>
      </c>
      <c r="B434" s="39">
        <v>2400</v>
      </c>
      <c r="C434" s="39" t="s">
        <v>5585</v>
      </c>
      <c r="D434" s="39">
        <v>82002</v>
      </c>
      <c r="E434" s="39" t="s">
        <v>5154</v>
      </c>
      <c r="F434" s="39" t="s">
        <v>5213</v>
      </c>
      <c r="G434" s="39" t="s">
        <v>5213</v>
      </c>
      <c r="H434" s="39" t="s">
        <v>5157</v>
      </c>
      <c r="I434" s="39">
        <v>0</v>
      </c>
      <c r="J434" s="39">
        <v>0</v>
      </c>
      <c r="K434" s="39">
        <v>0</v>
      </c>
      <c r="L434" s="39">
        <v>0</v>
      </c>
      <c r="M434" s="39">
        <f t="shared" si="6"/>
        <v>0</v>
      </c>
      <c r="N434" s="39">
        <v>0</v>
      </c>
      <c r="O434" s="39">
        <v>0</v>
      </c>
      <c r="P434" s="39">
        <v>0</v>
      </c>
      <c r="Q434" s="39">
        <v>0</v>
      </c>
      <c r="R434" s="39">
        <v>0</v>
      </c>
    </row>
    <row r="435" spans="1:18" x14ac:dyDescent="0.3">
      <c r="A435" s="39" t="s">
        <v>5153</v>
      </c>
      <c r="B435" s="39">
        <v>2400</v>
      </c>
      <c r="C435" s="39" t="s">
        <v>5586</v>
      </c>
      <c r="D435" s="39">
        <v>82012</v>
      </c>
      <c r="E435" s="39" t="s">
        <v>5154</v>
      </c>
      <c r="F435" s="39" t="s">
        <v>5195</v>
      </c>
      <c r="G435" s="39" t="s">
        <v>5157</v>
      </c>
      <c r="H435" s="39" t="s">
        <v>5157</v>
      </c>
      <c r="I435" s="39">
        <v>0</v>
      </c>
      <c r="J435" s="39">
        <v>0</v>
      </c>
      <c r="K435" s="39">
        <v>0</v>
      </c>
      <c r="L435" s="39">
        <v>0</v>
      </c>
      <c r="M435" s="39">
        <f t="shared" si="6"/>
        <v>0</v>
      </c>
      <c r="N435" s="39">
        <v>0</v>
      </c>
      <c r="O435" s="39">
        <v>0</v>
      </c>
      <c r="P435" s="39">
        <v>0</v>
      </c>
      <c r="Q435" s="39">
        <v>0</v>
      </c>
      <c r="R435" s="39">
        <v>0</v>
      </c>
    </row>
    <row r="436" spans="1:18" x14ac:dyDescent="0.3">
      <c r="A436" s="39" t="s">
        <v>4693</v>
      </c>
      <c r="B436" s="39">
        <v>8755</v>
      </c>
      <c r="C436" s="39" t="s">
        <v>5080</v>
      </c>
      <c r="D436" s="39">
        <v>82662</v>
      </c>
      <c r="E436" s="39" t="s">
        <v>5154</v>
      </c>
      <c r="F436" s="39" t="s">
        <v>5187</v>
      </c>
      <c r="G436" s="39" t="s">
        <v>5318</v>
      </c>
      <c r="H436" s="39" t="s">
        <v>5157</v>
      </c>
      <c r="I436" s="39">
        <v>712324</v>
      </c>
      <c r="J436" s="39">
        <v>712324</v>
      </c>
      <c r="K436" s="39">
        <v>0</v>
      </c>
      <c r="L436" s="39">
        <v>652324</v>
      </c>
      <c r="M436" s="39">
        <f t="shared" si="6"/>
        <v>60000</v>
      </c>
      <c r="N436" s="39">
        <v>0</v>
      </c>
      <c r="O436" s="39">
        <v>60000</v>
      </c>
      <c r="P436" s="39">
        <v>44055588</v>
      </c>
      <c r="Q436" s="39">
        <v>497448</v>
      </c>
      <c r="R436" s="39">
        <v>335093</v>
      </c>
    </row>
    <row r="437" spans="1:18" x14ac:dyDescent="0.3">
      <c r="A437" s="39" t="s">
        <v>5153</v>
      </c>
      <c r="B437" s="39">
        <v>2400</v>
      </c>
      <c r="C437" s="39" t="s">
        <v>5587</v>
      </c>
      <c r="D437" s="39">
        <v>82692</v>
      </c>
      <c r="E437" s="39" t="s">
        <v>5154</v>
      </c>
      <c r="F437" s="39" t="s">
        <v>5187</v>
      </c>
      <c r="G437" s="39" t="s">
        <v>5157</v>
      </c>
      <c r="H437" s="39" t="s">
        <v>5157</v>
      </c>
      <c r="I437" s="39">
        <v>0</v>
      </c>
      <c r="J437" s="39">
        <v>0</v>
      </c>
      <c r="K437" s="39">
        <v>0</v>
      </c>
      <c r="L437" s="39">
        <v>0</v>
      </c>
      <c r="M437" s="39">
        <f t="shared" si="6"/>
        <v>0</v>
      </c>
      <c r="N437" s="39">
        <v>0</v>
      </c>
      <c r="O437" s="39">
        <v>0</v>
      </c>
      <c r="P437" s="39">
        <v>0</v>
      </c>
      <c r="Q437" s="39">
        <v>0</v>
      </c>
      <c r="R437" s="39">
        <v>0</v>
      </c>
    </row>
    <row r="438" spans="1:18" x14ac:dyDescent="0.3">
      <c r="A438" s="39" t="s">
        <v>4986</v>
      </c>
      <c r="B438" s="39">
        <v>8757</v>
      </c>
      <c r="C438" s="39" t="s">
        <v>5588</v>
      </c>
      <c r="D438" s="39">
        <v>82872</v>
      </c>
      <c r="E438" s="39" t="s">
        <v>5154</v>
      </c>
      <c r="F438" s="39" t="s">
        <v>5213</v>
      </c>
      <c r="G438" s="39" t="s">
        <v>5213</v>
      </c>
      <c r="H438" s="39" t="s">
        <v>5157</v>
      </c>
      <c r="I438" s="39">
        <v>0</v>
      </c>
      <c r="J438" s="39">
        <v>0</v>
      </c>
      <c r="K438" s="39">
        <v>0</v>
      </c>
      <c r="L438" s="39">
        <v>0</v>
      </c>
      <c r="M438" s="39">
        <f t="shared" si="6"/>
        <v>0</v>
      </c>
      <c r="N438" s="39">
        <v>0</v>
      </c>
      <c r="O438" s="39">
        <v>0</v>
      </c>
      <c r="P438" s="39">
        <v>0</v>
      </c>
      <c r="Q438" s="39">
        <v>0</v>
      </c>
      <c r="R438" s="39">
        <v>0</v>
      </c>
    </row>
    <row r="439" spans="1:18" x14ac:dyDescent="0.3">
      <c r="A439" s="39" t="s">
        <v>5153</v>
      </c>
      <c r="B439" s="39">
        <v>2400</v>
      </c>
      <c r="C439" s="39" t="s">
        <v>3082</v>
      </c>
      <c r="D439" s="39">
        <v>82962</v>
      </c>
      <c r="E439" s="39" t="s">
        <v>5204</v>
      </c>
      <c r="F439" s="39" t="s">
        <v>5205</v>
      </c>
      <c r="G439" s="39" t="s">
        <v>5507</v>
      </c>
      <c r="H439" s="39" t="s">
        <v>5157</v>
      </c>
      <c r="I439" s="39">
        <v>17083.580000000002</v>
      </c>
      <c r="J439" s="39">
        <v>17083.580000000002</v>
      </c>
      <c r="K439" s="39">
        <v>0</v>
      </c>
      <c r="L439" s="39">
        <v>17083.580000000002</v>
      </c>
      <c r="M439" s="39">
        <f t="shared" si="6"/>
        <v>0</v>
      </c>
      <c r="N439" s="39">
        <v>0</v>
      </c>
      <c r="O439" s="39">
        <v>0</v>
      </c>
      <c r="P439" s="39">
        <v>3870640</v>
      </c>
      <c r="Q439" s="39">
        <v>0</v>
      </c>
      <c r="R439" s="39">
        <v>7386</v>
      </c>
    </row>
    <row r="440" spans="1:18" x14ac:dyDescent="0.3">
      <c r="A440" s="39" t="s">
        <v>5153</v>
      </c>
      <c r="B440" s="39">
        <v>2400</v>
      </c>
      <c r="C440" s="39" t="s">
        <v>4755</v>
      </c>
      <c r="D440" s="39">
        <v>83602</v>
      </c>
      <c r="E440" s="39" t="s">
        <v>5154</v>
      </c>
      <c r="F440" s="39" t="s">
        <v>5213</v>
      </c>
      <c r="G440" s="39" t="s">
        <v>5213</v>
      </c>
      <c r="H440" s="39" t="s">
        <v>5157</v>
      </c>
      <c r="I440" s="39">
        <v>329535.21999999997</v>
      </c>
      <c r="J440" s="39">
        <v>329535.21999999997</v>
      </c>
      <c r="K440" s="39">
        <v>0</v>
      </c>
      <c r="L440" s="39">
        <v>329535.21999999997</v>
      </c>
      <c r="M440" s="39">
        <f t="shared" si="6"/>
        <v>0</v>
      </c>
      <c r="N440" s="39">
        <v>0</v>
      </c>
      <c r="O440" s="39">
        <v>0</v>
      </c>
      <c r="P440" s="39">
        <v>22005905</v>
      </c>
      <c r="Q440" s="39">
        <v>0</v>
      </c>
      <c r="R440" s="39">
        <v>160497</v>
      </c>
    </row>
    <row r="441" spans="1:18" x14ac:dyDescent="0.3">
      <c r="A441" s="39" t="s">
        <v>5153</v>
      </c>
      <c r="B441" s="39">
        <v>2400</v>
      </c>
      <c r="C441" s="39" t="s">
        <v>5589</v>
      </c>
      <c r="D441" s="39">
        <v>84122</v>
      </c>
      <c r="E441" s="39" t="s">
        <v>5154</v>
      </c>
      <c r="F441" s="39" t="s">
        <v>5195</v>
      </c>
      <c r="G441" s="39" t="s">
        <v>5157</v>
      </c>
      <c r="H441" s="39" t="s">
        <v>5157</v>
      </c>
      <c r="I441" s="39">
        <v>0</v>
      </c>
      <c r="J441" s="39">
        <v>0</v>
      </c>
      <c r="K441" s="39">
        <v>0</v>
      </c>
      <c r="L441" s="39">
        <v>0</v>
      </c>
      <c r="M441" s="39">
        <f t="shared" si="6"/>
        <v>0</v>
      </c>
      <c r="N441" s="39">
        <v>0</v>
      </c>
      <c r="O441" s="39">
        <v>0</v>
      </c>
      <c r="P441" s="39">
        <v>0</v>
      </c>
      <c r="Q441" s="39">
        <v>0</v>
      </c>
      <c r="R441" s="39">
        <v>0</v>
      </c>
    </row>
    <row r="442" spans="1:18" x14ac:dyDescent="0.3">
      <c r="A442" s="39" t="s">
        <v>5153</v>
      </c>
      <c r="B442" s="39">
        <v>2400</v>
      </c>
      <c r="C442" s="39" t="s">
        <v>5590</v>
      </c>
      <c r="D442" s="39">
        <v>84202</v>
      </c>
      <c r="E442" s="39" t="s">
        <v>5154</v>
      </c>
      <c r="F442" s="39" t="s">
        <v>5158</v>
      </c>
      <c r="G442" s="39" t="s">
        <v>5159</v>
      </c>
      <c r="H442" s="39" t="s">
        <v>5157</v>
      </c>
      <c r="I442" s="39">
        <v>0</v>
      </c>
      <c r="J442" s="39">
        <v>0</v>
      </c>
      <c r="K442" s="39">
        <v>0</v>
      </c>
      <c r="L442" s="39">
        <v>0</v>
      </c>
      <c r="M442" s="39">
        <f t="shared" si="6"/>
        <v>0</v>
      </c>
      <c r="N442" s="39">
        <v>0</v>
      </c>
      <c r="O442" s="39">
        <v>0</v>
      </c>
      <c r="P442" s="39">
        <v>0</v>
      </c>
      <c r="Q442" s="39">
        <v>0</v>
      </c>
      <c r="R442" s="39">
        <v>0</v>
      </c>
    </row>
    <row r="443" spans="1:18" x14ac:dyDescent="0.3">
      <c r="A443" s="39" t="s">
        <v>5153</v>
      </c>
      <c r="B443" s="39">
        <v>2400</v>
      </c>
      <c r="C443" s="39" t="s">
        <v>5591</v>
      </c>
      <c r="D443" s="39">
        <v>84272</v>
      </c>
      <c r="E443" s="39" t="s">
        <v>5154</v>
      </c>
      <c r="F443" s="39" t="s">
        <v>5158</v>
      </c>
      <c r="G443" s="39" t="s">
        <v>5159</v>
      </c>
      <c r="H443" s="39" t="s">
        <v>5157</v>
      </c>
      <c r="I443" s="39">
        <v>0</v>
      </c>
      <c r="J443" s="39">
        <v>0</v>
      </c>
      <c r="K443" s="39">
        <v>0</v>
      </c>
      <c r="L443" s="39">
        <v>0</v>
      </c>
      <c r="M443" s="39">
        <f t="shared" si="6"/>
        <v>0</v>
      </c>
      <c r="N443" s="39">
        <v>0</v>
      </c>
      <c r="O443" s="39">
        <v>0</v>
      </c>
      <c r="P443" s="39">
        <v>0</v>
      </c>
      <c r="Q443" s="39">
        <v>0</v>
      </c>
      <c r="R443" s="39">
        <v>0</v>
      </c>
    </row>
    <row r="444" spans="1:18" x14ac:dyDescent="0.3">
      <c r="A444" s="39" t="s">
        <v>5592</v>
      </c>
      <c r="B444" s="39">
        <v>8496</v>
      </c>
      <c r="C444" s="39" t="s">
        <v>5593</v>
      </c>
      <c r="D444" s="39">
        <v>84292</v>
      </c>
      <c r="E444" s="39" t="s">
        <v>5175</v>
      </c>
      <c r="F444" s="39" t="s">
        <v>5195</v>
      </c>
      <c r="G444" s="39" t="s">
        <v>5157</v>
      </c>
      <c r="H444" s="39" t="s">
        <v>5157</v>
      </c>
      <c r="I444" s="39">
        <v>0</v>
      </c>
      <c r="J444" s="39">
        <v>0</v>
      </c>
      <c r="K444" s="39">
        <v>0</v>
      </c>
      <c r="L444" s="39">
        <v>0</v>
      </c>
      <c r="M444" s="39">
        <f t="shared" si="6"/>
        <v>0</v>
      </c>
      <c r="N444" s="39">
        <v>0</v>
      </c>
      <c r="O444" s="39">
        <v>0</v>
      </c>
      <c r="P444" s="39">
        <v>0</v>
      </c>
      <c r="Q444" s="39">
        <v>0</v>
      </c>
      <c r="R444" s="39">
        <v>0</v>
      </c>
    </row>
    <row r="445" spans="1:18" x14ac:dyDescent="0.3">
      <c r="A445" s="39" t="s">
        <v>5153</v>
      </c>
      <c r="B445" s="39">
        <v>2400</v>
      </c>
      <c r="C445" s="39" t="s">
        <v>5594</v>
      </c>
      <c r="D445" s="39">
        <v>84382</v>
      </c>
      <c r="E445" s="39" t="s">
        <v>5154</v>
      </c>
      <c r="F445" s="39" t="s">
        <v>5155</v>
      </c>
      <c r="G445" s="39" t="s">
        <v>5166</v>
      </c>
      <c r="H445" s="39" t="s">
        <v>5157</v>
      </c>
      <c r="I445" s="39">
        <v>0</v>
      </c>
      <c r="J445" s="39">
        <v>0</v>
      </c>
      <c r="K445" s="39">
        <v>0</v>
      </c>
      <c r="L445" s="39">
        <v>0</v>
      </c>
      <c r="M445" s="39">
        <f t="shared" si="6"/>
        <v>0</v>
      </c>
      <c r="N445" s="39">
        <v>0</v>
      </c>
      <c r="O445" s="39">
        <v>0</v>
      </c>
      <c r="P445" s="39">
        <v>0</v>
      </c>
      <c r="Q445" s="39">
        <v>0</v>
      </c>
      <c r="R445" s="39">
        <v>0</v>
      </c>
    </row>
    <row r="446" spans="1:18" x14ac:dyDescent="0.3">
      <c r="A446" s="39" t="s">
        <v>5153</v>
      </c>
      <c r="B446" s="39">
        <v>2400</v>
      </c>
      <c r="C446" s="39" t="s">
        <v>4910</v>
      </c>
      <c r="D446" s="39">
        <v>84582</v>
      </c>
      <c r="E446" s="39" t="s">
        <v>5179</v>
      </c>
      <c r="F446" s="39" t="s">
        <v>5180</v>
      </c>
      <c r="G446" s="39" t="s">
        <v>5180</v>
      </c>
      <c r="H446" s="39" t="s">
        <v>5157</v>
      </c>
      <c r="I446" s="39">
        <v>51023.33</v>
      </c>
      <c r="J446" s="39">
        <v>51023.33</v>
      </c>
      <c r="K446" s="39">
        <v>0</v>
      </c>
      <c r="L446" s="39">
        <v>51023.33</v>
      </c>
      <c r="M446" s="39">
        <f t="shared" si="6"/>
        <v>0</v>
      </c>
      <c r="N446" s="39">
        <v>0</v>
      </c>
      <c r="O446" s="39">
        <v>0</v>
      </c>
      <c r="P446" s="39">
        <v>1463403</v>
      </c>
      <c r="Q446" s="39">
        <v>0</v>
      </c>
      <c r="R446" s="39">
        <v>19689</v>
      </c>
    </row>
    <row r="447" spans="1:18" x14ac:dyDescent="0.3">
      <c r="A447" s="39" t="s">
        <v>5153</v>
      </c>
      <c r="B447" s="39">
        <v>2400</v>
      </c>
      <c r="C447" s="39" t="s">
        <v>5595</v>
      </c>
      <c r="D447" s="39">
        <v>84622</v>
      </c>
      <c r="E447" s="39" t="s">
        <v>5154</v>
      </c>
      <c r="F447" s="39" t="s">
        <v>5195</v>
      </c>
      <c r="G447" s="39" t="s">
        <v>5157</v>
      </c>
      <c r="H447" s="39" t="s">
        <v>5157</v>
      </c>
      <c r="I447" s="39">
        <v>0</v>
      </c>
      <c r="J447" s="39">
        <v>0</v>
      </c>
      <c r="K447" s="39">
        <v>0</v>
      </c>
      <c r="L447" s="39">
        <v>0</v>
      </c>
      <c r="M447" s="39">
        <f t="shared" si="6"/>
        <v>0</v>
      </c>
      <c r="N447" s="39">
        <v>0</v>
      </c>
      <c r="O447" s="39">
        <v>0</v>
      </c>
      <c r="P447" s="39">
        <v>0</v>
      </c>
      <c r="Q447" s="39">
        <v>0</v>
      </c>
      <c r="R447" s="39">
        <v>0</v>
      </c>
    </row>
    <row r="448" spans="1:18" x14ac:dyDescent="0.3">
      <c r="A448" s="39" t="s">
        <v>5153</v>
      </c>
      <c r="B448" s="39">
        <v>2400</v>
      </c>
      <c r="C448" s="39" t="s">
        <v>5596</v>
      </c>
      <c r="D448" s="39">
        <v>84652</v>
      </c>
      <c r="E448" s="39" t="s">
        <v>5154</v>
      </c>
      <c r="F448" s="39" t="s">
        <v>5195</v>
      </c>
      <c r="G448" s="39" t="s">
        <v>5157</v>
      </c>
      <c r="H448" s="39" t="s">
        <v>5157</v>
      </c>
      <c r="I448" s="39">
        <v>0</v>
      </c>
      <c r="J448" s="39">
        <v>0</v>
      </c>
      <c r="K448" s="39">
        <v>0</v>
      </c>
      <c r="L448" s="39">
        <v>0</v>
      </c>
      <c r="M448" s="39">
        <f t="shared" si="6"/>
        <v>0</v>
      </c>
      <c r="N448" s="39">
        <v>0</v>
      </c>
      <c r="O448" s="39">
        <v>0</v>
      </c>
      <c r="P448" s="39">
        <v>0</v>
      </c>
      <c r="Q448" s="39">
        <v>0</v>
      </c>
      <c r="R448" s="39">
        <v>0</v>
      </c>
    </row>
    <row r="449" spans="1:18" x14ac:dyDescent="0.3">
      <c r="A449" s="39" t="s">
        <v>5153</v>
      </c>
      <c r="B449" s="39">
        <v>2400</v>
      </c>
      <c r="C449" s="39" t="s">
        <v>5597</v>
      </c>
      <c r="D449" s="39">
        <v>84672</v>
      </c>
      <c r="E449" s="39" t="s">
        <v>5154</v>
      </c>
      <c r="F449" s="39" t="s">
        <v>5155</v>
      </c>
      <c r="G449" s="39" t="s">
        <v>5190</v>
      </c>
      <c r="H449" s="39" t="s">
        <v>5157</v>
      </c>
      <c r="I449" s="39">
        <v>0</v>
      </c>
      <c r="J449" s="39">
        <v>0</v>
      </c>
      <c r="K449" s="39">
        <v>0</v>
      </c>
      <c r="L449" s="39">
        <v>0</v>
      </c>
      <c r="M449" s="39">
        <f t="shared" si="6"/>
        <v>0</v>
      </c>
      <c r="N449" s="39">
        <v>0</v>
      </c>
      <c r="O449" s="39">
        <v>0</v>
      </c>
      <c r="P449" s="39">
        <v>0</v>
      </c>
      <c r="Q449" s="39">
        <v>0</v>
      </c>
      <c r="R449" s="39">
        <v>0</v>
      </c>
    </row>
    <row r="450" spans="1:18" x14ac:dyDescent="0.3">
      <c r="A450" s="39" t="s">
        <v>5592</v>
      </c>
      <c r="B450" s="39">
        <v>8496</v>
      </c>
      <c r="C450" s="39" t="s">
        <v>5598</v>
      </c>
      <c r="D450" s="39">
        <v>84772</v>
      </c>
      <c r="E450" s="39" t="s">
        <v>5175</v>
      </c>
      <c r="F450" s="39" t="s">
        <v>5195</v>
      </c>
      <c r="G450" s="39" t="s">
        <v>5157</v>
      </c>
      <c r="H450" s="39" t="s">
        <v>5157</v>
      </c>
      <c r="I450" s="39">
        <v>0</v>
      </c>
      <c r="J450" s="39">
        <v>0</v>
      </c>
      <c r="K450" s="39">
        <v>0</v>
      </c>
      <c r="L450" s="39">
        <v>0</v>
      </c>
      <c r="M450" s="39">
        <f t="shared" si="6"/>
        <v>0</v>
      </c>
      <c r="N450" s="39">
        <v>0</v>
      </c>
      <c r="O450" s="39">
        <v>0</v>
      </c>
      <c r="P450" s="39">
        <v>0</v>
      </c>
      <c r="Q450" s="39">
        <v>0</v>
      </c>
      <c r="R450" s="39">
        <v>0</v>
      </c>
    </row>
    <row r="451" spans="1:18" x14ac:dyDescent="0.3">
      <c r="A451" s="39" t="s">
        <v>5153</v>
      </c>
      <c r="B451" s="39">
        <v>2400</v>
      </c>
      <c r="C451" s="39" t="s">
        <v>5599</v>
      </c>
      <c r="D451" s="39">
        <v>85122</v>
      </c>
      <c r="E451" s="39" t="s">
        <v>5154</v>
      </c>
      <c r="F451" s="39" t="s">
        <v>5195</v>
      </c>
      <c r="G451" s="39" t="s">
        <v>5157</v>
      </c>
      <c r="H451" s="39" t="s">
        <v>5157</v>
      </c>
      <c r="I451" s="39">
        <v>0</v>
      </c>
      <c r="J451" s="39">
        <v>0</v>
      </c>
      <c r="K451" s="39">
        <v>0</v>
      </c>
      <c r="L451" s="39">
        <v>0</v>
      </c>
      <c r="M451" s="39">
        <f t="shared" si="6"/>
        <v>0</v>
      </c>
      <c r="N451" s="39">
        <v>0</v>
      </c>
      <c r="O451" s="39">
        <v>0</v>
      </c>
      <c r="P451" s="39">
        <v>0</v>
      </c>
      <c r="Q451" s="39">
        <v>0</v>
      </c>
      <c r="R451" s="39">
        <v>0</v>
      </c>
    </row>
    <row r="452" spans="1:18" x14ac:dyDescent="0.3">
      <c r="A452" s="39" t="s">
        <v>5153</v>
      </c>
      <c r="B452" s="39">
        <v>2400</v>
      </c>
      <c r="C452" s="39" t="s">
        <v>4843</v>
      </c>
      <c r="D452" s="39">
        <v>85162</v>
      </c>
      <c r="E452" s="39" t="s">
        <v>5154</v>
      </c>
      <c r="F452" s="39" t="s">
        <v>5155</v>
      </c>
      <c r="G452" s="39" t="s">
        <v>5190</v>
      </c>
      <c r="H452" s="39" t="s">
        <v>5157</v>
      </c>
      <c r="I452" s="39">
        <v>9644.58</v>
      </c>
      <c r="J452" s="39">
        <v>9644.58</v>
      </c>
      <c r="K452" s="39">
        <v>0</v>
      </c>
      <c r="L452" s="39">
        <v>9644.58</v>
      </c>
      <c r="M452" s="39">
        <f t="shared" si="6"/>
        <v>0</v>
      </c>
      <c r="N452" s="39">
        <v>0</v>
      </c>
      <c r="O452" s="39">
        <v>0</v>
      </c>
      <c r="P452" s="39">
        <v>261147</v>
      </c>
      <c r="Q452" s="39">
        <v>0</v>
      </c>
      <c r="R452" s="39">
        <v>1227</v>
      </c>
    </row>
    <row r="453" spans="1:18" x14ac:dyDescent="0.3">
      <c r="A453" s="39" t="s">
        <v>5153</v>
      </c>
      <c r="B453" s="39">
        <v>2400</v>
      </c>
      <c r="C453" s="39" t="s">
        <v>5600</v>
      </c>
      <c r="D453" s="39">
        <v>85242</v>
      </c>
      <c r="E453" s="39" t="s">
        <v>5154</v>
      </c>
      <c r="F453" s="39" t="s">
        <v>5195</v>
      </c>
      <c r="G453" s="39" t="s">
        <v>5157</v>
      </c>
      <c r="H453" s="39" t="s">
        <v>5157</v>
      </c>
      <c r="I453" s="39">
        <v>0</v>
      </c>
      <c r="J453" s="39">
        <v>0</v>
      </c>
      <c r="K453" s="39">
        <v>0</v>
      </c>
      <c r="L453" s="39">
        <v>0</v>
      </c>
      <c r="M453" s="39">
        <f t="shared" si="6"/>
        <v>0</v>
      </c>
      <c r="N453" s="39">
        <v>0</v>
      </c>
      <c r="O453" s="39">
        <v>0</v>
      </c>
      <c r="P453" s="39">
        <v>0</v>
      </c>
      <c r="Q453" s="39">
        <v>0</v>
      </c>
      <c r="R453" s="39">
        <v>0</v>
      </c>
    </row>
    <row r="454" spans="1:18" x14ac:dyDescent="0.3">
      <c r="A454" s="39" t="s">
        <v>5153</v>
      </c>
      <c r="B454" s="39">
        <v>2400</v>
      </c>
      <c r="C454" s="39" t="s">
        <v>5601</v>
      </c>
      <c r="D454" s="39">
        <v>85292</v>
      </c>
      <c r="E454" s="39" t="s">
        <v>5154</v>
      </c>
      <c r="F454" s="39" t="s">
        <v>5213</v>
      </c>
      <c r="G454" s="39" t="s">
        <v>5213</v>
      </c>
      <c r="H454" s="39" t="s">
        <v>5157</v>
      </c>
      <c r="I454" s="39">
        <v>0</v>
      </c>
      <c r="J454" s="39">
        <v>0</v>
      </c>
      <c r="K454" s="39">
        <v>0</v>
      </c>
      <c r="L454" s="39">
        <v>0</v>
      </c>
      <c r="M454" s="39">
        <f t="shared" si="6"/>
        <v>0</v>
      </c>
      <c r="N454" s="39">
        <v>0</v>
      </c>
      <c r="O454" s="39">
        <v>0</v>
      </c>
      <c r="P454" s="39">
        <v>0</v>
      </c>
      <c r="Q454" s="39">
        <v>0</v>
      </c>
      <c r="R454" s="39">
        <v>0</v>
      </c>
    </row>
    <row r="455" spans="1:18" x14ac:dyDescent="0.3">
      <c r="A455" s="39" t="s">
        <v>5153</v>
      </c>
      <c r="B455" s="39">
        <v>2400</v>
      </c>
      <c r="C455" s="39" t="s">
        <v>4374</v>
      </c>
      <c r="D455" s="39">
        <v>85472</v>
      </c>
      <c r="E455" s="39" t="s">
        <v>5154</v>
      </c>
      <c r="F455" s="39" t="s">
        <v>5169</v>
      </c>
      <c r="G455" s="39" t="s">
        <v>5461</v>
      </c>
      <c r="H455" s="39" t="s">
        <v>5157</v>
      </c>
      <c r="I455" s="39">
        <v>62379.23</v>
      </c>
      <c r="J455" s="39">
        <v>62379.23</v>
      </c>
      <c r="K455" s="39">
        <v>0</v>
      </c>
      <c r="L455" s="39">
        <v>62379.23</v>
      </c>
      <c r="M455" s="39">
        <f t="shared" ref="M455:M518" si="7">N455+O455</f>
        <v>0</v>
      </c>
      <c r="N455" s="39">
        <v>0</v>
      </c>
      <c r="O455" s="39">
        <v>0</v>
      </c>
      <c r="P455" s="39">
        <v>3659316</v>
      </c>
      <c r="Q455" s="39">
        <v>0</v>
      </c>
      <c r="R455" s="39">
        <v>16501</v>
      </c>
    </row>
    <row r="456" spans="1:18" x14ac:dyDescent="0.3">
      <c r="A456" s="39" t="s">
        <v>5602</v>
      </c>
      <c r="B456" s="39">
        <v>8514</v>
      </c>
      <c r="C456" s="39" t="s">
        <v>5603</v>
      </c>
      <c r="D456" s="39">
        <v>85522</v>
      </c>
      <c r="E456" s="39" t="s">
        <v>5154</v>
      </c>
      <c r="F456" s="39" t="s">
        <v>5155</v>
      </c>
      <c r="G456" s="39" t="s">
        <v>5190</v>
      </c>
      <c r="H456" s="39" t="s">
        <v>5157</v>
      </c>
      <c r="I456" s="39">
        <v>0</v>
      </c>
      <c r="J456" s="39">
        <v>0</v>
      </c>
      <c r="K456" s="39">
        <v>0</v>
      </c>
      <c r="L456" s="39">
        <v>0</v>
      </c>
      <c r="M456" s="39">
        <f t="shared" si="7"/>
        <v>0</v>
      </c>
      <c r="N456" s="39">
        <v>0</v>
      </c>
      <c r="O456" s="39">
        <v>0</v>
      </c>
      <c r="P456" s="39">
        <v>0</v>
      </c>
      <c r="Q456" s="39">
        <v>0</v>
      </c>
      <c r="R456" s="39">
        <v>0</v>
      </c>
    </row>
    <row r="457" spans="1:18" x14ac:dyDescent="0.3">
      <c r="A457" s="39" t="s">
        <v>5604</v>
      </c>
      <c r="B457" s="39">
        <v>8511</v>
      </c>
      <c r="C457" s="39" t="s">
        <v>5605</v>
      </c>
      <c r="D457" s="39">
        <v>85532</v>
      </c>
      <c r="E457" s="39" t="s">
        <v>5154</v>
      </c>
      <c r="F457" s="39" t="s">
        <v>5195</v>
      </c>
      <c r="G457" s="39" t="s">
        <v>5157</v>
      </c>
      <c r="H457" s="39" t="s">
        <v>5157</v>
      </c>
      <c r="I457" s="39">
        <v>0</v>
      </c>
      <c r="J457" s="39">
        <v>0</v>
      </c>
      <c r="K457" s="39">
        <v>0</v>
      </c>
      <c r="L457" s="39">
        <v>0</v>
      </c>
      <c r="M457" s="39">
        <f t="shared" si="7"/>
        <v>0</v>
      </c>
      <c r="N457" s="39">
        <v>0</v>
      </c>
      <c r="O457" s="39">
        <v>0</v>
      </c>
      <c r="P457" s="39">
        <v>0</v>
      </c>
      <c r="Q457" s="39">
        <v>0</v>
      </c>
      <c r="R457" s="39">
        <v>0</v>
      </c>
    </row>
    <row r="458" spans="1:18" x14ac:dyDescent="0.3">
      <c r="A458" s="39" t="s">
        <v>5606</v>
      </c>
      <c r="B458" s="39">
        <v>8503</v>
      </c>
      <c r="C458" s="39" t="s">
        <v>5607</v>
      </c>
      <c r="D458" s="39">
        <v>85622</v>
      </c>
      <c r="E458" s="39" t="s">
        <v>5154</v>
      </c>
      <c r="F458" s="39" t="s">
        <v>5155</v>
      </c>
      <c r="G458" s="39" t="s">
        <v>5190</v>
      </c>
      <c r="H458" s="39" t="s">
        <v>5157</v>
      </c>
      <c r="I458" s="39">
        <v>0</v>
      </c>
      <c r="J458" s="39">
        <v>0</v>
      </c>
      <c r="K458" s="39">
        <v>0</v>
      </c>
      <c r="L458" s="39">
        <v>0</v>
      </c>
      <c r="M458" s="39">
        <f t="shared" si="7"/>
        <v>0</v>
      </c>
      <c r="N458" s="39">
        <v>0</v>
      </c>
      <c r="O458" s="39">
        <v>0</v>
      </c>
      <c r="P458" s="39">
        <v>0</v>
      </c>
      <c r="Q458" s="39">
        <v>0</v>
      </c>
      <c r="R458" s="39">
        <v>0</v>
      </c>
    </row>
    <row r="459" spans="1:18" x14ac:dyDescent="0.3">
      <c r="A459" s="39" t="s">
        <v>5153</v>
      </c>
      <c r="B459" s="39">
        <v>2400</v>
      </c>
      <c r="C459" s="39" t="s">
        <v>5608</v>
      </c>
      <c r="D459" s="39">
        <v>85632</v>
      </c>
      <c r="E459" s="39" t="s">
        <v>5154</v>
      </c>
      <c r="F459" s="39" t="s">
        <v>5213</v>
      </c>
      <c r="G459" s="39" t="s">
        <v>5213</v>
      </c>
      <c r="H459" s="39" t="s">
        <v>5157</v>
      </c>
      <c r="I459" s="39">
        <v>0</v>
      </c>
      <c r="J459" s="39">
        <v>0</v>
      </c>
      <c r="K459" s="39">
        <v>0</v>
      </c>
      <c r="L459" s="39">
        <v>0</v>
      </c>
      <c r="M459" s="39">
        <f t="shared" si="7"/>
        <v>0</v>
      </c>
      <c r="N459" s="39">
        <v>0</v>
      </c>
      <c r="O459" s="39">
        <v>0</v>
      </c>
      <c r="P459" s="39">
        <v>0</v>
      </c>
      <c r="Q459" s="39">
        <v>0</v>
      </c>
      <c r="R459" s="39">
        <v>0</v>
      </c>
    </row>
    <row r="460" spans="1:18" x14ac:dyDescent="0.3">
      <c r="A460" s="39" t="s">
        <v>5602</v>
      </c>
      <c r="B460" s="39">
        <v>8514</v>
      </c>
      <c r="C460" s="39" t="s">
        <v>5609</v>
      </c>
      <c r="D460" s="39">
        <v>85742</v>
      </c>
      <c r="E460" s="39" t="s">
        <v>5204</v>
      </c>
      <c r="F460" s="39" t="s">
        <v>5217</v>
      </c>
      <c r="G460" s="39" t="s">
        <v>5218</v>
      </c>
      <c r="H460" s="39" t="s">
        <v>5157</v>
      </c>
      <c r="I460" s="39">
        <v>0</v>
      </c>
      <c r="J460" s="39">
        <v>0</v>
      </c>
      <c r="K460" s="39">
        <v>0</v>
      </c>
      <c r="L460" s="39">
        <v>0</v>
      </c>
      <c r="M460" s="39">
        <f t="shared" si="7"/>
        <v>0</v>
      </c>
      <c r="N460" s="39">
        <v>0</v>
      </c>
      <c r="O460" s="39">
        <v>0</v>
      </c>
      <c r="P460" s="39">
        <v>0</v>
      </c>
      <c r="Q460" s="39">
        <v>0</v>
      </c>
      <c r="R460" s="39">
        <v>0</v>
      </c>
    </row>
    <row r="461" spans="1:18" x14ac:dyDescent="0.3">
      <c r="A461" s="39" t="s">
        <v>5602</v>
      </c>
      <c r="B461" s="39">
        <v>8514</v>
      </c>
      <c r="C461" s="39" t="s">
        <v>5610</v>
      </c>
      <c r="D461" s="39">
        <v>85772</v>
      </c>
      <c r="E461" s="39" t="s">
        <v>5154</v>
      </c>
      <c r="F461" s="39" t="s">
        <v>5195</v>
      </c>
      <c r="G461" s="39" t="s">
        <v>5157</v>
      </c>
      <c r="H461" s="39" t="s">
        <v>5157</v>
      </c>
      <c r="I461" s="39">
        <v>0</v>
      </c>
      <c r="J461" s="39">
        <v>0</v>
      </c>
      <c r="K461" s="39">
        <v>0</v>
      </c>
      <c r="L461" s="39">
        <v>0</v>
      </c>
      <c r="M461" s="39">
        <f t="shared" si="7"/>
        <v>0</v>
      </c>
      <c r="N461" s="39">
        <v>0</v>
      </c>
      <c r="O461" s="39">
        <v>0</v>
      </c>
      <c r="P461" s="39">
        <v>0</v>
      </c>
      <c r="Q461" s="39">
        <v>0</v>
      </c>
      <c r="R461" s="39">
        <v>0</v>
      </c>
    </row>
    <row r="462" spans="1:18" x14ac:dyDescent="0.3">
      <c r="A462" s="39" t="s">
        <v>5153</v>
      </c>
      <c r="B462" s="39">
        <v>2400</v>
      </c>
      <c r="C462" s="39" t="s">
        <v>116</v>
      </c>
      <c r="D462" s="39">
        <v>85972</v>
      </c>
      <c r="E462" s="39" t="s">
        <v>5154</v>
      </c>
      <c r="F462" s="39" t="s">
        <v>5213</v>
      </c>
      <c r="G462" s="39" t="s">
        <v>5213</v>
      </c>
      <c r="H462" s="39" t="s">
        <v>5157</v>
      </c>
      <c r="I462" s="39">
        <v>0</v>
      </c>
      <c r="J462" s="39">
        <v>0</v>
      </c>
      <c r="K462" s="39">
        <v>0</v>
      </c>
      <c r="L462" s="39">
        <v>0</v>
      </c>
      <c r="M462" s="39">
        <f t="shared" si="7"/>
        <v>0</v>
      </c>
      <c r="N462" s="39">
        <v>0</v>
      </c>
      <c r="O462" s="39">
        <v>0</v>
      </c>
      <c r="P462" s="39">
        <v>0</v>
      </c>
      <c r="Q462" s="39">
        <v>0</v>
      </c>
      <c r="R462" s="39">
        <v>0</v>
      </c>
    </row>
    <row r="463" spans="1:18" x14ac:dyDescent="0.3">
      <c r="A463" s="39" t="s">
        <v>5153</v>
      </c>
      <c r="B463" s="39">
        <v>2400</v>
      </c>
      <c r="C463" s="39" t="s">
        <v>5611</v>
      </c>
      <c r="D463" s="39">
        <v>86382</v>
      </c>
      <c r="E463" s="39" t="s">
        <v>5154</v>
      </c>
      <c r="F463" s="39" t="s">
        <v>5195</v>
      </c>
      <c r="G463" s="39" t="s">
        <v>5157</v>
      </c>
      <c r="H463" s="39" t="s">
        <v>5157</v>
      </c>
      <c r="I463" s="39">
        <v>0</v>
      </c>
      <c r="J463" s="39">
        <v>0</v>
      </c>
      <c r="K463" s="39">
        <v>0</v>
      </c>
      <c r="L463" s="39">
        <v>0</v>
      </c>
      <c r="M463" s="39">
        <f t="shared" si="7"/>
        <v>0</v>
      </c>
      <c r="N463" s="39">
        <v>0</v>
      </c>
      <c r="O463" s="39">
        <v>0</v>
      </c>
      <c r="P463" s="39">
        <v>0</v>
      </c>
      <c r="Q463" s="39">
        <v>0</v>
      </c>
      <c r="R463" s="39">
        <v>0</v>
      </c>
    </row>
    <row r="464" spans="1:18" x14ac:dyDescent="0.3">
      <c r="A464" s="39" t="s">
        <v>5153</v>
      </c>
      <c r="B464" s="39">
        <v>2400</v>
      </c>
      <c r="C464" s="39" t="s">
        <v>5612</v>
      </c>
      <c r="D464" s="39">
        <v>86492</v>
      </c>
      <c r="E464" s="39" t="s">
        <v>5154</v>
      </c>
      <c r="F464" s="39" t="s">
        <v>5169</v>
      </c>
      <c r="G464" s="39" t="s">
        <v>5404</v>
      </c>
      <c r="H464" s="39" t="s">
        <v>5157</v>
      </c>
      <c r="I464" s="39">
        <v>0</v>
      </c>
      <c r="J464" s="39">
        <v>0</v>
      </c>
      <c r="K464" s="39">
        <v>0</v>
      </c>
      <c r="L464" s="39">
        <v>0</v>
      </c>
      <c r="M464" s="39">
        <f t="shared" si="7"/>
        <v>0</v>
      </c>
      <c r="N464" s="39">
        <v>0</v>
      </c>
      <c r="O464" s="39">
        <v>0</v>
      </c>
      <c r="P464" s="39">
        <v>0</v>
      </c>
      <c r="Q464" s="39">
        <v>0</v>
      </c>
      <c r="R464" s="39">
        <v>0</v>
      </c>
    </row>
    <row r="465" spans="1:18" x14ac:dyDescent="0.3">
      <c r="A465" s="39" t="s">
        <v>5153</v>
      </c>
      <c r="B465" s="39">
        <v>2400</v>
      </c>
      <c r="C465" s="39" t="s">
        <v>4795</v>
      </c>
      <c r="D465" s="39">
        <v>86832</v>
      </c>
      <c r="E465" s="39" t="s">
        <v>5154</v>
      </c>
      <c r="F465" s="39" t="s">
        <v>5155</v>
      </c>
      <c r="G465" s="39" t="s">
        <v>5166</v>
      </c>
      <c r="H465" s="39" t="s">
        <v>5157</v>
      </c>
      <c r="I465" s="39">
        <v>29321.439999999999</v>
      </c>
      <c r="J465" s="39">
        <v>29321.439999999999</v>
      </c>
      <c r="K465" s="39">
        <v>0</v>
      </c>
      <c r="L465" s="39">
        <v>29321.439999999999</v>
      </c>
      <c r="M465" s="39">
        <f t="shared" si="7"/>
        <v>0</v>
      </c>
      <c r="N465" s="39">
        <v>0</v>
      </c>
      <c r="O465" s="39">
        <v>0</v>
      </c>
      <c r="P465" s="39">
        <v>3461154</v>
      </c>
      <c r="Q465" s="39">
        <v>0</v>
      </c>
      <c r="R465" s="39">
        <v>7845</v>
      </c>
    </row>
    <row r="466" spans="1:18" x14ac:dyDescent="0.3">
      <c r="A466" s="39" t="s">
        <v>5613</v>
      </c>
      <c r="B466" s="39">
        <v>8523</v>
      </c>
      <c r="C466" s="39" t="s">
        <v>5614</v>
      </c>
      <c r="D466" s="39">
        <v>87262</v>
      </c>
      <c r="E466" s="39" t="s">
        <v>5154</v>
      </c>
      <c r="F466" s="39" t="s">
        <v>5195</v>
      </c>
      <c r="G466" s="39" t="s">
        <v>5157</v>
      </c>
      <c r="H466" s="39" t="s">
        <v>5157</v>
      </c>
      <c r="I466" s="39">
        <v>0</v>
      </c>
      <c r="J466" s="39">
        <v>0</v>
      </c>
      <c r="K466" s="39">
        <v>0</v>
      </c>
      <c r="L466" s="39">
        <v>0</v>
      </c>
      <c r="M466" s="39">
        <f t="shared" si="7"/>
        <v>0</v>
      </c>
      <c r="N466" s="39">
        <v>0</v>
      </c>
      <c r="O466" s="39">
        <v>0</v>
      </c>
      <c r="P466" s="39">
        <v>0</v>
      </c>
      <c r="Q466" s="39">
        <v>0</v>
      </c>
      <c r="R466" s="39">
        <v>0</v>
      </c>
    </row>
    <row r="467" spans="1:18" x14ac:dyDescent="0.3">
      <c r="A467" s="39" t="s">
        <v>5613</v>
      </c>
      <c r="B467" s="39">
        <v>8523</v>
      </c>
      <c r="C467" s="39" t="s">
        <v>5615</v>
      </c>
      <c r="D467" s="39">
        <v>87272</v>
      </c>
      <c r="E467" s="39" t="s">
        <v>5154</v>
      </c>
      <c r="F467" s="39" t="s">
        <v>5195</v>
      </c>
      <c r="G467" s="39" t="s">
        <v>5157</v>
      </c>
      <c r="H467" s="39" t="s">
        <v>5157</v>
      </c>
      <c r="I467" s="39">
        <v>0</v>
      </c>
      <c r="J467" s="39">
        <v>0</v>
      </c>
      <c r="K467" s="39">
        <v>0</v>
      </c>
      <c r="L467" s="39">
        <v>0</v>
      </c>
      <c r="M467" s="39">
        <f t="shared" si="7"/>
        <v>0</v>
      </c>
      <c r="N467" s="39">
        <v>0</v>
      </c>
      <c r="O467" s="39">
        <v>0</v>
      </c>
      <c r="P467" s="39">
        <v>0</v>
      </c>
      <c r="Q467" s="39">
        <v>0</v>
      </c>
      <c r="R467" s="39">
        <v>0</v>
      </c>
    </row>
    <row r="468" spans="1:18" x14ac:dyDescent="0.3">
      <c r="A468" s="39" t="s">
        <v>5153</v>
      </c>
      <c r="B468" s="39">
        <v>2400</v>
      </c>
      <c r="C468" s="39" t="s">
        <v>5616</v>
      </c>
      <c r="D468" s="39">
        <v>87362</v>
      </c>
      <c r="E468" s="39" t="s">
        <v>5154</v>
      </c>
      <c r="F468" s="39" t="s">
        <v>5155</v>
      </c>
      <c r="G468" s="39" t="s">
        <v>5250</v>
      </c>
      <c r="H468" s="39" t="s">
        <v>5157</v>
      </c>
      <c r="I468" s="39">
        <v>0</v>
      </c>
      <c r="J468" s="39">
        <v>0</v>
      </c>
      <c r="K468" s="39">
        <v>0</v>
      </c>
      <c r="L468" s="39">
        <v>0</v>
      </c>
      <c r="M468" s="39">
        <f t="shared" si="7"/>
        <v>0</v>
      </c>
      <c r="N468" s="39">
        <v>0</v>
      </c>
      <c r="O468" s="39">
        <v>0</v>
      </c>
      <c r="P468" s="39">
        <v>0</v>
      </c>
      <c r="Q468" s="39">
        <v>0</v>
      </c>
      <c r="R468" s="39">
        <v>0</v>
      </c>
    </row>
    <row r="469" spans="1:18" x14ac:dyDescent="0.3">
      <c r="A469" s="39" t="s">
        <v>5153</v>
      </c>
      <c r="B469" s="39">
        <v>2400</v>
      </c>
      <c r="C469" s="39" t="s">
        <v>5617</v>
      </c>
      <c r="D469" s="39">
        <v>87412</v>
      </c>
      <c r="E469" s="39" t="s">
        <v>5154</v>
      </c>
      <c r="F469" s="39" t="s">
        <v>5155</v>
      </c>
      <c r="G469" s="39" t="s">
        <v>5238</v>
      </c>
      <c r="H469" s="39" t="s">
        <v>5157</v>
      </c>
      <c r="I469" s="39">
        <v>0</v>
      </c>
      <c r="J469" s="39">
        <v>0</v>
      </c>
      <c r="K469" s="39">
        <v>0</v>
      </c>
      <c r="L469" s="39">
        <v>0</v>
      </c>
      <c r="M469" s="39">
        <f t="shared" si="7"/>
        <v>0</v>
      </c>
      <c r="N469" s="39">
        <v>0</v>
      </c>
      <c r="O469" s="39">
        <v>0</v>
      </c>
      <c r="P469" s="39">
        <v>0</v>
      </c>
      <c r="Q469" s="39">
        <v>0</v>
      </c>
      <c r="R469" s="39">
        <v>0</v>
      </c>
    </row>
    <row r="470" spans="1:18" x14ac:dyDescent="0.3">
      <c r="A470" s="39" t="s">
        <v>5153</v>
      </c>
      <c r="B470" s="39">
        <v>2400</v>
      </c>
      <c r="C470" s="39" t="s">
        <v>5618</v>
      </c>
      <c r="D470" s="39">
        <v>87662</v>
      </c>
      <c r="E470" s="39" t="s">
        <v>5154</v>
      </c>
      <c r="F470" s="39" t="s">
        <v>5213</v>
      </c>
      <c r="G470" s="39" t="s">
        <v>5213</v>
      </c>
      <c r="H470" s="39" t="s">
        <v>5157</v>
      </c>
      <c r="I470" s="39">
        <v>0</v>
      </c>
      <c r="J470" s="39">
        <v>0</v>
      </c>
      <c r="K470" s="39">
        <v>0</v>
      </c>
      <c r="L470" s="39">
        <v>0</v>
      </c>
      <c r="M470" s="39">
        <f t="shared" si="7"/>
        <v>0</v>
      </c>
      <c r="N470" s="39">
        <v>0</v>
      </c>
      <c r="O470" s="39">
        <v>0</v>
      </c>
      <c r="P470" s="39">
        <v>0</v>
      </c>
      <c r="Q470" s="39">
        <v>0</v>
      </c>
      <c r="R470" s="39">
        <v>0</v>
      </c>
    </row>
    <row r="471" spans="1:18" x14ac:dyDescent="0.3">
      <c r="A471" s="39" t="s">
        <v>5122</v>
      </c>
      <c r="B471" s="39">
        <v>7587</v>
      </c>
      <c r="C471" s="39" t="s">
        <v>5619</v>
      </c>
      <c r="D471" s="39">
        <v>87732</v>
      </c>
      <c r="E471" s="39" t="s">
        <v>5154</v>
      </c>
      <c r="F471" s="39" t="s">
        <v>5213</v>
      </c>
      <c r="G471" s="39" t="s">
        <v>5213</v>
      </c>
      <c r="H471" s="39" t="s">
        <v>5157</v>
      </c>
      <c r="I471" s="39">
        <v>0</v>
      </c>
      <c r="J471" s="39">
        <v>0</v>
      </c>
      <c r="K471" s="39">
        <v>0</v>
      </c>
      <c r="L471" s="39">
        <v>0</v>
      </c>
      <c r="M471" s="39">
        <f t="shared" si="7"/>
        <v>0</v>
      </c>
      <c r="N471" s="39">
        <v>0</v>
      </c>
      <c r="O471" s="39">
        <v>0</v>
      </c>
      <c r="P471" s="39">
        <v>0</v>
      </c>
      <c r="Q471" s="39">
        <v>0</v>
      </c>
      <c r="R471" s="39">
        <v>0</v>
      </c>
    </row>
    <row r="472" spans="1:18" x14ac:dyDescent="0.3">
      <c r="A472" s="39" t="s">
        <v>5153</v>
      </c>
      <c r="B472" s="39">
        <v>2400</v>
      </c>
      <c r="C472" s="39" t="s">
        <v>5620</v>
      </c>
      <c r="D472" s="39">
        <v>87812</v>
      </c>
      <c r="E472" s="39" t="s">
        <v>5154</v>
      </c>
      <c r="F472" s="39" t="s">
        <v>5195</v>
      </c>
      <c r="G472" s="39" t="s">
        <v>5157</v>
      </c>
      <c r="H472" s="39" t="s">
        <v>5157</v>
      </c>
      <c r="I472" s="39">
        <v>0</v>
      </c>
      <c r="J472" s="39">
        <v>0</v>
      </c>
      <c r="K472" s="39">
        <v>0</v>
      </c>
      <c r="L472" s="39">
        <v>0</v>
      </c>
      <c r="M472" s="39">
        <f t="shared" si="7"/>
        <v>0</v>
      </c>
      <c r="N472" s="39">
        <v>0</v>
      </c>
      <c r="O472" s="39">
        <v>0</v>
      </c>
      <c r="P472" s="39">
        <v>0</v>
      </c>
      <c r="Q472" s="39">
        <v>0</v>
      </c>
      <c r="R472" s="39">
        <v>0</v>
      </c>
    </row>
    <row r="473" spans="1:18" x14ac:dyDescent="0.3">
      <c r="A473" s="39" t="s">
        <v>5621</v>
      </c>
      <c r="B473" s="39">
        <v>8305</v>
      </c>
      <c r="C473" s="39" t="s">
        <v>5622</v>
      </c>
      <c r="D473" s="39">
        <v>87842</v>
      </c>
      <c r="E473" s="39" t="s">
        <v>5154</v>
      </c>
      <c r="F473" s="39" t="s">
        <v>5195</v>
      </c>
      <c r="G473" s="39" t="s">
        <v>5157</v>
      </c>
      <c r="H473" s="39" t="s">
        <v>5157</v>
      </c>
      <c r="I473" s="39">
        <v>0</v>
      </c>
      <c r="J473" s="39">
        <v>0</v>
      </c>
      <c r="K473" s="39">
        <v>0</v>
      </c>
      <c r="L473" s="39">
        <v>0</v>
      </c>
      <c r="M473" s="39">
        <f t="shared" si="7"/>
        <v>0</v>
      </c>
      <c r="N473" s="39">
        <v>0</v>
      </c>
      <c r="O473" s="39">
        <v>0</v>
      </c>
      <c r="P473" s="39">
        <v>0</v>
      </c>
      <c r="Q473" s="39">
        <v>0</v>
      </c>
      <c r="R473" s="39">
        <v>0</v>
      </c>
    </row>
    <row r="474" spans="1:18" x14ac:dyDescent="0.3">
      <c r="A474" s="39" t="s">
        <v>5621</v>
      </c>
      <c r="B474" s="39">
        <v>8305</v>
      </c>
      <c r="C474" s="39" t="s">
        <v>5623</v>
      </c>
      <c r="D474" s="39">
        <v>87932</v>
      </c>
      <c r="E474" s="39" t="s">
        <v>5154</v>
      </c>
      <c r="F474" s="39" t="s">
        <v>5155</v>
      </c>
      <c r="G474" s="39" t="s">
        <v>5157</v>
      </c>
      <c r="H474" s="39" t="s">
        <v>5157</v>
      </c>
      <c r="I474" s="39">
        <v>0</v>
      </c>
      <c r="J474" s="39">
        <v>0</v>
      </c>
      <c r="K474" s="39">
        <v>0</v>
      </c>
      <c r="L474" s="39">
        <v>0</v>
      </c>
      <c r="M474" s="39">
        <f t="shared" si="7"/>
        <v>0</v>
      </c>
      <c r="N474" s="39">
        <v>0</v>
      </c>
      <c r="O474" s="39">
        <v>0</v>
      </c>
      <c r="P474" s="39">
        <v>0</v>
      </c>
      <c r="Q474" s="39">
        <v>0</v>
      </c>
      <c r="R474" s="39">
        <v>0</v>
      </c>
    </row>
    <row r="475" spans="1:18" x14ac:dyDescent="0.3">
      <c r="A475" s="39" t="s">
        <v>5153</v>
      </c>
      <c r="B475" s="39">
        <v>2400</v>
      </c>
      <c r="C475" s="39" t="s">
        <v>4832</v>
      </c>
      <c r="D475" s="39">
        <v>88042</v>
      </c>
      <c r="E475" s="39" t="s">
        <v>5154</v>
      </c>
      <c r="F475" s="39" t="s">
        <v>5169</v>
      </c>
      <c r="G475" s="39" t="s">
        <v>5305</v>
      </c>
      <c r="H475" s="39" t="s">
        <v>5157</v>
      </c>
      <c r="I475" s="39">
        <v>1700</v>
      </c>
      <c r="J475" s="39">
        <v>1700</v>
      </c>
      <c r="K475" s="39">
        <v>0</v>
      </c>
      <c r="L475" s="39">
        <v>1700</v>
      </c>
      <c r="M475" s="39">
        <f t="shared" si="7"/>
        <v>0</v>
      </c>
      <c r="N475" s="39">
        <v>0</v>
      </c>
      <c r="O475" s="39">
        <v>0</v>
      </c>
      <c r="P475" s="39">
        <v>4933</v>
      </c>
      <c r="Q475" s="39">
        <v>0</v>
      </c>
      <c r="R475" s="39">
        <v>3887</v>
      </c>
    </row>
    <row r="476" spans="1:18" x14ac:dyDescent="0.3">
      <c r="A476" s="39" t="s">
        <v>5153</v>
      </c>
      <c r="B476" s="39">
        <v>2400</v>
      </c>
      <c r="C476" s="39" t="s">
        <v>5078</v>
      </c>
      <c r="D476" s="39">
        <v>88132</v>
      </c>
      <c r="E476" s="39" t="s">
        <v>5154</v>
      </c>
      <c r="F476" s="39" t="s">
        <v>5195</v>
      </c>
      <c r="G476" s="39" t="s">
        <v>5157</v>
      </c>
      <c r="H476" s="39" t="s">
        <v>5157</v>
      </c>
      <c r="I476" s="39">
        <v>0</v>
      </c>
      <c r="J476" s="39">
        <v>0</v>
      </c>
      <c r="K476" s="39">
        <v>0</v>
      </c>
      <c r="L476" s="39">
        <v>0</v>
      </c>
      <c r="M476" s="39">
        <f t="shared" si="7"/>
        <v>0</v>
      </c>
      <c r="N476" s="39">
        <v>0</v>
      </c>
      <c r="O476" s="39">
        <v>0</v>
      </c>
      <c r="P476" s="39">
        <v>0</v>
      </c>
      <c r="Q476" s="39">
        <v>0</v>
      </c>
      <c r="R476" s="39">
        <v>0</v>
      </c>
    </row>
    <row r="477" spans="1:18" x14ac:dyDescent="0.3">
      <c r="A477" s="39" t="s">
        <v>5624</v>
      </c>
      <c r="B477" s="39">
        <v>8570</v>
      </c>
      <c r="C477" s="39" t="s">
        <v>5625</v>
      </c>
      <c r="D477" s="39">
        <v>88152</v>
      </c>
      <c r="E477" s="39" t="s">
        <v>5175</v>
      </c>
      <c r="F477" s="39" t="s">
        <v>5349</v>
      </c>
      <c r="G477" s="39" t="s">
        <v>5157</v>
      </c>
      <c r="H477" s="39" t="s">
        <v>5157</v>
      </c>
      <c r="I477" s="39">
        <v>0</v>
      </c>
      <c r="J477" s="39">
        <v>0</v>
      </c>
      <c r="K477" s="39">
        <v>0</v>
      </c>
      <c r="L477" s="39">
        <v>0</v>
      </c>
      <c r="M477" s="39">
        <f t="shared" si="7"/>
        <v>0</v>
      </c>
      <c r="N477" s="39">
        <v>0</v>
      </c>
      <c r="O477" s="39">
        <v>0</v>
      </c>
      <c r="P477" s="39">
        <v>0</v>
      </c>
      <c r="Q477" s="39">
        <v>0</v>
      </c>
      <c r="R477" s="39">
        <v>0</v>
      </c>
    </row>
    <row r="478" spans="1:18" x14ac:dyDescent="0.3">
      <c r="A478" s="39" t="s">
        <v>5153</v>
      </c>
      <c r="B478" s="39">
        <v>2400</v>
      </c>
      <c r="C478" s="39" t="s">
        <v>5007</v>
      </c>
      <c r="D478" s="39">
        <v>88232</v>
      </c>
      <c r="E478" s="39" t="s">
        <v>5154</v>
      </c>
      <c r="F478" s="39" t="s">
        <v>5213</v>
      </c>
      <c r="G478" s="39" t="s">
        <v>5213</v>
      </c>
      <c r="H478" s="39" t="s">
        <v>5157</v>
      </c>
      <c r="I478" s="39">
        <v>0</v>
      </c>
      <c r="J478" s="39">
        <v>0</v>
      </c>
      <c r="K478" s="39">
        <v>0</v>
      </c>
      <c r="L478" s="39">
        <v>0</v>
      </c>
      <c r="M478" s="39">
        <f t="shared" si="7"/>
        <v>0</v>
      </c>
      <c r="N478" s="39">
        <v>0</v>
      </c>
      <c r="O478" s="39">
        <v>0</v>
      </c>
      <c r="P478" s="39">
        <v>0</v>
      </c>
      <c r="Q478" s="39">
        <v>0</v>
      </c>
      <c r="R478" s="39">
        <v>0</v>
      </c>
    </row>
    <row r="479" spans="1:18" x14ac:dyDescent="0.3">
      <c r="A479" s="39" t="s">
        <v>5153</v>
      </c>
      <c r="B479" s="39">
        <v>2400</v>
      </c>
      <c r="C479" s="39" t="s">
        <v>5626</v>
      </c>
      <c r="D479" s="39">
        <v>88272</v>
      </c>
      <c r="E479" s="39" t="s">
        <v>5154</v>
      </c>
      <c r="F479" s="39" t="s">
        <v>5195</v>
      </c>
      <c r="G479" s="39" t="s">
        <v>5157</v>
      </c>
      <c r="H479" s="39" t="s">
        <v>5157</v>
      </c>
      <c r="I479" s="39">
        <v>0</v>
      </c>
      <c r="J479" s="39">
        <v>0</v>
      </c>
      <c r="K479" s="39">
        <v>0</v>
      </c>
      <c r="L479" s="39">
        <v>0</v>
      </c>
      <c r="M479" s="39">
        <f t="shared" si="7"/>
        <v>0</v>
      </c>
      <c r="N479" s="39">
        <v>0</v>
      </c>
      <c r="O479" s="39">
        <v>0</v>
      </c>
      <c r="P479" s="39">
        <v>0</v>
      </c>
      <c r="Q479" s="39">
        <v>0</v>
      </c>
      <c r="R479" s="39">
        <v>0</v>
      </c>
    </row>
    <row r="480" spans="1:18" x14ac:dyDescent="0.3">
      <c r="A480" s="39" t="s">
        <v>5153</v>
      </c>
      <c r="B480" s="39">
        <v>2400</v>
      </c>
      <c r="C480" s="39" t="s">
        <v>5627</v>
      </c>
      <c r="D480" s="39">
        <v>88292</v>
      </c>
      <c r="E480" s="39" t="s">
        <v>5154</v>
      </c>
      <c r="F480" s="39" t="s">
        <v>5155</v>
      </c>
      <c r="G480" s="39" t="s">
        <v>5238</v>
      </c>
      <c r="H480" s="39" t="s">
        <v>5157</v>
      </c>
      <c r="I480" s="39">
        <v>0</v>
      </c>
      <c r="J480" s="39">
        <v>0</v>
      </c>
      <c r="K480" s="39">
        <v>0</v>
      </c>
      <c r="L480" s="39">
        <v>0</v>
      </c>
      <c r="M480" s="39">
        <f t="shared" si="7"/>
        <v>0</v>
      </c>
      <c r="N480" s="39">
        <v>0</v>
      </c>
      <c r="O480" s="39">
        <v>0</v>
      </c>
      <c r="P480" s="39">
        <v>0</v>
      </c>
      <c r="Q480" s="39">
        <v>0</v>
      </c>
      <c r="R480" s="39">
        <v>0</v>
      </c>
    </row>
    <row r="481" spans="1:18" x14ac:dyDescent="0.3">
      <c r="A481" s="39" t="s">
        <v>5153</v>
      </c>
      <c r="B481" s="39">
        <v>2400</v>
      </c>
      <c r="C481" s="39" t="s">
        <v>5628</v>
      </c>
      <c r="D481" s="39">
        <v>88352</v>
      </c>
      <c r="E481" s="39" t="s">
        <v>5154</v>
      </c>
      <c r="F481" s="39" t="s">
        <v>5195</v>
      </c>
      <c r="G481" s="39" t="s">
        <v>5157</v>
      </c>
      <c r="H481" s="39" t="s">
        <v>5157</v>
      </c>
      <c r="I481" s="39">
        <v>0</v>
      </c>
      <c r="J481" s="39">
        <v>0</v>
      </c>
      <c r="K481" s="39">
        <v>0</v>
      </c>
      <c r="L481" s="39">
        <v>0</v>
      </c>
      <c r="M481" s="39">
        <f t="shared" si="7"/>
        <v>0</v>
      </c>
      <c r="N481" s="39">
        <v>0</v>
      </c>
      <c r="O481" s="39">
        <v>0</v>
      </c>
      <c r="P481" s="39">
        <v>0</v>
      </c>
      <c r="Q481" s="39">
        <v>0</v>
      </c>
      <c r="R481" s="39">
        <v>0</v>
      </c>
    </row>
    <row r="482" spans="1:18" x14ac:dyDescent="0.3">
      <c r="A482" s="39" t="s">
        <v>5153</v>
      </c>
      <c r="B482" s="39">
        <v>2400</v>
      </c>
      <c r="C482" s="39" t="s">
        <v>5629</v>
      </c>
      <c r="D482" s="39">
        <v>88392</v>
      </c>
      <c r="E482" s="39" t="s">
        <v>5154</v>
      </c>
      <c r="F482" s="39" t="s">
        <v>5195</v>
      </c>
      <c r="G482" s="39" t="s">
        <v>5157</v>
      </c>
      <c r="H482" s="39" t="s">
        <v>5157</v>
      </c>
      <c r="I482" s="39">
        <v>0</v>
      </c>
      <c r="J482" s="39">
        <v>0</v>
      </c>
      <c r="K482" s="39">
        <v>0</v>
      </c>
      <c r="L482" s="39">
        <v>0</v>
      </c>
      <c r="M482" s="39">
        <f t="shared" si="7"/>
        <v>0</v>
      </c>
      <c r="N482" s="39">
        <v>0</v>
      </c>
      <c r="O482" s="39">
        <v>0</v>
      </c>
      <c r="P482" s="39">
        <v>0</v>
      </c>
      <c r="Q482" s="39">
        <v>0</v>
      </c>
      <c r="R482" s="39">
        <v>0</v>
      </c>
    </row>
    <row r="483" spans="1:18" x14ac:dyDescent="0.3">
      <c r="A483" s="39" t="s">
        <v>5153</v>
      </c>
      <c r="B483" s="39">
        <v>2400</v>
      </c>
      <c r="C483" s="39" t="s">
        <v>5630</v>
      </c>
      <c r="D483" s="39">
        <v>88402</v>
      </c>
      <c r="E483" s="39" t="s">
        <v>5154</v>
      </c>
      <c r="F483" s="39" t="s">
        <v>5155</v>
      </c>
      <c r="G483" s="39" t="s">
        <v>5238</v>
      </c>
      <c r="H483" s="39" t="s">
        <v>5157</v>
      </c>
      <c r="I483" s="39">
        <v>0</v>
      </c>
      <c r="J483" s="39">
        <v>0</v>
      </c>
      <c r="K483" s="39">
        <v>0</v>
      </c>
      <c r="L483" s="39">
        <v>0</v>
      </c>
      <c r="M483" s="39">
        <f t="shared" si="7"/>
        <v>0</v>
      </c>
      <c r="N483" s="39">
        <v>0</v>
      </c>
      <c r="O483" s="39">
        <v>0</v>
      </c>
      <c r="P483" s="39">
        <v>0</v>
      </c>
      <c r="Q483" s="39">
        <v>0</v>
      </c>
      <c r="R483" s="39">
        <v>0</v>
      </c>
    </row>
    <row r="484" spans="1:18" x14ac:dyDescent="0.3">
      <c r="A484" s="39" t="s">
        <v>5153</v>
      </c>
      <c r="B484" s="39">
        <v>2400</v>
      </c>
      <c r="C484" s="39" t="s">
        <v>5631</v>
      </c>
      <c r="D484" s="39">
        <v>88422</v>
      </c>
      <c r="E484" s="39" t="s">
        <v>5154</v>
      </c>
      <c r="F484" s="39" t="s">
        <v>5195</v>
      </c>
      <c r="G484" s="39" t="s">
        <v>5157</v>
      </c>
      <c r="H484" s="39" t="s">
        <v>5157</v>
      </c>
      <c r="I484" s="39">
        <v>0</v>
      </c>
      <c r="J484" s="39">
        <v>0</v>
      </c>
      <c r="K484" s="39">
        <v>0</v>
      </c>
      <c r="L484" s="39">
        <v>0</v>
      </c>
      <c r="M484" s="39">
        <f t="shared" si="7"/>
        <v>0</v>
      </c>
      <c r="N484" s="39">
        <v>0</v>
      </c>
      <c r="O484" s="39">
        <v>0</v>
      </c>
      <c r="P484" s="39">
        <v>0</v>
      </c>
      <c r="Q484" s="39">
        <v>0</v>
      </c>
      <c r="R484" s="39">
        <v>0</v>
      </c>
    </row>
    <row r="485" spans="1:18" x14ac:dyDescent="0.3">
      <c r="A485" s="39" t="s">
        <v>5153</v>
      </c>
      <c r="B485" s="39">
        <v>2400</v>
      </c>
      <c r="C485" s="39" t="s">
        <v>5632</v>
      </c>
      <c r="D485" s="39">
        <v>88472</v>
      </c>
      <c r="E485" s="39" t="s">
        <v>5154</v>
      </c>
      <c r="F485" s="39" t="s">
        <v>5213</v>
      </c>
      <c r="G485" s="39" t="s">
        <v>5213</v>
      </c>
      <c r="H485" s="39" t="s">
        <v>5157</v>
      </c>
      <c r="I485" s="39">
        <v>0</v>
      </c>
      <c r="J485" s="39">
        <v>0</v>
      </c>
      <c r="K485" s="39">
        <v>0</v>
      </c>
      <c r="L485" s="39">
        <v>0</v>
      </c>
      <c r="M485" s="39">
        <f t="shared" si="7"/>
        <v>0</v>
      </c>
      <c r="N485" s="39">
        <v>0</v>
      </c>
      <c r="O485" s="39">
        <v>0</v>
      </c>
      <c r="P485" s="39">
        <v>0</v>
      </c>
      <c r="Q485" s="39">
        <v>0</v>
      </c>
      <c r="R485" s="39">
        <v>0</v>
      </c>
    </row>
    <row r="486" spans="1:18" x14ac:dyDescent="0.3">
      <c r="A486" s="39" t="s">
        <v>5153</v>
      </c>
      <c r="B486" s="39">
        <v>2400</v>
      </c>
      <c r="C486" s="39" t="s">
        <v>5633</v>
      </c>
      <c r="D486" s="39">
        <v>88632</v>
      </c>
      <c r="E486" s="39" t="s">
        <v>5154</v>
      </c>
      <c r="F486" s="39" t="s">
        <v>5195</v>
      </c>
      <c r="G486" s="39" t="s">
        <v>5157</v>
      </c>
      <c r="H486" s="39" t="s">
        <v>5157</v>
      </c>
      <c r="I486" s="39">
        <v>0</v>
      </c>
      <c r="J486" s="39">
        <v>0</v>
      </c>
      <c r="K486" s="39">
        <v>0</v>
      </c>
      <c r="L486" s="39">
        <v>0</v>
      </c>
      <c r="M486" s="39">
        <f t="shared" si="7"/>
        <v>0</v>
      </c>
      <c r="N486" s="39">
        <v>0</v>
      </c>
      <c r="O486" s="39">
        <v>0</v>
      </c>
      <c r="P486" s="39">
        <v>0</v>
      </c>
      <c r="Q486" s="39">
        <v>0</v>
      </c>
      <c r="R486" s="39">
        <v>0</v>
      </c>
    </row>
    <row r="487" spans="1:18" x14ac:dyDescent="0.3">
      <c r="A487" s="39" t="s">
        <v>5153</v>
      </c>
      <c r="B487" s="39">
        <v>2400</v>
      </c>
      <c r="C487" s="39" t="s">
        <v>5634</v>
      </c>
      <c r="D487" s="39">
        <v>88662</v>
      </c>
      <c r="E487" s="39" t="s">
        <v>5154</v>
      </c>
      <c r="F487" s="39" t="s">
        <v>5195</v>
      </c>
      <c r="G487" s="39" t="s">
        <v>5157</v>
      </c>
      <c r="H487" s="39" t="s">
        <v>5157</v>
      </c>
      <c r="I487" s="39">
        <v>0</v>
      </c>
      <c r="J487" s="39">
        <v>0</v>
      </c>
      <c r="K487" s="39">
        <v>0</v>
      </c>
      <c r="L487" s="39">
        <v>0</v>
      </c>
      <c r="M487" s="39">
        <f t="shared" si="7"/>
        <v>0</v>
      </c>
      <c r="N487" s="39">
        <v>0</v>
      </c>
      <c r="O487" s="39">
        <v>0</v>
      </c>
      <c r="P487" s="39">
        <v>0</v>
      </c>
      <c r="Q487" s="39">
        <v>0</v>
      </c>
      <c r="R487" s="39">
        <v>0</v>
      </c>
    </row>
    <row r="488" spans="1:18" x14ac:dyDescent="0.3">
      <c r="A488" s="39" t="s">
        <v>5529</v>
      </c>
      <c r="B488" s="39">
        <v>7957</v>
      </c>
      <c r="C488" s="39" t="s">
        <v>5635</v>
      </c>
      <c r="D488" s="39">
        <v>88712</v>
      </c>
      <c r="E488" s="39" t="s">
        <v>5222</v>
      </c>
      <c r="F488" s="39" t="s">
        <v>5195</v>
      </c>
      <c r="G488" s="39" t="s">
        <v>5157</v>
      </c>
      <c r="H488" s="39" t="s">
        <v>5157</v>
      </c>
      <c r="I488" s="39">
        <v>0</v>
      </c>
      <c r="J488" s="39">
        <v>0</v>
      </c>
      <c r="K488" s="39">
        <v>0</v>
      </c>
      <c r="L488" s="39">
        <v>0</v>
      </c>
      <c r="M488" s="39">
        <f t="shared" si="7"/>
        <v>0</v>
      </c>
      <c r="N488" s="39">
        <v>0</v>
      </c>
      <c r="O488" s="39">
        <v>0</v>
      </c>
      <c r="P488" s="39">
        <v>0</v>
      </c>
      <c r="Q488" s="39">
        <v>0</v>
      </c>
      <c r="R488" s="39">
        <v>0</v>
      </c>
    </row>
    <row r="489" spans="1:18" x14ac:dyDescent="0.3">
      <c r="A489" s="39" t="s">
        <v>5153</v>
      </c>
      <c r="B489" s="39">
        <v>2400</v>
      </c>
      <c r="C489" s="39" t="s">
        <v>5636</v>
      </c>
      <c r="D489" s="39">
        <v>88722</v>
      </c>
      <c r="E489" s="39" t="s">
        <v>5154</v>
      </c>
      <c r="F489" s="39" t="s">
        <v>5195</v>
      </c>
      <c r="G489" s="39" t="s">
        <v>5157</v>
      </c>
      <c r="H489" s="39" t="s">
        <v>5157</v>
      </c>
      <c r="I489" s="39">
        <v>0</v>
      </c>
      <c r="J489" s="39">
        <v>0</v>
      </c>
      <c r="K489" s="39">
        <v>0</v>
      </c>
      <c r="L489" s="39">
        <v>0</v>
      </c>
      <c r="M489" s="39">
        <f t="shared" si="7"/>
        <v>0</v>
      </c>
      <c r="N489" s="39">
        <v>0</v>
      </c>
      <c r="O489" s="39">
        <v>0</v>
      </c>
      <c r="P489" s="39">
        <v>0</v>
      </c>
      <c r="Q489" s="39">
        <v>0</v>
      </c>
      <c r="R489" s="39">
        <v>0</v>
      </c>
    </row>
    <row r="490" spans="1:18" x14ac:dyDescent="0.3">
      <c r="A490" s="39" t="s">
        <v>5153</v>
      </c>
      <c r="B490" s="39">
        <v>2400</v>
      </c>
      <c r="C490" s="39" t="s">
        <v>4779</v>
      </c>
      <c r="D490" s="39">
        <v>88792</v>
      </c>
      <c r="E490" s="39" t="s">
        <v>5154</v>
      </c>
      <c r="F490" s="39" t="s">
        <v>5213</v>
      </c>
      <c r="G490" s="39" t="s">
        <v>5213</v>
      </c>
      <c r="H490" s="39" t="s">
        <v>5157</v>
      </c>
      <c r="I490" s="39">
        <v>28975.7</v>
      </c>
      <c r="J490" s="39">
        <v>28975.7</v>
      </c>
      <c r="K490" s="39">
        <v>0</v>
      </c>
      <c r="L490" s="39">
        <v>28975.7</v>
      </c>
      <c r="M490" s="39">
        <f t="shared" si="7"/>
        <v>0</v>
      </c>
      <c r="N490" s="39">
        <v>0</v>
      </c>
      <c r="O490" s="39">
        <v>0</v>
      </c>
      <c r="P490" s="39">
        <v>2314867</v>
      </c>
      <c r="Q490" s="39">
        <v>0</v>
      </c>
      <c r="R490" s="39">
        <v>13986</v>
      </c>
    </row>
    <row r="491" spans="1:18" x14ac:dyDescent="0.3">
      <c r="A491" s="39" t="s">
        <v>5621</v>
      </c>
      <c r="B491" s="39">
        <v>8305</v>
      </c>
      <c r="C491" s="39" t="s">
        <v>5637</v>
      </c>
      <c r="D491" s="39">
        <v>88852</v>
      </c>
      <c r="E491" s="39" t="s">
        <v>5154</v>
      </c>
      <c r="F491" s="39" t="s">
        <v>5195</v>
      </c>
      <c r="G491" s="39" t="s">
        <v>5157</v>
      </c>
      <c r="H491" s="39" t="s">
        <v>5157</v>
      </c>
      <c r="I491" s="39">
        <v>0</v>
      </c>
      <c r="J491" s="39">
        <v>0</v>
      </c>
      <c r="K491" s="39">
        <v>0</v>
      </c>
      <c r="L491" s="39">
        <v>0</v>
      </c>
      <c r="M491" s="39">
        <f t="shared" si="7"/>
        <v>0</v>
      </c>
      <c r="N491" s="39">
        <v>0</v>
      </c>
      <c r="O491" s="39">
        <v>0</v>
      </c>
      <c r="P491" s="39">
        <v>0</v>
      </c>
      <c r="Q491" s="39">
        <v>0</v>
      </c>
      <c r="R491" s="39">
        <v>0</v>
      </c>
    </row>
    <row r="492" spans="1:18" x14ac:dyDescent="0.3">
      <c r="A492" s="39" t="s">
        <v>5621</v>
      </c>
      <c r="B492" s="39">
        <v>8305</v>
      </c>
      <c r="C492" s="39" t="s">
        <v>5638</v>
      </c>
      <c r="D492" s="39">
        <v>88902</v>
      </c>
      <c r="E492" s="39" t="s">
        <v>5154</v>
      </c>
      <c r="F492" s="39" t="s">
        <v>5195</v>
      </c>
      <c r="G492" s="39" t="s">
        <v>5157</v>
      </c>
      <c r="H492" s="39" t="s">
        <v>5157</v>
      </c>
      <c r="I492" s="39">
        <v>0</v>
      </c>
      <c r="J492" s="39">
        <v>0</v>
      </c>
      <c r="K492" s="39">
        <v>0</v>
      </c>
      <c r="L492" s="39">
        <v>0</v>
      </c>
      <c r="M492" s="39">
        <f t="shared" si="7"/>
        <v>0</v>
      </c>
      <c r="N492" s="39">
        <v>0</v>
      </c>
      <c r="O492" s="39">
        <v>0</v>
      </c>
      <c r="P492" s="39">
        <v>0</v>
      </c>
      <c r="Q492" s="39">
        <v>0</v>
      </c>
      <c r="R492" s="39">
        <v>0</v>
      </c>
    </row>
    <row r="493" spans="1:18" x14ac:dyDescent="0.3">
      <c r="A493" s="39" t="s">
        <v>5621</v>
      </c>
      <c r="B493" s="39">
        <v>8305</v>
      </c>
      <c r="C493" s="39" t="s">
        <v>5639</v>
      </c>
      <c r="D493" s="39">
        <v>88912</v>
      </c>
      <c r="E493" s="39" t="s">
        <v>5154</v>
      </c>
      <c r="F493" s="39" t="s">
        <v>5195</v>
      </c>
      <c r="G493" s="39" t="s">
        <v>5157</v>
      </c>
      <c r="H493" s="39" t="s">
        <v>5157</v>
      </c>
      <c r="I493" s="39">
        <v>0</v>
      </c>
      <c r="J493" s="39">
        <v>0</v>
      </c>
      <c r="K493" s="39">
        <v>0</v>
      </c>
      <c r="L493" s="39">
        <v>0</v>
      </c>
      <c r="M493" s="39">
        <f t="shared" si="7"/>
        <v>0</v>
      </c>
      <c r="N493" s="39">
        <v>0</v>
      </c>
      <c r="O493" s="39">
        <v>0</v>
      </c>
      <c r="P493" s="39">
        <v>0</v>
      </c>
      <c r="Q493" s="39">
        <v>0</v>
      </c>
      <c r="R493" s="39">
        <v>0</v>
      </c>
    </row>
    <row r="494" spans="1:18" x14ac:dyDescent="0.3">
      <c r="A494" s="39" t="s">
        <v>5330</v>
      </c>
      <c r="B494" s="39">
        <v>6784</v>
      </c>
      <c r="C494" s="39" t="s">
        <v>5640</v>
      </c>
      <c r="D494" s="39">
        <v>88962</v>
      </c>
      <c r="E494" s="39" t="s">
        <v>5154</v>
      </c>
      <c r="F494" s="39" t="s">
        <v>5195</v>
      </c>
      <c r="G494" s="39" t="s">
        <v>5157</v>
      </c>
      <c r="H494" s="39" t="s">
        <v>5157</v>
      </c>
      <c r="I494" s="39">
        <v>0</v>
      </c>
      <c r="J494" s="39">
        <v>0</v>
      </c>
      <c r="K494" s="39">
        <v>0</v>
      </c>
      <c r="L494" s="39">
        <v>0</v>
      </c>
      <c r="M494" s="39">
        <f t="shared" si="7"/>
        <v>0</v>
      </c>
      <c r="N494" s="39">
        <v>0</v>
      </c>
      <c r="O494" s="39">
        <v>0</v>
      </c>
      <c r="P494" s="39">
        <v>0</v>
      </c>
      <c r="Q494" s="39">
        <v>0</v>
      </c>
      <c r="R494" s="39">
        <v>0</v>
      </c>
    </row>
    <row r="495" spans="1:18" x14ac:dyDescent="0.3">
      <c r="A495" s="39" t="s">
        <v>5641</v>
      </c>
      <c r="B495" s="39">
        <v>8534</v>
      </c>
      <c r="C495" s="39" t="s">
        <v>5642</v>
      </c>
      <c r="D495" s="39">
        <v>89002</v>
      </c>
      <c r="E495" s="39" t="s">
        <v>5185</v>
      </c>
      <c r="F495" s="39" t="s">
        <v>5235</v>
      </c>
      <c r="G495" s="39" t="s">
        <v>5336</v>
      </c>
      <c r="H495" s="39" t="s">
        <v>5157</v>
      </c>
      <c r="I495" s="39">
        <v>0</v>
      </c>
      <c r="J495" s="39">
        <v>0</v>
      </c>
      <c r="K495" s="39">
        <v>0</v>
      </c>
      <c r="L495" s="39">
        <v>0</v>
      </c>
      <c r="M495" s="39">
        <f t="shared" si="7"/>
        <v>0</v>
      </c>
      <c r="N495" s="39">
        <v>0</v>
      </c>
      <c r="O495" s="39">
        <v>0</v>
      </c>
      <c r="P495" s="39">
        <v>0</v>
      </c>
      <c r="Q495" s="39">
        <v>0</v>
      </c>
      <c r="R495" s="39">
        <v>0</v>
      </c>
    </row>
    <row r="496" spans="1:18" x14ac:dyDescent="0.3">
      <c r="A496" s="39" t="s">
        <v>5153</v>
      </c>
      <c r="B496" s="39">
        <v>2400</v>
      </c>
      <c r="C496" s="39" t="s">
        <v>5093</v>
      </c>
      <c r="D496" s="39">
        <v>89012</v>
      </c>
      <c r="E496" s="39" t="s">
        <v>5154</v>
      </c>
      <c r="F496" s="39" t="s">
        <v>5195</v>
      </c>
      <c r="G496" s="39" t="s">
        <v>5157</v>
      </c>
      <c r="H496" s="39" t="s">
        <v>5157</v>
      </c>
      <c r="I496" s="39">
        <v>0</v>
      </c>
      <c r="J496" s="39">
        <v>0</v>
      </c>
      <c r="K496" s="39">
        <v>0</v>
      </c>
      <c r="L496" s="39">
        <v>0</v>
      </c>
      <c r="M496" s="39">
        <f t="shared" si="7"/>
        <v>0</v>
      </c>
      <c r="N496" s="39">
        <v>0</v>
      </c>
      <c r="O496" s="39">
        <v>0</v>
      </c>
      <c r="P496" s="39">
        <v>0</v>
      </c>
      <c r="Q496" s="39">
        <v>0</v>
      </c>
      <c r="R496" s="39">
        <v>0</v>
      </c>
    </row>
    <row r="497" spans="1:18" x14ac:dyDescent="0.3">
      <c r="A497" s="39" t="s">
        <v>5621</v>
      </c>
      <c r="B497" s="39">
        <v>8305</v>
      </c>
      <c r="C497" s="39" t="s">
        <v>5643</v>
      </c>
      <c r="D497" s="39">
        <v>89052</v>
      </c>
      <c r="E497" s="39" t="s">
        <v>5154</v>
      </c>
      <c r="F497" s="39" t="s">
        <v>5195</v>
      </c>
      <c r="G497" s="39" t="s">
        <v>5157</v>
      </c>
      <c r="H497" s="39" t="s">
        <v>5157</v>
      </c>
      <c r="I497" s="39">
        <v>0</v>
      </c>
      <c r="J497" s="39">
        <v>0</v>
      </c>
      <c r="K497" s="39">
        <v>0</v>
      </c>
      <c r="L497" s="39">
        <v>0</v>
      </c>
      <c r="M497" s="39">
        <f t="shared" si="7"/>
        <v>0</v>
      </c>
      <c r="N497" s="39">
        <v>0</v>
      </c>
      <c r="O497" s="39">
        <v>0</v>
      </c>
      <c r="P497" s="39">
        <v>0</v>
      </c>
      <c r="Q497" s="39">
        <v>0</v>
      </c>
      <c r="R497" s="39">
        <v>0</v>
      </c>
    </row>
    <row r="498" spans="1:18" x14ac:dyDescent="0.3">
      <c r="A498" s="39" t="s">
        <v>4986</v>
      </c>
      <c r="B498" s="39">
        <v>8757</v>
      </c>
      <c r="C498" s="39" t="s">
        <v>5644</v>
      </c>
      <c r="D498" s="39">
        <v>89102</v>
      </c>
      <c r="E498" s="39" t="s">
        <v>5154</v>
      </c>
      <c r="F498" s="39" t="s">
        <v>5155</v>
      </c>
      <c r="G498" s="39" t="s">
        <v>5166</v>
      </c>
      <c r="H498" s="39" t="s">
        <v>5157</v>
      </c>
      <c r="I498" s="39">
        <v>0</v>
      </c>
      <c r="J498" s="39">
        <v>0</v>
      </c>
      <c r="K498" s="39">
        <v>0</v>
      </c>
      <c r="L498" s="39">
        <v>0</v>
      </c>
      <c r="M498" s="39">
        <f t="shared" si="7"/>
        <v>0</v>
      </c>
      <c r="N498" s="39">
        <v>0</v>
      </c>
      <c r="O498" s="39">
        <v>0</v>
      </c>
      <c r="P498" s="39">
        <v>0</v>
      </c>
      <c r="Q498" s="39">
        <v>0</v>
      </c>
      <c r="R498" s="39">
        <v>0</v>
      </c>
    </row>
    <row r="499" spans="1:18" x14ac:dyDescent="0.3">
      <c r="A499" s="39" t="s">
        <v>5621</v>
      </c>
      <c r="B499" s="39">
        <v>8305</v>
      </c>
      <c r="C499" s="39" t="s">
        <v>5645</v>
      </c>
      <c r="D499" s="39">
        <v>89142</v>
      </c>
      <c r="E499" s="39" t="s">
        <v>5154</v>
      </c>
      <c r="F499" s="39" t="s">
        <v>5195</v>
      </c>
      <c r="G499" s="39" t="s">
        <v>5157</v>
      </c>
      <c r="H499" s="39" t="s">
        <v>5157</v>
      </c>
      <c r="I499" s="39">
        <v>0</v>
      </c>
      <c r="J499" s="39">
        <v>0</v>
      </c>
      <c r="K499" s="39">
        <v>0</v>
      </c>
      <c r="L499" s="39">
        <v>0</v>
      </c>
      <c r="M499" s="39">
        <f t="shared" si="7"/>
        <v>0</v>
      </c>
      <c r="N499" s="39">
        <v>0</v>
      </c>
      <c r="O499" s="39">
        <v>0</v>
      </c>
      <c r="P499" s="39">
        <v>0</v>
      </c>
      <c r="Q499" s="39">
        <v>0</v>
      </c>
      <c r="R499" s="39">
        <v>0</v>
      </c>
    </row>
    <row r="500" spans="1:18" x14ac:dyDescent="0.3">
      <c r="A500" s="39" t="s">
        <v>5153</v>
      </c>
      <c r="B500" s="39">
        <v>2400</v>
      </c>
      <c r="C500" s="39" t="s">
        <v>4752</v>
      </c>
      <c r="D500" s="39">
        <v>89152</v>
      </c>
      <c r="E500" s="39" t="s">
        <v>5154</v>
      </c>
      <c r="F500" s="39" t="s">
        <v>5213</v>
      </c>
      <c r="G500" s="39" t="s">
        <v>5213</v>
      </c>
      <c r="H500" s="39" t="s">
        <v>5157</v>
      </c>
      <c r="I500" s="39">
        <v>494879.51</v>
      </c>
      <c r="J500" s="39">
        <v>494879.51</v>
      </c>
      <c r="K500" s="39">
        <v>0</v>
      </c>
      <c r="L500" s="39">
        <v>494879.51</v>
      </c>
      <c r="M500" s="39">
        <f t="shared" si="7"/>
        <v>0</v>
      </c>
      <c r="N500" s="39">
        <v>0</v>
      </c>
      <c r="O500" s="39">
        <v>0</v>
      </c>
      <c r="P500" s="39">
        <v>14381401</v>
      </c>
      <c r="Q500" s="39">
        <v>0</v>
      </c>
      <c r="R500" s="39">
        <v>211767</v>
      </c>
    </row>
    <row r="501" spans="1:18" x14ac:dyDescent="0.3">
      <c r="A501" s="39" t="s">
        <v>5153</v>
      </c>
      <c r="B501" s="39">
        <v>2400</v>
      </c>
      <c r="C501" s="39" t="s">
        <v>5024</v>
      </c>
      <c r="D501" s="39">
        <v>89262</v>
      </c>
      <c r="E501" s="39" t="s">
        <v>5154</v>
      </c>
      <c r="F501" s="39" t="s">
        <v>5155</v>
      </c>
      <c r="G501" s="39" t="s">
        <v>5157</v>
      </c>
      <c r="H501" s="39" t="s">
        <v>5157</v>
      </c>
      <c r="I501" s="39">
        <v>0</v>
      </c>
      <c r="J501" s="39">
        <v>0</v>
      </c>
      <c r="K501" s="39">
        <v>0</v>
      </c>
      <c r="L501" s="39">
        <v>0</v>
      </c>
      <c r="M501" s="39">
        <f t="shared" si="7"/>
        <v>0</v>
      </c>
      <c r="N501" s="39">
        <v>0</v>
      </c>
      <c r="O501" s="39">
        <v>0</v>
      </c>
      <c r="P501" s="39">
        <v>0</v>
      </c>
      <c r="Q501" s="39">
        <v>0</v>
      </c>
      <c r="R501" s="39">
        <v>0</v>
      </c>
    </row>
    <row r="502" spans="1:18" x14ac:dyDescent="0.3">
      <c r="A502" s="39" t="s">
        <v>4988</v>
      </c>
      <c r="B502" s="39">
        <v>7918</v>
      </c>
      <c r="C502" s="39" t="s">
        <v>5635</v>
      </c>
      <c r="D502" s="39">
        <v>89272</v>
      </c>
      <c r="E502" s="39" t="s">
        <v>5154</v>
      </c>
      <c r="F502" s="39" t="s">
        <v>5164</v>
      </c>
      <c r="G502" s="39" t="s">
        <v>5283</v>
      </c>
      <c r="H502" s="39" t="s">
        <v>5157</v>
      </c>
      <c r="I502" s="39">
        <v>0</v>
      </c>
      <c r="J502" s="39">
        <v>0</v>
      </c>
      <c r="K502" s="39">
        <v>0</v>
      </c>
      <c r="L502" s="39">
        <v>0</v>
      </c>
      <c r="M502" s="39">
        <f t="shared" si="7"/>
        <v>0</v>
      </c>
      <c r="N502" s="39">
        <v>0</v>
      </c>
      <c r="O502" s="39">
        <v>0</v>
      </c>
      <c r="P502" s="39">
        <v>0</v>
      </c>
      <c r="Q502" s="39">
        <v>0</v>
      </c>
      <c r="R502" s="39">
        <v>0</v>
      </c>
    </row>
    <row r="503" spans="1:18" x14ac:dyDescent="0.3">
      <c r="A503" s="39" t="s">
        <v>5153</v>
      </c>
      <c r="B503" s="39">
        <v>2400</v>
      </c>
      <c r="C503" s="39" t="s">
        <v>5646</v>
      </c>
      <c r="D503" s="39">
        <v>89362</v>
      </c>
      <c r="E503" s="39" t="s">
        <v>5154</v>
      </c>
      <c r="F503" s="39" t="s">
        <v>5213</v>
      </c>
      <c r="G503" s="39" t="s">
        <v>5157</v>
      </c>
      <c r="H503" s="39" t="s">
        <v>5157</v>
      </c>
      <c r="I503" s="39">
        <v>0</v>
      </c>
      <c r="J503" s="39">
        <v>0</v>
      </c>
      <c r="K503" s="39">
        <v>0</v>
      </c>
      <c r="L503" s="39">
        <v>0</v>
      </c>
      <c r="M503" s="39">
        <f t="shared" si="7"/>
        <v>0</v>
      </c>
      <c r="N503" s="39">
        <v>0</v>
      </c>
      <c r="O503" s="39">
        <v>0</v>
      </c>
      <c r="P503" s="39">
        <v>0</v>
      </c>
      <c r="Q503" s="39">
        <v>0</v>
      </c>
      <c r="R503" s="39">
        <v>0</v>
      </c>
    </row>
    <row r="504" spans="1:18" x14ac:dyDescent="0.3">
      <c r="A504" s="39" t="s">
        <v>5074</v>
      </c>
      <c r="B504" s="39">
        <v>8533</v>
      </c>
      <c r="C504" s="39" t="s">
        <v>5647</v>
      </c>
      <c r="D504" s="39">
        <v>89482</v>
      </c>
      <c r="E504" s="39" t="s">
        <v>5154</v>
      </c>
      <c r="F504" s="39" t="s">
        <v>5155</v>
      </c>
      <c r="G504" s="39" t="s">
        <v>5156</v>
      </c>
      <c r="H504" s="39" t="s">
        <v>5157</v>
      </c>
      <c r="I504" s="39">
        <v>0</v>
      </c>
      <c r="J504" s="39">
        <v>0</v>
      </c>
      <c r="K504" s="39">
        <v>0</v>
      </c>
      <c r="L504" s="39">
        <v>0</v>
      </c>
      <c r="M504" s="39">
        <f t="shared" si="7"/>
        <v>0</v>
      </c>
      <c r="N504" s="39">
        <v>0</v>
      </c>
      <c r="O504" s="39">
        <v>0</v>
      </c>
      <c r="P504" s="39">
        <v>0</v>
      </c>
      <c r="Q504" s="39">
        <v>0</v>
      </c>
      <c r="R504" s="39">
        <v>0</v>
      </c>
    </row>
    <row r="505" spans="1:18" x14ac:dyDescent="0.3">
      <c r="A505" s="39" t="s">
        <v>5074</v>
      </c>
      <c r="B505" s="39">
        <v>8533</v>
      </c>
      <c r="C505" s="39" t="s">
        <v>5648</v>
      </c>
      <c r="D505" s="39">
        <v>89502</v>
      </c>
      <c r="E505" s="39" t="s">
        <v>5154</v>
      </c>
      <c r="F505" s="39" t="s">
        <v>5155</v>
      </c>
      <c r="G505" s="39" t="s">
        <v>5156</v>
      </c>
      <c r="H505" s="39" t="s">
        <v>5157</v>
      </c>
      <c r="I505" s="39">
        <v>0</v>
      </c>
      <c r="J505" s="39">
        <v>0</v>
      </c>
      <c r="K505" s="39">
        <v>0</v>
      </c>
      <c r="L505" s="39">
        <v>0</v>
      </c>
      <c r="M505" s="39">
        <f t="shared" si="7"/>
        <v>0</v>
      </c>
      <c r="N505" s="39">
        <v>0</v>
      </c>
      <c r="O505" s="39">
        <v>0</v>
      </c>
      <c r="P505" s="39">
        <v>0</v>
      </c>
      <c r="Q505" s="39">
        <v>0</v>
      </c>
      <c r="R505" s="39">
        <v>0</v>
      </c>
    </row>
    <row r="506" spans="1:18" x14ac:dyDescent="0.3">
      <c r="A506" s="39" t="s">
        <v>5153</v>
      </c>
      <c r="B506" s="39">
        <v>2400</v>
      </c>
      <c r="C506" s="39" t="s">
        <v>4751</v>
      </c>
      <c r="D506" s="39">
        <v>89562</v>
      </c>
      <c r="E506" s="39" t="s">
        <v>5154</v>
      </c>
      <c r="F506" s="39" t="s">
        <v>5213</v>
      </c>
      <c r="G506" s="39" t="s">
        <v>5157</v>
      </c>
      <c r="H506" s="39" t="s">
        <v>5157</v>
      </c>
      <c r="I506" s="39">
        <v>0</v>
      </c>
      <c r="J506" s="39">
        <v>0</v>
      </c>
      <c r="K506" s="39">
        <v>0</v>
      </c>
      <c r="L506" s="39">
        <v>0</v>
      </c>
      <c r="M506" s="39">
        <f t="shared" si="7"/>
        <v>0</v>
      </c>
      <c r="N506" s="39">
        <v>0</v>
      </c>
      <c r="O506" s="39">
        <v>0</v>
      </c>
      <c r="P506" s="39">
        <v>0</v>
      </c>
      <c r="Q506" s="39">
        <v>0</v>
      </c>
      <c r="R506" s="39">
        <v>0</v>
      </c>
    </row>
    <row r="507" spans="1:18" x14ac:dyDescent="0.3">
      <c r="A507" s="39" t="s">
        <v>5606</v>
      </c>
      <c r="B507" s="39">
        <v>8503</v>
      </c>
      <c r="C507" s="39" t="s">
        <v>5649</v>
      </c>
      <c r="D507" s="39">
        <v>89612</v>
      </c>
      <c r="E507" s="39" t="s">
        <v>5154</v>
      </c>
      <c r="F507" s="39" t="s">
        <v>5155</v>
      </c>
      <c r="G507" s="39" t="s">
        <v>5156</v>
      </c>
      <c r="H507" s="39" t="s">
        <v>5157</v>
      </c>
      <c r="I507" s="39">
        <v>0</v>
      </c>
      <c r="J507" s="39">
        <v>0</v>
      </c>
      <c r="K507" s="39">
        <v>0</v>
      </c>
      <c r="L507" s="39">
        <v>0</v>
      </c>
      <c r="M507" s="39">
        <f t="shared" si="7"/>
        <v>0</v>
      </c>
      <c r="N507" s="39">
        <v>0</v>
      </c>
      <c r="O507" s="39">
        <v>0</v>
      </c>
      <c r="P507" s="39">
        <v>0</v>
      </c>
      <c r="Q507" s="39">
        <v>0</v>
      </c>
      <c r="R507" s="39">
        <v>0</v>
      </c>
    </row>
    <row r="508" spans="1:18" x14ac:dyDescent="0.3">
      <c r="A508" s="39" t="s">
        <v>5650</v>
      </c>
      <c r="B508" s="39">
        <v>8555</v>
      </c>
      <c r="C508" s="39" t="s">
        <v>5651</v>
      </c>
      <c r="D508" s="39">
        <v>89692</v>
      </c>
      <c r="E508" s="39" t="s">
        <v>5154</v>
      </c>
      <c r="F508" s="39" t="s">
        <v>5155</v>
      </c>
      <c r="G508" s="39" t="s">
        <v>5166</v>
      </c>
      <c r="H508" s="39" t="s">
        <v>5157</v>
      </c>
      <c r="I508" s="39">
        <v>0</v>
      </c>
      <c r="J508" s="39">
        <v>0</v>
      </c>
      <c r="K508" s="39">
        <v>0</v>
      </c>
      <c r="L508" s="39">
        <v>0</v>
      </c>
      <c r="M508" s="39">
        <f t="shared" si="7"/>
        <v>0</v>
      </c>
      <c r="N508" s="39">
        <v>0</v>
      </c>
      <c r="O508" s="39">
        <v>0</v>
      </c>
      <c r="P508" s="39">
        <v>0</v>
      </c>
      <c r="Q508" s="39">
        <v>0</v>
      </c>
      <c r="R508" s="39">
        <v>0</v>
      </c>
    </row>
    <row r="509" spans="1:18" x14ac:dyDescent="0.3">
      <c r="A509" s="39" t="s">
        <v>5153</v>
      </c>
      <c r="B509" s="39">
        <v>2400</v>
      </c>
      <c r="C509" s="39" t="s">
        <v>5652</v>
      </c>
      <c r="D509" s="39">
        <v>89712</v>
      </c>
      <c r="E509" s="39" t="s">
        <v>5154</v>
      </c>
      <c r="F509" s="39" t="s">
        <v>5213</v>
      </c>
      <c r="G509" s="39" t="s">
        <v>5213</v>
      </c>
      <c r="H509" s="39" t="s">
        <v>5157</v>
      </c>
      <c r="I509" s="39">
        <v>0</v>
      </c>
      <c r="J509" s="39">
        <v>0</v>
      </c>
      <c r="K509" s="39">
        <v>0</v>
      </c>
      <c r="L509" s="39">
        <v>0</v>
      </c>
      <c r="M509" s="39">
        <f t="shared" si="7"/>
        <v>0</v>
      </c>
      <c r="N509" s="39">
        <v>0</v>
      </c>
      <c r="O509" s="39">
        <v>0</v>
      </c>
      <c r="P509" s="39">
        <v>0</v>
      </c>
      <c r="Q509" s="39">
        <v>0</v>
      </c>
      <c r="R509" s="39">
        <v>0</v>
      </c>
    </row>
    <row r="510" spans="1:18" x14ac:dyDescent="0.3">
      <c r="A510" s="39" t="s">
        <v>5153</v>
      </c>
      <c r="B510" s="39">
        <v>2400</v>
      </c>
      <c r="C510" s="39" t="s">
        <v>5653</v>
      </c>
      <c r="D510" s="39">
        <v>89732</v>
      </c>
      <c r="E510" s="39" t="s">
        <v>5154</v>
      </c>
      <c r="F510" s="39" t="s">
        <v>5195</v>
      </c>
      <c r="G510" s="39" t="s">
        <v>5157</v>
      </c>
      <c r="H510" s="39" t="s">
        <v>5157</v>
      </c>
      <c r="I510" s="39">
        <v>0</v>
      </c>
      <c r="J510" s="39">
        <v>0</v>
      </c>
      <c r="K510" s="39">
        <v>0</v>
      </c>
      <c r="L510" s="39">
        <v>0</v>
      </c>
      <c r="M510" s="39">
        <f t="shared" si="7"/>
        <v>0</v>
      </c>
      <c r="N510" s="39">
        <v>0</v>
      </c>
      <c r="O510" s="39">
        <v>0</v>
      </c>
      <c r="P510" s="39">
        <v>0</v>
      </c>
      <c r="Q510" s="39">
        <v>0</v>
      </c>
      <c r="R510" s="39">
        <v>0</v>
      </c>
    </row>
    <row r="511" spans="1:18" x14ac:dyDescent="0.3">
      <c r="A511" s="39" t="s">
        <v>5153</v>
      </c>
      <c r="B511" s="39">
        <v>2400</v>
      </c>
      <c r="C511" s="39" t="s">
        <v>3049</v>
      </c>
      <c r="D511" s="39">
        <v>89742</v>
      </c>
      <c r="E511" s="39" t="s">
        <v>5154</v>
      </c>
      <c r="F511" s="39" t="s">
        <v>5187</v>
      </c>
      <c r="G511" s="39" t="s">
        <v>5157</v>
      </c>
      <c r="H511" s="39" t="s">
        <v>5157</v>
      </c>
      <c r="I511" s="39">
        <v>0</v>
      </c>
      <c r="J511" s="39">
        <v>0</v>
      </c>
      <c r="K511" s="39">
        <v>0</v>
      </c>
      <c r="L511" s="39">
        <v>0</v>
      </c>
      <c r="M511" s="39">
        <f t="shared" si="7"/>
        <v>0</v>
      </c>
      <c r="N511" s="39">
        <v>0</v>
      </c>
      <c r="O511" s="39">
        <v>0</v>
      </c>
      <c r="P511" s="39">
        <v>0</v>
      </c>
      <c r="Q511" s="39">
        <v>0</v>
      </c>
      <c r="R511" s="39">
        <v>0</v>
      </c>
    </row>
    <row r="512" spans="1:18" x14ac:dyDescent="0.3">
      <c r="A512" s="39" t="s">
        <v>5153</v>
      </c>
      <c r="B512" s="39">
        <v>2400</v>
      </c>
      <c r="C512" s="39" t="s">
        <v>5654</v>
      </c>
      <c r="D512" s="39">
        <v>89762</v>
      </c>
      <c r="E512" s="39" t="s">
        <v>5154</v>
      </c>
      <c r="F512" s="39" t="s">
        <v>5164</v>
      </c>
      <c r="G512" s="39" t="s">
        <v>5157</v>
      </c>
      <c r="H512" s="39" t="s">
        <v>5157</v>
      </c>
      <c r="I512" s="39">
        <v>0</v>
      </c>
      <c r="J512" s="39">
        <v>0</v>
      </c>
      <c r="K512" s="39">
        <v>0</v>
      </c>
      <c r="L512" s="39">
        <v>0</v>
      </c>
      <c r="M512" s="39">
        <f t="shared" si="7"/>
        <v>0</v>
      </c>
      <c r="N512" s="39">
        <v>0</v>
      </c>
      <c r="O512" s="39">
        <v>0</v>
      </c>
      <c r="P512" s="39">
        <v>0</v>
      </c>
      <c r="Q512" s="39">
        <v>0</v>
      </c>
      <c r="R512" s="39">
        <v>0</v>
      </c>
    </row>
    <row r="513" spans="1:18" x14ac:dyDescent="0.3">
      <c r="A513" s="39" t="s">
        <v>5650</v>
      </c>
      <c r="B513" s="39">
        <v>8555</v>
      </c>
      <c r="C513" s="39" t="s">
        <v>5655</v>
      </c>
      <c r="D513" s="39">
        <v>89832</v>
      </c>
      <c r="E513" s="39" t="s">
        <v>5154</v>
      </c>
      <c r="F513" s="39" t="s">
        <v>5155</v>
      </c>
      <c r="G513" s="39" t="s">
        <v>5238</v>
      </c>
      <c r="H513" s="39" t="s">
        <v>5157</v>
      </c>
      <c r="I513" s="39">
        <v>0</v>
      </c>
      <c r="J513" s="39">
        <v>0</v>
      </c>
      <c r="K513" s="39">
        <v>0</v>
      </c>
      <c r="L513" s="39">
        <v>0</v>
      </c>
      <c r="M513" s="39">
        <f t="shared" si="7"/>
        <v>0</v>
      </c>
      <c r="N513" s="39">
        <v>0</v>
      </c>
      <c r="O513" s="39">
        <v>0</v>
      </c>
      <c r="P513" s="39">
        <v>0</v>
      </c>
      <c r="Q513" s="39">
        <v>0</v>
      </c>
      <c r="R513" s="39">
        <v>0</v>
      </c>
    </row>
    <row r="514" spans="1:18" x14ac:dyDescent="0.3">
      <c r="A514" s="39" t="s">
        <v>5108</v>
      </c>
      <c r="B514" s="39">
        <v>6486</v>
      </c>
      <c r="C514" s="39" t="s">
        <v>5656</v>
      </c>
      <c r="D514" s="39">
        <v>90072</v>
      </c>
      <c r="E514" s="39" t="s">
        <v>5154</v>
      </c>
      <c r="F514" s="39" t="s">
        <v>5187</v>
      </c>
      <c r="G514" s="39" t="s">
        <v>5157</v>
      </c>
      <c r="H514" s="39" t="s">
        <v>5157</v>
      </c>
      <c r="I514" s="39">
        <v>0</v>
      </c>
      <c r="J514" s="39">
        <v>0</v>
      </c>
      <c r="K514" s="39">
        <v>0</v>
      </c>
      <c r="L514" s="39">
        <v>0</v>
      </c>
      <c r="M514" s="39">
        <f t="shared" si="7"/>
        <v>0</v>
      </c>
      <c r="N514" s="39">
        <v>0</v>
      </c>
      <c r="O514" s="39">
        <v>0</v>
      </c>
      <c r="P514" s="39">
        <v>0</v>
      </c>
      <c r="Q514" s="39">
        <v>0</v>
      </c>
      <c r="R514" s="39">
        <v>0</v>
      </c>
    </row>
    <row r="515" spans="1:18" x14ac:dyDescent="0.3">
      <c r="A515" s="39" t="s">
        <v>5153</v>
      </c>
      <c r="B515" s="39">
        <v>2400</v>
      </c>
      <c r="C515" s="39" t="s">
        <v>5657</v>
      </c>
      <c r="D515" s="39">
        <v>90162</v>
      </c>
      <c r="E515" s="39" t="s">
        <v>5154</v>
      </c>
      <c r="F515" s="39" t="s">
        <v>5213</v>
      </c>
      <c r="G515" s="39" t="s">
        <v>5157</v>
      </c>
      <c r="H515" s="39" t="s">
        <v>5157</v>
      </c>
      <c r="I515" s="39">
        <v>0</v>
      </c>
      <c r="J515" s="39">
        <v>0</v>
      </c>
      <c r="K515" s="39">
        <v>0</v>
      </c>
      <c r="L515" s="39">
        <v>0</v>
      </c>
      <c r="M515" s="39">
        <f t="shared" si="7"/>
        <v>0</v>
      </c>
      <c r="N515" s="39">
        <v>0</v>
      </c>
      <c r="O515" s="39">
        <v>0</v>
      </c>
      <c r="P515" s="39">
        <v>0</v>
      </c>
      <c r="Q515" s="39">
        <v>0</v>
      </c>
      <c r="R515" s="39">
        <v>0</v>
      </c>
    </row>
    <row r="516" spans="1:18" x14ac:dyDescent="0.3">
      <c r="A516" s="39" t="s">
        <v>5153</v>
      </c>
      <c r="B516" s="39">
        <v>2400</v>
      </c>
      <c r="C516" s="39" t="s">
        <v>5658</v>
      </c>
      <c r="D516" s="39">
        <v>90232</v>
      </c>
      <c r="E516" s="39" t="s">
        <v>5154</v>
      </c>
      <c r="F516" s="39" t="s">
        <v>5213</v>
      </c>
      <c r="G516" s="39" t="s">
        <v>5213</v>
      </c>
      <c r="H516" s="39" t="s">
        <v>5157</v>
      </c>
      <c r="I516" s="39">
        <v>0</v>
      </c>
      <c r="J516" s="39">
        <v>0</v>
      </c>
      <c r="K516" s="39">
        <v>0</v>
      </c>
      <c r="L516" s="39">
        <v>0</v>
      </c>
      <c r="M516" s="39">
        <f t="shared" si="7"/>
        <v>0</v>
      </c>
      <c r="N516" s="39">
        <v>0</v>
      </c>
      <c r="O516" s="39">
        <v>0</v>
      </c>
      <c r="P516" s="39">
        <v>0</v>
      </c>
      <c r="Q516" s="39">
        <v>0</v>
      </c>
      <c r="R516" s="39">
        <v>0</v>
      </c>
    </row>
    <row r="517" spans="1:18" x14ac:dyDescent="0.3">
      <c r="A517" s="39" t="s">
        <v>5153</v>
      </c>
      <c r="B517" s="39">
        <v>2400</v>
      </c>
      <c r="C517" s="39" t="s">
        <v>5659</v>
      </c>
      <c r="D517" s="39">
        <v>90282</v>
      </c>
      <c r="E517" s="39" t="s">
        <v>5154</v>
      </c>
      <c r="F517" s="39" t="s">
        <v>5213</v>
      </c>
      <c r="G517" s="39" t="s">
        <v>5213</v>
      </c>
      <c r="H517" s="39" t="s">
        <v>5157</v>
      </c>
      <c r="I517" s="39">
        <v>0</v>
      </c>
      <c r="J517" s="39">
        <v>0</v>
      </c>
      <c r="K517" s="39">
        <v>0</v>
      </c>
      <c r="L517" s="39">
        <v>0</v>
      </c>
      <c r="M517" s="39">
        <f t="shared" si="7"/>
        <v>0</v>
      </c>
      <c r="N517" s="39">
        <v>0</v>
      </c>
      <c r="O517" s="39">
        <v>0</v>
      </c>
      <c r="P517" s="39">
        <v>0</v>
      </c>
      <c r="Q517" s="39">
        <v>0</v>
      </c>
      <c r="R517" s="39">
        <v>0</v>
      </c>
    </row>
    <row r="518" spans="1:18" x14ac:dyDescent="0.3">
      <c r="A518" s="39" t="s">
        <v>5153</v>
      </c>
      <c r="B518" s="39">
        <v>2400</v>
      </c>
      <c r="C518" s="39" t="s">
        <v>5660</v>
      </c>
      <c r="D518" s="39">
        <v>90352</v>
      </c>
      <c r="E518" s="39" t="s">
        <v>5175</v>
      </c>
      <c r="F518" s="39" t="s">
        <v>5226</v>
      </c>
      <c r="G518" s="39" t="s">
        <v>5157</v>
      </c>
      <c r="H518" s="39" t="s">
        <v>5157</v>
      </c>
      <c r="I518" s="39">
        <v>0</v>
      </c>
      <c r="J518" s="39">
        <v>0</v>
      </c>
      <c r="K518" s="39">
        <v>0</v>
      </c>
      <c r="L518" s="39">
        <v>0</v>
      </c>
      <c r="M518" s="39">
        <f t="shared" si="7"/>
        <v>0</v>
      </c>
      <c r="N518" s="39">
        <v>0</v>
      </c>
      <c r="O518" s="39">
        <v>0</v>
      </c>
      <c r="P518" s="39">
        <v>0</v>
      </c>
      <c r="Q518" s="39">
        <v>0</v>
      </c>
      <c r="R518" s="39">
        <v>0</v>
      </c>
    </row>
    <row r="519" spans="1:18" x14ac:dyDescent="0.3">
      <c r="A519" s="39" t="s">
        <v>5342</v>
      </c>
      <c r="B519" s="39">
        <v>4463</v>
      </c>
      <c r="C519" s="39" t="s">
        <v>5661</v>
      </c>
      <c r="D519" s="39">
        <v>90392</v>
      </c>
      <c r="E519" s="39" t="s">
        <v>5154</v>
      </c>
      <c r="F519" s="39" t="s">
        <v>5169</v>
      </c>
      <c r="G519" s="39" t="s">
        <v>5425</v>
      </c>
      <c r="H519" s="39" t="s">
        <v>5157</v>
      </c>
      <c r="I519" s="39">
        <v>0</v>
      </c>
      <c r="J519" s="39">
        <v>0</v>
      </c>
      <c r="K519" s="39">
        <v>0</v>
      </c>
      <c r="L519" s="39">
        <v>0</v>
      </c>
      <c r="M519" s="39">
        <f t="shared" ref="M519:M582" si="8">N519+O519</f>
        <v>0</v>
      </c>
      <c r="N519" s="39">
        <v>0</v>
      </c>
      <c r="O519" s="39">
        <v>0</v>
      </c>
      <c r="P519" s="39">
        <v>0</v>
      </c>
      <c r="Q519" s="39">
        <v>0</v>
      </c>
      <c r="R519" s="39">
        <v>0</v>
      </c>
    </row>
    <row r="520" spans="1:18" x14ac:dyDescent="0.3">
      <c r="A520" s="39" t="s">
        <v>5153</v>
      </c>
      <c r="B520" s="39">
        <v>2400</v>
      </c>
      <c r="C520" s="39" t="s">
        <v>5039</v>
      </c>
      <c r="D520" s="39">
        <v>90412</v>
      </c>
      <c r="E520" s="39" t="s">
        <v>5154</v>
      </c>
      <c r="F520" s="39" t="s">
        <v>5158</v>
      </c>
      <c r="G520" s="39" t="s">
        <v>5159</v>
      </c>
      <c r="H520" s="39" t="s">
        <v>5157</v>
      </c>
      <c r="I520" s="39">
        <v>0</v>
      </c>
      <c r="J520" s="39">
        <v>0</v>
      </c>
      <c r="K520" s="39">
        <v>0</v>
      </c>
      <c r="L520" s="39">
        <v>0</v>
      </c>
      <c r="M520" s="39">
        <f t="shared" si="8"/>
        <v>0</v>
      </c>
      <c r="N520" s="39">
        <v>0</v>
      </c>
      <c r="O520" s="39">
        <v>0</v>
      </c>
      <c r="P520" s="39">
        <v>0</v>
      </c>
      <c r="Q520" s="39">
        <v>0</v>
      </c>
      <c r="R520" s="39">
        <v>0</v>
      </c>
    </row>
    <row r="521" spans="1:18" x14ac:dyDescent="0.3">
      <c r="A521" s="39" t="s">
        <v>5153</v>
      </c>
      <c r="B521" s="39">
        <v>2400</v>
      </c>
      <c r="C521" s="39" t="s">
        <v>5117</v>
      </c>
      <c r="D521" s="39">
        <v>90462</v>
      </c>
      <c r="E521" s="39" t="s">
        <v>5154</v>
      </c>
      <c r="F521" s="39" t="s">
        <v>5187</v>
      </c>
      <c r="G521" s="39" t="s">
        <v>5157</v>
      </c>
      <c r="H521" s="39" t="s">
        <v>5157</v>
      </c>
      <c r="I521" s="39">
        <v>0</v>
      </c>
      <c r="J521" s="39">
        <v>0</v>
      </c>
      <c r="K521" s="39">
        <v>0</v>
      </c>
      <c r="L521" s="39">
        <v>0</v>
      </c>
      <c r="M521" s="39">
        <f t="shared" si="8"/>
        <v>0</v>
      </c>
      <c r="N521" s="39">
        <v>0</v>
      </c>
      <c r="O521" s="39">
        <v>0</v>
      </c>
      <c r="P521" s="39">
        <v>0</v>
      </c>
      <c r="Q521" s="39">
        <v>0</v>
      </c>
      <c r="R521" s="39">
        <v>0</v>
      </c>
    </row>
    <row r="522" spans="1:18" x14ac:dyDescent="0.3">
      <c r="A522" s="39" t="s">
        <v>5153</v>
      </c>
      <c r="B522" s="39">
        <v>2400</v>
      </c>
      <c r="C522" s="39" t="s">
        <v>5662</v>
      </c>
      <c r="D522" s="39">
        <v>90472</v>
      </c>
      <c r="E522" s="39" t="s">
        <v>5154</v>
      </c>
      <c r="F522" s="39" t="s">
        <v>5155</v>
      </c>
      <c r="G522" s="39" t="s">
        <v>5166</v>
      </c>
      <c r="H522" s="39" t="s">
        <v>5157</v>
      </c>
      <c r="I522" s="39">
        <v>0</v>
      </c>
      <c r="J522" s="39">
        <v>0</v>
      </c>
      <c r="K522" s="39">
        <v>0</v>
      </c>
      <c r="L522" s="39">
        <v>0</v>
      </c>
      <c r="M522" s="39">
        <f t="shared" si="8"/>
        <v>0</v>
      </c>
      <c r="N522" s="39">
        <v>0</v>
      </c>
      <c r="O522" s="39">
        <v>0</v>
      </c>
      <c r="P522" s="39">
        <v>0</v>
      </c>
      <c r="Q522" s="39">
        <v>0</v>
      </c>
      <c r="R522" s="39">
        <v>0</v>
      </c>
    </row>
    <row r="523" spans="1:18" x14ac:dyDescent="0.3">
      <c r="A523" s="39" t="s">
        <v>5153</v>
      </c>
      <c r="B523" s="39">
        <v>2400</v>
      </c>
      <c r="C523" s="39" t="s">
        <v>5663</v>
      </c>
      <c r="D523" s="39">
        <v>90512</v>
      </c>
      <c r="E523" s="39" t="s">
        <v>5154</v>
      </c>
      <c r="F523" s="39" t="s">
        <v>5213</v>
      </c>
      <c r="G523" s="39" t="s">
        <v>5157</v>
      </c>
      <c r="H523" s="39" t="s">
        <v>5157</v>
      </c>
      <c r="I523" s="39">
        <v>0</v>
      </c>
      <c r="J523" s="39">
        <v>0</v>
      </c>
      <c r="K523" s="39">
        <v>0</v>
      </c>
      <c r="L523" s="39">
        <v>0</v>
      </c>
      <c r="M523" s="39">
        <f t="shared" si="8"/>
        <v>0</v>
      </c>
      <c r="N523" s="39">
        <v>0</v>
      </c>
      <c r="O523" s="39">
        <v>0</v>
      </c>
      <c r="P523" s="39">
        <v>0</v>
      </c>
      <c r="Q523" s="39">
        <v>0</v>
      </c>
      <c r="R523" s="39">
        <v>0</v>
      </c>
    </row>
    <row r="524" spans="1:18" x14ac:dyDescent="0.3">
      <c r="A524" s="39" t="s">
        <v>5153</v>
      </c>
      <c r="B524" s="39">
        <v>2400</v>
      </c>
      <c r="C524" s="39" t="s">
        <v>5664</v>
      </c>
      <c r="D524" s="39">
        <v>90562</v>
      </c>
      <c r="E524" s="39" t="s">
        <v>5154</v>
      </c>
      <c r="F524" s="39" t="s">
        <v>5164</v>
      </c>
      <c r="G524" s="39" t="s">
        <v>5157</v>
      </c>
      <c r="H524" s="39" t="s">
        <v>5157</v>
      </c>
      <c r="I524" s="39">
        <v>0</v>
      </c>
      <c r="J524" s="39">
        <v>0</v>
      </c>
      <c r="K524" s="39">
        <v>0</v>
      </c>
      <c r="L524" s="39">
        <v>0</v>
      </c>
      <c r="M524" s="39">
        <f t="shared" si="8"/>
        <v>0</v>
      </c>
      <c r="N524" s="39">
        <v>0</v>
      </c>
      <c r="O524" s="39">
        <v>0</v>
      </c>
      <c r="P524" s="39">
        <v>0</v>
      </c>
      <c r="Q524" s="39">
        <v>0</v>
      </c>
      <c r="R524" s="39">
        <v>0</v>
      </c>
    </row>
    <row r="525" spans="1:18" x14ac:dyDescent="0.3">
      <c r="A525" s="39" t="s">
        <v>5153</v>
      </c>
      <c r="B525" s="39">
        <v>2400</v>
      </c>
      <c r="C525" s="39" t="s">
        <v>5665</v>
      </c>
      <c r="D525" s="39">
        <v>90602</v>
      </c>
      <c r="E525" s="39" t="s">
        <v>5154</v>
      </c>
      <c r="F525" s="39" t="s">
        <v>5169</v>
      </c>
      <c r="G525" s="39" t="s">
        <v>5157</v>
      </c>
      <c r="H525" s="39" t="s">
        <v>5157</v>
      </c>
      <c r="I525" s="39">
        <v>0</v>
      </c>
      <c r="J525" s="39">
        <v>0</v>
      </c>
      <c r="K525" s="39">
        <v>0</v>
      </c>
      <c r="L525" s="39">
        <v>0</v>
      </c>
      <c r="M525" s="39">
        <f t="shared" si="8"/>
        <v>0</v>
      </c>
      <c r="N525" s="39">
        <v>0</v>
      </c>
      <c r="O525" s="39">
        <v>0</v>
      </c>
      <c r="P525" s="39">
        <v>0</v>
      </c>
      <c r="Q525" s="39">
        <v>0</v>
      </c>
      <c r="R525" s="39">
        <v>0</v>
      </c>
    </row>
    <row r="526" spans="1:18" x14ac:dyDescent="0.3">
      <c r="A526" s="39" t="s">
        <v>5153</v>
      </c>
      <c r="B526" s="39">
        <v>2400</v>
      </c>
      <c r="C526" s="39" t="s">
        <v>5039</v>
      </c>
      <c r="D526" s="39">
        <v>90642</v>
      </c>
      <c r="E526" s="39" t="s">
        <v>5154</v>
      </c>
      <c r="F526" s="39" t="s">
        <v>5158</v>
      </c>
      <c r="G526" s="39" t="s">
        <v>5157</v>
      </c>
      <c r="H526" s="39" t="s">
        <v>5157</v>
      </c>
      <c r="I526" s="39">
        <v>0</v>
      </c>
      <c r="J526" s="39">
        <v>0</v>
      </c>
      <c r="K526" s="39">
        <v>0</v>
      </c>
      <c r="L526" s="39">
        <v>0</v>
      </c>
      <c r="M526" s="39">
        <f t="shared" si="8"/>
        <v>0</v>
      </c>
      <c r="N526" s="39">
        <v>0</v>
      </c>
      <c r="O526" s="39">
        <v>0</v>
      </c>
      <c r="P526" s="39">
        <v>0</v>
      </c>
      <c r="Q526" s="39">
        <v>0</v>
      </c>
      <c r="R526" s="39">
        <v>0</v>
      </c>
    </row>
    <row r="527" spans="1:18" x14ac:dyDescent="0.3">
      <c r="A527" s="39" t="s">
        <v>5153</v>
      </c>
      <c r="B527" s="39">
        <v>2400</v>
      </c>
      <c r="C527" s="39" t="s">
        <v>5666</v>
      </c>
      <c r="D527" s="39">
        <v>90662</v>
      </c>
      <c r="E527" s="39" t="s">
        <v>5154</v>
      </c>
      <c r="F527" s="39" t="s">
        <v>5187</v>
      </c>
      <c r="G527" s="39" t="s">
        <v>5157</v>
      </c>
      <c r="H527" s="39" t="s">
        <v>5157</v>
      </c>
      <c r="I527" s="39">
        <v>0</v>
      </c>
      <c r="J527" s="39">
        <v>0</v>
      </c>
      <c r="K527" s="39">
        <v>0</v>
      </c>
      <c r="L527" s="39">
        <v>0</v>
      </c>
      <c r="M527" s="39">
        <f t="shared" si="8"/>
        <v>0</v>
      </c>
      <c r="N527" s="39">
        <v>0</v>
      </c>
      <c r="O527" s="39">
        <v>0</v>
      </c>
      <c r="P527" s="39">
        <v>0</v>
      </c>
      <c r="Q527" s="39">
        <v>0</v>
      </c>
      <c r="R527" s="39">
        <v>0</v>
      </c>
    </row>
    <row r="528" spans="1:18" x14ac:dyDescent="0.3">
      <c r="A528" s="39" t="s">
        <v>5153</v>
      </c>
      <c r="B528" s="39">
        <v>2400</v>
      </c>
      <c r="C528" s="39" t="s">
        <v>5667</v>
      </c>
      <c r="D528" s="39">
        <v>90822</v>
      </c>
      <c r="E528" s="39" t="s">
        <v>5154</v>
      </c>
      <c r="F528" s="39" t="s">
        <v>5170</v>
      </c>
      <c r="G528" s="39" t="s">
        <v>5157</v>
      </c>
      <c r="H528" s="39" t="s">
        <v>5157</v>
      </c>
      <c r="I528" s="39">
        <v>0</v>
      </c>
      <c r="J528" s="39">
        <v>0</v>
      </c>
      <c r="K528" s="39">
        <v>0</v>
      </c>
      <c r="L528" s="39">
        <v>0</v>
      </c>
      <c r="M528" s="39">
        <f t="shared" si="8"/>
        <v>0</v>
      </c>
      <c r="N528" s="39">
        <v>0</v>
      </c>
      <c r="O528" s="39">
        <v>0</v>
      </c>
      <c r="P528" s="39">
        <v>0</v>
      </c>
      <c r="Q528" s="39">
        <v>0</v>
      </c>
      <c r="R528" s="39">
        <v>0</v>
      </c>
    </row>
    <row r="529" spans="1:18" x14ac:dyDescent="0.3">
      <c r="A529" s="39" t="s">
        <v>5153</v>
      </c>
      <c r="B529" s="39">
        <v>2400</v>
      </c>
      <c r="C529" s="39" t="s">
        <v>5109</v>
      </c>
      <c r="D529" s="39">
        <v>90942</v>
      </c>
      <c r="E529" s="39" t="s">
        <v>5154</v>
      </c>
      <c r="F529" s="39" t="s">
        <v>5158</v>
      </c>
      <c r="G529" s="39" t="s">
        <v>5159</v>
      </c>
      <c r="H529" s="39" t="s">
        <v>5157</v>
      </c>
      <c r="I529" s="39">
        <v>0</v>
      </c>
      <c r="J529" s="39">
        <v>0</v>
      </c>
      <c r="K529" s="39">
        <v>0</v>
      </c>
      <c r="L529" s="39">
        <v>0</v>
      </c>
      <c r="M529" s="39">
        <f t="shared" si="8"/>
        <v>0</v>
      </c>
      <c r="N529" s="39">
        <v>0</v>
      </c>
      <c r="O529" s="39">
        <v>0</v>
      </c>
      <c r="P529" s="39">
        <v>0</v>
      </c>
      <c r="Q529" s="39">
        <v>0</v>
      </c>
      <c r="R529" s="39">
        <v>0</v>
      </c>
    </row>
    <row r="530" spans="1:18" x14ac:dyDescent="0.3">
      <c r="A530" s="39" t="s">
        <v>5125</v>
      </c>
      <c r="B530" s="39">
        <v>7311</v>
      </c>
      <c r="C530" s="39" t="s">
        <v>5668</v>
      </c>
      <c r="D530" s="39">
        <v>90982</v>
      </c>
      <c r="E530" s="39" t="s">
        <v>5154</v>
      </c>
      <c r="F530" s="39" t="s">
        <v>5155</v>
      </c>
      <c r="G530" s="39" t="s">
        <v>5157</v>
      </c>
      <c r="H530" s="39" t="s">
        <v>5157</v>
      </c>
      <c r="I530" s="39">
        <v>0</v>
      </c>
      <c r="J530" s="39">
        <v>0</v>
      </c>
      <c r="K530" s="39">
        <v>0</v>
      </c>
      <c r="L530" s="39">
        <v>0</v>
      </c>
      <c r="M530" s="39">
        <f t="shared" si="8"/>
        <v>0</v>
      </c>
      <c r="N530" s="39">
        <v>0</v>
      </c>
      <c r="O530" s="39">
        <v>0</v>
      </c>
      <c r="P530" s="39">
        <v>0</v>
      </c>
      <c r="Q530" s="39">
        <v>0</v>
      </c>
      <c r="R530" s="39">
        <v>0</v>
      </c>
    </row>
    <row r="531" spans="1:18" x14ac:dyDescent="0.3">
      <c r="A531" s="39" t="s">
        <v>5153</v>
      </c>
      <c r="B531" s="39">
        <v>2400</v>
      </c>
      <c r="C531" s="39" t="s">
        <v>5669</v>
      </c>
      <c r="D531" s="39">
        <v>91012</v>
      </c>
      <c r="E531" s="39" t="s">
        <v>5154</v>
      </c>
      <c r="F531" s="39" t="s">
        <v>5213</v>
      </c>
      <c r="G531" s="39" t="s">
        <v>5213</v>
      </c>
      <c r="H531" s="39" t="s">
        <v>5157</v>
      </c>
      <c r="I531" s="39">
        <v>0</v>
      </c>
      <c r="J531" s="39">
        <v>0</v>
      </c>
      <c r="K531" s="39">
        <v>0</v>
      </c>
      <c r="L531" s="39">
        <v>0</v>
      </c>
      <c r="M531" s="39">
        <f t="shared" si="8"/>
        <v>0</v>
      </c>
      <c r="N531" s="39">
        <v>0</v>
      </c>
      <c r="O531" s="39">
        <v>0</v>
      </c>
      <c r="P531" s="39">
        <v>0</v>
      </c>
      <c r="Q531" s="39">
        <v>0</v>
      </c>
      <c r="R531" s="39">
        <v>0</v>
      </c>
    </row>
    <row r="532" spans="1:18" x14ac:dyDescent="0.3">
      <c r="A532" s="39" t="s">
        <v>5102</v>
      </c>
      <c r="B532" s="39">
        <v>8714</v>
      </c>
      <c r="C532" s="39" t="s">
        <v>5670</v>
      </c>
      <c r="D532" s="39">
        <v>91212</v>
      </c>
      <c r="E532" s="39" t="s">
        <v>5154</v>
      </c>
      <c r="F532" s="39" t="s">
        <v>5213</v>
      </c>
      <c r="G532" s="39" t="s">
        <v>5157</v>
      </c>
      <c r="H532" s="39" t="s">
        <v>5157</v>
      </c>
      <c r="I532" s="39">
        <v>0</v>
      </c>
      <c r="J532" s="39">
        <v>0</v>
      </c>
      <c r="K532" s="39">
        <v>0</v>
      </c>
      <c r="L532" s="39">
        <v>0</v>
      </c>
      <c r="M532" s="39">
        <f t="shared" si="8"/>
        <v>0</v>
      </c>
      <c r="N532" s="39">
        <v>0</v>
      </c>
      <c r="O532" s="39">
        <v>0</v>
      </c>
      <c r="P532" s="39">
        <v>0</v>
      </c>
      <c r="Q532" s="39">
        <v>0</v>
      </c>
      <c r="R532" s="39">
        <v>0</v>
      </c>
    </row>
    <row r="533" spans="1:18" x14ac:dyDescent="0.3">
      <c r="A533" s="39" t="s">
        <v>5153</v>
      </c>
      <c r="B533" s="39">
        <v>2400</v>
      </c>
      <c r="C533" s="39" t="s">
        <v>5671</v>
      </c>
      <c r="D533" s="39">
        <v>91332</v>
      </c>
      <c r="E533" s="39" t="s">
        <v>5204</v>
      </c>
      <c r="F533" s="39" t="s">
        <v>5205</v>
      </c>
      <c r="G533" s="39" t="s">
        <v>5205</v>
      </c>
      <c r="H533" s="39" t="s">
        <v>5157</v>
      </c>
      <c r="I533" s="39">
        <v>0</v>
      </c>
      <c r="J533" s="39">
        <v>0</v>
      </c>
      <c r="K533" s="39">
        <v>0</v>
      </c>
      <c r="L533" s="39">
        <v>0</v>
      </c>
      <c r="M533" s="39">
        <f t="shared" si="8"/>
        <v>0</v>
      </c>
      <c r="N533" s="39">
        <v>0</v>
      </c>
      <c r="O533" s="39">
        <v>0</v>
      </c>
      <c r="P533" s="39">
        <v>0</v>
      </c>
      <c r="Q533" s="39">
        <v>0</v>
      </c>
      <c r="R533" s="39">
        <v>0</v>
      </c>
    </row>
    <row r="534" spans="1:18" x14ac:dyDescent="0.3">
      <c r="A534" s="39" t="s">
        <v>5153</v>
      </c>
      <c r="B534" s="39">
        <v>2400</v>
      </c>
      <c r="C534" s="39" t="s">
        <v>5672</v>
      </c>
      <c r="D534" s="39">
        <v>91482</v>
      </c>
      <c r="E534" s="39" t="s">
        <v>5154</v>
      </c>
      <c r="F534" s="39" t="s">
        <v>5155</v>
      </c>
      <c r="G534" s="39" t="s">
        <v>5156</v>
      </c>
      <c r="H534" s="39" t="s">
        <v>5157</v>
      </c>
      <c r="I534" s="39">
        <v>0</v>
      </c>
      <c r="J534" s="39">
        <v>0</v>
      </c>
      <c r="K534" s="39">
        <v>0</v>
      </c>
      <c r="L534" s="39">
        <v>0</v>
      </c>
      <c r="M534" s="39">
        <f t="shared" si="8"/>
        <v>0</v>
      </c>
      <c r="N534" s="39">
        <v>0</v>
      </c>
      <c r="O534" s="39">
        <v>0</v>
      </c>
      <c r="P534" s="39">
        <v>0</v>
      </c>
      <c r="Q534" s="39">
        <v>0</v>
      </c>
      <c r="R534" s="39">
        <v>0</v>
      </c>
    </row>
    <row r="535" spans="1:18" x14ac:dyDescent="0.3">
      <c r="A535" s="39" t="s">
        <v>5153</v>
      </c>
      <c r="B535" s="39">
        <v>2400</v>
      </c>
      <c r="C535" s="39" t="s">
        <v>5673</v>
      </c>
      <c r="D535" s="39">
        <v>91492</v>
      </c>
      <c r="E535" s="39" t="s">
        <v>5175</v>
      </c>
      <c r="F535" s="39" t="s">
        <v>5195</v>
      </c>
      <c r="G535" s="39" t="s">
        <v>5157</v>
      </c>
      <c r="H535" s="39" t="s">
        <v>5157</v>
      </c>
      <c r="I535" s="39">
        <v>0</v>
      </c>
      <c r="J535" s="39">
        <v>0</v>
      </c>
      <c r="K535" s="39">
        <v>0</v>
      </c>
      <c r="L535" s="39">
        <v>0</v>
      </c>
      <c r="M535" s="39">
        <f t="shared" si="8"/>
        <v>0</v>
      </c>
      <c r="N535" s="39">
        <v>0</v>
      </c>
      <c r="O535" s="39">
        <v>0</v>
      </c>
      <c r="P535" s="39">
        <v>0</v>
      </c>
      <c r="Q535" s="39">
        <v>0</v>
      </c>
      <c r="R535" s="39">
        <v>0</v>
      </c>
    </row>
    <row r="536" spans="1:18" x14ac:dyDescent="0.3">
      <c r="A536" s="39" t="s">
        <v>5153</v>
      </c>
      <c r="B536" s="39">
        <v>2400</v>
      </c>
      <c r="C536" s="39" t="s">
        <v>5062</v>
      </c>
      <c r="D536" s="39">
        <v>91612</v>
      </c>
      <c r="E536" s="39" t="s">
        <v>5175</v>
      </c>
      <c r="F536" s="39" t="s">
        <v>5176</v>
      </c>
      <c r="G536" s="39" t="s">
        <v>5157</v>
      </c>
      <c r="H536" s="39" t="s">
        <v>5157</v>
      </c>
      <c r="I536" s="39">
        <v>0</v>
      </c>
      <c r="J536" s="39">
        <v>0</v>
      </c>
      <c r="K536" s="39">
        <v>0</v>
      </c>
      <c r="L536" s="39">
        <v>0</v>
      </c>
      <c r="M536" s="39">
        <f t="shared" si="8"/>
        <v>0</v>
      </c>
      <c r="N536" s="39">
        <v>0</v>
      </c>
      <c r="O536" s="39">
        <v>0</v>
      </c>
      <c r="P536" s="39">
        <v>0</v>
      </c>
      <c r="Q536" s="39">
        <v>0</v>
      </c>
      <c r="R536" s="39">
        <v>0</v>
      </c>
    </row>
    <row r="537" spans="1:18" x14ac:dyDescent="0.3">
      <c r="A537" s="39" t="s">
        <v>5153</v>
      </c>
      <c r="B537" s="39">
        <v>2400</v>
      </c>
      <c r="C537" s="39" t="s">
        <v>5674</v>
      </c>
      <c r="D537" s="39">
        <v>91972</v>
      </c>
      <c r="E537" s="39" t="s">
        <v>5154</v>
      </c>
      <c r="F537" s="39" t="s">
        <v>5195</v>
      </c>
      <c r="G537" s="39" t="s">
        <v>5157</v>
      </c>
      <c r="H537" s="39" t="s">
        <v>5157</v>
      </c>
      <c r="I537" s="39">
        <v>0</v>
      </c>
      <c r="J537" s="39">
        <v>0</v>
      </c>
      <c r="K537" s="39">
        <v>0</v>
      </c>
      <c r="L537" s="39">
        <v>0</v>
      </c>
      <c r="M537" s="39">
        <f t="shared" si="8"/>
        <v>0</v>
      </c>
      <c r="N537" s="39">
        <v>0</v>
      </c>
      <c r="O537" s="39">
        <v>0</v>
      </c>
      <c r="P537" s="39">
        <v>0</v>
      </c>
      <c r="Q537" s="39">
        <v>0</v>
      </c>
      <c r="R537" s="39">
        <v>0</v>
      </c>
    </row>
    <row r="538" spans="1:18" x14ac:dyDescent="0.3">
      <c r="A538" s="39" t="s">
        <v>5153</v>
      </c>
      <c r="B538" s="39">
        <v>2400</v>
      </c>
      <c r="C538" s="39" t="s">
        <v>5675</v>
      </c>
      <c r="D538" s="39">
        <v>91982</v>
      </c>
      <c r="E538" s="39" t="s">
        <v>5185</v>
      </c>
      <c r="F538" s="39" t="s">
        <v>5195</v>
      </c>
      <c r="G538" s="39" t="s">
        <v>5157</v>
      </c>
      <c r="H538" s="39" t="s">
        <v>5157</v>
      </c>
      <c r="I538" s="39">
        <v>0</v>
      </c>
      <c r="J538" s="39">
        <v>0</v>
      </c>
      <c r="K538" s="39">
        <v>0</v>
      </c>
      <c r="L538" s="39">
        <v>0</v>
      </c>
      <c r="M538" s="39">
        <f t="shared" si="8"/>
        <v>0</v>
      </c>
      <c r="N538" s="39">
        <v>0</v>
      </c>
      <c r="O538" s="39">
        <v>0</v>
      </c>
      <c r="P538" s="39">
        <v>0</v>
      </c>
      <c r="Q538" s="39">
        <v>0</v>
      </c>
      <c r="R538" s="39">
        <v>0</v>
      </c>
    </row>
    <row r="539" spans="1:18" x14ac:dyDescent="0.3">
      <c r="A539" s="39" t="s">
        <v>5153</v>
      </c>
      <c r="B539" s="39">
        <v>2400</v>
      </c>
      <c r="C539" s="39" t="s">
        <v>5676</v>
      </c>
      <c r="D539" s="39">
        <v>92012</v>
      </c>
      <c r="E539" s="39" t="s">
        <v>5204</v>
      </c>
      <c r="F539" s="39" t="s">
        <v>5205</v>
      </c>
      <c r="G539" s="39" t="s">
        <v>5205</v>
      </c>
      <c r="H539" s="39" t="s">
        <v>5157</v>
      </c>
      <c r="I539" s="39">
        <v>0</v>
      </c>
      <c r="J539" s="39">
        <v>0</v>
      </c>
      <c r="K539" s="39">
        <v>0</v>
      </c>
      <c r="L539" s="39">
        <v>0</v>
      </c>
      <c r="M539" s="39">
        <f t="shared" si="8"/>
        <v>0</v>
      </c>
      <c r="N539" s="39">
        <v>0</v>
      </c>
      <c r="O539" s="39">
        <v>0</v>
      </c>
      <c r="P539" s="39">
        <v>0</v>
      </c>
      <c r="Q539" s="39">
        <v>0</v>
      </c>
      <c r="R539" s="39">
        <v>0</v>
      </c>
    </row>
    <row r="540" spans="1:18" x14ac:dyDescent="0.3">
      <c r="A540" s="39" t="s">
        <v>5153</v>
      </c>
      <c r="B540" s="39">
        <v>2400</v>
      </c>
      <c r="C540" s="39" t="s">
        <v>5677</v>
      </c>
      <c r="D540" s="39">
        <v>92022</v>
      </c>
      <c r="E540" s="39" t="s">
        <v>5179</v>
      </c>
      <c r="F540" s="39" t="s">
        <v>5180</v>
      </c>
      <c r="G540" s="39" t="s">
        <v>5180</v>
      </c>
      <c r="H540" s="39" t="s">
        <v>5157</v>
      </c>
      <c r="I540" s="39">
        <v>0</v>
      </c>
      <c r="J540" s="39">
        <v>0</v>
      </c>
      <c r="K540" s="39">
        <v>0</v>
      </c>
      <c r="L540" s="39">
        <v>0</v>
      </c>
      <c r="M540" s="39">
        <f t="shared" si="8"/>
        <v>0</v>
      </c>
      <c r="N540" s="39">
        <v>0</v>
      </c>
      <c r="O540" s="39">
        <v>0</v>
      </c>
      <c r="P540" s="39">
        <v>0</v>
      </c>
      <c r="Q540" s="39">
        <v>0</v>
      </c>
      <c r="R540" s="39">
        <v>0</v>
      </c>
    </row>
    <row r="541" spans="1:18" x14ac:dyDescent="0.3">
      <c r="A541" s="39" t="s">
        <v>5153</v>
      </c>
      <c r="B541" s="39">
        <v>2400</v>
      </c>
      <c r="C541" s="39" t="s">
        <v>5533</v>
      </c>
      <c r="D541" s="39">
        <v>92132</v>
      </c>
      <c r="E541" s="39" t="s">
        <v>5204</v>
      </c>
      <c r="F541" s="39" t="s">
        <v>5205</v>
      </c>
      <c r="G541" s="39" t="s">
        <v>5205</v>
      </c>
      <c r="H541" s="39" t="s">
        <v>5157</v>
      </c>
      <c r="I541" s="39">
        <v>0</v>
      </c>
      <c r="J541" s="39">
        <v>0</v>
      </c>
      <c r="K541" s="39">
        <v>0</v>
      </c>
      <c r="L541" s="39">
        <v>0</v>
      </c>
      <c r="M541" s="39">
        <f t="shared" si="8"/>
        <v>0</v>
      </c>
      <c r="N541" s="39">
        <v>0</v>
      </c>
      <c r="O541" s="39">
        <v>0</v>
      </c>
      <c r="P541" s="39">
        <v>0</v>
      </c>
      <c r="Q541" s="39">
        <v>0</v>
      </c>
      <c r="R541" s="39">
        <v>0</v>
      </c>
    </row>
    <row r="542" spans="1:18" x14ac:dyDescent="0.3">
      <c r="A542" s="39" t="s">
        <v>5153</v>
      </c>
      <c r="B542" s="39">
        <v>2400</v>
      </c>
      <c r="C542" s="39" t="s">
        <v>5678</v>
      </c>
      <c r="D542" s="39">
        <v>92152</v>
      </c>
      <c r="E542" s="39" t="s">
        <v>5179</v>
      </c>
      <c r="F542" s="39" t="s">
        <v>5270</v>
      </c>
      <c r="G542" s="39" t="s">
        <v>5270</v>
      </c>
      <c r="H542" s="39" t="s">
        <v>5157</v>
      </c>
      <c r="I542" s="39">
        <v>0</v>
      </c>
      <c r="J542" s="39">
        <v>0</v>
      </c>
      <c r="K542" s="39">
        <v>0</v>
      </c>
      <c r="L542" s="39">
        <v>0</v>
      </c>
      <c r="M542" s="39">
        <f t="shared" si="8"/>
        <v>0</v>
      </c>
      <c r="N542" s="39">
        <v>0</v>
      </c>
      <c r="O542" s="39">
        <v>0</v>
      </c>
      <c r="P542" s="39">
        <v>0</v>
      </c>
      <c r="Q542" s="39">
        <v>0</v>
      </c>
      <c r="R542" s="39">
        <v>0</v>
      </c>
    </row>
    <row r="543" spans="1:18" x14ac:dyDescent="0.3">
      <c r="A543" s="39" t="s">
        <v>5153</v>
      </c>
      <c r="B543" s="39">
        <v>2400</v>
      </c>
      <c r="C543" s="39" t="s">
        <v>5679</v>
      </c>
      <c r="D543" s="39">
        <v>92662</v>
      </c>
      <c r="E543" s="39" t="s">
        <v>5154</v>
      </c>
      <c r="F543" s="39" t="s">
        <v>5195</v>
      </c>
      <c r="G543" s="39" t="s">
        <v>5157</v>
      </c>
      <c r="H543" s="39" t="s">
        <v>5157</v>
      </c>
      <c r="I543" s="39">
        <v>0</v>
      </c>
      <c r="J543" s="39">
        <v>0</v>
      </c>
      <c r="K543" s="39">
        <v>0</v>
      </c>
      <c r="L543" s="39">
        <v>0</v>
      </c>
      <c r="M543" s="39">
        <f t="shared" si="8"/>
        <v>0</v>
      </c>
      <c r="N543" s="39">
        <v>0</v>
      </c>
      <c r="O543" s="39">
        <v>0</v>
      </c>
      <c r="P543" s="39">
        <v>0</v>
      </c>
      <c r="Q543" s="39">
        <v>0</v>
      </c>
      <c r="R543" s="39">
        <v>0</v>
      </c>
    </row>
    <row r="544" spans="1:18" x14ac:dyDescent="0.3">
      <c r="A544" s="39" t="s">
        <v>5153</v>
      </c>
      <c r="B544" s="39">
        <v>2400</v>
      </c>
      <c r="C544" s="39" t="s">
        <v>4365</v>
      </c>
      <c r="D544" s="39">
        <v>92712</v>
      </c>
      <c r="E544" s="39" t="s">
        <v>5154</v>
      </c>
      <c r="F544" s="39" t="s">
        <v>5195</v>
      </c>
      <c r="G544" s="39" t="s">
        <v>5157</v>
      </c>
      <c r="H544" s="39" t="s">
        <v>5157</v>
      </c>
      <c r="I544" s="39">
        <v>0</v>
      </c>
      <c r="J544" s="39">
        <v>0</v>
      </c>
      <c r="K544" s="39">
        <v>0</v>
      </c>
      <c r="L544" s="39">
        <v>0</v>
      </c>
      <c r="M544" s="39">
        <f t="shared" si="8"/>
        <v>0</v>
      </c>
      <c r="N544" s="39">
        <v>0</v>
      </c>
      <c r="O544" s="39">
        <v>0</v>
      </c>
      <c r="P544" s="39">
        <v>0</v>
      </c>
      <c r="Q544" s="39">
        <v>0</v>
      </c>
      <c r="R544" s="39">
        <v>0</v>
      </c>
    </row>
    <row r="545" spans="1:18" x14ac:dyDescent="0.3">
      <c r="A545" s="39" t="s">
        <v>5153</v>
      </c>
      <c r="B545" s="39">
        <v>2400</v>
      </c>
      <c r="C545" s="39" t="s">
        <v>5680</v>
      </c>
      <c r="D545" s="39">
        <v>92792</v>
      </c>
      <c r="E545" s="39" t="s">
        <v>5154</v>
      </c>
      <c r="F545" s="39" t="s">
        <v>5195</v>
      </c>
      <c r="G545" s="39" t="s">
        <v>5157</v>
      </c>
      <c r="H545" s="39" t="s">
        <v>5157</v>
      </c>
      <c r="I545" s="39">
        <v>0</v>
      </c>
      <c r="J545" s="39">
        <v>0</v>
      </c>
      <c r="K545" s="39">
        <v>0</v>
      </c>
      <c r="L545" s="39">
        <v>0</v>
      </c>
      <c r="M545" s="39">
        <f t="shared" si="8"/>
        <v>0</v>
      </c>
      <c r="N545" s="39">
        <v>0</v>
      </c>
      <c r="O545" s="39">
        <v>0</v>
      </c>
      <c r="P545" s="39">
        <v>0</v>
      </c>
      <c r="Q545" s="39">
        <v>0</v>
      </c>
      <c r="R545" s="39">
        <v>0</v>
      </c>
    </row>
    <row r="546" spans="1:18" x14ac:dyDescent="0.3">
      <c r="A546" s="39" t="s">
        <v>5153</v>
      </c>
      <c r="B546" s="39">
        <v>2400</v>
      </c>
      <c r="C546" s="39" t="s">
        <v>5037</v>
      </c>
      <c r="D546" s="39">
        <v>92812</v>
      </c>
      <c r="E546" s="39" t="s">
        <v>5154</v>
      </c>
      <c r="F546" s="39" t="s">
        <v>5195</v>
      </c>
      <c r="G546" s="39" t="s">
        <v>5157</v>
      </c>
      <c r="H546" s="39" t="s">
        <v>5157</v>
      </c>
      <c r="I546" s="39">
        <v>0</v>
      </c>
      <c r="J546" s="39">
        <v>0</v>
      </c>
      <c r="K546" s="39">
        <v>0</v>
      </c>
      <c r="L546" s="39">
        <v>0</v>
      </c>
      <c r="M546" s="39">
        <f t="shared" si="8"/>
        <v>0</v>
      </c>
      <c r="N546" s="39">
        <v>0</v>
      </c>
      <c r="O546" s="39">
        <v>0</v>
      </c>
      <c r="P546" s="39">
        <v>0</v>
      </c>
      <c r="Q546" s="39">
        <v>0</v>
      </c>
      <c r="R546" s="39">
        <v>0</v>
      </c>
    </row>
    <row r="547" spans="1:18" x14ac:dyDescent="0.3">
      <c r="A547" s="39" t="s">
        <v>5153</v>
      </c>
      <c r="B547" s="39">
        <v>2400</v>
      </c>
      <c r="C547" s="39" t="s">
        <v>3712</v>
      </c>
      <c r="D547" s="39">
        <v>92852</v>
      </c>
      <c r="E547" s="39" t="s">
        <v>5175</v>
      </c>
      <c r="F547" s="39" t="s">
        <v>5349</v>
      </c>
      <c r="G547" s="39" t="s">
        <v>5157</v>
      </c>
      <c r="H547" s="39" t="s">
        <v>5157</v>
      </c>
      <c r="I547" s="39">
        <v>0</v>
      </c>
      <c r="J547" s="39">
        <v>0</v>
      </c>
      <c r="K547" s="39">
        <v>0</v>
      </c>
      <c r="L547" s="39">
        <v>0</v>
      </c>
      <c r="M547" s="39">
        <f t="shared" si="8"/>
        <v>0</v>
      </c>
      <c r="N547" s="39">
        <v>0</v>
      </c>
      <c r="O547" s="39">
        <v>0</v>
      </c>
      <c r="P547" s="39">
        <v>0</v>
      </c>
      <c r="Q547" s="39">
        <v>0</v>
      </c>
      <c r="R547" s="39">
        <v>0</v>
      </c>
    </row>
    <row r="548" spans="1:18" x14ac:dyDescent="0.3">
      <c r="A548" s="39" t="s">
        <v>5624</v>
      </c>
      <c r="B548" s="39">
        <v>8570</v>
      </c>
      <c r="C548" s="39" t="s">
        <v>5681</v>
      </c>
      <c r="D548" s="39">
        <v>93022</v>
      </c>
      <c r="E548" s="39" t="s">
        <v>5175</v>
      </c>
      <c r="F548" s="39" t="s">
        <v>5349</v>
      </c>
      <c r="G548" s="39" t="s">
        <v>5157</v>
      </c>
      <c r="H548" s="39" t="s">
        <v>5157</v>
      </c>
      <c r="I548" s="39">
        <v>0</v>
      </c>
      <c r="J548" s="39">
        <v>0</v>
      </c>
      <c r="K548" s="39">
        <v>0</v>
      </c>
      <c r="L548" s="39">
        <v>0</v>
      </c>
      <c r="M548" s="39">
        <f t="shared" si="8"/>
        <v>0</v>
      </c>
      <c r="N548" s="39">
        <v>0</v>
      </c>
      <c r="O548" s="39">
        <v>0</v>
      </c>
      <c r="P548" s="39">
        <v>0</v>
      </c>
      <c r="Q548" s="39">
        <v>0</v>
      </c>
      <c r="R548" s="39">
        <v>0</v>
      </c>
    </row>
    <row r="549" spans="1:18" x14ac:dyDescent="0.3">
      <c r="A549" s="39" t="s">
        <v>5153</v>
      </c>
      <c r="B549" s="39">
        <v>2400</v>
      </c>
      <c r="C549" s="39" t="s">
        <v>5682</v>
      </c>
      <c r="D549" s="39">
        <v>93102</v>
      </c>
      <c r="E549" s="39" t="s">
        <v>5204</v>
      </c>
      <c r="F549" s="39" t="s">
        <v>5195</v>
      </c>
      <c r="G549" s="39" t="s">
        <v>5157</v>
      </c>
      <c r="H549" s="39" t="s">
        <v>5157</v>
      </c>
      <c r="I549" s="39">
        <v>0</v>
      </c>
      <c r="J549" s="39">
        <v>0</v>
      </c>
      <c r="K549" s="39">
        <v>0</v>
      </c>
      <c r="L549" s="39">
        <v>0</v>
      </c>
      <c r="M549" s="39">
        <f t="shared" si="8"/>
        <v>0</v>
      </c>
      <c r="N549" s="39">
        <v>0</v>
      </c>
      <c r="O549" s="39">
        <v>0</v>
      </c>
      <c r="P549" s="39">
        <v>0</v>
      </c>
      <c r="Q549" s="39">
        <v>0</v>
      </c>
      <c r="R549" s="39">
        <v>0</v>
      </c>
    </row>
    <row r="550" spans="1:18" x14ac:dyDescent="0.3">
      <c r="A550" s="39" t="s">
        <v>5153</v>
      </c>
      <c r="B550" s="39">
        <v>2400</v>
      </c>
      <c r="C550" s="39" t="s">
        <v>5683</v>
      </c>
      <c r="D550" s="39">
        <v>93162</v>
      </c>
      <c r="E550" s="39" t="s">
        <v>5154</v>
      </c>
      <c r="F550" s="39" t="s">
        <v>5195</v>
      </c>
      <c r="G550" s="39" t="s">
        <v>5157</v>
      </c>
      <c r="H550" s="39" t="s">
        <v>5157</v>
      </c>
      <c r="I550" s="39">
        <v>0</v>
      </c>
      <c r="J550" s="39">
        <v>0</v>
      </c>
      <c r="K550" s="39">
        <v>0</v>
      </c>
      <c r="L550" s="39">
        <v>0</v>
      </c>
      <c r="M550" s="39">
        <f t="shared" si="8"/>
        <v>0</v>
      </c>
      <c r="N550" s="39">
        <v>0</v>
      </c>
      <c r="O550" s="39">
        <v>0</v>
      </c>
      <c r="P550" s="39">
        <v>0</v>
      </c>
      <c r="Q550" s="39">
        <v>0</v>
      </c>
      <c r="R550" s="39">
        <v>0</v>
      </c>
    </row>
    <row r="551" spans="1:18" x14ac:dyDescent="0.3">
      <c r="A551" s="39" t="s">
        <v>5153</v>
      </c>
      <c r="B551" s="39">
        <v>2400</v>
      </c>
      <c r="C551" s="39" t="s">
        <v>5684</v>
      </c>
      <c r="D551" s="39">
        <v>93202</v>
      </c>
      <c r="E551" s="39" t="s">
        <v>5154</v>
      </c>
      <c r="F551" s="39" t="s">
        <v>5195</v>
      </c>
      <c r="G551" s="39" t="s">
        <v>5157</v>
      </c>
      <c r="H551" s="39" t="s">
        <v>5157</v>
      </c>
      <c r="I551" s="39">
        <v>0</v>
      </c>
      <c r="J551" s="39">
        <v>0</v>
      </c>
      <c r="K551" s="39">
        <v>0</v>
      </c>
      <c r="L551" s="39">
        <v>0</v>
      </c>
      <c r="M551" s="39">
        <f t="shared" si="8"/>
        <v>0</v>
      </c>
      <c r="N551" s="39">
        <v>0</v>
      </c>
      <c r="O551" s="39">
        <v>0</v>
      </c>
      <c r="P551" s="39">
        <v>0</v>
      </c>
      <c r="Q551" s="39">
        <v>0</v>
      </c>
      <c r="R551" s="39">
        <v>0</v>
      </c>
    </row>
    <row r="552" spans="1:18" x14ac:dyDescent="0.3">
      <c r="A552" s="39" t="s">
        <v>5153</v>
      </c>
      <c r="B552" s="39">
        <v>2400</v>
      </c>
      <c r="C552" s="39" t="s">
        <v>5685</v>
      </c>
      <c r="D552" s="39">
        <v>93582</v>
      </c>
      <c r="E552" s="39" t="s">
        <v>5175</v>
      </c>
      <c r="F552" s="39" t="s">
        <v>5195</v>
      </c>
      <c r="G552" s="39" t="s">
        <v>5157</v>
      </c>
      <c r="H552" s="39" t="s">
        <v>5157</v>
      </c>
      <c r="I552" s="39">
        <v>0</v>
      </c>
      <c r="J552" s="39">
        <v>0</v>
      </c>
      <c r="K552" s="39">
        <v>0</v>
      </c>
      <c r="L552" s="39">
        <v>0</v>
      </c>
      <c r="M552" s="39">
        <f t="shared" si="8"/>
        <v>0</v>
      </c>
      <c r="N552" s="39">
        <v>0</v>
      </c>
      <c r="O552" s="39">
        <v>0</v>
      </c>
      <c r="P552" s="39">
        <v>0</v>
      </c>
      <c r="Q552" s="39">
        <v>0</v>
      </c>
      <c r="R552" s="39">
        <v>0</v>
      </c>
    </row>
    <row r="553" spans="1:18" x14ac:dyDescent="0.3">
      <c r="A553" s="39" t="s">
        <v>5686</v>
      </c>
      <c r="B553" s="39">
        <v>8841</v>
      </c>
      <c r="C553" s="39" t="s">
        <v>5687</v>
      </c>
      <c r="D553" s="39">
        <v>93802</v>
      </c>
      <c r="E553" s="39" t="s">
        <v>5182</v>
      </c>
      <c r="F553" s="39" t="s">
        <v>5521</v>
      </c>
      <c r="G553" s="39" t="s">
        <v>5157</v>
      </c>
      <c r="H553" s="39" t="s">
        <v>5157</v>
      </c>
      <c r="I553" s="39">
        <v>0</v>
      </c>
      <c r="J553" s="39">
        <v>0</v>
      </c>
      <c r="K553" s="39">
        <v>0</v>
      </c>
      <c r="L553" s="39">
        <v>0</v>
      </c>
      <c r="M553" s="39">
        <f t="shared" si="8"/>
        <v>0</v>
      </c>
      <c r="N553" s="39">
        <v>0</v>
      </c>
      <c r="O553" s="39">
        <v>0</v>
      </c>
      <c r="P553" s="39">
        <v>0</v>
      </c>
      <c r="Q553" s="39">
        <v>0</v>
      </c>
      <c r="R553" s="39">
        <v>0</v>
      </c>
    </row>
    <row r="554" spans="1:18" x14ac:dyDescent="0.3">
      <c r="A554" s="39" t="s">
        <v>5686</v>
      </c>
      <c r="B554" s="39">
        <v>8841</v>
      </c>
      <c r="C554" s="39" t="s">
        <v>5688</v>
      </c>
      <c r="D554" s="39">
        <v>93842</v>
      </c>
      <c r="E554" s="39" t="s">
        <v>5182</v>
      </c>
      <c r="F554" s="39" t="s">
        <v>5521</v>
      </c>
      <c r="G554" s="39" t="s">
        <v>5157</v>
      </c>
      <c r="H554" s="39" t="s">
        <v>5157</v>
      </c>
      <c r="I554" s="39">
        <v>0</v>
      </c>
      <c r="J554" s="39">
        <v>0</v>
      </c>
      <c r="K554" s="39">
        <v>0</v>
      </c>
      <c r="L554" s="39">
        <v>0</v>
      </c>
      <c r="M554" s="39">
        <f t="shared" si="8"/>
        <v>0</v>
      </c>
      <c r="N554" s="39">
        <v>0</v>
      </c>
      <c r="O554" s="39">
        <v>0</v>
      </c>
      <c r="P554" s="39">
        <v>0</v>
      </c>
      <c r="Q554" s="39">
        <v>0</v>
      </c>
      <c r="R554" s="39">
        <v>0</v>
      </c>
    </row>
    <row r="555" spans="1:18" x14ac:dyDescent="0.3">
      <c r="A555" s="39" t="s">
        <v>5686</v>
      </c>
      <c r="B555" s="39">
        <v>8841</v>
      </c>
      <c r="C555" s="39" t="s">
        <v>5689</v>
      </c>
      <c r="D555" s="39">
        <v>93862</v>
      </c>
      <c r="E555" s="39" t="s">
        <v>5247</v>
      </c>
      <c r="F555" s="39" t="s">
        <v>5195</v>
      </c>
      <c r="G555" s="39" t="s">
        <v>5157</v>
      </c>
      <c r="H555" s="39" t="s">
        <v>5157</v>
      </c>
      <c r="I555" s="39">
        <v>0</v>
      </c>
      <c r="J555" s="39">
        <v>0</v>
      </c>
      <c r="K555" s="39">
        <v>0</v>
      </c>
      <c r="L555" s="39">
        <v>0</v>
      </c>
      <c r="M555" s="39">
        <f t="shared" si="8"/>
        <v>0</v>
      </c>
      <c r="N555" s="39">
        <v>0</v>
      </c>
      <c r="O555" s="39">
        <v>0</v>
      </c>
      <c r="P555" s="39">
        <v>0</v>
      </c>
      <c r="Q555" s="39">
        <v>0</v>
      </c>
      <c r="R555" s="39">
        <v>0</v>
      </c>
    </row>
    <row r="556" spans="1:18" x14ac:dyDescent="0.3">
      <c r="A556" s="39" t="s">
        <v>5686</v>
      </c>
      <c r="B556" s="39">
        <v>8841</v>
      </c>
      <c r="C556" s="39" t="s">
        <v>5690</v>
      </c>
      <c r="D556" s="39">
        <v>93892</v>
      </c>
      <c r="E556" s="39" t="s">
        <v>5154</v>
      </c>
      <c r="F556" s="39" t="s">
        <v>5155</v>
      </c>
      <c r="G556" s="39" t="s">
        <v>5190</v>
      </c>
      <c r="H556" s="39" t="s">
        <v>5157</v>
      </c>
      <c r="I556" s="39">
        <v>0</v>
      </c>
      <c r="J556" s="39">
        <v>0</v>
      </c>
      <c r="K556" s="39">
        <v>0</v>
      </c>
      <c r="L556" s="39">
        <v>0</v>
      </c>
      <c r="M556" s="39">
        <f t="shared" si="8"/>
        <v>0</v>
      </c>
      <c r="N556" s="39">
        <v>0</v>
      </c>
      <c r="O556" s="39">
        <v>0</v>
      </c>
      <c r="P556" s="39">
        <v>0</v>
      </c>
      <c r="Q556" s="39">
        <v>0</v>
      </c>
      <c r="R556" s="39">
        <v>0</v>
      </c>
    </row>
    <row r="557" spans="1:18" x14ac:dyDescent="0.3">
      <c r="A557" s="39" t="s">
        <v>5153</v>
      </c>
      <c r="B557" s="39">
        <v>2400</v>
      </c>
      <c r="C557" s="39" t="s">
        <v>5691</v>
      </c>
      <c r="D557" s="39">
        <v>93982</v>
      </c>
      <c r="E557" s="39" t="s">
        <v>5175</v>
      </c>
      <c r="F557" s="39" t="s">
        <v>5195</v>
      </c>
      <c r="G557" s="39" t="s">
        <v>5157</v>
      </c>
      <c r="H557" s="39" t="s">
        <v>5157</v>
      </c>
      <c r="I557" s="39">
        <v>0</v>
      </c>
      <c r="J557" s="39">
        <v>0</v>
      </c>
      <c r="K557" s="39">
        <v>0</v>
      </c>
      <c r="L557" s="39">
        <v>0</v>
      </c>
      <c r="M557" s="39">
        <f t="shared" si="8"/>
        <v>0</v>
      </c>
      <c r="N557" s="39">
        <v>0</v>
      </c>
      <c r="O557" s="39">
        <v>0</v>
      </c>
      <c r="P557" s="39">
        <v>0</v>
      </c>
      <c r="Q557" s="39">
        <v>0</v>
      </c>
      <c r="R557" s="39">
        <v>0</v>
      </c>
    </row>
    <row r="558" spans="1:18" x14ac:dyDescent="0.3">
      <c r="A558" s="39" t="s">
        <v>5153</v>
      </c>
      <c r="B558" s="39">
        <v>2400</v>
      </c>
      <c r="C558" s="39" t="s">
        <v>5075</v>
      </c>
      <c r="D558" s="39">
        <v>93992</v>
      </c>
      <c r="E558" s="39" t="s">
        <v>5154</v>
      </c>
      <c r="F558" s="39" t="s">
        <v>5195</v>
      </c>
      <c r="G558" s="39" t="s">
        <v>5157</v>
      </c>
      <c r="H558" s="39" t="s">
        <v>5157</v>
      </c>
      <c r="I558" s="39">
        <v>0</v>
      </c>
      <c r="J558" s="39">
        <v>0</v>
      </c>
      <c r="K558" s="39">
        <v>0</v>
      </c>
      <c r="L558" s="39">
        <v>0</v>
      </c>
      <c r="M558" s="39">
        <f t="shared" si="8"/>
        <v>0</v>
      </c>
      <c r="N558" s="39">
        <v>0</v>
      </c>
      <c r="O558" s="39">
        <v>0</v>
      </c>
      <c r="P558" s="39">
        <v>0</v>
      </c>
      <c r="Q558" s="39">
        <v>0</v>
      </c>
      <c r="R558" s="39">
        <v>0</v>
      </c>
    </row>
    <row r="559" spans="1:18" x14ac:dyDescent="0.3">
      <c r="A559" s="39" t="s">
        <v>5153</v>
      </c>
      <c r="B559" s="39">
        <v>2400</v>
      </c>
      <c r="C559" s="39" t="s">
        <v>4703</v>
      </c>
      <c r="D559" s="39">
        <v>94182</v>
      </c>
      <c r="E559" s="39" t="s">
        <v>5204</v>
      </c>
      <c r="F559" s="39" t="s">
        <v>5205</v>
      </c>
      <c r="G559" s="39" t="s">
        <v>5157</v>
      </c>
      <c r="H559" s="39" t="s">
        <v>5157</v>
      </c>
      <c r="I559" s="39">
        <v>117564.84</v>
      </c>
      <c r="J559" s="39">
        <v>117564.84</v>
      </c>
      <c r="K559" s="39">
        <v>0</v>
      </c>
      <c r="L559" s="39">
        <v>117564.84</v>
      </c>
      <c r="M559" s="39">
        <f t="shared" si="8"/>
        <v>0</v>
      </c>
      <c r="N559" s="39">
        <v>0</v>
      </c>
      <c r="O559" s="39">
        <v>0</v>
      </c>
      <c r="P559" s="39">
        <v>10329268</v>
      </c>
      <c r="Q559" s="39">
        <v>0</v>
      </c>
      <c r="R559" s="39">
        <v>43568</v>
      </c>
    </row>
    <row r="560" spans="1:18" x14ac:dyDescent="0.3">
      <c r="A560" s="39" t="s">
        <v>5686</v>
      </c>
      <c r="B560" s="39">
        <v>8841</v>
      </c>
      <c r="C560" s="39" t="s">
        <v>5692</v>
      </c>
      <c r="D560" s="39">
        <v>94332</v>
      </c>
      <c r="E560" s="39" t="s">
        <v>5182</v>
      </c>
      <c r="F560" s="39" t="s">
        <v>5183</v>
      </c>
      <c r="G560" s="39" t="s">
        <v>5157</v>
      </c>
      <c r="H560" s="39" t="s">
        <v>5157</v>
      </c>
      <c r="I560" s="39">
        <v>0</v>
      </c>
      <c r="J560" s="39">
        <v>0</v>
      </c>
      <c r="K560" s="39">
        <v>0</v>
      </c>
      <c r="L560" s="39">
        <v>0</v>
      </c>
      <c r="M560" s="39">
        <f t="shared" si="8"/>
        <v>0</v>
      </c>
      <c r="N560" s="39">
        <v>0</v>
      </c>
      <c r="O560" s="39">
        <v>0</v>
      </c>
      <c r="P560" s="39">
        <v>0</v>
      </c>
      <c r="Q560" s="39">
        <v>0</v>
      </c>
      <c r="R560" s="39">
        <v>0</v>
      </c>
    </row>
    <row r="561" spans="1:18" x14ac:dyDescent="0.3">
      <c r="A561" s="39" t="s">
        <v>5624</v>
      </c>
      <c r="B561" s="39">
        <v>8570</v>
      </c>
      <c r="C561" s="39" t="s">
        <v>5693</v>
      </c>
      <c r="D561" s="39">
        <v>94342</v>
      </c>
      <c r="E561" s="39" t="s">
        <v>5175</v>
      </c>
      <c r="F561" s="39" t="s">
        <v>5349</v>
      </c>
      <c r="G561" s="39" t="s">
        <v>5157</v>
      </c>
      <c r="H561" s="39" t="s">
        <v>5157</v>
      </c>
      <c r="I561" s="39">
        <v>0</v>
      </c>
      <c r="J561" s="39">
        <v>0</v>
      </c>
      <c r="K561" s="39">
        <v>0</v>
      </c>
      <c r="L561" s="39">
        <v>0</v>
      </c>
      <c r="M561" s="39">
        <f t="shared" si="8"/>
        <v>0</v>
      </c>
      <c r="N561" s="39">
        <v>0</v>
      </c>
      <c r="O561" s="39">
        <v>0</v>
      </c>
      <c r="P561" s="39">
        <v>0</v>
      </c>
      <c r="Q561" s="39">
        <v>0</v>
      </c>
      <c r="R561" s="39">
        <v>0</v>
      </c>
    </row>
    <row r="562" spans="1:18" x14ac:dyDescent="0.3">
      <c r="A562" s="39" t="s">
        <v>5624</v>
      </c>
      <c r="B562" s="39">
        <v>8570</v>
      </c>
      <c r="C562" s="39" t="s">
        <v>5694</v>
      </c>
      <c r="D562" s="39">
        <v>94362</v>
      </c>
      <c r="E562" s="39" t="s">
        <v>5175</v>
      </c>
      <c r="F562" s="39" t="s">
        <v>5244</v>
      </c>
      <c r="G562" s="39" t="s">
        <v>5157</v>
      </c>
      <c r="H562" s="39" t="s">
        <v>5157</v>
      </c>
      <c r="I562" s="39">
        <v>0</v>
      </c>
      <c r="J562" s="39">
        <v>0</v>
      </c>
      <c r="K562" s="39">
        <v>0</v>
      </c>
      <c r="L562" s="39">
        <v>0</v>
      </c>
      <c r="M562" s="39">
        <f t="shared" si="8"/>
        <v>0</v>
      </c>
      <c r="N562" s="39">
        <v>0</v>
      </c>
      <c r="O562" s="39">
        <v>0</v>
      </c>
      <c r="P562" s="39">
        <v>0</v>
      </c>
      <c r="Q562" s="39">
        <v>0</v>
      </c>
      <c r="R562" s="39">
        <v>0</v>
      </c>
    </row>
    <row r="563" spans="1:18" x14ac:dyDescent="0.3">
      <c r="A563" s="39" t="s">
        <v>5153</v>
      </c>
      <c r="B563" s="39">
        <v>2400</v>
      </c>
      <c r="C563" s="39" t="s">
        <v>5695</v>
      </c>
      <c r="D563" s="39">
        <v>94392</v>
      </c>
      <c r="E563" s="39" t="s">
        <v>5161</v>
      </c>
      <c r="F563" s="39" t="s">
        <v>5195</v>
      </c>
      <c r="G563" s="39" t="s">
        <v>5157</v>
      </c>
      <c r="H563" s="39" t="s">
        <v>5157</v>
      </c>
      <c r="I563" s="39">
        <v>0</v>
      </c>
      <c r="J563" s="39">
        <v>0</v>
      </c>
      <c r="K563" s="39">
        <v>0</v>
      </c>
      <c r="L563" s="39">
        <v>0</v>
      </c>
      <c r="M563" s="39">
        <f t="shared" si="8"/>
        <v>0</v>
      </c>
      <c r="N563" s="39">
        <v>0</v>
      </c>
      <c r="O563" s="39">
        <v>0</v>
      </c>
      <c r="P563" s="39">
        <v>0</v>
      </c>
      <c r="Q563" s="39">
        <v>0</v>
      </c>
      <c r="R563" s="39">
        <v>0</v>
      </c>
    </row>
    <row r="564" spans="1:18" x14ac:dyDescent="0.3">
      <c r="A564" s="39" t="s">
        <v>5153</v>
      </c>
      <c r="B564" s="39">
        <v>2400</v>
      </c>
      <c r="C564" s="39" t="s">
        <v>5696</v>
      </c>
      <c r="D564" s="39">
        <v>94572</v>
      </c>
      <c r="E564" s="39" t="s">
        <v>5154</v>
      </c>
      <c r="F564" s="39" t="s">
        <v>5155</v>
      </c>
      <c r="G564" s="39" t="s">
        <v>5157</v>
      </c>
      <c r="H564" s="39" t="s">
        <v>5157</v>
      </c>
      <c r="I564" s="39">
        <v>0</v>
      </c>
      <c r="J564" s="39">
        <v>0</v>
      </c>
      <c r="K564" s="39">
        <v>0</v>
      </c>
      <c r="L564" s="39">
        <v>0</v>
      </c>
      <c r="M564" s="39">
        <f t="shared" si="8"/>
        <v>0</v>
      </c>
      <c r="N564" s="39">
        <v>0</v>
      </c>
      <c r="O564" s="39">
        <v>0</v>
      </c>
      <c r="P564" s="39">
        <v>0</v>
      </c>
      <c r="Q564" s="39">
        <v>0</v>
      </c>
      <c r="R564" s="39">
        <v>0</v>
      </c>
    </row>
    <row r="565" spans="1:18" x14ac:dyDescent="0.3">
      <c r="A565" s="39" t="s">
        <v>5153</v>
      </c>
      <c r="B565" s="39">
        <v>2400</v>
      </c>
      <c r="C565" s="39" t="s">
        <v>5121</v>
      </c>
      <c r="D565" s="39">
        <v>94602</v>
      </c>
      <c r="E565" s="39" t="s">
        <v>5175</v>
      </c>
      <c r="F565" s="39" t="s">
        <v>5226</v>
      </c>
      <c r="G565" s="39" t="s">
        <v>5697</v>
      </c>
      <c r="H565" s="39" t="s">
        <v>5698</v>
      </c>
      <c r="I565" s="39">
        <v>0</v>
      </c>
      <c r="J565" s="39">
        <v>0</v>
      </c>
      <c r="K565" s="39">
        <v>0</v>
      </c>
      <c r="L565" s="39">
        <v>0</v>
      </c>
      <c r="M565" s="39">
        <f t="shared" si="8"/>
        <v>0</v>
      </c>
      <c r="N565" s="39">
        <v>0</v>
      </c>
      <c r="O565" s="39">
        <v>0</v>
      </c>
      <c r="P565" s="39">
        <v>0</v>
      </c>
      <c r="Q565" s="39">
        <v>0</v>
      </c>
      <c r="R565" s="39">
        <v>0</v>
      </c>
    </row>
    <row r="566" spans="1:18" x14ac:dyDescent="0.3">
      <c r="A566" s="39" t="s">
        <v>5102</v>
      </c>
      <c r="B566" s="39">
        <v>8714</v>
      </c>
      <c r="C566" s="39" t="s">
        <v>5699</v>
      </c>
      <c r="D566" s="39">
        <v>94642</v>
      </c>
      <c r="E566" s="39" t="s">
        <v>5154</v>
      </c>
      <c r="F566" s="39" t="s">
        <v>5195</v>
      </c>
      <c r="G566" s="39" t="s">
        <v>5157</v>
      </c>
      <c r="H566" s="39" t="s">
        <v>5157</v>
      </c>
      <c r="I566" s="39">
        <v>618</v>
      </c>
      <c r="J566" s="39">
        <v>618</v>
      </c>
      <c r="K566" s="39">
        <v>0</v>
      </c>
      <c r="L566" s="39">
        <v>618</v>
      </c>
      <c r="M566" s="39">
        <f t="shared" si="8"/>
        <v>0</v>
      </c>
      <c r="N566" s="39">
        <v>0</v>
      </c>
      <c r="O566" s="39">
        <v>0</v>
      </c>
      <c r="P566" s="39">
        <v>54869</v>
      </c>
      <c r="Q566" s="39">
        <v>0</v>
      </c>
      <c r="R566" s="39">
        <v>309</v>
      </c>
    </row>
    <row r="567" spans="1:18" x14ac:dyDescent="0.3">
      <c r="A567" s="39" t="s">
        <v>5153</v>
      </c>
      <c r="B567" s="39">
        <v>2400</v>
      </c>
      <c r="C567" s="39" t="s">
        <v>5700</v>
      </c>
      <c r="D567" s="39">
        <v>94652</v>
      </c>
      <c r="E567" s="39" t="s">
        <v>5179</v>
      </c>
      <c r="F567" s="39" t="s">
        <v>5195</v>
      </c>
      <c r="G567" s="39" t="s">
        <v>5157</v>
      </c>
      <c r="H567" s="39" t="s">
        <v>5157</v>
      </c>
      <c r="I567" s="39">
        <v>0</v>
      </c>
      <c r="J567" s="39">
        <v>0</v>
      </c>
      <c r="K567" s="39">
        <v>0</v>
      </c>
      <c r="L567" s="39">
        <v>0</v>
      </c>
      <c r="M567" s="39">
        <f t="shared" si="8"/>
        <v>0</v>
      </c>
      <c r="N567" s="39">
        <v>0</v>
      </c>
      <c r="O567" s="39">
        <v>0</v>
      </c>
      <c r="P567" s="39">
        <v>0</v>
      </c>
      <c r="Q567" s="39">
        <v>0</v>
      </c>
      <c r="R567" s="39">
        <v>0</v>
      </c>
    </row>
    <row r="568" spans="1:18" x14ac:dyDescent="0.3">
      <c r="A568" s="39" t="s">
        <v>5153</v>
      </c>
      <c r="B568" s="39">
        <v>2400</v>
      </c>
      <c r="C568" s="39" t="s">
        <v>5701</v>
      </c>
      <c r="D568" s="39">
        <v>94752</v>
      </c>
      <c r="E568" s="39" t="s">
        <v>5154</v>
      </c>
      <c r="F568" s="39" t="s">
        <v>5195</v>
      </c>
      <c r="G568" s="39" t="s">
        <v>5157</v>
      </c>
      <c r="H568" s="39" t="s">
        <v>5157</v>
      </c>
      <c r="I568" s="39">
        <v>0</v>
      </c>
      <c r="J568" s="39">
        <v>0</v>
      </c>
      <c r="K568" s="39">
        <v>0</v>
      </c>
      <c r="L568" s="39">
        <v>0</v>
      </c>
      <c r="M568" s="39">
        <f t="shared" si="8"/>
        <v>0</v>
      </c>
      <c r="N568" s="39">
        <v>0</v>
      </c>
      <c r="O568" s="39">
        <v>0</v>
      </c>
      <c r="P568" s="39">
        <v>0</v>
      </c>
      <c r="Q568" s="39">
        <v>0</v>
      </c>
      <c r="R568" s="39">
        <v>0</v>
      </c>
    </row>
    <row r="569" spans="1:18" x14ac:dyDescent="0.3">
      <c r="A569" s="39" t="s">
        <v>5153</v>
      </c>
      <c r="B569" s="39">
        <v>2400</v>
      </c>
      <c r="C569" s="39" t="s">
        <v>5702</v>
      </c>
      <c r="D569" s="39">
        <v>94792</v>
      </c>
      <c r="E569" s="39" t="s">
        <v>5179</v>
      </c>
      <c r="F569" s="39" t="s">
        <v>5195</v>
      </c>
      <c r="G569" s="39" t="s">
        <v>5157</v>
      </c>
      <c r="H569" s="39" t="s">
        <v>5157</v>
      </c>
      <c r="I569" s="39">
        <v>0</v>
      </c>
      <c r="J569" s="39">
        <v>0</v>
      </c>
      <c r="K569" s="39">
        <v>0</v>
      </c>
      <c r="L569" s="39">
        <v>0</v>
      </c>
      <c r="M569" s="39">
        <f t="shared" si="8"/>
        <v>0</v>
      </c>
      <c r="N569" s="39">
        <v>0</v>
      </c>
      <c r="O569" s="39">
        <v>0</v>
      </c>
      <c r="P569" s="39">
        <v>0</v>
      </c>
      <c r="Q569" s="39">
        <v>0</v>
      </c>
      <c r="R569" s="39">
        <v>0</v>
      </c>
    </row>
    <row r="570" spans="1:18" x14ac:dyDescent="0.3">
      <c r="A570" s="39" t="s">
        <v>5153</v>
      </c>
      <c r="B570" s="39">
        <v>2400</v>
      </c>
      <c r="C570" s="39" t="s">
        <v>209</v>
      </c>
      <c r="D570" s="39">
        <v>94802</v>
      </c>
      <c r="E570" s="39" t="s">
        <v>5204</v>
      </c>
      <c r="F570" s="39" t="s">
        <v>5195</v>
      </c>
      <c r="G570" s="39" t="s">
        <v>5157</v>
      </c>
      <c r="H570" s="39" t="s">
        <v>5157</v>
      </c>
      <c r="I570" s="39">
        <v>0</v>
      </c>
      <c r="J570" s="39">
        <v>0</v>
      </c>
      <c r="K570" s="39">
        <v>0</v>
      </c>
      <c r="L570" s="39">
        <v>0</v>
      </c>
      <c r="M570" s="39">
        <f t="shared" si="8"/>
        <v>0</v>
      </c>
      <c r="N570" s="39">
        <v>0</v>
      </c>
      <c r="O570" s="39">
        <v>0</v>
      </c>
      <c r="P570" s="39">
        <v>0</v>
      </c>
      <c r="Q570" s="39">
        <v>0</v>
      </c>
      <c r="R570" s="39">
        <v>0</v>
      </c>
    </row>
    <row r="571" spans="1:18" x14ac:dyDescent="0.3">
      <c r="A571" s="39" t="s">
        <v>5153</v>
      </c>
      <c r="B571" s="39">
        <v>2400</v>
      </c>
      <c r="C571" s="39" t="s">
        <v>5703</v>
      </c>
      <c r="D571" s="39">
        <v>94812</v>
      </c>
      <c r="E571" s="39" t="s">
        <v>5175</v>
      </c>
      <c r="F571" s="39" t="s">
        <v>5349</v>
      </c>
      <c r="G571" s="39" t="s">
        <v>5157</v>
      </c>
      <c r="H571" s="39" t="s">
        <v>5157</v>
      </c>
      <c r="I571" s="39">
        <v>0</v>
      </c>
      <c r="J571" s="39">
        <v>0</v>
      </c>
      <c r="K571" s="39">
        <v>0</v>
      </c>
      <c r="L571" s="39">
        <v>0</v>
      </c>
      <c r="M571" s="39">
        <f t="shared" si="8"/>
        <v>0</v>
      </c>
      <c r="N571" s="39">
        <v>0</v>
      </c>
      <c r="O571" s="39">
        <v>0</v>
      </c>
      <c r="P571" s="39">
        <v>0</v>
      </c>
      <c r="Q571" s="39">
        <v>0</v>
      </c>
      <c r="R571" s="39">
        <v>0</v>
      </c>
    </row>
    <row r="572" spans="1:18" x14ac:dyDescent="0.3">
      <c r="A572" s="39" t="s">
        <v>5153</v>
      </c>
      <c r="B572" s="39">
        <v>2400</v>
      </c>
      <c r="C572" s="39" t="s">
        <v>5704</v>
      </c>
      <c r="D572" s="39">
        <v>94822</v>
      </c>
      <c r="E572" s="39" t="s">
        <v>5154</v>
      </c>
      <c r="F572" s="39" t="s">
        <v>5195</v>
      </c>
      <c r="G572" s="39" t="s">
        <v>5157</v>
      </c>
      <c r="H572" s="39" t="s">
        <v>5157</v>
      </c>
      <c r="I572" s="39">
        <v>0</v>
      </c>
      <c r="J572" s="39">
        <v>0</v>
      </c>
      <c r="K572" s="39">
        <v>0</v>
      </c>
      <c r="L572" s="39">
        <v>0</v>
      </c>
      <c r="M572" s="39">
        <f t="shared" si="8"/>
        <v>0</v>
      </c>
      <c r="N572" s="39">
        <v>0</v>
      </c>
      <c r="O572" s="39">
        <v>0</v>
      </c>
      <c r="P572" s="39">
        <v>0</v>
      </c>
      <c r="Q572" s="39">
        <v>0</v>
      </c>
      <c r="R572" s="39">
        <v>0</v>
      </c>
    </row>
    <row r="573" spans="1:18" x14ac:dyDescent="0.3">
      <c r="A573" s="39" t="s">
        <v>5153</v>
      </c>
      <c r="B573" s="39">
        <v>2400</v>
      </c>
      <c r="C573" s="39" t="s">
        <v>5705</v>
      </c>
      <c r="D573" s="39">
        <v>94842</v>
      </c>
      <c r="E573" s="39" t="s">
        <v>5154</v>
      </c>
      <c r="F573" s="39" t="s">
        <v>5195</v>
      </c>
      <c r="G573" s="39" t="s">
        <v>5157</v>
      </c>
      <c r="H573" s="39" t="s">
        <v>5157</v>
      </c>
      <c r="I573" s="39">
        <v>0</v>
      </c>
      <c r="J573" s="39">
        <v>0</v>
      </c>
      <c r="K573" s="39">
        <v>0</v>
      </c>
      <c r="L573" s="39">
        <v>0</v>
      </c>
      <c r="M573" s="39">
        <f t="shared" si="8"/>
        <v>0</v>
      </c>
      <c r="N573" s="39">
        <v>0</v>
      </c>
      <c r="O573" s="39">
        <v>0</v>
      </c>
      <c r="P573" s="39">
        <v>0</v>
      </c>
      <c r="Q573" s="39">
        <v>0</v>
      </c>
      <c r="R573" s="39">
        <v>0</v>
      </c>
    </row>
    <row r="574" spans="1:18" x14ac:dyDescent="0.3">
      <c r="A574" s="39" t="s">
        <v>5102</v>
      </c>
      <c r="B574" s="39">
        <v>8714</v>
      </c>
      <c r="C574" s="39" t="s">
        <v>5706</v>
      </c>
      <c r="D574" s="39">
        <v>94932</v>
      </c>
      <c r="E574" s="39" t="s">
        <v>5154</v>
      </c>
      <c r="F574" s="39" t="s">
        <v>5213</v>
      </c>
      <c r="G574" s="39" t="s">
        <v>5213</v>
      </c>
      <c r="H574" s="39" t="s">
        <v>5157</v>
      </c>
      <c r="I574" s="39">
        <v>0</v>
      </c>
      <c r="J574" s="39">
        <v>0</v>
      </c>
      <c r="K574" s="39">
        <v>0</v>
      </c>
      <c r="L574" s="39">
        <v>0</v>
      </c>
      <c r="M574" s="39">
        <f t="shared" si="8"/>
        <v>0</v>
      </c>
      <c r="N574" s="39">
        <v>0</v>
      </c>
      <c r="O574" s="39">
        <v>0</v>
      </c>
      <c r="P574" s="39">
        <v>0</v>
      </c>
      <c r="Q574" s="39">
        <v>0</v>
      </c>
      <c r="R574" s="39">
        <v>0</v>
      </c>
    </row>
    <row r="575" spans="1:18" x14ac:dyDescent="0.3">
      <c r="A575" s="39" t="s">
        <v>5153</v>
      </c>
      <c r="B575" s="39">
        <v>2400</v>
      </c>
      <c r="C575" s="39" t="s">
        <v>4996</v>
      </c>
      <c r="D575" s="39">
        <v>94952</v>
      </c>
      <c r="E575" s="39" t="s">
        <v>5154</v>
      </c>
      <c r="F575" s="39" t="s">
        <v>5213</v>
      </c>
      <c r="G575" s="39" t="s">
        <v>5157</v>
      </c>
      <c r="H575" s="39" t="s">
        <v>5157</v>
      </c>
      <c r="I575" s="39">
        <v>0</v>
      </c>
      <c r="J575" s="39">
        <v>0</v>
      </c>
      <c r="K575" s="39">
        <v>0</v>
      </c>
      <c r="L575" s="39">
        <v>0</v>
      </c>
      <c r="M575" s="39">
        <f t="shared" si="8"/>
        <v>0</v>
      </c>
      <c r="N575" s="39">
        <v>0</v>
      </c>
      <c r="O575" s="39">
        <v>0</v>
      </c>
      <c r="P575" s="39">
        <v>0</v>
      </c>
      <c r="Q575" s="39">
        <v>0</v>
      </c>
      <c r="R575" s="39">
        <v>0</v>
      </c>
    </row>
    <row r="576" spans="1:18" x14ac:dyDescent="0.3">
      <c r="A576" s="39" t="s">
        <v>5153</v>
      </c>
      <c r="B576" s="39">
        <v>2400</v>
      </c>
      <c r="C576" s="39" t="s">
        <v>4168</v>
      </c>
      <c r="D576" s="39">
        <v>94962</v>
      </c>
      <c r="E576" s="39" t="s">
        <v>5161</v>
      </c>
      <c r="F576" s="39" t="s">
        <v>5195</v>
      </c>
      <c r="G576" s="39" t="s">
        <v>5157</v>
      </c>
      <c r="H576" s="39" t="s">
        <v>5157</v>
      </c>
      <c r="I576" s="39">
        <v>0</v>
      </c>
      <c r="J576" s="39">
        <v>0</v>
      </c>
      <c r="K576" s="39">
        <v>0</v>
      </c>
      <c r="L576" s="39">
        <v>0</v>
      </c>
      <c r="M576" s="39">
        <f t="shared" si="8"/>
        <v>0</v>
      </c>
      <c r="N576" s="39">
        <v>0</v>
      </c>
      <c r="O576" s="39">
        <v>0</v>
      </c>
      <c r="P576" s="39">
        <v>0</v>
      </c>
      <c r="Q576" s="39">
        <v>0</v>
      </c>
      <c r="R576" s="39">
        <v>0</v>
      </c>
    </row>
    <row r="577" spans="1:18" x14ac:dyDescent="0.3">
      <c r="A577" s="39" t="s">
        <v>5153</v>
      </c>
      <c r="B577" s="39">
        <v>2400</v>
      </c>
      <c r="C577" s="39" t="s">
        <v>5707</v>
      </c>
      <c r="D577" s="39">
        <v>95042</v>
      </c>
      <c r="E577" s="39" t="s">
        <v>5154</v>
      </c>
      <c r="F577" s="39" t="s">
        <v>5195</v>
      </c>
      <c r="G577" s="39" t="s">
        <v>5157</v>
      </c>
      <c r="H577" s="39" t="s">
        <v>5157</v>
      </c>
      <c r="I577" s="39">
        <v>0</v>
      </c>
      <c r="J577" s="39">
        <v>0</v>
      </c>
      <c r="K577" s="39">
        <v>0</v>
      </c>
      <c r="L577" s="39">
        <v>0</v>
      </c>
      <c r="M577" s="39">
        <f t="shared" si="8"/>
        <v>0</v>
      </c>
      <c r="N577" s="39">
        <v>0</v>
      </c>
      <c r="O577" s="39">
        <v>0</v>
      </c>
      <c r="P577" s="39">
        <v>0</v>
      </c>
      <c r="Q577" s="39">
        <v>0</v>
      </c>
      <c r="R577" s="39">
        <v>0</v>
      </c>
    </row>
    <row r="578" spans="1:18" x14ac:dyDescent="0.3">
      <c r="A578" s="39" t="s">
        <v>5153</v>
      </c>
      <c r="B578" s="39">
        <v>2400</v>
      </c>
      <c r="C578" s="39" t="s">
        <v>5708</v>
      </c>
      <c r="D578" s="39">
        <v>95052</v>
      </c>
      <c r="E578" s="39" t="s">
        <v>5154</v>
      </c>
      <c r="F578" s="39" t="s">
        <v>5195</v>
      </c>
      <c r="G578" s="39" t="s">
        <v>5157</v>
      </c>
      <c r="H578" s="39" t="s">
        <v>5157</v>
      </c>
      <c r="I578" s="39">
        <v>0</v>
      </c>
      <c r="J578" s="39">
        <v>0</v>
      </c>
      <c r="K578" s="39">
        <v>0</v>
      </c>
      <c r="L578" s="39">
        <v>0</v>
      </c>
      <c r="M578" s="39">
        <f t="shared" si="8"/>
        <v>0</v>
      </c>
      <c r="N578" s="39">
        <v>0</v>
      </c>
      <c r="O578" s="39">
        <v>0</v>
      </c>
      <c r="P578" s="39">
        <v>0</v>
      </c>
      <c r="Q578" s="39">
        <v>0</v>
      </c>
      <c r="R578" s="39">
        <v>0</v>
      </c>
    </row>
    <row r="579" spans="1:18" x14ac:dyDescent="0.3">
      <c r="A579" s="39" t="s">
        <v>5153</v>
      </c>
      <c r="B579" s="39">
        <v>2400</v>
      </c>
      <c r="C579" s="39" t="s">
        <v>5088</v>
      </c>
      <c r="D579" s="39">
        <v>95192</v>
      </c>
      <c r="E579" s="39" t="s">
        <v>5302</v>
      </c>
      <c r="F579" s="39" t="s">
        <v>5303</v>
      </c>
      <c r="G579" s="39" t="s">
        <v>5157</v>
      </c>
      <c r="H579" s="39" t="s">
        <v>5157</v>
      </c>
      <c r="I579" s="39">
        <v>0</v>
      </c>
      <c r="J579" s="39">
        <v>0</v>
      </c>
      <c r="K579" s="39">
        <v>0</v>
      </c>
      <c r="L579" s="39">
        <v>0</v>
      </c>
      <c r="M579" s="39">
        <f t="shared" si="8"/>
        <v>0</v>
      </c>
      <c r="N579" s="39">
        <v>0</v>
      </c>
      <c r="O579" s="39">
        <v>0</v>
      </c>
      <c r="P579" s="39">
        <v>0</v>
      </c>
      <c r="Q579" s="39">
        <v>0</v>
      </c>
      <c r="R579" s="39">
        <v>0</v>
      </c>
    </row>
    <row r="580" spans="1:18" x14ac:dyDescent="0.3">
      <c r="A580" s="39" t="s">
        <v>5342</v>
      </c>
      <c r="B580" s="39">
        <v>4463</v>
      </c>
      <c r="C580" s="39" t="s">
        <v>5709</v>
      </c>
      <c r="D580" s="39">
        <v>95212</v>
      </c>
      <c r="E580" s="39" t="s">
        <v>5247</v>
      </c>
      <c r="F580" s="39" t="s">
        <v>5248</v>
      </c>
      <c r="G580" s="39" t="s">
        <v>5157</v>
      </c>
      <c r="H580" s="39" t="s">
        <v>5157</v>
      </c>
      <c r="I580" s="39">
        <v>0</v>
      </c>
      <c r="J580" s="39">
        <v>0</v>
      </c>
      <c r="K580" s="39">
        <v>0</v>
      </c>
      <c r="L580" s="39">
        <v>0</v>
      </c>
      <c r="M580" s="39">
        <f t="shared" si="8"/>
        <v>0</v>
      </c>
      <c r="N580" s="39">
        <v>0</v>
      </c>
      <c r="O580" s="39">
        <v>0</v>
      </c>
      <c r="P580" s="39">
        <v>0</v>
      </c>
      <c r="Q580" s="39">
        <v>0</v>
      </c>
      <c r="R580" s="39">
        <v>0</v>
      </c>
    </row>
    <row r="581" spans="1:18" x14ac:dyDescent="0.3">
      <c r="A581" s="39" t="s">
        <v>5102</v>
      </c>
      <c r="B581" s="39">
        <v>8714</v>
      </c>
      <c r="C581" s="39" t="s">
        <v>5710</v>
      </c>
      <c r="D581" s="39">
        <v>95292</v>
      </c>
      <c r="E581" s="39" t="s">
        <v>5154</v>
      </c>
      <c r="F581" s="39" t="s">
        <v>5213</v>
      </c>
      <c r="G581" s="39" t="s">
        <v>5213</v>
      </c>
      <c r="H581" s="39" t="s">
        <v>5157</v>
      </c>
      <c r="I581" s="39">
        <v>0</v>
      </c>
      <c r="J581" s="39">
        <v>0</v>
      </c>
      <c r="K581" s="39">
        <v>0</v>
      </c>
      <c r="L581" s="39">
        <v>0</v>
      </c>
      <c r="M581" s="39">
        <f t="shared" si="8"/>
        <v>0</v>
      </c>
      <c r="N581" s="39">
        <v>0</v>
      </c>
      <c r="O581" s="39">
        <v>0</v>
      </c>
      <c r="P581" s="39">
        <v>0</v>
      </c>
      <c r="Q581" s="39">
        <v>0</v>
      </c>
      <c r="R581" s="39">
        <v>0</v>
      </c>
    </row>
    <row r="582" spans="1:18" x14ac:dyDescent="0.3">
      <c r="A582" s="39" t="s">
        <v>5101</v>
      </c>
      <c r="B582" s="39">
        <v>8875</v>
      </c>
      <c r="C582" s="39" t="s">
        <v>5711</v>
      </c>
      <c r="D582" s="39">
        <v>95492</v>
      </c>
      <c r="E582" s="39" t="s">
        <v>5154</v>
      </c>
      <c r="F582" s="39" t="s">
        <v>5213</v>
      </c>
      <c r="G582" s="39" t="s">
        <v>5213</v>
      </c>
      <c r="H582" s="39" t="s">
        <v>5157</v>
      </c>
      <c r="I582" s="39">
        <v>0</v>
      </c>
      <c r="J582" s="39">
        <v>0</v>
      </c>
      <c r="K582" s="39">
        <v>0</v>
      </c>
      <c r="L582" s="39">
        <v>0</v>
      </c>
      <c r="M582" s="39">
        <f t="shared" si="8"/>
        <v>0</v>
      </c>
      <c r="N582" s="39">
        <v>0</v>
      </c>
      <c r="O582" s="39">
        <v>0</v>
      </c>
      <c r="P582" s="39">
        <v>0</v>
      </c>
      <c r="Q582" s="39">
        <v>0</v>
      </c>
      <c r="R582" s="39">
        <v>0</v>
      </c>
    </row>
    <row r="583" spans="1:18" x14ac:dyDescent="0.3">
      <c r="A583" s="39" t="s">
        <v>5153</v>
      </c>
      <c r="B583" s="39">
        <v>2400</v>
      </c>
      <c r="C583" s="39" t="s">
        <v>5712</v>
      </c>
      <c r="D583" s="39">
        <v>95572</v>
      </c>
      <c r="E583" s="39" t="s">
        <v>5154</v>
      </c>
      <c r="F583" s="39" t="s">
        <v>5169</v>
      </c>
      <c r="G583" s="39" t="s">
        <v>5157</v>
      </c>
      <c r="H583" s="39" t="s">
        <v>5157</v>
      </c>
      <c r="I583" s="39">
        <v>0</v>
      </c>
      <c r="J583" s="39">
        <v>0</v>
      </c>
      <c r="K583" s="39">
        <v>0</v>
      </c>
      <c r="L583" s="39">
        <v>0</v>
      </c>
      <c r="M583" s="39">
        <f t="shared" ref="M583:M646" si="9">N583+O583</f>
        <v>0</v>
      </c>
      <c r="N583" s="39">
        <v>0</v>
      </c>
      <c r="O583" s="39">
        <v>0</v>
      </c>
      <c r="P583" s="39">
        <v>0</v>
      </c>
      <c r="Q583" s="39">
        <v>0</v>
      </c>
      <c r="R583" s="39">
        <v>0</v>
      </c>
    </row>
    <row r="584" spans="1:18" x14ac:dyDescent="0.3">
      <c r="A584" s="39" t="s">
        <v>5101</v>
      </c>
      <c r="B584" s="39">
        <v>8875</v>
      </c>
      <c r="C584" s="39" t="s">
        <v>5713</v>
      </c>
      <c r="D584" s="39">
        <v>95662</v>
      </c>
      <c r="E584" s="39" t="s">
        <v>5154</v>
      </c>
      <c r="F584" s="39" t="s">
        <v>5213</v>
      </c>
      <c r="G584" s="39" t="s">
        <v>5213</v>
      </c>
      <c r="H584" s="39" t="s">
        <v>5157</v>
      </c>
      <c r="I584" s="39">
        <v>0</v>
      </c>
      <c r="J584" s="39">
        <v>0</v>
      </c>
      <c r="K584" s="39">
        <v>0</v>
      </c>
      <c r="L584" s="39">
        <v>0</v>
      </c>
      <c r="M584" s="39">
        <f t="shared" si="9"/>
        <v>0</v>
      </c>
      <c r="N584" s="39">
        <v>0</v>
      </c>
      <c r="O584" s="39">
        <v>0</v>
      </c>
      <c r="P584" s="39">
        <v>0</v>
      </c>
      <c r="Q584" s="39">
        <v>0</v>
      </c>
      <c r="R584" s="39">
        <v>0</v>
      </c>
    </row>
    <row r="585" spans="1:18" x14ac:dyDescent="0.3">
      <c r="A585" s="39" t="s">
        <v>5153</v>
      </c>
      <c r="B585" s="39">
        <v>2400</v>
      </c>
      <c r="C585" s="39" t="s">
        <v>5714</v>
      </c>
      <c r="D585" s="39">
        <v>95712</v>
      </c>
      <c r="E585" s="39" t="s">
        <v>5154</v>
      </c>
      <c r="F585" s="39" t="s">
        <v>5195</v>
      </c>
      <c r="G585" s="39" t="s">
        <v>5157</v>
      </c>
      <c r="H585" s="39" t="s">
        <v>5157</v>
      </c>
      <c r="I585" s="39">
        <v>0</v>
      </c>
      <c r="J585" s="39">
        <v>0</v>
      </c>
      <c r="K585" s="39">
        <v>0</v>
      </c>
      <c r="L585" s="39">
        <v>0</v>
      </c>
      <c r="M585" s="39">
        <f t="shared" si="9"/>
        <v>0</v>
      </c>
      <c r="N585" s="39">
        <v>0</v>
      </c>
      <c r="O585" s="39">
        <v>0</v>
      </c>
      <c r="P585" s="39">
        <v>0</v>
      </c>
      <c r="Q585" s="39">
        <v>0</v>
      </c>
      <c r="R585" s="39">
        <v>0</v>
      </c>
    </row>
    <row r="586" spans="1:18" x14ac:dyDescent="0.3">
      <c r="A586" s="39" t="s">
        <v>5153</v>
      </c>
      <c r="B586" s="39">
        <v>2400</v>
      </c>
      <c r="C586" s="39" t="s">
        <v>5715</v>
      </c>
      <c r="D586" s="39">
        <v>95722</v>
      </c>
      <c r="E586" s="39" t="s">
        <v>5154</v>
      </c>
      <c r="F586" s="39" t="s">
        <v>5195</v>
      </c>
      <c r="G586" s="39" t="s">
        <v>5157</v>
      </c>
      <c r="H586" s="39" t="s">
        <v>5157</v>
      </c>
      <c r="I586" s="39">
        <v>0</v>
      </c>
      <c r="J586" s="39">
        <v>0</v>
      </c>
      <c r="K586" s="39">
        <v>0</v>
      </c>
      <c r="L586" s="39">
        <v>0</v>
      </c>
      <c r="M586" s="39">
        <f t="shared" si="9"/>
        <v>0</v>
      </c>
      <c r="N586" s="39">
        <v>0</v>
      </c>
      <c r="O586" s="39">
        <v>0</v>
      </c>
      <c r="P586" s="39">
        <v>0</v>
      </c>
      <c r="Q586" s="39">
        <v>0</v>
      </c>
      <c r="R586" s="39">
        <v>0</v>
      </c>
    </row>
    <row r="587" spans="1:18" x14ac:dyDescent="0.3">
      <c r="A587" s="39" t="s">
        <v>5153</v>
      </c>
      <c r="B587" s="39">
        <v>2400</v>
      </c>
      <c r="C587" s="39" t="s">
        <v>5716</v>
      </c>
      <c r="D587" s="39">
        <v>95822</v>
      </c>
      <c r="E587" s="39" t="s">
        <v>5175</v>
      </c>
      <c r="F587" s="39" t="s">
        <v>5349</v>
      </c>
      <c r="G587" s="39" t="s">
        <v>5157</v>
      </c>
      <c r="H587" s="39" t="s">
        <v>5157</v>
      </c>
      <c r="I587" s="39">
        <v>0</v>
      </c>
      <c r="J587" s="39">
        <v>0</v>
      </c>
      <c r="K587" s="39">
        <v>0</v>
      </c>
      <c r="L587" s="39">
        <v>0</v>
      </c>
      <c r="M587" s="39">
        <f t="shared" si="9"/>
        <v>0</v>
      </c>
      <c r="N587" s="39">
        <v>0</v>
      </c>
      <c r="O587" s="39">
        <v>0</v>
      </c>
      <c r="P587" s="39">
        <v>0</v>
      </c>
      <c r="Q587" s="39">
        <v>0</v>
      </c>
      <c r="R587" s="39">
        <v>0</v>
      </c>
    </row>
    <row r="588" spans="1:18" x14ac:dyDescent="0.3">
      <c r="A588" s="39" t="s">
        <v>5153</v>
      </c>
      <c r="B588" s="39">
        <v>2400</v>
      </c>
      <c r="C588" s="39" t="s">
        <v>5717</v>
      </c>
      <c r="D588" s="39">
        <v>96012</v>
      </c>
      <c r="E588" s="39" t="s">
        <v>5175</v>
      </c>
      <c r="F588" s="39" t="s">
        <v>5349</v>
      </c>
      <c r="G588" s="39" t="s">
        <v>5157</v>
      </c>
      <c r="H588" s="39" t="s">
        <v>5157</v>
      </c>
      <c r="I588" s="39">
        <v>0</v>
      </c>
      <c r="J588" s="39">
        <v>0</v>
      </c>
      <c r="K588" s="39">
        <v>0</v>
      </c>
      <c r="L588" s="39">
        <v>0</v>
      </c>
      <c r="M588" s="39">
        <f t="shared" si="9"/>
        <v>0</v>
      </c>
      <c r="N588" s="39">
        <v>0</v>
      </c>
      <c r="O588" s="39">
        <v>0</v>
      </c>
      <c r="P588" s="39">
        <v>0</v>
      </c>
      <c r="Q588" s="39">
        <v>0</v>
      </c>
      <c r="R588" s="39">
        <v>0</v>
      </c>
    </row>
    <row r="589" spans="1:18" x14ac:dyDescent="0.3">
      <c r="A589" s="39" t="s">
        <v>5153</v>
      </c>
      <c r="B589" s="39">
        <v>2400</v>
      </c>
      <c r="C589" s="39" t="s">
        <v>5718</v>
      </c>
      <c r="D589" s="39">
        <v>96062</v>
      </c>
      <c r="E589" s="39" t="s">
        <v>5182</v>
      </c>
      <c r="F589" s="39" t="s">
        <v>5195</v>
      </c>
      <c r="G589" s="39" t="s">
        <v>5157</v>
      </c>
      <c r="H589" s="39" t="s">
        <v>5157</v>
      </c>
      <c r="I589" s="39">
        <v>0</v>
      </c>
      <c r="J589" s="39">
        <v>0</v>
      </c>
      <c r="K589" s="39">
        <v>0</v>
      </c>
      <c r="L589" s="39">
        <v>0</v>
      </c>
      <c r="M589" s="39">
        <f t="shared" si="9"/>
        <v>0</v>
      </c>
      <c r="N589" s="39">
        <v>0</v>
      </c>
      <c r="O589" s="39">
        <v>0</v>
      </c>
      <c r="P589" s="39">
        <v>0</v>
      </c>
      <c r="Q589" s="39">
        <v>0</v>
      </c>
      <c r="R589" s="39">
        <v>0</v>
      </c>
    </row>
    <row r="590" spans="1:18" x14ac:dyDescent="0.3">
      <c r="A590" s="39" t="s">
        <v>5153</v>
      </c>
      <c r="B590" s="39">
        <v>2400</v>
      </c>
      <c r="C590" s="39" t="s">
        <v>5719</v>
      </c>
      <c r="D590" s="39">
        <v>96082</v>
      </c>
      <c r="E590" s="39" t="s">
        <v>5154</v>
      </c>
      <c r="F590" s="39" t="s">
        <v>5195</v>
      </c>
      <c r="G590" s="39" t="s">
        <v>5157</v>
      </c>
      <c r="H590" s="39" t="s">
        <v>5157</v>
      </c>
      <c r="I590" s="39">
        <v>0</v>
      </c>
      <c r="J590" s="39">
        <v>0</v>
      </c>
      <c r="K590" s="39">
        <v>0</v>
      </c>
      <c r="L590" s="39">
        <v>0</v>
      </c>
      <c r="M590" s="39">
        <f t="shared" si="9"/>
        <v>0</v>
      </c>
      <c r="N590" s="39">
        <v>0</v>
      </c>
      <c r="O590" s="39">
        <v>0</v>
      </c>
      <c r="P590" s="39">
        <v>0</v>
      </c>
      <c r="Q590" s="39">
        <v>0</v>
      </c>
      <c r="R590" s="39">
        <v>0</v>
      </c>
    </row>
    <row r="591" spans="1:18" x14ac:dyDescent="0.3">
      <c r="A591" s="39" t="s">
        <v>5153</v>
      </c>
      <c r="B591" s="39">
        <v>2400</v>
      </c>
      <c r="C591" s="39" t="s">
        <v>5111</v>
      </c>
      <c r="D591" s="39">
        <v>96122</v>
      </c>
      <c r="E591" s="39" t="s">
        <v>5154</v>
      </c>
      <c r="F591" s="39" t="s">
        <v>5195</v>
      </c>
      <c r="G591" s="39" t="s">
        <v>5157</v>
      </c>
      <c r="H591" s="39" t="s">
        <v>5157</v>
      </c>
      <c r="I591" s="39">
        <v>0</v>
      </c>
      <c r="J591" s="39">
        <v>0</v>
      </c>
      <c r="K591" s="39">
        <v>0</v>
      </c>
      <c r="L591" s="39">
        <v>0</v>
      </c>
      <c r="M591" s="39">
        <f t="shared" si="9"/>
        <v>0</v>
      </c>
      <c r="N591" s="39">
        <v>0</v>
      </c>
      <c r="O591" s="39">
        <v>0</v>
      </c>
      <c r="P591" s="39">
        <v>0</v>
      </c>
      <c r="Q591" s="39">
        <v>0</v>
      </c>
      <c r="R591" s="39">
        <v>0</v>
      </c>
    </row>
    <row r="592" spans="1:18" x14ac:dyDescent="0.3">
      <c r="A592" s="39" t="s">
        <v>5153</v>
      </c>
      <c r="B592" s="39">
        <v>2400</v>
      </c>
      <c r="C592" s="39" t="s">
        <v>5720</v>
      </c>
      <c r="D592" s="39">
        <v>96242</v>
      </c>
      <c r="E592" s="39" t="s">
        <v>5175</v>
      </c>
      <c r="F592" s="39" t="s">
        <v>5195</v>
      </c>
      <c r="G592" s="39" t="s">
        <v>5157</v>
      </c>
      <c r="H592" s="39" t="s">
        <v>5157</v>
      </c>
      <c r="I592" s="39">
        <v>0</v>
      </c>
      <c r="J592" s="39">
        <v>0</v>
      </c>
      <c r="K592" s="39">
        <v>0</v>
      </c>
      <c r="L592" s="39">
        <v>0</v>
      </c>
      <c r="M592" s="39">
        <f t="shared" si="9"/>
        <v>0</v>
      </c>
      <c r="N592" s="39">
        <v>0</v>
      </c>
      <c r="O592" s="39">
        <v>0</v>
      </c>
      <c r="P592" s="39">
        <v>0</v>
      </c>
      <c r="Q592" s="39">
        <v>0</v>
      </c>
      <c r="R592" s="39">
        <v>0</v>
      </c>
    </row>
    <row r="593" spans="1:18" x14ac:dyDescent="0.3">
      <c r="A593" s="39" t="s">
        <v>5153</v>
      </c>
      <c r="B593" s="39">
        <v>2400</v>
      </c>
      <c r="C593" s="39" t="s">
        <v>5721</v>
      </c>
      <c r="D593" s="39">
        <v>96362</v>
      </c>
      <c r="E593" s="39" t="s">
        <v>5179</v>
      </c>
      <c r="F593" s="39" t="s">
        <v>5195</v>
      </c>
      <c r="G593" s="39" t="s">
        <v>5157</v>
      </c>
      <c r="H593" s="39" t="s">
        <v>5157</v>
      </c>
      <c r="I593" s="39">
        <v>0</v>
      </c>
      <c r="J593" s="39">
        <v>0</v>
      </c>
      <c r="K593" s="39">
        <v>0</v>
      </c>
      <c r="L593" s="39">
        <v>0</v>
      </c>
      <c r="M593" s="39">
        <f t="shared" si="9"/>
        <v>0</v>
      </c>
      <c r="N593" s="39">
        <v>0</v>
      </c>
      <c r="O593" s="39">
        <v>0</v>
      </c>
      <c r="P593" s="39">
        <v>0</v>
      </c>
      <c r="Q593" s="39">
        <v>0</v>
      </c>
      <c r="R593" s="39">
        <v>0</v>
      </c>
    </row>
    <row r="594" spans="1:18" x14ac:dyDescent="0.3">
      <c r="A594" s="39" t="s">
        <v>5153</v>
      </c>
      <c r="B594" s="39">
        <v>2400</v>
      </c>
      <c r="C594" s="39" t="s">
        <v>5722</v>
      </c>
      <c r="D594" s="39">
        <v>96412</v>
      </c>
      <c r="E594" s="39" t="s">
        <v>5175</v>
      </c>
      <c r="F594" s="39" t="s">
        <v>5195</v>
      </c>
      <c r="G594" s="39" t="s">
        <v>5157</v>
      </c>
      <c r="H594" s="39" t="s">
        <v>5157</v>
      </c>
      <c r="I594" s="39">
        <v>0</v>
      </c>
      <c r="J594" s="39">
        <v>0</v>
      </c>
      <c r="K594" s="39">
        <v>0</v>
      </c>
      <c r="L594" s="39">
        <v>0</v>
      </c>
      <c r="M594" s="39">
        <f t="shared" si="9"/>
        <v>0</v>
      </c>
      <c r="N594" s="39">
        <v>0</v>
      </c>
      <c r="O594" s="39">
        <v>0</v>
      </c>
      <c r="P594" s="39">
        <v>0</v>
      </c>
      <c r="Q594" s="39">
        <v>0</v>
      </c>
      <c r="R594" s="39">
        <v>0</v>
      </c>
    </row>
    <row r="595" spans="1:18" x14ac:dyDescent="0.3">
      <c r="A595" s="39" t="s">
        <v>5153</v>
      </c>
      <c r="B595" s="39">
        <v>2400</v>
      </c>
      <c r="C595" s="39" t="s">
        <v>5723</v>
      </c>
      <c r="D595" s="39">
        <v>96442</v>
      </c>
      <c r="E595" s="39" t="s">
        <v>5154</v>
      </c>
      <c r="F595" s="39" t="s">
        <v>5195</v>
      </c>
      <c r="G595" s="39" t="s">
        <v>5157</v>
      </c>
      <c r="H595" s="39" t="s">
        <v>5157</v>
      </c>
      <c r="I595" s="39">
        <v>0</v>
      </c>
      <c r="J595" s="39">
        <v>0</v>
      </c>
      <c r="K595" s="39">
        <v>0</v>
      </c>
      <c r="L595" s="39">
        <v>0</v>
      </c>
      <c r="M595" s="39">
        <f t="shared" si="9"/>
        <v>0</v>
      </c>
      <c r="N595" s="39">
        <v>0</v>
      </c>
      <c r="O595" s="39">
        <v>0</v>
      </c>
      <c r="P595" s="39">
        <v>0</v>
      </c>
      <c r="Q595" s="39">
        <v>0</v>
      </c>
      <c r="R595" s="39">
        <v>0</v>
      </c>
    </row>
    <row r="596" spans="1:18" x14ac:dyDescent="0.3">
      <c r="A596" s="39" t="s">
        <v>5724</v>
      </c>
      <c r="B596" s="39">
        <v>8334</v>
      </c>
      <c r="C596" s="39" t="s">
        <v>5725</v>
      </c>
      <c r="D596" s="39">
        <v>96642</v>
      </c>
      <c r="E596" s="39" t="s">
        <v>5154</v>
      </c>
      <c r="F596" s="39" t="s">
        <v>5195</v>
      </c>
      <c r="G596" s="39" t="s">
        <v>5157</v>
      </c>
      <c r="H596" s="39" t="s">
        <v>5157</v>
      </c>
      <c r="I596" s="39">
        <v>0</v>
      </c>
      <c r="J596" s="39">
        <v>0</v>
      </c>
      <c r="K596" s="39">
        <v>0</v>
      </c>
      <c r="L596" s="39">
        <v>0</v>
      </c>
      <c r="M596" s="39">
        <f t="shared" si="9"/>
        <v>0</v>
      </c>
      <c r="N596" s="39">
        <v>0</v>
      </c>
      <c r="O596" s="39">
        <v>0</v>
      </c>
      <c r="P596" s="39">
        <v>0</v>
      </c>
      <c r="Q596" s="39">
        <v>0</v>
      </c>
      <c r="R596" s="39">
        <v>0</v>
      </c>
    </row>
    <row r="597" spans="1:18" x14ac:dyDescent="0.3">
      <c r="A597" s="39" t="s">
        <v>5101</v>
      </c>
      <c r="B597" s="39">
        <v>8875</v>
      </c>
      <c r="C597" s="39" t="s">
        <v>5726</v>
      </c>
      <c r="D597" s="39">
        <v>96662</v>
      </c>
      <c r="E597" s="39" t="s">
        <v>5154</v>
      </c>
      <c r="F597" s="39" t="s">
        <v>5195</v>
      </c>
      <c r="G597" s="39" t="s">
        <v>5157</v>
      </c>
      <c r="H597" s="39" t="s">
        <v>5157</v>
      </c>
      <c r="I597" s="39">
        <v>0</v>
      </c>
      <c r="J597" s="39">
        <v>0</v>
      </c>
      <c r="K597" s="39">
        <v>0</v>
      </c>
      <c r="L597" s="39">
        <v>0</v>
      </c>
      <c r="M597" s="39">
        <f t="shared" si="9"/>
        <v>0</v>
      </c>
      <c r="N597" s="39">
        <v>0</v>
      </c>
      <c r="O597" s="39">
        <v>0</v>
      </c>
      <c r="P597" s="39">
        <v>0</v>
      </c>
      <c r="Q597" s="39">
        <v>0</v>
      </c>
      <c r="R597" s="39">
        <v>0</v>
      </c>
    </row>
    <row r="598" spans="1:18" x14ac:dyDescent="0.3">
      <c r="A598" s="39" t="s">
        <v>5153</v>
      </c>
      <c r="B598" s="39">
        <v>2400</v>
      </c>
      <c r="C598" s="39" t="s">
        <v>5060</v>
      </c>
      <c r="D598" s="39">
        <v>96692</v>
      </c>
      <c r="E598" s="39" t="s">
        <v>5179</v>
      </c>
      <c r="F598" s="39" t="s">
        <v>5180</v>
      </c>
      <c r="G598" s="39" t="s">
        <v>5180</v>
      </c>
      <c r="H598" s="39" t="s">
        <v>5157</v>
      </c>
      <c r="I598" s="39">
        <v>0</v>
      </c>
      <c r="J598" s="39">
        <v>0</v>
      </c>
      <c r="K598" s="39">
        <v>0</v>
      </c>
      <c r="L598" s="39">
        <v>0</v>
      </c>
      <c r="M598" s="39">
        <f t="shared" si="9"/>
        <v>0</v>
      </c>
      <c r="N598" s="39">
        <v>0</v>
      </c>
      <c r="O598" s="39">
        <v>0</v>
      </c>
      <c r="P598" s="39">
        <v>0</v>
      </c>
      <c r="Q598" s="39">
        <v>0</v>
      </c>
      <c r="R598" s="39">
        <v>0</v>
      </c>
    </row>
    <row r="599" spans="1:18" x14ac:dyDescent="0.3">
      <c r="A599" s="39" t="s">
        <v>5153</v>
      </c>
      <c r="B599" s="39">
        <v>2400</v>
      </c>
      <c r="C599" s="39" t="s">
        <v>5727</v>
      </c>
      <c r="D599" s="39">
        <v>96872</v>
      </c>
      <c r="E599" s="39" t="s">
        <v>5161</v>
      </c>
      <c r="F599" s="39" t="s">
        <v>5195</v>
      </c>
      <c r="G599" s="39" t="s">
        <v>5157</v>
      </c>
      <c r="H599" s="39" t="s">
        <v>5157</v>
      </c>
      <c r="I599" s="39">
        <v>0</v>
      </c>
      <c r="J599" s="39">
        <v>0</v>
      </c>
      <c r="K599" s="39">
        <v>0</v>
      </c>
      <c r="L599" s="39">
        <v>0</v>
      </c>
      <c r="M599" s="39">
        <f t="shared" si="9"/>
        <v>0</v>
      </c>
      <c r="N599" s="39">
        <v>0</v>
      </c>
      <c r="O599" s="39">
        <v>0</v>
      </c>
      <c r="P599" s="39">
        <v>0</v>
      </c>
      <c r="Q599" s="39">
        <v>0</v>
      </c>
      <c r="R599" s="39">
        <v>0</v>
      </c>
    </row>
    <row r="600" spans="1:18" x14ac:dyDescent="0.3">
      <c r="A600" s="39" t="s">
        <v>5153</v>
      </c>
      <c r="B600" s="39">
        <v>2400</v>
      </c>
      <c r="C600" s="39" t="s">
        <v>5008</v>
      </c>
      <c r="D600" s="39">
        <v>96882</v>
      </c>
      <c r="E600" s="39" t="s">
        <v>5154</v>
      </c>
      <c r="F600" s="39" t="s">
        <v>5195</v>
      </c>
      <c r="G600" s="39" t="s">
        <v>5157</v>
      </c>
      <c r="H600" s="39" t="s">
        <v>5157</v>
      </c>
      <c r="I600" s="39">
        <v>0</v>
      </c>
      <c r="J600" s="39">
        <v>0</v>
      </c>
      <c r="K600" s="39">
        <v>0</v>
      </c>
      <c r="L600" s="39">
        <v>0</v>
      </c>
      <c r="M600" s="39">
        <f t="shared" si="9"/>
        <v>0</v>
      </c>
      <c r="N600" s="39">
        <v>0</v>
      </c>
      <c r="O600" s="39">
        <v>0</v>
      </c>
      <c r="P600" s="39">
        <v>0</v>
      </c>
      <c r="Q600" s="39">
        <v>0</v>
      </c>
      <c r="R600" s="39">
        <v>0</v>
      </c>
    </row>
    <row r="601" spans="1:18" x14ac:dyDescent="0.3">
      <c r="A601" s="39" t="s">
        <v>5153</v>
      </c>
      <c r="B601" s="39">
        <v>2400</v>
      </c>
      <c r="C601" s="39" t="s">
        <v>5728</v>
      </c>
      <c r="D601" s="39">
        <v>97032</v>
      </c>
      <c r="E601" s="39" t="s">
        <v>5204</v>
      </c>
      <c r="F601" s="39" t="s">
        <v>5195</v>
      </c>
      <c r="G601" s="39" t="s">
        <v>5157</v>
      </c>
      <c r="H601" s="39" t="s">
        <v>5157</v>
      </c>
      <c r="I601" s="39">
        <v>0</v>
      </c>
      <c r="J601" s="39">
        <v>0</v>
      </c>
      <c r="K601" s="39">
        <v>0</v>
      </c>
      <c r="L601" s="39">
        <v>0</v>
      </c>
      <c r="M601" s="39">
        <f t="shared" si="9"/>
        <v>0</v>
      </c>
      <c r="N601" s="39">
        <v>0</v>
      </c>
      <c r="O601" s="39">
        <v>0</v>
      </c>
      <c r="P601" s="39">
        <v>0</v>
      </c>
      <c r="Q601" s="39">
        <v>0</v>
      </c>
      <c r="R601" s="39">
        <v>0</v>
      </c>
    </row>
    <row r="602" spans="1:18" x14ac:dyDescent="0.3">
      <c r="A602" s="39" t="s">
        <v>5153</v>
      </c>
      <c r="B602" s="39">
        <v>2400</v>
      </c>
      <c r="C602" s="39" t="s">
        <v>5729</v>
      </c>
      <c r="D602" s="39">
        <v>97312</v>
      </c>
      <c r="E602" s="39" t="s">
        <v>5154</v>
      </c>
      <c r="F602" s="39" t="s">
        <v>5195</v>
      </c>
      <c r="G602" s="39" t="s">
        <v>5157</v>
      </c>
      <c r="H602" s="39" t="s">
        <v>5157</v>
      </c>
      <c r="I602" s="39">
        <v>0</v>
      </c>
      <c r="J602" s="39">
        <v>0</v>
      </c>
      <c r="K602" s="39">
        <v>0</v>
      </c>
      <c r="L602" s="39">
        <v>0</v>
      </c>
      <c r="M602" s="39">
        <f t="shared" si="9"/>
        <v>0</v>
      </c>
      <c r="N602" s="39">
        <v>0</v>
      </c>
      <c r="O602" s="39">
        <v>0</v>
      </c>
      <c r="P602" s="39">
        <v>0</v>
      </c>
      <c r="Q602" s="39">
        <v>0</v>
      </c>
      <c r="R602" s="39">
        <v>0</v>
      </c>
    </row>
    <row r="603" spans="1:18" x14ac:dyDescent="0.3">
      <c r="A603" s="39" t="s">
        <v>5153</v>
      </c>
      <c r="B603" s="39">
        <v>2400</v>
      </c>
      <c r="C603" s="39" t="s">
        <v>3227</v>
      </c>
      <c r="D603" s="39">
        <v>97382</v>
      </c>
      <c r="E603" s="39" t="s">
        <v>5182</v>
      </c>
      <c r="F603" s="39" t="s">
        <v>5183</v>
      </c>
      <c r="G603" s="39" t="s">
        <v>5157</v>
      </c>
      <c r="H603" s="39" t="s">
        <v>5157</v>
      </c>
      <c r="I603" s="39">
        <v>0</v>
      </c>
      <c r="J603" s="39">
        <v>0</v>
      </c>
      <c r="K603" s="39">
        <v>0</v>
      </c>
      <c r="L603" s="39">
        <v>0</v>
      </c>
      <c r="M603" s="39">
        <f t="shared" si="9"/>
        <v>0</v>
      </c>
      <c r="N603" s="39">
        <v>0</v>
      </c>
      <c r="O603" s="39">
        <v>0</v>
      </c>
      <c r="P603" s="39">
        <v>0</v>
      </c>
      <c r="Q603" s="39">
        <v>0</v>
      </c>
      <c r="R603" s="39">
        <v>0</v>
      </c>
    </row>
    <row r="604" spans="1:18" x14ac:dyDescent="0.3">
      <c r="A604" s="39" t="s">
        <v>4988</v>
      </c>
      <c r="B604" s="39">
        <v>7918</v>
      </c>
      <c r="C604" s="39" t="s">
        <v>5730</v>
      </c>
      <c r="D604" s="39">
        <v>97492</v>
      </c>
      <c r="E604" s="39" t="s">
        <v>5185</v>
      </c>
      <c r="F604" s="39" t="s">
        <v>5235</v>
      </c>
      <c r="G604" s="39" t="s">
        <v>5438</v>
      </c>
      <c r="H604" s="39" t="s">
        <v>5157</v>
      </c>
      <c r="I604" s="39">
        <v>214.38</v>
      </c>
      <c r="J604" s="39">
        <v>214.38</v>
      </c>
      <c r="K604" s="39">
        <v>0</v>
      </c>
      <c r="L604" s="39">
        <v>0</v>
      </c>
      <c r="M604" s="39">
        <f t="shared" si="9"/>
        <v>214.38</v>
      </c>
      <c r="N604" s="39">
        <v>214.38</v>
      </c>
      <c r="O604" s="39">
        <v>0</v>
      </c>
      <c r="P604" s="39">
        <v>58115</v>
      </c>
      <c r="Q604" s="39">
        <v>372</v>
      </c>
      <c r="R604" s="39">
        <v>87</v>
      </c>
    </row>
    <row r="605" spans="1:18" x14ac:dyDescent="0.3">
      <c r="A605" s="39" t="s">
        <v>5153</v>
      </c>
      <c r="B605" s="39">
        <v>2400</v>
      </c>
      <c r="C605" s="39" t="s">
        <v>5731</v>
      </c>
      <c r="D605" s="39">
        <v>97502</v>
      </c>
      <c r="E605" s="39" t="s">
        <v>5182</v>
      </c>
      <c r="F605" s="39" t="s">
        <v>5195</v>
      </c>
      <c r="G605" s="39" t="s">
        <v>5157</v>
      </c>
      <c r="H605" s="39" t="s">
        <v>5157</v>
      </c>
      <c r="I605" s="39">
        <v>0</v>
      </c>
      <c r="J605" s="39">
        <v>0</v>
      </c>
      <c r="K605" s="39">
        <v>0</v>
      </c>
      <c r="L605" s="39">
        <v>0</v>
      </c>
      <c r="M605" s="39">
        <f t="shared" si="9"/>
        <v>0</v>
      </c>
      <c r="N605" s="39">
        <v>0</v>
      </c>
      <c r="O605" s="39">
        <v>0</v>
      </c>
      <c r="P605" s="39">
        <v>0</v>
      </c>
      <c r="Q605" s="39">
        <v>0</v>
      </c>
      <c r="R605" s="39">
        <v>0</v>
      </c>
    </row>
    <row r="606" spans="1:18" x14ac:dyDescent="0.3">
      <c r="A606" s="39" t="s">
        <v>5153</v>
      </c>
      <c r="B606" s="39">
        <v>2400</v>
      </c>
      <c r="C606" s="39" t="s">
        <v>4783</v>
      </c>
      <c r="D606" s="39">
        <v>97602</v>
      </c>
      <c r="E606" s="39" t="s">
        <v>5154</v>
      </c>
      <c r="F606" s="39" t="s">
        <v>5170</v>
      </c>
      <c r="G606" s="39" t="s">
        <v>5266</v>
      </c>
      <c r="H606" s="39" t="s">
        <v>5157</v>
      </c>
      <c r="I606" s="39">
        <v>193230.37</v>
      </c>
      <c r="J606" s="39">
        <v>193230.37</v>
      </c>
      <c r="K606" s="39">
        <v>0</v>
      </c>
      <c r="L606" s="39">
        <v>193230.37</v>
      </c>
      <c r="M606" s="39">
        <f t="shared" si="9"/>
        <v>0</v>
      </c>
      <c r="N606" s="39">
        <v>0</v>
      </c>
      <c r="O606" s="39">
        <v>0</v>
      </c>
      <c r="P606" s="39">
        <v>6537303</v>
      </c>
      <c r="Q606" s="39">
        <v>0</v>
      </c>
      <c r="R606" s="39">
        <v>46965</v>
      </c>
    </row>
    <row r="607" spans="1:18" x14ac:dyDescent="0.3">
      <c r="A607" s="39" t="s">
        <v>5153</v>
      </c>
      <c r="B607" s="39">
        <v>2400</v>
      </c>
      <c r="C607" s="39" t="s">
        <v>5732</v>
      </c>
      <c r="D607" s="39">
        <v>97692</v>
      </c>
      <c r="E607" s="39" t="s">
        <v>5154</v>
      </c>
      <c r="F607" s="39" t="s">
        <v>5155</v>
      </c>
      <c r="G607" s="39" t="s">
        <v>5238</v>
      </c>
      <c r="H607" s="39" t="s">
        <v>5157</v>
      </c>
      <c r="I607" s="39">
        <v>0</v>
      </c>
      <c r="J607" s="39">
        <v>0</v>
      </c>
      <c r="K607" s="39">
        <v>0</v>
      </c>
      <c r="L607" s="39">
        <v>0</v>
      </c>
      <c r="M607" s="39">
        <f t="shared" si="9"/>
        <v>0</v>
      </c>
      <c r="N607" s="39">
        <v>0</v>
      </c>
      <c r="O607" s="39">
        <v>0</v>
      </c>
      <c r="P607" s="39">
        <v>0</v>
      </c>
      <c r="Q607" s="39">
        <v>0</v>
      </c>
      <c r="R607" s="39">
        <v>0</v>
      </c>
    </row>
    <row r="608" spans="1:18" x14ac:dyDescent="0.3">
      <c r="A608" s="39" t="s">
        <v>5733</v>
      </c>
      <c r="B608" s="39">
        <v>8922</v>
      </c>
      <c r="C608" s="39" t="s">
        <v>5734</v>
      </c>
      <c r="D608" s="39">
        <v>97752</v>
      </c>
      <c r="E608" s="39" t="s">
        <v>5154</v>
      </c>
      <c r="F608" s="39" t="s">
        <v>5169</v>
      </c>
      <c r="G608" s="39" t="s">
        <v>5305</v>
      </c>
      <c r="H608" s="39" t="s">
        <v>5157</v>
      </c>
      <c r="I608" s="39">
        <v>0</v>
      </c>
      <c r="J608" s="39">
        <v>0</v>
      </c>
      <c r="K608" s="39">
        <v>0</v>
      </c>
      <c r="L608" s="39">
        <v>0</v>
      </c>
      <c r="M608" s="39">
        <f t="shared" si="9"/>
        <v>0</v>
      </c>
      <c r="N608" s="39">
        <v>0</v>
      </c>
      <c r="O608" s="39">
        <v>0</v>
      </c>
      <c r="P608" s="39">
        <v>0</v>
      </c>
      <c r="Q608" s="39">
        <v>0</v>
      </c>
      <c r="R608" s="39">
        <v>0</v>
      </c>
    </row>
    <row r="609" spans="1:18" x14ac:dyDescent="0.3">
      <c r="A609" s="39" t="s">
        <v>5153</v>
      </c>
      <c r="B609" s="39">
        <v>2400</v>
      </c>
      <c r="C609" s="39" t="s">
        <v>5735</v>
      </c>
      <c r="D609" s="39">
        <v>97822</v>
      </c>
      <c r="E609" s="39" t="s">
        <v>5175</v>
      </c>
      <c r="F609" s="39" t="s">
        <v>5349</v>
      </c>
      <c r="G609" s="39" t="s">
        <v>5157</v>
      </c>
      <c r="H609" s="39" t="s">
        <v>5157</v>
      </c>
      <c r="I609" s="39">
        <v>0</v>
      </c>
      <c r="J609" s="39">
        <v>0</v>
      </c>
      <c r="K609" s="39">
        <v>0</v>
      </c>
      <c r="L609" s="39">
        <v>0</v>
      </c>
      <c r="M609" s="39">
        <f t="shared" si="9"/>
        <v>0</v>
      </c>
      <c r="N609" s="39">
        <v>0</v>
      </c>
      <c r="O609" s="39">
        <v>0</v>
      </c>
      <c r="P609" s="39">
        <v>0</v>
      </c>
      <c r="Q609" s="39">
        <v>0</v>
      </c>
      <c r="R609" s="39">
        <v>0</v>
      </c>
    </row>
    <row r="610" spans="1:18" x14ac:dyDescent="0.3">
      <c r="A610" s="39" t="s">
        <v>5153</v>
      </c>
      <c r="B610" s="39">
        <v>2400</v>
      </c>
      <c r="C610" s="39" t="s">
        <v>4763</v>
      </c>
      <c r="D610" s="39">
        <v>98502</v>
      </c>
      <c r="E610" s="39" t="s">
        <v>5182</v>
      </c>
      <c r="F610" s="39" t="s">
        <v>5195</v>
      </c>
      <c r="G610" s="39" t="s">
        <v>5157</v>
      </c>
      <c r="H610" s="39" t="s">
        <v>5157</v>
      </c>
      <c r="I610" s="39">
        <v>49203.05</v>
      </c>
      <c r="J610" s="39">
        <v>49203.05</v>
      </c>
      <c r="K610" s="39">
        <v>0</v>
      </c>
      <c r="L610" s="39">
        <v>49203.05</v>
      </c>
      <c r="M610" s="39">
        <f t="shared" si="9"/>
        <v>0</v>
      </c>
      <c r="N610" s="39">
        <v>0</v>
      </c>
      <c r="O610" s="39">
        <v>0</v>
      </c>
      <c r="P610" s="39">
        <v>3712562</v>
      </c>
      <c r="Q610" s="39">
        <v>0</v>
      </c>
      <c r="R610" s="39">
        <v>12655</v>
      </c>
    </row>
    <row r="611" spans="1:18" x14ac:dyDescent="0.3">
      <c r="A611" s="39" t="s">
        <v>5153</v>
      </c>
      <c r="B611" s="39">
        <v>2400</v>
      </c>
      <c r="C611" s="39" t="s">
        <v>5736</v>
      </c>
      <c r="D611" s="39">
        <v>98672</v>
      </c>
      <c r="E611" s="39" t="s">
        <v>5182</v>
      </c>
      <c r="F611" s="39" t="s">
        <v>5195</v>
      </c>
      <c r="G611" s="39" t="s">
        <v>5157</v>
      </c>
      <c r="H611" s="39" t="s">
        <v>5157</v>
      </c>
      <c r="I611" s="39">
        <v>0</v>
      </c>
      <c r="J611" s="39">
        <v>0</v>
      </c>
      <c r="K611" s="39">
        <v>0</v>
      </c>
      <c r="L611" s="39">
        <v>0</v>
      </c>
      <c r="M611" s="39">
        <f t="shared" si="9"/>
        <v>0</v>
      </c>
      <c r="N611" s="39">
        <v>0</v>
      </c>
      <c r="O611" s="39">
        <v>0</v>
      </c>
      <c r="P611" s="39">
        <v>0</v>
      </c>
      <c r="Q611" s="39">
        <v>0</v>
      </c>
      <c r="R611" s="39">
        <v>0</v>
      </c>
    </row>
    <row r="612" spans="1:18" x14ac:dyDescent="0.3">
      <c r="A612" s="39" t="s">
        <v>5153</v>
      </c>
      <c r="B612" s="39">
        <v>2400</v>
      </c>
      <c r="C612" s="39" t="s">
        <v>4933</v>
      </c>
      <c r="D612" s="39">
        <v>98692</v>
      </c>
      <c r="E612" s="39" t="s">
        <v>5154</v>
      </c>
      <c r="F612" s="39" t="s">
        <v>5195</v>
      </c>
      <c r="G612" s="39" t="s">
        <v>5157</v>
      </c>
      <c r="H612" s="39" t="s">
        <v>5157</v>
      </c>
      <c r="I612" s="39">
        <v>29968</v>
      </c>
      <c r="J612" s="39">
        <v>29968</v>
      </c>
      <c r="K612" s="39">
        <v>0</v>
      </c>
      <c r="L612" s="39">
        <v>29968</v>
      </c>
      <c r="M612" s="39">
        <f t="shared" si="9"/>
        <v>0</v>
      </c>
      <c r="N612" s="39">
        <v>0</v>
      </c>
      <c r="O612" s="39">
        <v>0</v>
      </c>
      <c r="P612" s="39">
        <v>1405252</v>
      </c>
      <c r="Q612" s="39">
        <v>0</v>
      </c>
      <c r="R612" s="39">
        <v>14950</v>
      </c>
    </row>
    <row r="613" spans="1:18" x14ac:dyDescent="0.3">
      <c r="A613" s="39" t="s">
        <v>5153</v>
      </c>
      <c r="B613" s="39">
        <v>2400</v>
      </c>
      <c r="C613" s="39" t="s">
        <v>5737</v>
      </c>
      <c r="D613" s="39">
        <v>98792</v>
      </c>
      <c r="E613" s="39" t="s">
        <v>5154</v>
      </c>
      <c r="F613" s="39" t="s">
        <v>5195</v>
      </c>
      <c r="G613" s="39" t="s">
        <v>5157</v>
      </c>
      <c r="H613" s="39" t="s">
        <v>5157</v>
      </c>
      <c r="I613" s="39">
        <v>0</v>
      </c>
      <c r="J613" s="39">
        <v>0</v>
      </c>
      <c r="K613" s="39">
        <v>0</v>
      </c>
      <c r="L613" s="39">
        <v>0</v>
      </c>
      <c r="M613" s="39">
        <f t="shared" si="9"/>
        <v>0</v>
      </c>
      <c r="N613" s="39">
        <v>0</v>
      </c>
      <c r="O613" s="39">
        <v>0</v>
      </c>
      <c r="P613" s="39">
        <v>0</v>
      </c>
      <c r="Q613" s="39">
        <v>0</v>
      </c>
      <c r="R613" s="39">
        <v>0</v>
      </c>
    </row>
    <row r="614" spans="1:18" x14ac:dyDescent="0.3">
      <c r="A614" s="39" t="s">
        <v>5153</v>
      </c>
      <c r="B614" s="39">
        <v>2400</v>
      </c>
      <c r="C614" s="39" t="s">
        <v>5738</v>
      </c>
      <c r="D614" s="39">
        <v>98802</v>
      </c>
      <c r="E614" s="39" t="s">
        <v>5179</v>
      </c>
      <c r="F614" s="39" t="s">
        <v>5180</v>
      </c>
      <c r="G614" s="39" t="s">
        <v>5180</v>
      </c>
      <c r="H614" s="39" t="s">
        <v>5157</v>
      </c>
      <c r="I614" s="39">
        <v>0</v>
      </c>
      <c r="J614" s="39">
        <v>0</v>
      </c>
      <c r="K614" s="39">
        <v>0</v>
      </c>
      <c r="L614" s="39">
        <v>0</v>
      </c>
      <c r="M614" s="39">
        <f t="shared" si="9"/>
        <v>0</v>
      </c>
      <c r="N614" s="39">
        <v>0</v>
      </c>
      <c r="O614" s="39">
        <v>0</v>
      </c>
      <c r="P614" s="39">
        <v>0</v>
      </c>
      <c r="Q614" s="39">
        <v>0</v>
      </c>
      <c r="R614" s="39">
        <v>0</v>
      </c>
    </row>
    <row r="615" spans="1:18" x14ac:dyDescent="0.3">
      <c r="A615" s="39" t="s">
        <v>5153</v>
      </c>
      <c r="B615" s="39">
        <v>2400</v>
      </c>
      <c r="C615" s="39" t="s">
        <v>5739</v>
      </c>
      <c r="D615" s="39">
        <v>98822</v>
      </c>
      <c r="E615" s="39" t="s">
        <v>5182</v>
      </c>
      <c r="F615" s="39" t="s">
        <v>5195</v>
      </c>
      <c r="G615" s="39" t="s">
        <v>5157</v>
      </c>
      <c r="H615" s="39" t="s">
        <v>5157</v>
      </c>
      <c r="I615" s="39">
        <v>0</v>
      </c>
      <c r="J615" s="39">
        <v>0</v>
      </c>
      <c r="K615" s="39">
        <v>0</v>
      </c>
      <c r="L615" s="39">
        <v>0</v>
      </c>
      <c r="M615" s="39">
        <f t="shared" si="9"/>
        <v>0</v>
      </c>
      <c r="N615" s="39">
        <v>0</v>
      </c>
      <c r="O615" s="39">
        <v>0</v>
      </c>
      <c r="P615" s="39">
        <v>0</v>
      </c>
      <c r="Q615" s="39">
        <v>0</v>
      </c>
      <c r="R615" s="39">
        <v>0</v>
      </c>
    </row>
    <row r="616" spans="1:18" x14ac:dyDescent="0.3">
      <c r="A616" s="39" t="s">
        <v>5624</v>
      </c>
      <c r="B616" s="39">
        <v>8570</v>
      </c>
      <c r="C616" s="39" t="s">
        <v>5740</v>
      </c>
      <c r="D616" s="39">
        <v>99042</v>
      </c>
      <c r="E616" s="39" t="s">
        <v>5154</v>
      </c>
      <c r="F616" s="39" t="s">
        <v>5195</v>
      </c>
      <c r="G616" s="39" t="s">
        <v>5157</v>
      </c>
      <c r="H616" s="39" t="s">
        <v>5157</v>
      </c>
      <c r="I616" s="39">
        <v>0</v>
      </c>
      <c r="J616" s="39">
        <v>0</v>
      </c>
      <c r="K616" s="39">
        <v>0</v>
      </c>
      <c r="L616" s="39">
        <v>0</v>
      </c>
      <c r="M616" s="39">
        <f t="shared" si="9"/>
        <v>0</v>
      </c>
      <c r="N616" s="39">
        <v>0</v>
      </c>
      <c r="O616" s="39">
        <v>0</v>
      </c>
      <c r="P616" s="39">
        <v>0</v>
      </c>
      <c r="Q616" s="39">
        <v>0</v>
      </c>
      <c r="R616" s="39">
        <v>0</v>
      </c>
    </row>
    <row r="617" spans="1:18" x14ac:dyDescent="0.3">
      <c r="A617" s="39" t="s">
        <v>5153</v>
      </c>
      <c r="B617" s="39">
        <v>2400</v>
      </c>
      <c r="C617" s="39" t="s">
        <v>5741</v>
      </c>
      <c r="D617" s="39">
        <v>99262</v>
      </c>
      <c r="E617" s="39" t="s">
        <v>5182</v>
      </c>
      <c r="F617" s="39" t="s">
        <v>5183</v>
      </c>
      <c r="G617" s="39" t="s">
        <v>5157</v>
      </c>
      <c r="H617" s="39" t="s">
        <v>5157</v>
      </c>
      <c r="I617" s="39">
        <v>0</v>
      </c>
      <c r="J617" s="39">
        <v>0</v>
      </c>
      <c r="K617" s="39">
        <v>0</v>
      </c>
      <c r="L617" s="39">
        <v>0</v>
      </c>
      <c r="M617" s="39">
        <f t="shared" si="9"/>
        <v>0</v>
      </c>
      <c r="N617" s="39">
        <v>0</v>
      </c>
      <c r="O617" s="39">
        <v>0</v>
      </c>
      <c r="P617" s="39">
        <v>0</v>
      </c>
      <c r="Q617" s="39">
        <v>0</v>
      </c>
      <c r="R617" s="39">
        <v>0</v>
      </c>
    </row>
    <row r="618" spans="1:18" x14ac:dyDescent="0.3">
      <c r="A618" s="39" t="s">
        <v>5153</v>
      </c>
      <c r="B618" s="39">
        <v>2400</v>
      </c>
      <c r="C618" s="39" t="s">
        <v>5742</v>
      </c>
      <c r="D618" s="39">
        <v>99352</v>
      </c>
      <c r="E618" s="39" t="s">
        <v>5179</v>
      </c>
      <c r="F618" s="39" t="s">
        <v>5195</v>
      </c>
      <c r="G618" s="39" t="s">
        <v>5157</v>
      </c>
      <c r="H618" s="39" t="s">
        <v>5157</v>
      </c>
      <c r="I618" s="39">
        <v>0</v>
      </c>
      <c r="J618" s="39">
        <v>0</v>
      </c>
      <c r="K618" s="39">
        <v>0</v>
      </c>
      <c r="L618" s="39">
        <v>0</v>
      </c>
      <c r="M618" s="39">
        <f t="shared" si="9"/>
        <v>0</v>
      </c>
      <c r="N618" s="39">
        <v>0</v>
      </c>
      <c r="O618" s="39">
        <v>0</v>
      </c>
      <c r="P618" s="39">
        <v>0</v>
      </c>
      <c r="Q618" s="39">
        <v>0</v>
      </c>
      <c r="R618" s="39">
        <v>0</v>
      </c>
    </row>
    <row r="619" spans="1:18" x14ac:dyDescent="0.3">
      <c r="A619" s="39" t="s">
        <v>5153</v>
      </c>
      <c r="B619" s="39">
        <v>2400</v>
      </c>
      <c r="C619" s="39" t="s">
        <v>5743</v>
      </c>
      <c r="D619" s="39">
        <v>99412</v>
      </c>
      <c r="E619" s="39" t="s">
        <v>5175</v>
      </c>
      <c r="F619" s="39" t="s">
        <v>5195</v>
      </c>
      <c r="G619" s="39" t="s">
        <v>5157</v>
      </c>
      <c r="H619" s="39" t="s">
        <v>5157</v>
      </c>
      <c r="I619" s="39">
        <v>0</v>
      </c>
      <c r="J619" s="39">
        <v>0</v>
      </c>
      <c r="K619" s="39">
        <v>0</v>
      </c>
      <c r="L619" s="39">
        <v>0</v>
      </c>
      <c r="M619" s="39">
        <f t="shared" si="9"/>
        <v>0</v>
      </c>
      <c r="N619" s="39">
        <v>0</v>
      </c>
      <c r="O619" s="39">
        <v>0</v>
      </c>
      <c r="P619" s="39">
        <v>0</v>
      </c>
      <c r="Q619" s="39">
        <v>0</v>
      </c>
      <c r="R619" s="39">
        <v>0</v>
      </c>
    </row>
    <row r="620" spans="1:18" x14ac:dyDescent="0.3">
      <c r="A620" s="39" t="s">
        <v>5724</v>
      </c>
      <c r="B620" s="39">
        <v>8334</v>
      </c>
      <c r="C620" s="39" t="s">
        <v>5744</v>
      </c>
      <c r="D620" s="39">
        <v>99592</v>
      </c>
      <c r="E620" s="39" t="s">
        <v>5175</v>
      </c>
      <c r="F620" s="39" t="s">
        <v>5226</v>
      </c>
      <c r="G620" s="39" t="s">
        <v>5697</v>
      </c>
      <c r="H620" s="39" t="s">
        <v>5698</v>
      </c>
      <c r="I620" s="39">
        <v>0</v>
      </c>
      <c r="J620" s="39">
        <v>0</v>
      </c>
      <c r="K620" s="39">
        <v>0</v>
      </c>
      <c r="L620" s="39">
        <v>0</v>
      </c>
      <c r="M620" s="39">
        <f t="shared" si="9"/>
        <v>0</v>
      </c>
      <c r="N620" s="39">
        <v>0</v>
      </c>
      <c r="O620" s="39">
        <v>0</v>
      </c>
      <c r="P620" s="39">
        <v>0</v>
      </c>
      <c r="Q620" s="39">
        <v>0</v>
      </c>
      <c r="R620" s="39">
        <v>0</v>
      </c>
    </row>
    <row r="621" spans="1:18" x14ac:dyDescent="0.3">
      <c r="A621" s="39" t="s">
        <v>5745</v>
      </c>
      <c r="B621" s="39">
        <v>8506</v>
      </c>
      <c r="C621" s="39" t="s">
        <v>5746</v>
      </c>
      <c r="D621" s="39">
        <v>99822</v>
      </c>
      <c r="E621" s="39" t="s">
        <v>5154</v>
      </c>
      <c r="F621" s="39" t="s">
        <v>5169</v>
      </c>
      <c r="G621" s="39" t="s">
        <v>5305</v>
      </c>
      <c r="H621" s="39" t="s">
        <v>5157</v>
      </c>
      <c r="I621" s="39">
        <v>0</v>
      </c>
      <c r="J621" s="39">
        <v>0</v>
      </c>
      <c r="K621" s="39">
        <v>0</v>
      </c>
      <c r="L621" s="39">
        <v>0</v>
      </c>
      <c r="M621" s="39">
        <f t="shared" si="9"/>
        <v>0</v>
      </c>
      <c r="N621" s="39">
        <v>0</v>
      </c>
      <c r="O621" s="39">
        <v>0</v>
      </c>
      <c r="P621" s="39">
        <v>0</v>
      </c>
      <c r="Q621" s="39">
        <v>0</v>
      </c>
      <c r="R621" s="39">
        <v>0</v>
      </c>
    </row>
    <row r="622" spans="1:18" x14ac:dyDescent="0.3">
      <c r="A622" s="39" t="s">
        <v>5624</v>
      </c>
      <c r="B622" s="39">
        <v>8570</v>
      </c>
      <c r="C622" s="39" t="s">
        <v>5747</v>
      </c>
      <c r="D622" s="39">
        <v>100112</v>
      </c>
      <c r="E622" s="39" t="s">
        <v>5154</v>
      </c>
      <c r="F622" s="39" t="s">
        <v>5195</v>
      </c>
      <c r="G622" s="39" t="s">
        <v>5157</v>
      </c>
      <c r="H622" s="39" t="s">
        <v>5157</v>
      </c>
      <c r="I622" s="39">
        <v>0</v>
      </c>
      <c r="J622" s="39">
        <v>0</v>
      </c>
      <c r="K622" s="39">
        <v>0</v>
      </c>
      <c r="L622" s="39">
        <v>0</v>
      </c>
      <c r="M622" s="39">
        <f t="shared" si="9"/>
        <v>0</v>
      </c>
      <c r="N622" s="39">
        <v>0</v>
      </c>
      <c r="O622" s="39">
        <v>0</v>
      </c>
      <c r="P622" s="39">
        <v>0</v>
      </c>
      <c r="Q622" s="39">
        <v>0</v>
      </c>
      <c r="R622" s="39">
        <v>0</v>
      </c>
    </row>
    <row r="623" spans="1:18" x14ac:dyDescent="0.3">
      <c r="A623" s="39" t="s">
        <v>5153</v>
      </c>
      <c r="B623" s="39">
        <v>2400</v>
      </c>
      <c r="C623" s="39" t="s">
        <v>4719</v>
      </c>
      <c r="D623" s="39">
        <v>100212</v>
      </c>
      <c r="E623" s="39" t="s">
        <v>5154</v>
      </c>
      <c r="F623" s="39" t="s">
        <v>5213</v>
      </c>
      <c r="G623" s="39" t="s">
        <v>5213</v>
      </c>
      <c r="H623" s="39" t="s">
        <v>5157</v>
      </c>
      <c r="I623" s="39">
        <v>599886.66</v>
      </c>
      <c r="J623" s="39">
        <v>599886.66</v>
      </c>
      <c r="K623" s="39">
        <v>0</v>
      </c>
      <c r="L623" s="39">
        <v>398581.33</v>
      </c>
      <c r="M623" s="39">
        <f t="shared" si="9"/>
        <v>201305.33</v>
      </c>
      <c r="N623" s="39">
        <v>201305.33</v>
      </c>
      <c r="O623" s="39">
        <v>0</v>
      </c>
      <c r="P623" s="39">
        <v>45936211</v>
      </c>
      <c r="Q623" s="39">
        <v>408682</v>
      </c>
      <c r="R623" s="39">
        <v>416871</v>
      </c>
    </row>
    <row r="624" spans="1:18" x14ac:dyDescent="0.3">
      <c r="A624" s="39" t="s">
        <v>5153</v>
      </c>
      <c r="B624" s="39">
        <v>2400</v>
      </c>
      <c r="C624" s="39" t="s">
        <v>5748</v>
      </c>
      <c r="D624" s="39">
        <v>100242</v>
      </c>
      <c r="E624" s="39" t="s">
        <v>5154</v>
      </c>
      <c r="F624" s="39" t="s">
        <v>5195</v>
      </c>
      <c r="G624" s="39" t="s">
        <v>5157</v>
      </c>
      <c r="H624" s="39" t="s">
        <v>5157</v>
      </c>
      <c r="I624" s="39">
        <v>0</v>
      </c>
      <c r="J624" s="39">
        <v>0</v>
      </c>
      <c r="K624" s="39">
        <v>0</v>
      </c>
      <c r="L624" s="39">
        <v>0</v>
      </c>
      <c r="M624" s="39">
        <f t="shared" si="9"/>
        <v>0</v>
      </c>
      <c r="N624" s="39">
        <v>0</v>
      </c>
      <c r="O624" s="39">
        <v>0</v>
      </c>
      <c r="P624" s="39">
        <v>0</v>
      </c>
      <c r="Q624" s="39">
        <v>0</v>
      </c>
      <c r="R624" s="39">
        <v>0</v>
      </c>
    </row>
    <row r="625" spans="1:18" x14ac:dyDescent="0.3">
      <c r="A625" s="39" t="s">
        <v>5624</v>
      </c>
      <c r="B625" s="39">
        <v>8570</v>
      </c>
      <c r="C625" s="39" t="s">
        <v>5749</v>
      </c>
      <c r="D625" s="39">
        <v>100282</v>
      </c>
      <c r="E625" s="39" t="s">
        <v>5154</v>
      </c>
      <c r="F625" s="39" t="s">
        <v>5195</v>
      </c>
      <c r="G625" s="39" t="s">
        <v>5157</v>
      </c>
      <c r="H625" s="39" t="s">
        <v>5157</v>
      </c>
      <c r="I625" s="39">
        <v>0</v>
      </c>
      <c r="J625" s="39">
        <v>0</v>
      </c>
      <c r="K625" s="39">
        <v>0</v>
      </c>
      <c r="L625" s="39">
        <v>0</v>
      </c>
      <c r="M625" s="39">
        <f t="shared" si="9"/>
        <v>0</v>
      </c>
      <c r="N625" s="39">
        <v>0</v>
      </c>
      <c r="O625" s="39">
        <v>0</v>
      </c>
      <c r="P625" s="39">
        <v>0</v>
      </c>
      <c r="Q625" s="39">
        <v>0</v>
      </c>
      <c r="R625" s="39">
        <v>0</v>
      </c>
    </row>
    <row r="626" spans="1:18" x14ac:dyDescent="0.3">
      <c r="A626" s="39" t="s">
        <v>5624</v>
      </c>
      <c r="B626" s="39">
        <v>8570</v>
      </c>
      <c r="C626" s="39" t="s">
        <v>5750</v>
      </c>
      <c r="D626" s="39">
        <v>100322</v>
      </c>
      <c r="E626" s="39" t="s">
        <v>5154</v>
      </c>
      <c r="F626" s="39" t="s">
        <v>5195</v>
      </c>
      <c r="G626" s="39" t="s">
        <v>5157</v>
      </c>
      <c r="H626" s="39" t="s">
        <v>5157</v>
      </c>
      <c r="I626" s="39">
        <v>0</v>
      </c>
      <c r="J626" s="39">
        <v>0</v>
      </c>
      <c r="K626" s="39">
        <v>0</v>
      </c>
      <c r="L626" s="39">
        <v>0</v>
      </c>
      <c r="M626" s="39">
        <f t="shared" si="9"/>
        <v>0</v>
      </c>
      <c r="N626" s="39">
        <v>0</v>
      </c>
      <c r="O626" s="39">
        <v>0</v>
      </c>
      <c r="P626" s="39">
        <v>0</v>
      </c>
      <c r="Q626" s="39">
        <v>0</v>
      </c>
      <c r="R626" s="39">
        <v>0</v>
      </c>
    </row>
    <row r="627" spans="1:18" x14ac:dyDescent="0.3">
      <c r="A627" s="39" t="s">
        <v>5624</v>
      </c>
      <c r="B627" s="39">
        <v>8570</v>
      </c>
      <c r="C627" s="39" t="s">
        <v>5751</v>
      </c>
      <c r="D627" s="39">
        <v>100332</v>
      </c>
      <c r="E627" s="39" t="s">
        <v>5154</v>
      </c>
      <c r="F627" s="39" t="s">
        <v>5195</v>
      </c>
      <c r="G627" s="39" t="s">
        <v>5157</v>
      </c>
      <c r="H627" s="39" t="s">
        <v>5157</v>
      </c>
      <c r="I627" s="39">
        <v>0</v>
      </c>
      <c r="J627" s="39">
        <v>0</v>
      </c>
      <c r="K627" s="39">
        <v>0</v>
      </c>
      <c r="L627" s="39">
        <v>0</v>
      </c>
      <c r="M627" s="39">
        <f t="shared" si="9"/>
        <v>0</v>
      </c>
      <c r="N627" s="39">
        <v>0</v>
      </c>
      <c r="O627" s="39">
        <v>0</v>
      </c>
      <c r="P627" s="39">
        <v>0</v>
      </c>
      <c r="Q627" s="39">
        <v>0</v>
      </c>
      <c r="R627" s="39">
        <v>0</v>
      </c>
    </row>
    <row r="628" spans="1:18" x14ac:dyDescent="0.3">
      <c r="A628" s="39" t="s">
        <v>5624</v>
      </c>
      <c r="B628" s="39">
        <v>8570</v>
      </c>
      <c r="C628" s="39" t="s">
        <v>5752</v>
      </c>
      <c r="D628" s="39">
        <v>100342</v>
      </c>
      <c r="E628" s="39" t="s">
        <v>5154</v>
      </c>
      <c r="F628" s="39" t="s">
        <v>5195</v>
      </c>
      <c r="G628" s="39" t="s">
        <v>5157</v>
      </c>
      <c r="H628" s="39" t="s">
        <v>5157</v>
      </c>
      <c r="I628" s="39">
        <v>0</v>
      </c>
      <c r="J628" s="39">
        <v>0</v>
      </c>
      <c r="K628" s="39">
        <v>0</v>
      </c>
      <c r="L628" s="39">
        <v>0</v>
      </c>
      <c r="M628" s="39">
        <f t="shared" si="9"/>
        <v>0</v>
      </c>
      <c r="N628" s="39">
        <v>0</v>
      </c>
      <c r="O628" s="39">
        <v>0</v>
      </c>
      <c r="P628" s="39">
        <v>0</v>
      </c>
      <c r="Q628" s="39">
        <v>0</v>
      </c>
      <c r="R628" s="39">
        <v>0</v>
      </c>
    </row>
    <row r="629" spans="1:18" x14ac:dyDescent="0.3">
      <c r="A629" s="39" t="s">
        <v>5624</v>
      </c>
      <c r="B629" s="39">
        <v>8570</v>
      </c>
      <c r="C629" s="39" t="s">
        <v>5753</v>
      </c>
      <c r="D629" s="39">
        <v>100352</v>
      </c>
      <c r="E629" s="39" t="s">
        <v>5154</v>
      </c>
      <c r="F629" s="39" t="s">
        <v>5195</v>
      </c>
      <c r="G629" s="39" t="s">
        <v>5157</v>
      </c>
      <c r="H629" s="39" t="s">
        <v>5157</v>
      </c>
      <c r="I629" s="39">
        <v>0</v>
      </c>
      <c r="J629" s="39">
        <v>0</v>
      </c>
      <c r="K629" s="39">
        <v>0</v>
      </c>
      <c r="L629" s="39">
        <v>0</v>
      </c>
      <c r="M629" s="39">
        <f t="shared" si="9"/>
        <v>0</v>
      </c>
      <c r="N629" s="39">
        <v>0</v>
      </c>
      <c r="O629" s="39">
        <v>0</v>
      </c>
      <c r="P629" s="39">
        <v>0</v>
      </c>
      <c r="Q629" s="39">
        <v>0</v>
      </c>
      <c r="R629" s="39">
        <v>0</v>
      </c>
    </row>
    <row r="630" spans="1:18" x14ac:dyDescent="0.3">
      <c r="A630" s="39" t="s">
        <v>5624</v>
      </c>
      <c r="B630" s="39">
        <v>8570</v>
      </c>
      <c r="C630" s="39" t="s">
        <v>5754</v>
      </c>
      <c r="D630" s="39">
        <v>100372</v>
      </c>
      <c r="E630" s="39" t="s">
        <v>5247</v>
      </c>
      <c r="F630" s="39" t="s">
        <v>5195</v>
      </c>
      <c r="G630" s="39" t="s">
        <v>5157</v>
      </c>
      <c r="H630" s="39" t="s">
        <v>5157</v>
      </c>
      <c r="I630" s="39">
        <v>0</v>
      </c>
      <c r="J630" s="39">
        <v>0</v>
      </c>
      <c r="K630" s="39">
        <v>0</v>
      </c>
      <c r="L630" s="39">
        <v>0</v>
      </c>
      <c r="M630" s="39">
        <f t="shared" si="9"/>
        <v>0</v>
      </c>
      <c r="N630" s="39">
        <v>0</v>
      </c>
      <c r="O630" s="39">
        <v>0</v>
      </c>
      <c r="P630" s="39">
        <v>0</v>
      </c>
      <c r="Q630" s="39">
        <v>0</v>
      </c>
      <c r="R630" s="39">
        <v>0</v>
      </c>
    </row>
    <row r="631" spans="1:18" x14ac:dyDescent="0.3">
      <c r="A631" s="39" t="s">
        <v>5153</v>
      </c>
      <c r="B631" s="39">
        <v>2400</v>
      </c>
      <c r="C631" s="39" t="s">
        <v>5755</v>
      </c>
      <c r="D631" s="39">
        <v>100392</v>
      </c>
      <c r="E631" s="39" t="s">
        <v>5154</v>
      </c>
      <c r="F631" s="39" t="s">
        <v>5155</v>
      </c>
      <c r="G631" s="39" t="s">
        <v>5157</v>
      </c>
      <c r="H631" s="39" t="s">
        <v>5157</v>
      </c>
      <c r="I631" s="39">
        <v>0</v>
      </c>
      <c r="J631" s="39">
        <v>0</v>
      </c>
      <c r="K631" s="39">
        <v>0</v>
      </c>
      <c r="L631" s="39">
        <v>0</v>
      </c>
      <c r="M631" s="39">
        <f t="shared" si="9"/>
        <v>0</v>
      </c>
      <c r="N631" s="39">
        <v>0</v>
      </c>
      <c r="O631" s="39">
        <v>0</v>
      </c>
      <c r="P631" s="39">
        <v>0</v>
      </c>
      <c r="Q631" s="39">
        <v>0</v>
      </c>
      <c r="R631" s="39">
        <v>0</v>
      </c>
    </row>
    <row r="632" spans="1:18" x14ac:dyDescent="0.3">
      <c r="A632" s="39" t="s">
        <v>5624</v>
      </c>
      <c r="B632" s="39">
        <v>8570</v>
      </c>
      <c r="C632" s="39" t="s">
        <v>5756</v>
      </c>
      <c r="D632" s="39">
        <v>100422</v>
      </c>
      <c r="E632" s="39" t="s">
        <v>5247</v>
      </c>
      <c r="F632" s="39" t="s">
        <v>5195</v>
      </c>
      <c r="G632" s="39" t="s">
        <v>5157</v>
      </c>
      <c r="H632" s="39" t="s">
        <v>5157</v>
      </c>
      <c r="I632" s="39">
        <v>0</v>
      </c>
      <c r="J632" s="39">
        <v>0</v>
      </c>
      <c r="K632" s="39">
        <v>0</v>
      </c>
      <c r="L632" s="39">
        <v>0</v>
      </c>
      <c r="M632" s="39">
        <f t="shared" si="9"/>
        <v>0</v>
      </c>
      <c r="N632" s="39">
        <v>0</v>
      </c>
      <c r="O632" s="39">
        <v>0</v>
      </c>
      <c r="P632" s="39">
        <v>0</v>
      </c>
      <c r="Q632" s="39">
        <v>0</v>
      </c>
      <c r="R632" s="39">
        <v>0</v>
      </c>
    </row>
    <row r="633" spans="1:18" x14ac:dyDescent="0.3">
      <c r="A633" s="39" t="s">
        <v>5624</v>
      </c>
      <c r="B633" s="39">
        <v>8570</v>
      </c>
      <c r="C633" s="39" t="s">
        <v>5757</v>
      </c>
      <c r="D633" s="39">
        <v>100482</v>
      </c>
      <c r="E633" s="39" t="s">
        <v>5154</v>
      </c>
      <c r="F633" s="39" t="s">
        <v>5195</v>
      </c>
      <c r="G633" s="39" t="s">
        <v>5157</v>
      </c>
      <c r="H633" s="39" t="s">
        <v>5157</v>
      </c>
      <c r="I633" s="39">
        <v>0</v>
      </c>
      <c r="J633" s="39">
        <v>0</v>
      </c>
      <c r="K633" s="39">
        <v>0</v>
      </c>
      <c r="L633" s="39">
        <v>0</v>
      </c>
      <c r="M633" s="39">
        <f t="shared" si="9"/>
        <v>0</v>
      </c>
      <c r="N633" s="39">
        <v>0</v>
      </c>
      <c r="O633" s="39">
        <v>0</v>
      </c>
      <c r="P633" s="39">
        <v>0</v>
      </c>
      <c r="Q633" s="39">
        <v>0</v>
      </c>
      <c r="R633" s="39">
        <v>0</v>
      </c>
    </row>
    <row r="634" spans="1:18" x14ac:dyDescent="0.3">
      <c r="A634" s="39" t="s">
        <v>5153</v>
      </c>
      <c r="B634" s="39">
        <v>2400</v>
      </c>
      <c r="C634" s="39" t="s">
        <v>5758</v>
      </c>
      <c r="D634" s="39">
        <v>100672</v>
      </c>
      <c r="E634" s="39" t="s">
        <v>5179</v>
      </c>
      <c r="F634" s="39" t="s">
        <v>5195</v>
      </c>
      <c r="G634" s="39" t="s">
        <v>5157</v>
      </c>
      <c r="H634" s="39" t="s">
        <v>5157</v>
      </c>
      <c r="I634" s="39">
        <v>0</v>
      </c>
      <c r="J634" s="39">
        <v>0</v>
      </c>
      <c r="K634" s="39">
        <v>0</v>
      </c>
      <c r="L634" s="39">
        <v>0</v>
      </c>
      <c r="M634" s="39">
        <f t="shared" si="9"/>
        <v>0</v>
      </c>
      <c r="N634" s="39">
        <v>0</v>
      </c>
      <c r="O634" s="39">
        <v>0</v>
      </c>
      <c r="P634" s="39">
        <v>0</v>
      </c>
      <c r="Q634" s="39">
        <v>0</v>
      </c>
      <c r="R634" s="39">
        <v>0</v>
      </c>
    </row>
    <row r="635" spans="1:18" x14ac:dyDescent="0.3">
      <c r="A635" s="39" t="s">
        <v>5724</v>
      </c>
      <c r="B635" s="39">
        <v>8334</v>
      </c>
      <c r="C635" s="39" t="s">
        <v>5759</v>
      </c>
      <c r="D635" s="39">
        <v>100712</v>
      </c>
      <c r="E635" s="39" t="s">
        <v>5175</v>
      </c>
      <c r="F635" s="39" t="s">
        <v>5226</v>
      </c>
      <c r="G635" s="39" t="s">
        <v>5697</v>
      </c>
      <c r="H635" s="39" t="s">
        <v>5698</v>
      </c>
      <c r="I635" s="39">
        <v>0</v>
      </c>
      <c r="J635" s="39">
        <v>0</v>
      </c>
      <c r="K635" s="39">
        <v>0</v>
      </c>
      <c r="L635" s="39">
        <v>0</v>
      </c>
      <c r="M635" s="39">
        <f t="shared" si="9"/>
        <v>0</v>
      </c>
      <c r="N635" s="39">
        <v>0</v>
      </c>
      <c r="O635" s="39">
        <v>0</v>
      </c>
      <c r="P635" s="39">
        <v>0</v>
      </c>
      <c r="Q635" s="39">
        <v>0</v>
      </c>
      <c r="R635" s="39">
        <v>0</v>
      </c>
    </row>
    <row r="636" spans="1:18" x14ac:dyDescent="0.3">
      <c r="A636" s="39" t="s">
        <v>5624</v>
      </c>
      <c r="B636" s="39">
        <v>8570</v>
      </c>
      <c r="C636" s="39" t="s">
        <v>5760</v>
      </c>
      <c r="D636" s="39">
        <v>101092</v>
      </c>
      <c r="E636" s="39" t="s">
        <v>5154</v>
      </c>
      <c r="F636" s="39" t="s">
        <v>5195</v>
      </c>
      <c r="G636" s="39" t="s">
        <v>5157</v>
      </c>
      <c r="H636" s="39" t="s">
        <v>5157</v>
      </c>
      <c r="I636" s="39">
        <v>0</v>
      </c>
      <c r="J636" s="39">
        <v>0</v>
      </c>
      <c r="K636" s="39">
        <v>0</v>
      </c>
      <c r="L636" s="39">
        <v>0</v>
      </c>
      <c r="M636" s="39">
        <f t="shared" si="9"/>
        <v>0</v>
      </c>
      <c r="N636" s="39">
        <v>0</v>
      </c>
      <c r="O636" s="39">
        <v>0</v>
      </c>
      <c r="P636" s="39">
        <v>0</v>
      </c>
      <c r="Q636" s="39">
        <v>0</v>
      </c>
      <c r="R636" s="39">
        <v>0</v>
      </c>
    </row>
    <row r="637" spans="1:18" x14ac:dyDescent="0.3">
      <c r="A637" s="39" t="s">
        <v>5153</v>
      </c>
      <c r="B637" s="39">
        <v>2400</v>
      </c>
      <c r="C637" s="39" t="s">
        <v>5761</v>
      </c>
      <c r="D637" s="39">
        <v>101372</v>
      </c>
      <c r="E637" s="39" t="s">
        <v>5182</v>
      </c>
      <c r="F637" s="39" t="s">
        <v>5195</v>
      </c>
      <c r="G637" s="39" t="s">
        <v>5157</v>
      </c>
      <c r="H637" s="39" t="s">
        <v>5157</v>
      </c>
      <c r="I637" s="39">
        <v>0</v>
      </c>
      <c r="J637" s="39">
        <v>0</v>
      </c>
      <c r="K637" s="39">
        <v>0</v>
      </c>
      <c r="L637" s="39">
        <v>0</v>
      </c>
      <c r="M637" s="39">
        <f t="shared" si="9"/>
        <v>0</v>
      </c>
      <c r="N637" s="39">
        <v>0</v>
      </c>
      <c r="O637" s="39">
        <v>0</v>
      </c>
      <c r="P637" s="39">
        <v>0</v>
      </c>
      <c r="Q637" s="39">
        <v>0</v>
      </c>
      <c r="R637" s="39">
        <v>0</v>
      </c>
    </row>
    <row r="638" spans="1:18" x14ac:dyDescent="0.3">
      <c r="A638" s="39" t="s">
        <v>5153</v>
      </c>
      <c r="B638" s="39">
        <v>2400</v>
      </c>
      <c r="C638" s="39" t="s">
        <v>5762</v>
      </c>
      <c r="D638" s="39">
        <v>102082</v>
      </c>
      <c r="E638" s="39" t="s">
        <v>5154</v>
      </c>
      <c r="F638" s="39" t="s">
        <v>5195</v>
      </c>
      <c r="G638" s="39" t="s">
        <v>5157</v>
      </c>
      <c r="H638" s="39" t="s">
        <v>5157</v>
      </c>
      <c r="I638" s="39">
        <v>0</v>
      </c>
      <c r="J638" s="39">
        <v>0</v>
      </c>
      <c r="K638" s="39">
        <v>0</v>
      </c>
      <c r="L638" s="39">
        <v>0</v>
      </c>
      <c r="M638" s="39">
        <f t="shared" si="9"/>
        <v>0</v>
      </c>
      <c r="N638" s="39">
        <v>0</v>
      </c>
      <c r="O638" s="39">
        <v>0</v>
      </c>
      <c r="P638" s="39">
        <v>0</v>
      </c>
      <c r="Q638" s="39">
        <v>0</v>
      </c>
      <c r="R638" s="39">
        <v>0</v>
      </c>
    </row>
    <row r="639" spans="1:18" x14ac:dyDescent="0.3">
      <c r="A639" s="39" t="s">
        <v>5153</v>
      </c>
      <c r="B639" s="39">
        <v>2400</v>
      </c>
      <c r="C639" s="39" t="s">
        <v>5763</v>
      </c>
      <c r="D639" s="39">
        <v>102122</v>
      </c>
      <c r="E639" s="39" t="s">
        <v>5182</v>
      </c>
      <c r="F639" s="39" t="s">
        <v>5195</v>
      </c>
      <c r="G639" s="39" t="s">
        <v>5157</v>
      </c>
      <c r="H639" s="39" t="s">
        <v>5157</v>
      </c>
      <c r="I639" s="39">
        <v>0</v>
      </c>
      <c r="J639" s="39">
        <v>0</v>
      </c>
      <c r="K639" s="39">
        <v>0</v>
      </c>
      <c r="L639" s="39">
        <v>0</v>
      </c>
      <c r="M639" s="39">
        <f t="shared" si="9"/>
        <v>0</v>
      </c>
      <c r="N639" s="39">
        <v>0</v>
      </c>
      <c r="O639" s="39">
        <v>0</v>
      </c>
      <c r="P639" s="39">
        <v>0</v>
      </c>
      <c r="Q639" s="39">
        <v>0</v>
      </c>
      <c r="R639" s="39">
        <v>0</v>
      </c>
    </row>
    <row r="640" spans="1:18" x14ac:dyDescent="0.3">
      <c r="A640" s="39" t="s">
        <v>5153</v>
      </c>
      <c r="B640" s="39">
        <v>2400</v>
      </c>
      <c r="C640" s="39" t="s">
        <v>4698</v>
      </c>
      <c r="D640" s="39">
        <v>102202</v>
      </c>
      <c r="E640" s="39" t="s">
        <v>5154</v>
      </c>
      <c r="F640" s="39" t="s">
        <v>5213</v>
      </c>
      <c r="G640" s="39" t="s">
        <v>5213</v>
      </c>
      <c r="H640" s="39" t="s">
        <v>5157</v>
      </c>
      <c r="I640" s="39">
        <v>260296.32000000001</v>
      </c>
      <c r="J640" s="39">
        <v>260296.32000000001</v>
      </c>
      <c r="K640" s="39">
        <v>0</v>
      </c>
      <c r="L640" s="39">
        <v>260296.32000000001</v>
      </c>
      <c r="M640" s="39">
        <f t="shared" si="9"/>
        <v>0</v>
      </c>
      <c r="N640" s="39">
        <v>0</v>
      </c>
      <c r="O640" s="39">
        <v>0</v>
      </c>
      <c r="P640" s="39">
        <v>17385886</v>
      </c>
      <c r="Q640" s="39">
        <v>0</v>
      </c>
      <c r="R640" s="39">
        <v>74693</v>
      </c>
    </row>
    <row r="641" spans="1:18" x14ac:dyDescent="0.3">
      <c r="A641" s="39" t="s">
        <v>5153</v>
      </c>
      <c r="B641" s="39">
        <v>2400</v>
      </c>
      <c r="C641" s="39" t="s">
        <v>5764</v>
      </c>
      <c r="D641" s="39">
        <v>102442</v>
      </c>
      <c r="E641" s="39" t="s">
        <v>5154</v>
      </c>
      <c r="F641" s="39" t="s">
        <v>5213</v>
      </c>
      <c r="G641" s="39" t="s">
        <v>5213</v>
      </c>
      <c r="H641" s="39" t="s">
        <v>5157</v>
      </c>
      <c r="I641" s="39">
        <v>0</v>
      </c>
      <c r="J641" s="39">
        <v>0</v>
      </c>
      <c r="K641" s="39">
        <v>0</v>
      </c>
      <c r="L641" s="39">
        <v>0</v>
      </c>
      <c r="M641" s="39">
        <f t="shared" si="9"/>
        <v>0</v>
      </c>
      <c r="N641" s="39">
        <v>0</v>
      </c>
      <c r="O641" s="39">
        <v>0</v>
      </c>
      <c r="P641" s="39">
        <v>0</v>
      </c>
      <c r="Q641" s="39">
        <v>0</v>
      </c>
      <c r="R641" s="39">
        <v>0</v>
      </c>
    </row>
    <row r="642" spans="1:18" x14ac:dyDescent="0.3">
      <c r="A642" s="39" t="s">
        <v>5153</v>
      </c>
      <c r="B642" s="39">
        <v>2400</v>
      </c>
      <c r="C642" s="39" t="s">
        <v>5765</v>
      </c>
      <c r="D642" s="39">
        <v>102792</v>
      </c>
      <c r="E642" s="39" t="s">
        <v>5185</v>
      </c>
      <c r="F642" s="39" t="s">
        <v>5195</v>
      </c>
      <c r="G642" s="39" t="s">
        <v>5157</v>
      </c>
      <c r="H642" s="39" t="s">
        <v>5157</v>
      </c>
      <c r="I642" s="39">
        <v>0</v>
      </c>
      <c r="J642" s="39">
        <v>0</v>
      </c>
      <c r="K642" s="39">
        <v>0</v>
      </c>
      <c r="L642" s="39">
        <v>0</v>
      </c>
      <c r="M642" s="39">
        <f t="shared" si="9"/>
        <v>0</v>
      </c>
      <c r="N642" s="39">
        <v>0</v>
      </c>
      <c r="O642" s="39">
        <v>0</v>
      </c>
      <c r="P642" s="39">
        <v>0</v>
      </c>
      <c r="Q642" s="39">
        <v>0</v>
      </c>
      <c r="R642" s="39">
        <v>0</v>
      </c>
    </row>
    <row r="643" spans="1:18" x14ac:dyDescent="0.3">
      <c r="A643" s="39" t="s">
        <v>5153</v>
      </c>
      <c r="B643" s="39">
        <v>2400</v>
      </c>
      <c r="C643" s="39" t="s">
        <v>5766</v>
      </c>
      <c r="D643" s="39">
        <v>103132</v>
      </c>
      <c r="E643" s="39" t="s">
        <v>5154</v>
      </c>
      <c r="F643" s="39" t="s">
        <v>5195</v>
      </c>
      <c r="G643" s="39" t="s">
        <v>5157</v>
      </c>
      <c r="H643" s="39" t="s">
        <v>5157</v>
      </c>
      <c r="I643" s="39">
        <v>0</v>
      </c>
      <c r="J643" s="39">
        <v>0</v>
      </c>
      <c r="K643" s="39">
        <v>0</v>
      </c>
      <c r="L643" s="39">
        <v>0</v>
      </c>
      <c r="M643" s="39">
        <f t="shared" si="9"/>
        <v>0</v>
      </c>
      <c r="N643" s="39">
        <v>0</v>
      </c>
      <c r="O643" s="39">
        <v>0</v>
      </c>
      <c r="P643" s="39">
        <v>0</v>
      </c>
      <c r="Q643" s="39">
        <v>0</v>
      </c>
      <c r="R643" s="39">
        <v>0</v>
      </c>
    </row>
    <row r="644" spans="1:18" x14ac:dyDescent="0.3">
      <c r="A644" s="39" t="s">
        <v>5153</v>
      </c>
      <c r="B644" s="39">
        <v>2400</v>
      </c>
      <c r="C644" s="39" t="s">
        <v>4878</v>
      </c>
      <c r="D644" s="39">
        <v>103162</v>
      </c>
      <c r="E644" s="39" t="s">
        <v>5179</v>
      </c>
      <c r="F644" s="39" t="s">
        <v>5195</v>
      </c>
      <c r="G644" s="39" t="s">
        <v>5157</v>
      </c>
      <c r="H644" s="39" t="s">
        <v>5157</v>
      </c>
      <c r="I644" s="39">
        <v>0</v>
      </c>
      <c r="J644" s="39">
        <v>0</v>
      </c>
      <c r="K644" s="39">
        <v>0</v>
      </c>
      <c r="L644" s="39">
        <v>0</v>
      </c>
      <c r="M644" s="39">
        <f t="shared" si="9"/>
        <v>0</v>
      </c>
      <c r="N644" s="39">
        <v>0</v>
      </c>
      <c r="O644" s="39">
        <v>0</v>
      </c>
      <c r="P644" s="39">
        <v>2</v>
      </c>
      <c r="Q644" s="39">
        <v>0</v>
      </c>
      <c r="R644" s="39">
        <v>0</v>
      </c>
    </row>
    <row r="645" spans="1:18" x14ac:dyDescent="0.3">
      <c r="A645" s="39" t="s">
        <v>5767</v>
      </c>
      <c r="B645" s="39">
        <v>8307</v>
      </c>
      <c r="C645" s="39" t="s">
        <v>5768</v>
      </c>
      <c r="D645" s="39">
        <v>103212</v>
      </c>
      <c r="E645" s="39" t="s">
        <v>5182</v>
      </c>
      <c r="F645" s="39" t="s">
        <v>5521</v>
      </c>
      <c r="G645" s="39" t="s">
        <v>5157</v>
      </c>
      <c r="H645" s="39" t="s">
        <v>5157</v>
      </c>
      <c r="I645" s="39">
        <v>0</v>
      </c>
      <c r="J645" s="39">
        <v>0</v>
      </c>
      <c r="K645" s="39">
        <v>0</v>
      </c>
      <c r="L645" s="39">
        <v>0</v>
      </c>
      <c r="M645" s="39">
        <f t="shared" si="9"/>
        <v>0</v>
      </c>
      <c r="N645" s="39">
        <v>0</v>
      </c>
      <c r="O645" s="39">
        <v>0</v>
      </c>
      <c r="P645" s="39">
        <v>0</v>
      </c>
      <c r="Q645" s="39">
        <v>0</v>
      </c>
      <c r="R645" s="39">
        <v>0</v>
      </c>
    </row>
    <row r="646" spans="1:18" x14ac:dyDescent="0.3">
      <c r="A646" s="39" t="s">
        <v>5153</v>
      </c>
      <c r="B646" s="39">
        <v>2400</v>
      </c>
      <c r="C646" s="39" t="s">
        <v>3000</v>
      </c>
      <c r="D646" s="39">
        <v>103522</v>
      </c>
      <c r="E646" s="39" t="s">
        <v>5179</v>
      </c>
      <c r="F646" s="39" t="s">
        <v>5195</v>
      </c>
      <c r="G646" s="39" t="s">
        <v>5157</v>
      </c>
      <c r="H646" s="39" t="s">
        <v>5157</v>
      </c>
      <c r="I646" s="39">
        <v>0</v>
      </c>
      <c r="J646" s="39">
        <v>0</v>
      </c>
      <c r="K646" s="39">
        <v>0</v>
      </c>
      <c r="L646" s="39">
        <v>0</v>
      </c>
      <c r="M646" s="39">
        <f t="shared" si="9"/>
        <v>0</v>
      </c>
      <c r="N646" s="39">
        <v>0</v>
      </c>
      <c r="O646" s="39">
        <v>0</v>
      </c>
      <c r="P646" s="39">
        <v>0</v>
      </c>
      <c r="Q646" s="39">
        <v>0</v>
      </c>
      <c r="R646" s="39">
        <v>0</v>
      </c>
    </row>
    <row r="647" spans="1:18" x14ac:dyDescent="0.3">
      <c r="A647" s="39" t="s">
        <v>5153</v>
      </c>
      <c r="B647" s="39">
        <v>2400</v>
      </c>
      <c r="C647" s="39" t="s">
        <v>5769</v>
      </c>
      <c r="D647" s="39">
        <v>103572</v>
      </c>
      <c r="E647" s="39" t="s">
        <v>5182</v>
      </c>
      <c r="F647" s="39" t="s">
        <v>5195</v>
      </c>
      <c r="G647" s="39" t="s">
        <v>5157</v>
      </c>
      <c r="H647" s="39" t="s">
        <v>5157</v>
      </c>
      <c r="I647" s="39">
        <v>0</v>
      </c>
      <c r="J647" s="39">
        <v>0</v>
      </c>
      <c r="K647" s="39">
        <v>0</v>
      </c>
      <c r="L647" s="39">
        <v>0</v>
      </c>
      <c r="M647" s="39">
        <f t="shared" ref="M647:M710" si="10">N647+O647</f>
        <v>0</v>
      </c>
      <c r="N647" s="39">
        <v>0</v>
      </c>
      <c r="O647" s="39">
        <v>0</v>
      </c>
      <c r="P647" s="39">
        <v>0</v>
      </c>
      <c r="Q647" s="39">
        <v>0</v>
      </c>
      <c r="R647" s="39">
        <v>0</v>
      </c>
    </row>
    <row r="648" spans="1:18" x14ac:dyDescent="0.3">
      <c r="A648" s="39" t="s">
        <v>5153</v>
      </c>
      <c r="B648" s="39">
        <v>2400</v>
      </c>
      <c r="C648" s="39" t="s">
        <v>5770</v>
      </c>
      <c r="D648" s="39">
        <v>103582</v>
      </c>
      <c r="E648" s="39" t="s">
        <v>5204</v>
      </c>
      <c r="F648" s="39" t="s">
        <v>5205</v>
      </c>
      <c r="G648" s="39" t="s">
        <v>5206</v>
      </c>
      <c r="H648" s="39" t="s">
        <v>5157</v>
      </c>
      <c r="I648" s="39">
        <v>0</v>
      </c>
      <c r="J648" s="39">
        <v>0</v>
      </c>
      <c r="K648" s="39">
        <v>0</v>
      </c>
      <c r="L648" s="39">
        <v>0</v>
      </c>
      <c r="M648" s="39">
        <f t="shared" si="10"/>
        <v>0</v>
      </c>
      <c r="N648" s="39">
        <v>0</v>
      </c>
      <c r="O648" s="39">
        <v>0</v>
      </c>
      <c r="P648" s="39">
        <v>0</v>
      </c>
      <c r="Q648" s="39">
        <v>0</v>
      </c>
      <c r="R648" s="39">
        <v>0</v>
      </c>
    </row>
    <row r="649" spans="1:18" x14ac:dyDescent="0.3">
      <c r="A649" s="39" t="s">
        <v>5153</v>
      </c>
      <c r="B649" s="39">
        <v>2400</v>
      </c>
      <c r="C649" s="39" t="s">
        <v>5040</v>
      </c>
      <c r="D649" s="39">
        <v>103592</v>
      </c>
      <c r="E649" s="39" t="s">
        <v>5204</v>
      </c>
      <c r="F649" s="39" t="s">
        <v>5195</v>
      </c>
      <c r="G649" s="39" t="s">
        <v>5157</v>
      </c>
      <c r="H649" s="39" t="s">
        <v>5157</v>
      </c>
      <c r="I649" s="39">
        <v>3808.9</v>
      </c>
      <c r="J649" s="39">
        <v>3808.9</v>
      </c>
      <c r="K649" s="39">
        <v>0</v>
      </c>
      <c r="L649" s="39">
        <v>3808.9</v>
      </c>
      <c r="M649" s="39">
        <f t="shared" si="10"/>
        <v>0</v>
      </c>
      <c r="N649" s="39">
        <v>0</v>
      </c>
      <c r="O649" s="39">
        <v>0</v>
      </c>
      <c r="P649" s="39">
        <v>413021</v>
      </c>
      <c r="Q649" s="39">
        <v>0</v>
      </c>
      <c r="R649" s="39">
        <v>1659</v>
      </c>
    </row>
    <row r="650" spans="1:18" x14ac:dyDescent="0.3">
      <c r="A650" s="39" t="s">
        <v>5767</v>
      </c>
      <c r="B650" s="39">
        <v>8307</v>
      </c>
      <c r="C650" s="39" t="s">
        <v>5771</v>
      </c>
      <c r="D650" s="39">
        <v>103632</v>
      </c>
      <c r="E650" s="39" t="s">
        <v>5154</v>
      </c>
      <c r="F650" s="39" t="s">
        <v>5169</v>
      </c>
      <c r="G650" s="39" t="s">
        <v>5305</v>
      </c>
      <c r="H650" s="39" t="s">
        <v>5157</v>
      </c>
      <c r="I650" s="39">
        <v>0</v>
      </c>
      <c r="J650" s="39">
        <v>0</v>
      </c>
      <c r="K650" s="39">
        <v>0</v>
      </c>
      <c r="L650" s="39">
        <v>0</v>
      </c>
      <c r="M650" s="39">
        <f t="shared" si="10"/>
        <v>0</v>
      </c>
      <c r="N650" s="39">
        <v>0</v>
      </c>
      <c r="O650" s="39">
        <v>0</v>
      </c>
      <c r="P650" s="39">
        <v>0</v>
      </c>
      <c r="Q650" s="39">
        <v>0</v>
      </c>
      <c r="R650" s="39">
        <v>0</v>
      </c>
    </row>
    <row r="651" spans="1:18" x14ac:dyDescent="0.3">
      <c r="A651" s="39" t="s">
        <v>5772</v>
      </c>
      <c r="B651" s="39">
        <v>9036</v>
      </c>
      <c r="C651" s="39" t="s">
        <v>5773</v>
      </c>
      <c r="D651" s="39">
        <v>103672</v>
      </c>
      <c r="E651" s="39" t="s">
        <v>5154</v>
      </c>
      <c r="F651" s="39" t="s">
        <v>5213</v>
      </c>
      <c r="G651" s="39" t="s">
        <v>5213</v>
      </c>
      <c r="H651" s="39" t="s">
        <v>5157</v>
      </c>
      <c r="I651" s="39">
        <v>0</v>
      </c>
      <c r="J651" s="39">
        <v>0</v>
      </c>
      <c r="K651" s="39">
        <v>0</v>
      </c>
      <c r="L651" s="39">
        <v>0</v>
      </c>
      <c r="M651" s="39">
        <f t="shared" si="10"/>
        <v>0</v>
      </c>
      <c r="N651" s="39">
        <v>0</v>
      </c>
      <c r="O651" s="39">
        <v>0</v>
      </c>
      <c r="P651" s="39">
        <v>0</v>
      </c>
      <c r="Q651" s="39">
        <v>0</v>
      </c>
      <c r="R651" s="39">
        <v>0</v>
      </c>
    </row>
    <row r="652" spans="1:18" x14ac:dyDescent="0.3">
      <c r="A652" s="39" t="s">
        <v>5724</v>
      </c>
      <c r="B652" s="39">
        <v>8334</v>
      </c>
      <c r="C652" s="39" t="s">
        <v>5774</v>
      </c>
      <c r="D652" s="39">
        <v>103792</v>
      </c>
      <c r="E652" s="39" t="s">
        <v>5175</v>
      </c>
      <c r="F652" s="39" t="s">
        <v>5226</v>
      </c>
      <c r="G652" s="39" t="s">
        <v>5775</v>
      </c>
      <c r="H652" s="39" t="s">
        <v>5776</v>
      </c>
      <c r="I652" s="39">
        <v>0</v>
      </c>
      <c r="J652" s="39">
        <v>0</v>
      </c>
      <c r="K652" s="39">
        <v>0</v>
      </c>
      <c r="L652" s="39">
        <v>0</v>
      </c>
      <c r="M652" s="39">
        <f t="shared" si="10"/>
        <v>0</v>
      </c>
      <c r="N652" s="39">
        <v>0</v>
      </c>
      <c r="O652" s="39">
        <v>0</v>
      </c>
      <c r="P652" s="39">
        <v>0</v>
      </c>
      <c r="Q652" s="39">
        <v>0</v>
      </c>
      <c r="R652" s="39">
        <v>0</v>
      </c>
    </row>
    <row r="653" spans="1:18" x14ac:dyDescent="0.3">
      <c r="A653" s="39" t="s">
        <v>5153</v>
      </c>
      <c r="B653" s="39">
        <v>2400</v>
      </c>
      <c r="C653" s="39" t="s">
        <v>5777</v>
      </c>
      <c r="D653" s="39">
        <v>104032</v>
      </c>
      <c r="E653" s="39" t="s">
        <v>5288</v>
      </c>
      <c r="F653" s="39" t="s">
        <v>5778</v>
      </c>
      <c r="G653" s="39" t="s">
        <v>5157</v>
      </c>
      <c r="H653" s="39" t="s">
        <v>5157</v>
      </c>
      <c r="I653" s="39">
        <v>0</v>
      </c>
      <c r="J653" s="39">
        <v>0</v>
      </c>
      <c r="K653" s="39">
        <v>0</v>
      </c>
      <c r="L653" s="39">
        <v>0</v>
      </c>
      <c r="M653" s="39">
        <f t="shared" si="10"/>
        <v>0</v>
      </c>
      <c r="N653" s="39">
        <v>0</v>
      </c>
      <c r="O653" s="39">
        <v>0</v>
      </c>
      <c r="P653" s="39">
        <v>0</v>
      </c>
      <c r="Q653" s="39">
        <v>0</v>
      </c>
      <c r="R653" s="39">
        <v>0</v>
      </c>
    </row>
    <row r="654" spans="1:18" x14ac:dyDescent="0.3">
      <c r="A654" s="39" t="s">
        <v>5153</v>
      </c>
      <c r="B654" s="39">
        <v>2400</v>
      </c>
      <c r="C654" s="39" t="s">
        <v>5779</v>
      </c>
      <c r="D654" s="39">
        <v>104112</v>
      </c>
      <c r="E654" s="39" t="s">
        <v>5154</v>
      </c>
      <c r="F654" s="39" t="s">
        <v>5170</v>
      </c>
      <c r="G654" s="39" t="s">
        <v>5266</v>
      </c>
      <c r="H654" s="39" t="s">
        <v>5157</v>
      </c>
      <c r="I654" s="39">
        <v>0</v>
      </c>
      <c r="J654" s="39">
        <v>0</v>
      </c>
      <c r="K654" s="39">
        <v>0</v>
      </c>
      <c r="L654" s="39">
        <v>0</v>
      </c>
      <c r="M654" s="39">
        <f t="shared" si="10"/>
        <v>0</v>
      </c>
      <c r="N654" s="39">
        <v>0</v>
      </c>
      <c r="O654" s="39">
        <v>0</v>
      </c>
      <c r="P654" s="39">
        <v>0</v>
      </c>
      <c r="Q654" s="39">
        <v>0</v>
      </c>
      <c r="R654" s="39">
        <v>0</v>
      </c>
    </row>
    <row r="655" spans="1:18" x14ac:dyDescent="0.3">
      <c r="A655" s="39" t="s">
        <v>5767</v>
      </c>
      <c r="B655" s="39">
        <v>8307</v>
      </c>
      <c r="C655" s="39" t="s">
        <v>5780</v>
      </c>
      <c r="D655" s="39">
        <v>104532</v>
      </c>
      <c r="E655" s="39" t="s">
        <v>5154</v>
      </c>
      <c r="F655" s="39" t="s">
        <v>5213</v>
      </c>
      <c r="G655" s="39" t="s">
        <v>5213</v>
      </c>
      <c r="H655" s="39" t="s">
        <v>5157</v>
      </c>
      <c r="I655" s="39">
        <v>0</v>
      </c>
      <c r="J655" s="39">
        <v>0</v>
      </c>
      <c r="K655" s="39">
        <v>0</v>
      </c>
      <c r="L655" s="39">
        <v>0</v>
      </c>
      <c r="M655" s="39">
        <f t="shared" si="10"/>
        <v>0</v>
      </c>
      <c r="N655" s="39">
        <v>0</v>
      </c>
      <c r="O655" s="39">
        <v>0</v>
      </c>
      <c r="P655" s="39">
        <v>0</v>
      </c>
      <c r="Q655" s="39">
        <v>0</v>
      </c>
      <c r="R655" s="39">
        <v>0</v>
      </c>
    </row>
    <row r="656" spans="1:18" x14ac:dyDescent="0.3">
      <c r="A656" s="39" t="s">
        <v>5153</v>
      </c>
      <c r="B656" s="39">
        <v>2400</v>
      </c>
      <c r="C656" s="39" t="s">
        <v>206</v>
      </c>
      <c r="D656" s="39">
        <v>104552</v>
      </c>
      <c r="E656" s="39" t="s">
        <v>5154</v>
      </c>
      <c r="F656" s="39" t="s">
        <v>5195</v>
      </c>
      <c r="G656" s="39" t="s">
        <v>5157</v>
      </c>
      <c r="H656" s="39" t="s">
        <v>5157</v>
      </c>
      <c r="I656" s="39">
        <v>6000</v>
      </c>
      <c r="J656" s="39">
        <v>6000</v>
      </c>
      <c r="K656" s="39">
        <v>0</v>
      </c>
      <c r="L656" s="39">
        <v>6000</v>
      </c>
      <c r="M656" s="39">
        <f t="shared" si="10"/>
        <v>0</v>
      </c>
      <c r="N656" s="39">
        <v>0</v>
      </c>
      <c r="O656" s="39">
        <v>0</v>
      </c>
      <c r="P656" s="39">
        <v>402044</v>
      </c>
      <c r="Q656" s="39">
        <v>0</v>
      </c>
      <c r="R656" s="39">
        <v>3072</v>
      </c>
    </row>
    <row r="657" spans="1:18" x14ac:dyDescent="0.3">
      <c r="A657" s="39" t="s">
        <v>5153</v>
      </c>
      <c r="B657" s="39">
        <v>2400</v>
      </c>
      <c r="C657" s="39" t="s">
        <v>5781</v>
      </c>
      <c r="D657" s="39">
        <v>104562</v>
      </c>
      <c r="E657" s="39" t="s">
        <v>5154</v>
      </c>
      <c r="F657" s="39" t="s">
        <v>5195</v>
      </c>
      <c r="G657" s="39" t="s">
        <v>5157</v>
      </c>
      <c r="H657" s="39" t="s">
        <v>5157</v>
      </c>
      <c r="I657" s="39">
        <v>0</v>
      </c>
      <c r="J657" s="39">
        <v>0</v>
      </c>
      <c r="K657" s="39">
        <v>0</v>
      </c>
      <c r="L657" s="39">
        <v>0</v>
      </c>
      <c r="M657" s="39">
        <f t="shared" si="10"/>
        <v>0</v>
      </c>
      <c r="N657" s="39">
        <v>0</v>
      </c>
      <c r="O657" s="39">
        <v>0</v>
      </c>
      <c r="P657" s="39">
        <v>0</v>
      </c>
      <c r="Q657" s="39">
        <v>0</v>
      </c>
      <c r="R657" s="39">
        <v>0</v>
      </c>
    </row>
    <row r="658" spans="1:18" x14ac:dyDescent="0.3">
      <c r="A658" s="39" t="s">
        <v>5153</v>
      </c>
      <c r="B658" s="39">
        <v>2400</v>
      </c>
      <c r="C658" s="39" t="s">
        <v>5782</v>
      </c>
      <c r="D658" s="39">
        <v>104572</v>
      </c>
      <c r="E658" s="39" t="s">
        <v>5247</v>
      </c>
      <c r="F658" s="39" t="s">
        <v>5783</v>
      </c>
      <c r="G658" s="39" t="s">
        <v>5157</v>
      </c>
      <c r="H658" s="39" t="s">
        <v>5157</v>
      </c>
      <c r="I658" s="39">
        <v>0</v>
      </c>
      <c r="J658" s="39">
        <v>0</v>
      </c>
      <c r="K658" s="39">
        <v>0</v>
      </c>
      <c r="L658" s="39">
        <v>0</v>
      </c>
      <c r="M658" s="39">
        <f t="shared" si="10"/>
        <v>0</v>
      </c>
      <c r="N658" s="39">
        <v>0</v>
      </c>
      <c r="O658" s="39">
        <v>0</v>
      </c>
      <c r="P658" s="39">
        <v>0</v>
      </c>
      <c r="Q658" s="39">
        <v>0</v>
      </c>
      <c r="R658" s="39">
        <v>0</v>
      </c>
    </row>
    <row r="659" spans="1:18" x14ac:dyDescent="0.3">
      <c r="A659" s="39" t="s">
        <v>5767</v>
      </c>
      <c r="B659" s="39">
        <v>8307</v>
      </c>
      <c r="C659" s="39" t="s">
        <v>5784</v>
      </c>
      <c r="D659" s="39">
        <v>104742</v>
      </c>
      <c r="E659" s="39" t="s">
        <v>5154</v>
      </c>
      <c r="F659" s="39" t="s">
        <v>5195</v>
      </c>
      <c r="G659" s="39" t="s">
        <v>5157</v>
      </c>
      <c r="H659" s="39" t="s">
        <v>5157</v>
      </c>
      <c r="I659" s="39">
        <v>0</v>
      </c>
      <c r="J659" s="39">
        <v>0</v>
      </c>
      <c r="K659" s="39">
        <v>0</v>
      </c>
      <c r="L659" s="39">
        <v>0</v>
      </c>
      <c r="M659" s="39">
        <f t="shared" si="10"/>
        <v>0</v>
      </c>
      <c r="N659" s="39">
        <v>0</v>
      </c>
      <c r="O659" s="39">
        <v>0</v>
      </c>
      <c r="P659" s="39">
        <v>0</v>
      </c>
      <c r="Q659" s="39">
        <v>0</v>
      </c>
      <c r="R659" s="39">
        <v>0</v>
      </c>
    </row>
    <row r="660" spans="1:18" x14ac:dyDescent="0.3">
      <c r="A660" s="39" t="s">
        <v>5767</v>
      </c>
      <c r="B660" s="39">
        <v>8307</v>
      </c>
      <c r="C660" s="39" t="s">
        <v>5785</v>
      </c>
      <c r="D660" s="39">
        <v>104942</v>
      </c>
      <c r="E660" s="39" t="s">
        <v>5204</v>
      </c>
      <c r="F660" s="39" t="s">
        <v>5195</v>
      </c>
      <c r="G660" s="39" t="s">
        <v>5157</v>
      </c>
      <c r="H660" s="39" t="s">
        <v>5157</v>
      </c>
      <c r="I660" s="39">
        <v>0</v>
      </c>
      <c r="J660" s="39">
        <v>0</v>
      </c>
      <c r="K660" s="39">
        <v>0</v>
      </c>
      <c r="L660" s="39">
        <v>0</v>
      </c>
      <c r="M660" s="39">
        <f t="shared" si="10"/>
        <v>0</v>
      </c>
      <c r="N660" s="39">
        <v>0</v>
      </c>
      <c r="O660" s="39">
        <v>0</v>
      </c>
      <c r="P660" s="39">
        <v>0</v>
      </c>
      <c r="Q660" s="39">
        <v>0</v>
      </c>
      <c r="R660" s="39">
        <v>0</v>
      </c>
    </row>
    <row r="661" spans="1:18" x14ac:dyDescent="0.3">
      <c r="A661" s="39" t="s">
        <v>5153</v>
      </c>
      <c r="B661" s="39">
        <v>2400</v>
      </c>
      <c r="C661" s="39" t="s">
        <v>5786</v>
      </c>
      <c r="D661" s="39">
        <v>104962</v>
      </c>
      <c r="E661" s="39" t="s">
        <v>5154</v>
      </c>
      <c r="F661" s="39" t="s">
        <v>5195</v>
      </c>
      <c r="G661" s="39" t="s">
        <v>5157</v>
      </c>
      <c r="H661" s="39" t="s">
        <v>5157</v>
      </c>
      <c r="I661" s="39">
        <v>0</v>
      </c>
      <c r="J661" s="39">
        <v>0</v>
      </c>
      <c r="K661" s="39">
        <v>0</v>
      </c>
      <c r="L661" s="39">
        <v>0</v>
      </c>
      <c r="M661" s="39">
        <f t="shared" si="10"/>
        <v>0</v>
      </c>
      <c r="N661" s="39">
        <v>0</v>
      </c>
      <c r="O661" s="39">
        <v>0</v>
      </c>
      <c r="P661" s="39">
        <v>0</v>
      </c>
      <c r="Q661" s="39">
        <v>0</v>
      </c>
      <c r="R661" s="39">
        <v>0</v>
      </c>
    </row>
    <row r="662" spans="1:18" x14ac:dyDescent="0.3">
      <c r="A662" s="39" t="s">
        <v>5153</v>
      </c>
      <c r="B662" s="39">
        <v>2400</v>
      </c>
      <c r="C662" s="39" t="s">
        <v>5787</v>
      </c>
      <c r="D662" s="39">
        <v>104992</v>
      </c>
      <c r="E662" s="39" t="s">
        <v>5204</v>
      </c>
      <c r="F662" s="39" t="s">
        <v>5205</v>
      </c>
      <c r="G662" s="39" t="s">
        <v>5205</v>
      </c>
      <c r="H662" s="39" t="s">
        <v>5157</v>
      </c>
      <c r="I662" s="39">
        <v>0</v>
      </c>
      <c r="J662" s="39">
        <v>0</v>
      </c>
      <c r="K662" s="39">
        <v>0</v>
      </c>
      <c r="L662" s="39">
        <v>0</v>
      </c>
      <c r="M662" s="39">
        <f t="shared" si="10"/>
        <v>0</v>
      </c>
      <c r="N662" s="39">
        <v>0</v>
      </c>
      <c r="O662" s="39">
        <v>0</v>
      </c>
      <c r="P662" s="39">
        <v>0</v>
      </c>
      <c r="Q662" s="39">
        <v>0</v>
      </c>
      <c r="R662" s="39">
        <v>0</v>
      </c>
    </row>
    <row r="663" spans="1:18" x14ac:dyDescent="0.3">
      <c r="A663" s="39" t="s">
        <v>5153</v>
      </c>
      <c r="B663" s="39">
        <v>2400</v>
      </c>
      <c r="C663" s="39" t="s">
        <v>5788</v>
      </c>
      <c r="D663" s="39">
        <v>105612</v>
      </c>
      <c r="E663" s="39" t="s">
        <v>5175</v>
      </c>
      <c r="F663" s="39" t="s">
        <v>5195</v>
      </c>
      <c r="G663" s="39" t="s">
        <v>5157</v>
      </c>
      <c r="H663" s="39" t="s">
        <v>5157</v>
      </c>
      <c r="I663" s="39">
        <v>0</v>
      </c>
      <c r="J663" s="39">
        <v>0</v>
      </c>
      <c r="K663" s="39">
        <v>0</v>
      </c>
      <c r="L663" s="39">
        <v>0</v>
      </c>
      <c r="M663" s="39">
        <f t="shared" si="10"/>
        <v>0</v>
      </c>
      <c r="N663" s="39">
        <v>0</v>
      </c>
      <c r="O663" s="39">
        <v>0</v>
      </c>
      <c r="P663" s="39">
        <v>0</v>
      </c>
      <c r="Q663" s="39">
        <v>0</v>
      </c>
      <c r="R663" s="39">
        <v>0</v>
      </c>
    </row>
    <row r="664" spans="1:18" x14ac:dyDescent="0.3">
      <c r="A664" s="39" t="s">
        <v>5153</v>
      </c>
      <c r="B664" s="39">
        <v>2400</v>
      </c>
      <c r="C664" s="39" t="s">
        <v>4963</v>
      </c>
      <c r="D664" s="39">
        <v>105642</v>
      </c>
      <c r="E664" s="39" t="s">
        <v>5154</v>
      </c>
      <c r="F664" s="39" t="s">
        <v>5158</v>
      </c>
      <c r="G664" s="39" t="s">
        <v>5159</v>
      </c>
      <c r="H664" s="39" t="s">
        <v>5157</v>
      </c>
      <c r="I664" s="39">
        <v>0</v>
      </c>
      <c r="J664" s="39">
        <v>0</v>
      </c>
      <c r="K664" s="39">
        <v>0</v>
      </c>
      <c r="L664" s="39">
        <v>0</v>
      </c>
      <c r="M664" s="39">
        <f t="shared" si="10"/>
        <v>0</v>
      </c>
      <c r="N664" s="39">
        <v>0</v>
      </c>
      <c r="O664" s="39">
        <v>0</v>
      </c>
      <c r="P664" s="39">
        <v>0</v>
      </c>
      <c r="Q664" s="39">
        <v>0</v>
      </c>
      <c r="R664" s="39">
        <v>0</v>
      </c>
    </row>
    <row r="665" spans="1:18" x14ac:dyDescent="0.3">
      <c r="A665" s="39" t="s">
        <v>5153</v>
      </c>
      <c r="B665" s="39">
        <v>2400</v>
      </c>
      <c r="C665" s="39" t="s">
        <v>5789</v>
      </c>
      <c r="D665" s="39">
        <v>105942</v>
      </c>
      <c r="E665" s="39" t="s">
        <v>5154</v>
      </c>
      <c r="F665" s="39" t="s">
        <v>5195</v>
      </c>
      <c r="G665" s="39" t="s">
        <v>5157</v>
      </c>
      <c r="H665" s="39" t="s">
        <v>5157</v>
      </c>
      <c r="I665" s="39">
        <v>0</v>
      </c>
      <c r="J665" s="39">
        <v>0</v>
      </c>
      <c r="K665" s="39">
        <v>0</v>
      </c>
      <c r="L665" s="39">
        <v>0</v>
      </c>
      <c r="M665" s="39">
        <f t="shared" si="10"/>
        <v>0</v>
      </c>
      <c r="N665" s="39">
        <v>0</v>
      </c>
      <c r="O665" s="39">
        <v>0</v>
      </c>
      <c r="P665" s="39">
        <v>0</v>
      </c>
      <c r="Q665" s="39">
        <v>0</v>
      </c>
      <c r="R665" s="39">
        <v>0</v>
      </c>
    </row>
    <row r="666" spans="1:18" x14ac:dyDescent="0.3">
      <c r="A666" s="39" t="s">
        <v>5724</v>
      </c>
      <c r="B666" s="39">
        <v>8334</v>
      </c>
      <c r="C666" s="39" t="s">
        <v>5790</v>
      </c>
      <c r="D666" s="39">
        <v>105962</v>
      </c>
      <c r="E666" s="39" t="s">
        <v>5154</v>
      </c>
      <c r="F666" s="39" t="s">
        <v>5195</v>
      </c>
      <c r="G666" s="39" t="s">
        <v>5157</v>
      </c>
      <c r="H666" s="39" t="s">
        <v>5157</v>
      </c>
      <c r="I666" s="39">
        <v>0</v>
      </c>
      <c r="J666" s="39">
        <v>0</v>
      </c>
      <c r="K666" s="39">
        <v>0</v>
      </c>
      <c r="L666" s="39">
        <v>0</v>
      </c>
      <c r="M666" s="39">
        <f t="shared" si="10"/>
        <v>0</v>
      </c>
      <c r="N666" s="39">
        <v>0</v>
      </c>
      <c r="O666" s="39">
        <v>0</v>
      </c>
      <c r="P666" s="39">
        <v>0</v>
      </c>
      <c r="Q666" s="39">
        <v>0</v>
      </c>
      <c r="R666" s="39">
        <v>0</v>
      </c>
    </row>
    <row r="667" spans="1:18" x14ac:dyDescent="0.3">
      <c r="A667" s="39" t="s">
        <v>5153</v>
      </c>
      <c r="B667" s="39">
        <v>2400</v>
      </c>
      <c r="C667" s="39" t="s">
        <v>5034</v>
      </c>
      <c r="D667" s="39">
        <v>106232</v>
      </c>
      <c r="E667" s="39" t="s">
        <v>5154</v>
      </c>
      <c r="F667" s="39" t="s">
        <v>5170</v>
      </c>
      <c r="G667" s="39" t="s">
        <v>5266</v>
      </c>
      <c r="H667" s="39" t="s">
        <v>5157</v>
      </c>
      <c r="I667" s="39">
        <v>2752.01</v>
      </c>
      <c r="J667" s="39">
        <v>2752.01</v>
      </c>
      <c r="K667" s="39">
        <v>0</v>
      </c>
      <c r="L667" s="39">
        <v>2752.01</v>
      </c>
      <c r="M667" s="39">
        <f t="shared" si="10"/>
        <v>0</v>
      </c>
      <c r="N667" s="39">
        <v>0</v>
      </c>
      <c r="O667" s="39">
        <v>0</v>
      </c>
      <c r="P667" s="39">
        <v>806219</v>
      </c>
      <c r="Q667" s="39">
        <v>0</v>
      </c>
      <c r="R667" s="39">
        <v>971</v>
      </c>
    </row>
    <row r="668" spans="1:18" x14ac:dyDescent="0.3">
      <c r="A668" s="39" t="s">
        <v>5153</v>
      </c>
      <c r="B668" s="39">
        <v>2400</v>
      </c>
      <c r="C668" s="39" t="s">
        <v>5791</v>
      </c>
      <c r="D668" s="39">
        <v>106252</v>
      </c>
      <c r="E668" s="39" t="s">
        <v>5182</v>
      </c>
      <c r="F668" s="39" t="s">
        <v>5195</v>
      </c>
      <c r="G668" s="39" t="s">
        <v>5157</v>
      </c>
      <c r="H668" s="39" t="s">
        <v>5157</v>
      </c>
      <c r="I668" s="39">
        <v>0</v>
      </c>
      <c r="J668" s="39">
        <v>0</v>
      </c>
      <c r="K668" s="39">
        <v>0</v>
      </c>
      <c r="L668" s="39">
        <v>0</v>
      </c>
      <c r="M668" s="39">
        <f t="shared" si="10"/>
        <v>0</v>
      </c>
      <c r="N668" s="39">
        <v>0</v>
      </c>
      <c r="O668" s="39">
        <v>0</v>
      </c>
      <c r="P668" s="39">
        <v>0</v>
      </c>
      <c r="Q668" s="39">
        <v>0</v>
      </c>
      <c r="R668" s="39">
        <v>0</v>
      </c>
    </row>
    <row r="669" spans="1:18" x14ac:dyDescent="0.3">
      <c r="A669" s="39" t="s">
        <v>5153</v>
      </c>
      <c r="B669" s="39">
        <v>2400</v>
      </c>
      <c r="C669" s="39" t="s">
        <v>5792</v>
      </c>
      <c r="D669" s="39">
        <v>106272</v>
      </c>
      <c r="E669" s="39" t="s">
        <v>5154</v>
      </c>
      <c r="F669" s="39" t="s">
        <v>5195</v>
      </c>
      <c r="G669" s="39" t="s">
        <v>5157</v>
      </c>
      <c r="H669" s="39" t="s">
        <v>5157</v>
      </c>
      <c r="I669" s="39">
        <v>0</v>
      </c>
      <c r="J669" s="39">
        <v>0</v>
      </c>
      <c r="K669" s="39">
        <v>0</v>
      </c>
      <c r="L669" s="39">
        <v>0</v>
      </c>
      <c r="M669" s="39">
        <f t="shared" si="10"/>
        <v>0</v>
      </c>
      <c r="N669" s="39">
        <v>0</v>
      </c>
      <c r="O669" s="39">
        <v>0</v>
      </c>
      <c r="P669" s="39">
        <v>0</v>
      </c>
      <c r="Q669" s="39">
        <v>0</v>
      </c>
      <c r="R669" s="39">
        <v>0</v>
      </c>
    </row>
    <row r="670" spans="1:18" x14ac:dyDescent="0.3">
      <c r="A670" s="39" t="s">
        <v>5153</v>
      </c>
      <c r="B670" s="39">
        <v>2400</v>
      </c>
      <c r="C670" s="39" t="s">
        <v>5793</v>
      </c>
      <c r="D670" s="39">
        <v>106492</v>
      </c>
      <c r="E670" s="39" t="s">
        <v>5154</v>
      </c>
      <c r="F670" s="39" t="s">
        <v>5195</v>
      </c>
      <c r="G670" s="39" t="s">
        <v>5157</v>
      </c>
      <c r="H670" s="39" t="s">
        <v>5157</v>
      </c>
      <c r="I670" s="39">
        <v>0</v>
      </c>
      <c r="J670" s="39">
        <v>0</v>
      </c>
      <c r="K670" s="39">
        <v>0</v>
      </c>
      <c r="L670" s="39">
        <v>0</v>
      </c>
      <c r="M670" s="39">
        <f t="shared" si="10"/>
        <v>0</v>
      </c>
      <c r="N670" s="39">
        <v>0</v>
      </c>
      <c r="O670" s="39">
        <v>0</v>
      </c>
      <c r="P670" s="39">
        <v>0</v>
      </c>
      <c r="Q670" s="39">
        <v>0</v>
      </c>
      <c r="R670" s="39">
        <v>0</v>
      </c>
    </row>
    <row r="671" spans="1:18" x14ac:dyDescent="0.3">
      <c r="A671" s="39" t="s">
        <v>5153</v>
      </c>
      <c r="B671" s="39">
        <v>2400</v>
      </c>
      <c r="C671" s="39" t="s">
        <v>5794</v>
      </c>
      <c r="D671" s="39">
        <v>106862</v>
      </c>
      <c r="E671" s="39" t="s">
        <v>5179</v>
      </c>
      <c r="F671" s="39" t="s">
        <v>5180</v>
      </c>
      <c r="G671" s="39" t="s">
        <v>5180</v>
      </c>
      <c r="H671" s="39" t="s">
        <v>5157</v>
      </c>
      <c r="I671" s="39">
        <v>0</v>
      </c>
      <c r="J671" s="39">
        <v>0</v>
      </c>
      <c r="K671" s="39">
        <v>0</v>
      </c>
      <c r="L671" s="39">
        <v>0</v>
      </c>
      <c r="M671" s="39">
        <f t="shared" si="10"/>
        <v>0</v>
      </c>
      <c r="N671" s="39">
        <v>0</v>
      </c>
      <c r="O671" s="39">
        <v>0</v>
      </c>
      <c r="P671" s="39">
        <v>0</v>
      </c>
      <c r="Q671" s="39">
        <v>0</v>
      </c>
      <c r="R671" s="39">
        <v>0</v>
      </c>
    </row>
    <row r="672" spans="1:18" x14ac:dyDescent="0.3">
      <c r="A672" s="39" t="s">
        <v>5123</v>
      </c>
      <c r="B672" s="39">
        <v>9039</v>
      </c>
      <c r="C672" s="39" t="s">
        <v>5795</v>
      </c>
      <c r="D672" s="39">
        <v>106922</v>
      </c>
      <c r="E672" s="39" t="s">
        <v>5175</v>
      </c>
      <c r="F672" s="39" t="s">
        <v>5244</v>
      </c>
      <c r="G672" s="39" t="s">
        <v>5157</v>
      </c>
      <c r="H672" s="39" t="s">
        <v>5157</v>
      </c>
      <c r="I672" s="39">
        <v>0</v>
      </c>
      <c r="J672" s="39">
        <v>0</v>
      </c>
      <c r="K672" s="39">
        <v>0</v>
      </c>
      <c r="L672" s="39">
        <v>0</v>
      </c>
      <c r="M672" s="39">
        <f t="shared" si="10"/>
        <v>0</v>
      </c>
      <c r="N672" s="39">
        <v>0</v>
      </c>
      <c r="O672" s="39">
        <v>0</v>
      </c>
      <c r="P672" s="39">
        <v>0</v>
      </c>
      <c r="Q672" s="39">
        <v>0</v>
      </c>
      <c r="R672" s="39">
        <v>0</v>
      </c>
    </row>
    <row r="673" spans="1:18" x14ac:dyDescent="0.3">
      <c r="A673" s="39" t="s">
        <v>5153</v>
      </c>
      <c r="B673" s="39">
        <v>2400</v>
      </c>
      <c r="C673" s="39" t="s">
        <v>5796</v>
      </c>
      <c r="D673" s="39">
        <v>106972</v>
      </c>
      <c r="E673" s="39" t="s">
        <v>5179</v>
      </c>
      <c r="F673" s="39" t="s">
        <v>5180</v>
      </c>
      <c r="G673" s="39" t="s">
        <v>5180</v>
      </c>
      <c r="H673" s="39" t="s">
        <v>5157</v>
      </c>
      <c r="I673" s="39">
        <v>0</v>
      </c>
      <c r="J673" s="39">
        <v>0</v>
      </c>
      <c r="K673" s="39">
        <v>0</v>
      </c>
      <c r="L673" s="39">
        <v>0</v>
      </c>
      <c r="M673" s="39">
        <f t="shared" si="10"/>
        <v>0</v>
      </c>
      <c r="N673" s="39">
        <v>0</v>
      </c>
      <c r="O673" s="39">
        <v>0</v>
      </c>
      <c r="P673" s="39">
        <v>0</v>
      </c>
      <c r="Q673" s="39">
        <v>0</v>
      </c>
      <c r="R673" s="39">
        <v>0</v>
      </c>
    </row>
    <row r="674" spans="1:18" x14ac:dyDescent="0.3">
      <c r="A674" s="39" t="s">
        <v>5153</v>
      </c>
      <c r="B674" s="39">
        <v>2400</v>
      </c>
      <c r="C674" s="39" t="s">
        <v>5797</v>
      </c>
      <c r="D674" s="39">
        <v>107252</v>
      </c>
      <c r="E674" s="39" t="s">
        <v>5179</v>
      </c>
      <c r="F674" s="39" t="s">
        <v>5180</v>
      </c>
      <c r="G674" s="39" t="s">
        <v>5180</v>
      </c>
      <c r="H674" s="39" t="s">
        <v>5157</v>
      </c>
      <c r="I674" s="39">
        <v>0</v>
      </c>
      <c r="J674" s="39">
        <v>0</v>
      </c>
      <c r="K674" s="39">
        <v>0</v>
      </c>
      <c r="L674" s="39">
        <v>0</v>
      </c>
      <c r="M674" s="39">
        <f t="shared" si="10"/>
        <v>0</v>
      </c>
      <c r="N674" s="39">
        <v>0</v>
      </c>
      <c r="O674" s="39">
        <v>0</v>
      </c>
      <c r="P674" s="39">
        <v>0</v>
      </c>
      <c r="Q674" s="39">
        <v>0</v>
      </c>
      <c r="R674" s="39">
        <v>0</v>
      </c>
    </row>
    <row r="675" spans="1:18" x14ac:dyDescent="0.3">
      <c r="A675" s="39" t="s">
        <v>5153</v>
      </c>
      <c r="B675" s="39">
        <v>2400</v>
      </c>
      <c r="C675" s="39" t="s">
        <v>5798</v>
      </c>
      <c r="D675" s="39">
        <v>107302</v>
      </c>
      <c r="E675" s="39" t="s">
        <v>5185</v>
      </c>
      <c r="F675" s="39" t="s">
        <v>5186</v>
      </c>
      <c r="G675" s="39" t="s">
        <v>5413</v>
      </c>
      <c r="H675" s="39" t="s">
        <v>5157</v>
      </c>
      <c r="I675" s="39">
        <v>0</v>
      </c>
      <c r="J675" s="39">
        <v>0</v>
      </c>
      <c r="K675" s="39">
        <v>0</v>
      </c>
      <c r="L675" s="39">
        <v>0</v>
      </c>
      <c r="M675" s="39">
        <f t="shared" si="10"/>
        <v>0</v>
      </c>
      <c r="N675" s="39">
        <v>0</v>
      </c>
      <c r="O675" s="39">
        <v>0</v>
      </c>
      <c r="P675" s="39">
        <v>0</v>
      </c>
      <c r="Q675" s="39">
        <v>0</v>
      </c>
      <c r="R675" s="39">
        <v>0</v>
      </c>
    </row>
    <row r="676" spans="1:18" x14ac:dyDescent="0.3">
      <c r="A676" s="39" t="s">
        <v>5799</v>
      </c>
      <c r="B676" s="39">
        <v>8507</v>
      </c>
      <c r="C676" s="39" t="s">
        <v>5800</v>
      </c>
      <c r="D676" s="39">
        <v>107432</v>
      </c>
      <c r="E676" s="39" t="s">
        <v>5185</v>
      </c>
      <c r="F676" s="39" t="s">
        <v>5195</v>
      </c>
      <c r="G676" s="39" t="s">
        <v>5157</v>
      </c>
      <c r="H676" s="39" t="s">
        <v>5157</v>
      </c>
      <c r="I676" s="39">
        <v>0</v>
      </c>
      <c r="J676" s="39">
        <v>0</v>
      </c>
      <c r="K676" s="39">
        <v>0</v>
      </c>
      <c r="L676" s="39">
        <v>0</v>
      </c>
      <c r="M676" s="39">
        <f t="shared" si="10"/>
        <v>0</v>
      </c>
      <c r="N676" s="39">
        <v>0</v>
      </c>
      <c r="O676" s="39">
        <v>0</v>
      </c>
      <c r="P676" s="39">
        <v>0</v>
      </c>
      <c r="Q676" s="39">
        <v>0</v>
      </c>
      <c r="R676" s="39">
        <v>0</v>
      </c>
    </row>
    <row r="677" spans="1:18" x14ac:dyDescent="0.3">
      <c r="A677" s="39" t="s">
        <v>5153</v>
      </c>
      <c r="B677" s="39">
        <v>2400</v>
      </c>
      <c r="C677" s="39" t="s">
        <v>5801</v>
      </c>
      <c r="D677" s="39">
        <v>107742</v>
      </c>
      <c r="E677" s="39" t="s">
        <v>5154</v>
      </c>
      <c r="F677" s="39" t="s">
        <v>5195</v>
      </c>
      <c r="G677" s="39" t="s">
        <v>5157</v>
      </c>
      <c r="H677" s="39" t="s">
        <v>5157</v>
      </c>
      <c r="I677" s="39">
        <v>0</v>
      </c>
      <c r="J677" s="39">
        <v>0</v>
      </c>
      <c r="K677" s="39">
        <v>0</v>
      </c>
      <c r="L677" s="39">
        <v>0</v>
      </c>
      <c r="M677" s="39">
        <f t="shared" si="10"/>
        <v>0</v>
      </c>
      <c r="N677" s="39">
        <v>0</v>
      </c>
      <c r="O677" s="39">
        <v>0</v>
      </c>
      <c r="P677" s="39">
        <v>0</v>
      </c>
      <c r="Q677" s="39">
        <v>0</v>
      </c>
      <c r="R677" s="39">
        <v>0</v>
      </c>
    </row>
    <row r="678" spans="1:18" x14ac:dyDescent="0.3">
      <c r="A678" s="39" t="s">
        <v>5153</v>
      </c>
      <c r="B678" s="39">
        <v>2400</v>
      </c>
      <c r="C678" s="39" t="s">
        <v>4383</v>
      </c>
      <c r="D678" s="39">
        <v>107922</v>
      </c>
      <c r="E678" s="39" t="s">
        <v>5247</v>
      </c>
      <c r="F678" s="39" t="s">
        <v>5367</v>
      </c>
      <c r="G678" s="39" t="s">
        <v>5157</v>
      </c>
      <c r="H678" s="39" t="s">
        <v>5157</v>
      </c>
      <c r="I678" s="39">
        <v>30059.27</v>
      </c>
      <c r="J678" s="39">
        <v>30059.27</v>
      </c>
      <c r="K678" s="39">
        <v>0</v>
      </c>
      <c r="L678" s="39">
        <v>30059.27</v>
      </c>
      <c r="M678" s="39">
        <f t="shared" si="10"/>
        <v>0</v>
      </c>
      <c r="N678" s="39">
        <v>0</v>
      </c>
      <c r="O678" s="39">
        <v>0</v>
      </c>
      <c r="P678" s="39">
        <v>2846379</v>
      </c>
      <c r="Q678" s="39">
        <v>0</v>
      </c>
      <c r="R678" s="39">
        <v>8197</v>
      </c>
    </row>
    <row r="679" spans="1:18" x14ac:dyDescent="0.3">
      <c r="A679" s="39" t="s">
        <v>5153</v>
      </c>
      <c r="B679" s="39">
        <v>2400</v>
      </c>
      <c r="C679" s="39" t="s">
        <v>4828</v>
      </c>
      <c r="D679" s="39">
        <v>108552</v>
      </c>
      <c r="E679" s="39" t="s">
        <v>5154</v>
      </c>
      <c r="F679" s="39" t="s">
        <v>5170</v>
      </c>
      <c r="G679" s="39" t="s">
        <v>5157</v>
      </c>
      <c r="H679" s="39" t="s">
        <v>5157</v>
      </c>
      <c r="I679" s="39">
        <v>597088.81999999995</v>
      </c>
      <c r="J679" s="39">
        <v>597088.81999999995</v>
      </c>
      <c r="K679" s="39">
        <v>0</v>
      </c>
      <c r="L679" s="39">
        <v>575516.62</v>
      </c>
      <c r="M679" s="39">
        <f t="shared" si="10"/>
        <v>21572.2</v>
      </c>
      <c r="N679" s="39">
        <v>21572.2</v>
      </c>
      <c r="O679" s="39">
        <v>0</v>
      </c>
      <c r="P679" s="39">
        <v>82434914</v>
      </c>
      <c r="Q679" s="39">
        <v>72002</v>
      </c>
      <c r="R679" s="39">
        <v>256177</v>
      </c>
    </row>
    <row r="680" spans="1:18" x14ac:dyDescent="0.3">
      <c r="A680" s="39" t="s">
        <v>5153</v>
      </c>
      <c r="B680" s="39">
        <v>2400</v>
      </c>
      <c r="C680" s="39" t="s">
        <v>5802</v>
      </c>
      <c r="D680" s="39">
        <v>109052</v>
      </c>
      <c r="E680" s="39" t="s">
        <v>5185</v>
      </c>
      <c r="F680" s="39" t="s">
        <v>5186</v>
      </c>
      <c r="G680" s="39" t="s">
        <v>5413</v>
      </c>
      <c r="H680" s="39" t="s">
        <v>5157</v>
      </c>
      <c r="I680" s="39">
        <v>0</v>
      </c>
      <c r="J680" s="39">
        <v>0</v>
      </c>
      <c r="K680" s="39">
        <v>0</v>
      </c>
      <c r="L680" s="39">
        <v>0</v>
      </c>
      <c r="M680" s="39">
        <f t="shared" si="10"/>
        <v>0</v>
      </c>
      <c r="N680" s="39">
        <v>0</v>
      </c>
      <c r="O680" s="39">
        <v>0</v>
      </c>
      <c r="P680" s="39">
        <v>0</v>
      </c>
      <c r="Q680" s="39">
        <v>0</v>
      </c>
      <c r="R680" s="39">
        <v>0</v>
      </c>
    </row>
    <row r="681" spans="1:18" x14ac:dyDescent="0.3">
      <c r="A681" s="39" t="s">
        <v>5153</v>
      </c>
      <c r="B681" s="39">
        <v>2400</v>
      </c>
      <c r="C681" s="39" t="s">
        <v>5084</v>
      </c>
      <c r="D681" s="39">
        <v>109322</v>
      </c>
      <c r="E681" s="39" t="s">
        <v>5302</v>
      </c>
      <c r="F681" s="39" t="s">
        <v>5195</v>
      </c>
      <c r="G681" s="39" t="s">
        <v>5157</v>
      </c>
      <c r="H681" s="39" t="s">
        <v>5157</v>
      </c>
      <c r="I681" s="39">
        <v>0</v>
      </c>
      <c r="J681" s="39">
        <v>0</v>
      </c>
      <c r="K681" s="39">
        <v>0</v>
      </c>
      <c r="L681" s="39">
        <v>0</v>
      </c>
      <c r="M681" s="39">
        <f t="shared" si="10"/>
        <v>0</v>
      </c>
      <c r="N681" s="39">
        <v>0</v>
      </c>
      <c r="O681" s="39">
        <v>0</v>
      </c>
      <c r="P681" s="39">
        <v>0</v>
      </c>
      <c r="Q681" s="39">
        <v>0</v>
      </c>
      <c r="R681" s="39">
        <v>0</v>
      </c>
    </row>
    <row r="682" spans="1:18" x14ac:dyDescent="0.3">
      <c r="A682" s="39" t="s">
        <v>5153</v>
      </c>
      <c r="B682" s="39">
        <v>2400</v>
      </c>
      <c r="C682" s="39" t="s">
        <v>4131</v>
      </c>
      <c r="D682" s="39">
        <v>110452</v>
      </c>
      <c r="E682" s="39" t="s">
        <v>5154</v>
      </c>
      <c r="F682" s="39" t="s">
        <v>5170</v>
      </c>
      <c r="G682" s="39" t="s">
        <v>5191</v>
      </c>
      <c r="H682" s="39" t="s">
        <v>5157</v>
      </c>
      <c r="I682" s="39">
        <v>288806.7</v>
      </c>
      <c r="J682" s="39">
        <v>288806.7</v>
      </c>
      <c r="K682" s="39">
        <v>0</v>
      </c>
      <c r="L682" s="39">
        <v>280806.7</v>
      </c>
      <c r="M682" s="39">
        <f t="shared" si="10"/>
        <v>8000</v>
      </c>
      <c r="N682" s="39">
        <v>8000</v>
      </c>
      <c r="O682" s="39">
        <v>0</v>
      </c>
      <c r="P682" s="39">
        <v>15069142</v>
      </c>
      <c r="Q682" s="39">
        <v>0</v>
      </c>
      <c r="R682" s="39">
        <v>71898</v>
      </c>
    </row>
    <row r="683" spans="1:18" x14ac:dyDescent="0.3">
      <c r="A683" s="39" t="s">
        <v>5153</v>
      </c>
      <c r="B683" s="39">
        <v>2400</v>
      </c>
      <c r="C683" s="39" t="s">
        <v>5069</v>
      </c>
      <c r="D683" s="39">
        <v>111142</v>
      </c>
      <c r="E683" s="39" t="s">
        <v>5154</v>
      </c>
      <c r="F683" s="39" t="s">
        <v>5213</v>
      </c>
      <c r="G683" s="39" t="s">
        <v>5213</v>
      </c>
      <c r="H683" s="39" t="s">
        <v>5157</v>
      </c>
      <c r="I683" s="39">
        <v>0</v>
      </c>
      <c r="J683" s="39">
        <v>0</v>
      </c>
      <c r="K683" s="39">
        <v>0</v>
      </c>
      <c r="L683" s="39">
        <v>0</v>
      </c>
      <c r="M683" s="39">
        <f t="shared" si="10"/>
        <v>0</v>
      </c>
      <c r="N683" s="39">
        <v>0</v>
      </c>
      <c r="O683" s="39">
        <v>0</v>
      </c>
      <c r="P683" s="39">
        <v>0</v>
      </c>
      <c r="Q683" s="39">
        <v>0</v>
      </c>
      <c r="R683" s="39">
        <v>0</v>
      </c>
    </row>
    <row r="684" spans="1:18" x14ac:dyDescent="0.3">
      <c r="A684" s="39" t="s">
        <v>5153</v>
      </c>
      <c r="B684" s="39">
        <v>2400</v>
      </c>
      <c r="C684" s="39" t="s">
        <v>5803</v>
      </c>
      <c r="D684" s="39">
        <v>111232</v>
      </c>
      <c r="E684" s="39" t="s">
        <v>5154</v>
      </c>
      <c r="F684" s="39" t="s">
        <v>5213</v>
      </c>
      <c r="G684" s="39" t="s">
        <v>5213</v>
      </c>
      <c r="H684" s="39" t="s">
        <v>5157</v>
      </c>
      <c r="I684" s="39">
        <v>0</v>
      </c>
      <c r="J684" s="39">
        <v>0</v>
      </c>
      <c r="K684" s="39">
        <v>0</v>
      </c>
      <c r="L684" s="39">
        <v>0</v>
      </c>
      <c r="M684" s="39">
        <f t="shared" si="10"/>
        <v>0</v>
      </c>
      <c r="N684" s="39">
        <v>0</v>
      </c>
      <c r="O684" s="39">
        <v>0</v>
      </c>
      <c r="P684" s="39">
        <v>0</v>
      </c>
      <c r="Q684" s="39">
        <v>0</v>
      </c>
      <c r="R684" s="39">
        <v>0</v>
      </c>
    </row>
    <row r="685" spans="1:18" x14ac:dyDescent="0.3">
      <c r="A685" s="39" t="s">
        <v>5153</v>
      </c>
      <c r="B685" s="39">
        <v>2400</v>
      </c>
      <c r="C685" s="39" t="s">
        <v>5804</v>
      </c>
      <c r="D685" s="39">
        <v>111712</v>
      </c>
      <c r="E685" s="39" t="s">
        <v>5154</v>
      </c>
      <c r="F685" s="39" t="s">
        <v>5155</v>
      </c>
      <c r="G685" s="39" t="s">
        <v>5166</v>
      </c>
      <c r="H685" s="39" t="s">
        <v>5157</v>
      </c>
      <c r="I685" s="39">
        <v>0</v>
      </c>
      <c r="J685" s="39">
        <v>0</v>
      </c>
      <c r="K685" s="39">
        <v>0</v>
      </c>
      <c r="L685" s="39">
        <v>0</v>
      </c>
      <c r="M685" s="39">
        <f t="shared" si="10"/>
        <v>0</v>
      </c>
      <c r="N685" s="39">
        <v>0</v>
      </c>
      <c r="O685" s="39">
        <v>0</v>
      </c>
      <c r="P685" s="39">
        <v>0</v>
      </c>
      <c r="Q685" s="39">
        <v>0</v>
      </c>
      <c r="R685" s="39">
        <v>0</v>
      </c>
    </row>
    <row r="686" spans="1:18" x14ac:dyDescent="0.3">
      <c r="A686" s="39" t="s">
        <v>5153</v>
      </c>
      <c r="B686" s="39">
        <v>2400</v>
      </c>
      <c r="C686" s="39" t="s">
        <v>5805</v>
      </c>
      <c r="D686" s="39">
        <v>111822</v>
      </c>
      <c r="E686" s="39" t="s">
        <v>5154</v>
      </c>
      <c r="F686" s="39" t="s">
        <v>5195</v>
      </c>
      <c r="G686" s="39" t="s">
        <v>5157</v>
      </c>
      <c r="H686" s="39" t="s">
        <v>5157</v>
      </c>
      <c r="I686" s="39">
        <v>0</v>
      </c>
      <c r="J686" s="39">
        <v>0</v>
      </c>
      <c r="K686" s="39">
        <v>0</v>
      </c>
      <c r="L686" s="39">
        <v>0</v>
      </c>
      <c r="M686" s="39">
        <f t="shared" si="10"/>
        <v>0</v>
      </c>
      <c r="N686" s="39">
        <v>0</v>
      </c>
      <c r="O686" s="39">
        <v>0</v>
      </c>
      <c r="P686" s="39">
        <v>0</v>
      </c>
      <c r="Q686" s="39">
        <v>0</v>
      </c>
      <c r="R686" s="39">
        <v>0</v>
      </c>
    </row>
    <row r="687" spans="1:18" x14ac:dyDescent="0.3">
      <c r="A687" s="39" t="s">
        <v>5153</v>
      </c>
      <c r="B687" s="39">
        <v>2400</v>
      </c>
      <c r="C687" s="39" t="s">
        <v>5806</v>
      </c>
      <c r="D687" s="39">
        <v>112112</v>
      </c>
      <c r="E687" s="39" t="s">
        <v>5154</v>
      </c>
      <c r="F687" s="39" t="s">
        <v>5187</v>
      </c>
      <c r="G687" s="39" t="s">
        <v>5188</v>
      </c>
      <c r="H687" s="39" t="s">
        <v>5157</v>
      </c>
      <c r="I687" s="39">
        <v>0</v>
      </c>
      <c r="J687" s="39">
        <v>0</v>
      </c>
      <c r="K687" s="39">
        <v>0</v>
      </c>
      <c r="L687" s="39">
        <v>0</v>
      </c>
      <c r="M687" s="39">
        <f t="shared" si="10"/>
        <v>0</v>
      </c>
      <c r="N687" s="39">
        <v>0</v>
      </c>
      <c r="O687" s="39">
        <v>0</v>
      </c>
      <c r="P687" s="39">
        <v>0</v>
      </c>
      <c r="Q687" s="39">
        <v>0</v>
      </c>
      <c r="R687" s="39">
        <v>0</v>
      </c>
    </row>
    <row r="688" spans="1:18" x14ac:dyDescent="0.3">
      <c r="A688" s="39" t="s">
        <v>5153</v>
      </c>
      <c r="B688" s="39">
        <v>2400</v>
      </c>
      <c r="C688" s="39" t="s">
        <v>5807</v>
      </c>
      <c r="D688" s="39">
        <v>112512</v>
      </c>
      <c r="E688" s="39" t="s">
        <v>5247</v>
      </c>
      <c r="F688" s="39" t="s">
        <v>5783</v>
      </c>
      <c r="G688" s="39" t="s">
        <v>5157</v>
      </c>
      <c r="H688" s="39" t="s">
        <v>5157</v>
      </c>
      <c r="I688" s="39">
        <v>0</v>
      </c>
      <c r="J688" s="39">
        <v>0</v>
      </c>
      <c r="K688" s="39">
        <v>0</v>
      </c>
      <c r="L688" s="39">
        <v>0</v>
      </c>
      <c r="M688" s="39">
        <f t="shared" si="10"/>
        <v>0</v>
      </c>
      <c r="N688" s="39">
        <v>0</v>
      </c>
      <c r="O688" s="39">
        <v>0</v>
      </c>
      <c r="P688" s="39">
        <v>0</v>
      </c>
      <c r="Q688" s="39">
        <v>0</v>
      </c>
      <c r="R688" s="39">
        <v>0</v>
      </c>
    </row>
    <row r="689" spans="1:18" x14ac:dyDescent="0.3">
      <c r="A689" s="39" t="s">
        <v>5153</v>
      </c>
      <c r="B689" s="39">
        <v>2400</v>
      </c>
      <c r="C689" s="39" t="s">
        <v>5808</v>
      </c>
      <c r="D689" s="39">
        <v>112522</v>
      </c>
      <c r="E689" s="39" t="s">
        <v>5179</v>
      </c>
      <c r="F689" s="39" t="s">
        <v>5180</v>
      </c>
      <c r="G689" s="39" t="s">
        <v>5180</v>
      </c>
      <c r="H689" s="39" t="s">
        <v>5157</v>
      </c>
      <c r="I689" s="39">
        <v>0</v>
      </c>
      <c r="J689" s="39">
        <v>0</v>
      </c>
      <c r="K689" s="39">
        <v>0</v>
      </c>
      <c r="L689" s="39">
        <v>0</v>
      </c>
      <c r="M689" s="39">
        <f t="shared" si="10"/>
        <v>0</v>
      </c>
      <c r="N689" s="39">
        <v>0</v>
      </c>
      <c r="O689" s="39">
        <v>0</v>
      </c>
      <c r="P689" s="39">
        <v>0</v>
      </c>
      <c r="Q689" s="39">
        <v>0</v>
      </c>
      <c r="R689" s="39">
        <v>0</v>
      </c>
    </row>
    <row r="690" spans="1:18" x14ac:dyDescent="0.3">
      <c r="A690" s="39" t="s">
        <v>5153</v>
      </c>
      <c r="B690" s="39">
        <v>2400</v>
      </c>
      <c r="C690" s="39" t="s">
        <v>5119</v>
      </c>
      <c r="D690" s="39">
        <v>113582</v>
      </c>
      <c r="E690" s="39" t="s">
        <v>5222</v>
      </c>
      <c r="F690" s="39" t="s">
        <v>5809</v>
      </c>
      <c r="G690" s="39" t="s">
        <v>5157</v>
      </c>
      <c r="H690" s="39" t="s">
        <v>5157</v>
      </c>
      <c r="I690" s="39">
        <v>0</v>
      </c>
      <c r="J690" s="39">
        <v>0</v>
      </c>
      <c r="K690" s="39">
        <v>0</v>
      </c>
      <c r="L690" s="39">
        <v>0</v>
      </c>
      <c r="M690" s="39">
        <f t="shared" si="10"/>
        <v>0</v>
      </c>
      <c r="N690" s="39">
        <v>0</v>
      </c>
      <c r="O690" s="39">
        <v>0</v>
      </c>
      <c r="P690" s="39">
        <v>0</v>
      </c>
      <c r="Q690" s="39">
        <v>0</v>
      </c>
      <c r="R690" s="39">
        <v>0</v>
      </c>
    </row>
    <row r="691" spans="1:18" x14ac:dyDescent="0.3">
      <c r="A691" s="39" t="s">
        <v>5153</v>
      </c>
      <c r="B691" s="39">
        <v>2400</v>
      </c>
      <c r="C691" s="39" t="s">
        <v>5810</v>
      </c>
      <c r="D691" s="39">
        <v>113702</v>
      </c>
      <c r="E691" s="39" t="s">
        <v>5179</v>
      </c>
      <c r="F691" s="39" t="s">
        <v>5180</v>
      </c>
      <c r="G691" s="39" t="s">
        <v>5180</v>
      </c>
      <c r="H691" s="39" t="s">
        <v>5157</v>
      </c>
      <c r="I691" s="39">
        <v>0</v>
      </c>
      <c r="J691" s="39">
        <v>0</v>
      </c>
      <c r="K691" s="39">
        <v>0</v>
      </c>
      <c r="L691" s="39">
        <v>0</v>
      </c>
      <c r="M691" s="39">
        <f t="shared" si="10"/>
        <v>0</v>
      </c>
      <c r="N691" s="39">
        <v>0</v>
      </c>
      <c r="O691" s="39">
        <v>0</v>
      </c>
      <c r="P691" s="39">
        <v>0</v>
      </c>
      <c r="Q691" s="39">
        <v>0</v>
      </c>
      <c r="R691" s="39">
        <v>0</v>
      </c>
    </row>
    <row r="692" spans="1:18" x14ac:dyDescent="0.3">
      <c r="A692" s="39" t="s">
        <v>5153</v>
      </c>
      <c r="B692" s="39">
        <v>2400</v>
      </c>
      <c r="C692" s="39" t="s">
        <v>5811</v>
      </c>
      <c r="D692" s="39">
        <v>114252</v>
      </c>
      <c r="E692" s="39" t="s">
        <v>5179</v>
      </c>
      <c r="F692" s="39" t="s">
        <v>5180</v>
      </c>
      <c r="G692" s="39" t="s">
        <v>5180</v>
      </c>
      <c r="H692" s="39" t="s">
        <v>5157</v>
      </c>
      <c r="I692" s="39">
        <v>0</v>
      </c>
      <c r="J692" s="39">
        <v>0</v>
      </c>
      <c r="K692" s="39">
        <v>0</v>
      </c>
      <c r="L692" s="39">
        <v>0</v>
      </c>
      <c r="M692" s="39">
        <f t="shared" si="10"/>
        <v>0</v>
      </c>
      <c r="N692" s="39">
        <v>0</v>
      </c>
      <c r="O692" s="39">
        <v>0</v>
      </c>
      <c r="P692" s="39">
        <v>0</v>
      </c>
      <c r="Q692" s="39">
        <v>0</v>
      </c>
      <c r="R692" s="39">
        <v>0</v>
      </c>
    </row>
    <row r="693" spans="1:18" x14ac:dyDescent="0.3">
      <c r="A693" s="39" t="s">
        <v>5153</v>
      </c>
      <c r="B693" s="39">
        <v>2400</v>
      </c>
      <c r="C693" s="39" t="s">
        <v>4814</v>
      </c>
      <c r="D693" s="39">
        <v>114262</v>
      </c>
      <c r="E693" s="39" t="s">
        <v>5185</v>
      </c>
      <c r="F693" s="39" t="s">
        <v>5812</v>
      </c>
      <c r="G693" s="39" t="s">
        <v>5195</v>
      </c>
      <c r="H693" s="39" t="s">
        <v>5157</v>
      </c>
      <c r="I693" s="39">
        <v>42000</v>
      </c>
      <c r="J693" s="39">
        <v>42000</v>
      </c>
      <c r="K693" s="39">
        <v>0</v>
      </c>
      <c r="L693" s="39">
        <v>42000</v>
      </c>
      <c r="M693" s="39">
        <f t="shared" si="10"/>
        <v>0</v>
      </c>
      <c r="N693" s="39">
        <v>0</v>
      </c>
      <c r="O693" s="39">
        <v>0</v>
      </c>
      <c r="P693" s="39">
        <v>4351424</v>
      </c>
      <c r="Q693" s="39">
        <v>0</v>
      </c>
      <c r="R693" s="39">
        <v>24209</v>
      </c>
    </row>
    <row r="694" spans="1:18" x14ac:dyDescent="0.3">
      <c r="A694" s="39" t="s">
        <v>5153</v>
      </c>
      <c r="B694" s="39">
        <v>2400</v>
      </c>
      <c r="C694" s="39" t="s">
        <v>5813</v>
      </c>
      <c r="D694" s="39">
        <v>114882</v>
      </c>
      <c r="E694" s="39" t="s">
        <v>5182</v>
      </c>
      <c r="F694" s="39" t="s">
        <v>5183</v>
      </c>
      <c r="G694" s="39" t="s">
        <v>5157</v>
      </c>
      <c r="H694" s="39" t="s">
        <v>5157</v>
      </c>
      <c r="I694" s="39">
        <v>0</v>
      </c>
      <c r="J694" s="39">
        <v>0</v>
      </c>
      <c r="K694" s="39">
        <v>0</v>
      </c>
      <c r="L694" s="39">
        <v>0</v>
      </c>
      <c r="M694" s="39">
        <f t="shared" si="10"/>
        <v>0</v>
      </c>
      <c r="N694" s="39">
        <v>0</v>
      </c>
      <c r="O694" s="39">
        <v>0</v>
      </c>
      <c r="P694" s="39">
        <v>6</v>
      </c>
      <c r="Q694" s="39">
        <v>0</v>
      </c>
      <c r="R694" s="39">
        <v>0</v>
      </c>
    </row>
    <row r="695" spans="1:18" x14ac:dyDescent="0.3">
      <c r="A695" s="39" t="s">
        <v>5153</v>
      </c>
      <c r="B695" s="39">
        <v>2400</v>
      </c>
      <c r="C695" s="39" t="s">
        <v>5066</v>
      </c>
      <c r="D695" s="39">
        <v>115062</v>
      </c>
      <c r="E695" s="39" t="s">
        <v>5154</v>
      </c>
      <c r="F695" s="39" t="s">
        <v>5195</v>
      </c>
      <c r="G695" s="39" t="s">
        <v>5157</v>
      </c>
      <c r="H695" s="39" t="s">
        <v>5157</v>
      </c>
      <c r="I695" s="39">
        <v>1392</v>
      </c>
      <c r="J695" s="39">
        <v>1392</v>
      </c>
      <c r="K695" s="39">
        <v>0</v>
      </c>
      <c r="L695" s="39">
        <v>1392</v>
      </c>
      <c r="M695" s="39">
        <f t="shared" si="10"/>
        <v>0</v>
      </c>
      <c r="N695" s="39">
        <v>0</v>
      </c>
      <c r="O695" s="39">
        <v>0</v>
      </c>
      <c r="P695" s="39">
        <v>265369</v>
      </c>
      <c r="Q695" s="39">
        <v>0</v>
      </c>
      <c r="R695" s="39">
        <v>696</v>
      </c>
    </row>
    <row r="696" spans="1:18" x14ac:dyDescent="0.3">
      <c r="A696" s="39" t="s">
        <v>5814</v>
      </c>
      <c r="B696" s="39">
        <v>9015</v>
      </c>
      <c r="C696" s="39" t="s">
        <v>5815</v>
      </c>
      <c r="D696" s="39">
        <v>115572</v>
      </c>
      <c r="E696" s="39" t="s">
        <v>5288</v>
      </c>
      <c r="F696" s="39" t="s">
        <v>5289</v>
      </c>
      <c r="G696" s="39" t="s">
        <v>5157</v>
      </c>
      <c r="H696" s="39" t="s">
        <v>5157</v>
      </c>
      <c r="I696" s="39">
        <v>0</v>
      </c>
      <c r="J696" s="39">
        <v>0</v>
      </c>
      <c r="K696" s="39">
        <v>0</v>
      </c>
      <c r="L696" s="39">
        <v>0</v>
      </c>
      <c r="M696" s="39">
        <f t="shared" si="10"/>
        <v>0</v>
      </c>
      <c r="N696" s="39">
        <v>0</v>
      </c>
      <c r="O696" s="39">
        <v>0</v>
      </c>
      <c r="P696" s="39">
        <v>0</v>
      </c>
      <c r="Q696" s="39">
        <v>0</v>
      </c>
      <c r="R696" s="39">
        <v>0</v>
      </c>
    </row>
    <row r="697" spans="1:18" x14ac:dyDescent="0.3">
      <c r="A697" s="39" t="s">
        <v>5153</v>
      </c>
      <c r="B697" s="39">
        <v>2400</v>
      </c>
      <c r="C697" s="39" t="s">
        <v>52</v>
      </c>
      <c r="D697" s="39">
        <v>116032</v>
      </c>
      <c r="E697" s="39" t="s">
        <v>5185</v>
      </c>
      <c r="F697" s="39" t="s">
        <v>5198</v>
      </c>
      <c r="G697" s="39" t="s">
        <v>5816</v>
      </c>
      <c r="H697" s="39" t="s">
        <v>5157</v>
      </c>
      <c r="I697" s="39">
        <v>4552.1000000000004</v>
      </c>
      <c r="J697" s="39">
        <v>4552.1000000000004</v>
      </c>
      <c r="K697" s="39">
        <v>0</v>
      </c>
      <c r="L697" s="39">
        <v>1066</v>
      </c>
      <c r="M697" s="39">
        <f t="shared" si="10"/>
        <v>3486.1</v>
      </c>
      <c r="N697" s="39">
        <v>3486.1</v>
      </c>
      <c r="O697" s="39">
        <v>0</v>
      </c>
      <c r="P697" s="39">
        <v>484386</v>
      </c>
      <c r="Q697" s="39">
        <v>13077</v>
      </c>
      <c r="R697" s="39">
        <v>8518</v>
      </c>
    </row>
    <row r="698" spans="1:18" x14ac:dyDescent="0.3">
      <c r="A698" s="39" t="s">
        <v>5153</v>
      </c>
      <c r="B698" s="39">
        <v>2400</v>
      </c>
      <c r="C698" s="39" t="s">
        <v>5817</v>
      </c>
      <c r="D698" s="39">
        <v>116272</v>
      </c>
      <c r="E698" s="39" t="s">
        <v>5204</v>
      </c>
      <c r="F698" s="39" t="s">
        <v>5205</v>
      </c>
      <c r="G698" s="39" t="s">
        <v>5205</v>
      </c>
      <c r="H698" s="39" t="s">
        <v>5157</v>
      </c>
      <c r="I698" s="39">
        <v>0</v>
      </c>
      <c r="J698" s="39">
        <v>0</v>
      </c>
      <c r="K698" s="39">
        <v>0</v>
      </c>
      <c r="L698" s="39">
        <v>0</v>
      </c>
      <c r="M698" s="39">
        <f t="shared" si="10"/>
        <v>0</v>
      </c>
      <c r="N698" s="39">
        <v>0</v>
      </c>
      <c r="O698" s="39">
        <v>0</v>
      </c>
      <c r="P698" s="39">
        <v>0</v>
      </c>
      <c r="Q698" s="39">
        <v>0</v>
      </c>
      <c r="R698" s="39">
        <v>0</v>
      </c>
    </row>
    <row r="699" spans="1:18" x14ac:dyDescent="0.3">
      <c r="A699" s="39" t="s">
        <v>5153</v>
      </c>
      <c r="B699" s="39">
        <v>2400</v>
      </c>
      <c r="C699" s="39" t="s">
        <v>5818</v>
      </c>
      <c r="D699" s="39">
        <v>116282</v>
      </c>
      <c r="E699" s="39" t="s">
        <v>5154</v>
      </c>
      <c r="F699" s="39" t="s">
        <v>5158</v>
      </c>
      <c r="G699" s="39" t="s">
        <v>5159</v>
      </c>
      <c r="H699" s="39" t="s">
        <v>5157</v>
      </c>
      <c r="I699" s="39">
        <v>0</v>
      </c>
      <c r="J699" s="39">
        <v>0</v>
      </c>
      <c r="K699" s="39">
        <v>0</v>
      </c>
      <c r="L699" s="39">
        <v>0</v>
      </c>
      <c r="M699" s="39">
        <f t="shared" si="10"/>
        <v>0</v>
      </c>
      <c r="N699" s="39">
        <v>0</v>
      </c>
      <c r="O699" s="39">
        <v>0</v>
      </c>
      <c r="P699" s="39">
        <v>0</v>
      </c>
      <c r="Q699" s="39">
        <v>0</v>
      </c>
      <c r="R699" s="39">
        <v>0</v>
      </c>
    </row>
    <row r="700" spans="1:18" x14ac:dyDescent="0.3">
      <c r="A700" s="39" t="s">
        <v>5153</v>
      </c>
      <c r="B700" s="39">
        <v>2400</v>
      </c>
      <c r="C700" s="39" t="s">
        <v>4920</v>
      </c>
      <c r="D700" s="39">
        <v>116712</v>
      </c>
      <c r="E700" s="39" t="s">
        <v>5154</v>
      </c>
      <c r="F700" s="39" t="s">
        <v>5195</v>
      </c>
      <c r="G700" s="39" t="s">
        <v>5157</v>
      </c>
      <c r="H700" s="39" t="s">
        <v>5157</v>
      </c>
      <c r="I700" s="39">
        <v>218472.33</v>
      </c>
      <c r="J700" s="39">
        <v>218472.33</v>
      </c>
      <c r="K700" s="39">
        <v>0</v>
      </c>
      <c r="L700" s="39">
        <v>218472.33</v>
      </c>
      <c r="M700" s="39">
        <f t="shared" si="10"/>
        <v>0</v>
      </c>
      <c r="N700" s="39">
        <v>0</v>
      </c>
      <c r="O700" s="39">
        <v>0</v>
      </c>
      <c r="P700" s="39">
        <v>15073664</v>
      </c>
      <c r="Q700" s="39">
        <v>0</v>
      </c>
      <c r="R700" s="39">
        <v>78039</v>
      </c>
    </row>
    <row r="701" spans="1:18" x14ac:dyDescent="0.3">
      <c r="A701" s="39" t="s">
        <v>5153</v>
      </c>
      <c r="B701" s="39">
        <v>2400</v>
      </c>
      <c r="C701" s="39" t="s">
        <v>5819</v>
      </c>
      <c r="D701" s="39">
        <v>116932</v>
      </c>
      <c r="E701" s="39" t="s">
        <v>5204</v>
      </c>
      <c r="F701" s="39" t="s">
        <v>5195</v>
      </c>
      <c r="G701" s="39" t="s">
        <v>5157</v>
      </c>
      <c r="H701" s="39" t="s">
        <v>5157</v>
      </c>
      <c r="I701" s="39">
        <v>0</v>
      </c>
      <c r="J701" s="39">
        <v>0</v>
      </c>
      <c r="K701" s="39">
        <v>0</v>
      </c>
      <c r="L701" s="39">
        <v>0</v>
      </c>
      <c r="M701" s="39">
        <f t="shared" si="10"/>
        <v>0</v>
      </c>
      <c r="N701" s="39">
        <v>0</v>
      </c>
      <c r="O701" s="39">
        <v>0</v>
      </c>
      <c r="P701" s="39">
        <v>0</v>
      </c>
      <c r="Q701" s="39">
        <v>0</v>
      </c>
      <c r="R701" s="39">
        <v>0</v>
      </c>
    </row>
    <row r="702" spans="1:18" x14ac:dyDescent="0.3">
      <c r="A702" s="39" t="s">
        <v>5153</v>
      </c>
      <c r="B702" s="39">
        <v>2400</v>
      </c>
      <c r="C702" s="39" t="s">
        <v>5820</v>
      </c>
      <c r="D702" s="39">
        <v>117032</v>
      </c>
      <c r="E702" s="39" t="s">
        <v>5175</v>
      </c>
      <c r="F702" s="39" t="s">
        <v>5349</v>
      </c>
      <c r="G702" s="39" t="s">
        <v>5157</v>
      </c>
      <c r="H702" s="39" t="s">
        <v>5157</v>
      </c>
      <c r="I702" s="39">
        <v>0</v>
      </c>
      <c r="J702" s="39">
        <v>0</v>
      </c>
      <c r="K702" s="39">
        <v>0</v>
      </c>
      <c r="L702" s="39">
        <v>0</v>
      </c>
      <c r="M702" s="39">
        <f t="shared" si="10"/>
        <v>0</v>
      </c>
      <c r="N702" s="39">
        <v>0</v>
      </c>
      <c r="O702" s="39">
        <v>0</v>
      </c>
      <c r="P702" s="39">
        <v>0</v>
      </c>
      <c r="Q702" s="39">
        <v>0</v>
      </c>
      <c r="R702" s="39">
        <v>0</v>
      </c>
    </row>
    <row r="703" spans="1:18" x14ac:dyDescent="0.3">
      <c r="A703" s="39" t="s">
        <v>5821</v>
      </c>
      <c r="B703" s="39">
        <v>8864</v>
      </c>
      <c r="C703" s="39" t="s">
        <v>5822</v>
      </c>
      <c r="D703" s="39">
        <v>117092</v>
      </c>
      <c r="E703" s="39" t="s">
        <v>5175</v>
      </c>
      <c r="F703" s="39" t="s">
        <v>5226</v>
      </c>
      <c r="G703" s="39" t="s">
        <v>5157</v>
      </c>
      <c r="H703" s="39" t="s">
        <v>5157</v>
      </c>
      <c r="I703" s="39">
        <v>0</v>
      </c>
      <c r="J703" s="39">
        <v>0</v>
      </c>
      <c r="K703" s="39">
        <v>0</v>
      </c>
      <c r="L703" s="39">
        <v>0</v>
      </c>
      <c r="M703" s="39">
        <f t="shared" si="10"/>
        <v>0</v>
      </c>
      <c r="N703" s="39">
        <v>0</v>
      </c>
      <c r="O703" s="39">
        <v>0</v>
      </c>
      <c r="P703" s="39">
        <v>0</v>
      </c>
      <c r="Q703" s="39">
        <v>0</v>
      </c>
      <c r="R703" s="39">
        <v>0</v>
      </c>
    </row>
    <row r="704" spans="1:18" x14ac:dyDescent="0.3">
      <c r="A704" s="39" t="s">
        <v>5153</v>
      </c>
      <c r="B704" s="39">
        <v>2400</v>
      </c>
      <c r="C704" s="39" t="s">
        <v>5823</v>
      </c>
      <c r="D704" s="39">
        <v>117462</v>
      </c>
      <c r="E704" s="39" t="s">
        <v>5182</v>
      </c>
      <c r="F704" s="39" t="s">
        <v>5824</v>
      </c>
      <c r="G704" s="39" t="s">
        <v>5825</v>
      </c>
      <c r="H704" s="39" t="s">
        <v>5157</v>
      </c>
      <c r="I704" s="39">
        <v>0</v>
      </c>
      <c r="J704" s="39">
        <v>0</v>
      </c>
      <c r="K704" s="39">
        <v>0</v>
      </c>
      <c r="L704" s="39">
        <v>0</v>
      </c>
      <c r="M704" s="39">
        <f t="shared" si="10"/>
        <v>0</v>
      </c>
      <c r="N704" s="39">
        <v>0</v>
      </c>
      <c r="O704" s="39">
        <v>0</v>
      </c>
      <c r="P704" s="39">
        <v>0</v>
      </c>
      <c r="Q704" s="39">
        <v>0</v>
      </c>
      <c r="R704" s="39">
        <v>0</v>
      </c>
    </row>
    <row r="705" spans="1:18" x14ac:dyDescent="0.3">
      <c r="A705" s="39" t="s">
        <v>5153</v>
      </c>
      <c r="B705" s="39">
        <v>2400</v>
      </c>
      <c r="C705" s="39" t="s">
        <v>5826</v>
      </c>
      <c r="D705" s="39">
        <v>117542</v>
      </c>
      <c r="E705" s="39" t="s">
        <v>5175</v>
      </c>
      <c r="F705" s="39" t="s">
        <v>5349</v>
      </c>
      <c r="G705" s="39" t="s">
        <v>5157</v>
      </c>
      <c r="H705" s="39" t="s">
        <v>5157</v>
      </c>
      <c r="I705" s="39">
        <v>0</v>
      </c>
      <c r="J705" s="39">
        <v>0</v>
      </c>
      <c r="K705" s="39">
        <v>0</v>
      </c>
      <c r="L705" s="39">
        <v>0</v>
      </c>
      <c r="M705" s="39">
        <f t="shared" si="10"/>
        <v>0</v>
      </c>
      <c r="N705" s="39">
        <v>0</v>
      </c>
      <c r="O705" s="39">
        <v>0</v>
      </c>
      <c r="P705" s="39">
        <v>0</v>
      </c>
      <c r="Q705" s="39">
        <v>0</v>
      </c>
      <c r="R705" s="39">
        <v>0</v>
      </c>
    </row>
    <row r="706" spans="1:18" x14ac:dyDescent="0.3">
      <c r="A706" s="39" t="s">
        <v>5153</v>
      </c>
      <c r="B706" s="39">
        <v>2400</v>
      </c>
      <c r="C706" s="39" t="s">
        <v>5827</v>
      </c>
      <c r="D706" s="39">
        <v>117762</v>
      </c>
      <c r="E706" s="39" t="s">
        <v>5161</v>
      </c>
      <c r="F706" s="39" t="s">
        <v>5201</v>
      </c>
      <c r="G706" s="39" t="s">
        <v>5202</v>
      </c>
      <c r="H706" s="39" t="s">
        <v>5157</v>
      </c>
      <c r="I706" s="39">
        <v>0</v>
      </c>
      <c r="J706" s="39">
        <v>0</v>
      </c>
      <c r="K706" s="39">
        <v>0</v>
      </c>
      <c r="L706" s="39">
        <v>0</v>
      </c>
      <c r="M706" s="39">
        <f t="shared" si="10"/>
        <v>0</v>
      </c>
      <c r="N706" s="39">
        <v>0</v>
      </c>
      <c r="O706" s="39">
        <v>0</v>
      </c>
      <c r="P706" s="39">
        <v>0</v>
      </c>
      <c r="Q706" s="39">
        <v>0</v>
      </c>
      <c r="R706" s="39">
        <v>0</v>
      </c>
    </row>
    <row r="707" spans="1:18" x14ac:dyDescent="0.3">
      <c r="A707" s="39" t="s">
        <v>5153</v>
      </c>
      <c r="B707" s="39">
        <v>2400</v>
      </c>
      <c r="C707" s="39" t="s">
        <v>4759</v>
      </c>
      <c r="D707" s="39">
        <v>118032</v>
      </c>
      <c r="E707" s="39" t="s">
        <v>5161</v>
      </c>
      <c r="F707" s="39" t="s">
        <v>5201</v>
      </c>
      <c r="G707" s="39" t="s">
        <v>5202</v>
      </c>
      <c r="H707" s="39" t="s">
        <v>5157</v>
      </c>
      <c r="I707" s="39">
        <v>43829.5</v>
      </c>
      <c r="J707" s="39">
        <v>43829.5</v>
      </c>
      <c r="K707" s="39">
        <v>0</v>
      </c>
      <c r="L707" s="39">
        <v>43829.5</v>
      </c>
      <c r="M707" s="39">
        <f t="shared" si="10"/>
        <v>0</v>
      </c>
      <c r="N707" s="39">
        <v>0</v>
      </c>
      <c r="O707" s="39">
        <v>0</v>
      </c>
      <c r="P707" s="39">
        <v>2313366</v>
      </c>
      <c r="Q707" s="39">
        <v>0</v>
      </c>
      <c r="R707" s="39">
        <v>9371</v>
      </c>
    </row>
    <row r="708" spans="1:18" x14ac:dyDescent="0.3">
      <c r="A708" s="39" t="s">
        <v>5153</v>
      </c>
      <c r="B708" s="39">
        <v>2400</v>
      </c>
      <c r="C708" s="39" t="s">
        <v>5828</v>
      </c>
      <c r="D708" s="39">
        <v>118892</v>
      </c>
      <c r="E708" s="39" t="s">
        <v>5161</v>
      </c>
      <c r="F708" s="39" t="s">
        <v>5201</v>
      </c>
      <c r="G708" s="39" t="s">
        <v>5202</v>
      </c>
      <c r="H708" s="39" t="s">
        <v>5157</v>
      </c>
      <c r="I708" s="39">
        <v>0</v>
      </c>
      <c r="J708" s="39">
        <v>0</v>
      </c>
      <c r="K708" s="39">
        <v>0</v>
      </c>
      <c r="L708" s="39">
        <v>0</v>
      </c>
      <c r="M708" s="39">
        <f t="shared" si="10"/>
        <v>0</v>
      </c>
      <c r="N708" s="39">
        <v>0</v>
      </c>
      <c r="O708" s="39">
        <v>0</v>
      </c>
      <c r="P708" s="39">
        <v>0</v>
      </c>
      <c r="Q708" s="39">
        <v>0</v>
      </c>
      <c r="R708" s="39">
        <v>0</v>
      </c>
    </row>
    <row r="709" spans="1:18" x14ac:dyDescent="0.3">
      <c r="A709" s="39" t="s">
        <v>5153</v>
      </c>
      <c r="B709" s="39">
        <v>2400</v>
      </c>
      <c r="C709" s="39" t="s">
        <v>5829</v>
      </c>
      <c r="D709" s="39">
        <v>118942</v>
      </c>
      <c r="E709" s="39" t="s">
        <v>5175</v>
      </c>
      <c r="F709" s="39" t="s">
        <v>5226</v>
      </c>
      <c r="G709" s="39" t="s">
        <v>5157</v>
      </c>
      <c r="H709" s="39" t="s">
        <v>5157</v>
      </c>
      <c r="I709" s="39">
        <v>0</v>
      </c>
      <c r="J709" s="39">
        <v>0</v>
      </c>
      <c r="K709" s="39">
        <v>0</v>
      </c>
      <c r="L709" s="39">
        <v>0</v>
      </c>
      <c r="M709" s="39">
        <f t="shared" si="10"/>
        <v>0</v>
      </c>
      <c r="N709" s="39">
        <v>0</v>
      </c>
      <c r="O709" s="39">
        <v>0</v>
      </c>
      <c r="P709" s="39">
        <v>0</v>
      </c>
      <c r="Q709" s="39">
        <v>0</v>
      </c>
      <c r="R709" s="39">
        <v>0</v>
      </c>
    </row>
    <row r="710" spans="1:18" x14ac:dyDescent="0.3">
      <c r="A710" s="39" t="s">
        <v>5153</v>
      </c>
      <c r="B710" s="39">
        <v>2400</v>
      </c>
      <c r="C710" s="39" t="s">
        <v>5830</v>
      </c>
      <c r="D710" s="39">
        <v>120442</v>
      </c>
      <c r="E710" s="39" t="s">
        <v>5161</v>
      </c>
      <c r="F710" s="39" t="s">
        <v>5201</v>
      </c>
      <c r="G710" s="39" t="s">
        <v>5202</v>
      </c>
      <c r="H710" s="39" t="s">
        <v>5157</v>
      </c>
      <c r="I710" s="39">
        <v>0</v>
      </c>
      <c r="J710" s="39">
        <v>0</v>
      </c>
      <c r="K710" s="39">
        <v>0</v>
      </c>
      <c r="L710" s="39">
        <v>0</v>
      </c>
      <c r="M710" s="39">
        <f t="shared" si="10"/>
        <v>0</v>
      </c>
      <c r="N710" s="39">
        <v>0</v>
      </c>
      <c r="O710" s="39">
        <v>0</v>
      </c>
      <c r="P710" s="39">
        <v>0</v>
      </c>
      <c r="Q710" s="39">
        <v>0</v>
      </c>
      <c r="R710" s="39">
        <v>0</v>
      </c>
    </row>
    <row r="711" spans="1:18" x14ac:dyDescent="0.3">
      <c r="A711" s="39" t="s">
        <v>5153</v>
      </c>
      <c r="B711" s="39">
        <v>2400</v>
      </c>
      <c r="C711" s="39" t="s">
        <v>3634</v>
      </c>
      <c r="D711" s="39">
        <v>121092</v>
      </c>
      <c r="E711" s="39" t="s">
        <v>5175</v>
      </c>
      <c r="F711" s="39" t="s">
        <v>5226</v>
      </c>
      <c r="G711" s="39" t="s">
        <v>5831</v>
      </c>
      <c r="H711" s="39" t="s">
        <v>5832</v>
      </c>
      <c r="I711" s="39">
        <v>0</v>
      </c>
      <c r="J711" s="39">
        <v>0</v>
      </c>
      <c r="K711" s="39">
        <v>0</v>
      </c>
      <c r="L711" s="39">
        <v>0</v>
      </c>
      <c r="M711" s="39">
        <f t="shared" ref="M711:M774" si="11">N711+O711</f>
        <v>0</v>
      </c>
      <c r="N711" s="39">
        <v>0</v>
      </c>
      <c r="O711" s="39">
        <v>0</v>
      </c>
      <c r="P711" s="39">
        <v>0</v>
      </c>
      <c r="Q711" s="39">
        <v>0</v>
      </c>
      <c r="R711" s="39">
        <v>0</v>
      </c>
    </row>
    <row r="712" spans="1:18" x14ac:dyDescent="0.3">
      <c r="A712" s="39" t="s">
        <v>5153</v>
      </c>
      <c r="B712" s="39">
        <v>2400</v>
      </c>
      <c r="C712" s="39" t="s">
        <v>5833</v>
      </c>
      <c r="D712" s="39">
        <v>121932</v>
      </c>
      <c r="E712" s="39" t="s">
        <v>5154</v>
      </c>
      <c r="F712" s="39" t="s">
        <v>5195</v>
      </c>
      <c r="G712" s="39" t="s">
        <v>5157</v>
      </c>
      <c r="H712" s="39" t="s">
        <v>5157</v>
      </c>
      <c r="I712" s="39">
        <v>0</v>
      </c>
      <c r="J712" s="39">
        <v>0</v>
      </c>
      <c r="K712" s="39">
        <v>0</v>
      </c>
      <c r="L712" s="39">
        <v>0</v>
      </c>
      <c r="M712" s="39">
        <f t="shared" si="11"/>
        <v>0</v>
      </c>
      <c r="N712" s="39">
        <v>0</v>
      </c>
      <c r="O712" s="39">
        <v>0</v>
      </c>
      <c r="P712" s="39">
        <v>0</v>
      </c>
      <c r="Q712" s="39">
        <v>0</v>
      </c>
      <c r="R712" s="39">
        <v>0</v>
      </c>
    </row>
    <row r="713" spans="1:18" x14ac:dyDescent="0.3">
      <c r="A713" s="39" t="s">
        <v>5153</v>
      </c>
      <c r="B713" s="39">
        <v>2400</v>
      </c>
      <c r="C713" s="39" t="s">
        <v>5013</v>
      </c>
      <c r="D713" s="39">
        <v>121992</v>
      </c>
      <c r="E713" s="39" t="s">
        <v>5161</v>
      </c>
      <c r="F713" s="39" t="s">
        <v>5201</v>
      </c>
      <c r="G713" s="39" t="s">
        <v>5202</v>
      </c>
      <c r="H713" s="39" t="s">
        <v>5157</v>
      </c>
      <c r="I713" s="39">
        <v>0</v>
      </c>
      <c r="J713" s="39">
        <v>0</v>
      </c>
      <c r="K713" s="39">
        <v>0</v>
      </c>
      <c r="L713" s="39">
        <v>0</v>
      </c>
      <c r="M713" s="39">
        <f t="shared" si="11"/>
        <v>0</v>
      </c>
      <c r="N713" s="39">
        <v>0</v>
      </c>
      <c r="O713" s="39">
        <v>0</v>
      </c>
      <c r="P713" s="39">
        <v>0</v>
      </c>
      <c r="Q713" s="39">
        <v>0</v>
      </c>
      <c r="R713" s="39">
        <v>0</v>
      </c>
    </row>
    <row r="714" spans="1:18" x14ac:dyDescent="0.3">
      <c r="A714" s="39" t="s">
        <v>5153</v>
      </c>
      <c r="B714" s="39">
        <v>2400</v>
      </c>
      <c r="C714" s="39" t="s">
        <v>5834</v>
      </c>
      <c r="D714" s="39">
        <v>122892</v>
      </c>
      <c r="E714" s="39" t="s">
        <v>5179</v>
      </c>
      <c r="F714" s="39" t="s">
        <v>5180</v>
      </c>
      <c r="G714" s="39" t="s">
        <v>5180</v>
      </c>
      <c r="H714" s="39" t="s">
        <v>5157</v>
      </c>
      <c r="I714" s="39">
        <v>0</v>
      </c>
      <c r="J714" s="39">
        <v>0</v>
      </c>
      <c r="K714" s="39">
        <v>0</v>
      </c>
      <c r="L714" s="39">
        <v>0</v>
      </c>
      <c r="M714" s="39">
        <f t="shared" si="11"/>
        <v>0</v>
      </c>
      <c r="N714" s="39">
        <v>0</v>
      </c>
      <c r="O714" s="39">
        <v>0</v>
      </c>
      <c r="P714" s="39">
        <v>0</v>
      </c>
      <c r="Q714" s="39">
        <v>0</v>
      </c>
      <c r="R714" s="39">
        <v>0</v>
      </c>
    </row>
    <row r="715" spans="1:18" x14ac:dyDescent="0.3">
      <c r="A715" s="39" t="s">
        <v>5153</v>
      </c>
      <c r="B715" s="39">
        <v>2400</v>
      </c>
      <c r="C715" s="39" t="s">
        <v>5113</v>
      </c>
      <c r="D715" s="39">
        <v>124252</v>
      </c>
      <c r="E715" s="39" t="s">
        <v>5247</v>
      </c>
      <c r="F715" s="39" t="s">
        <v>5835</v>
      </c>
      <c r="G715" s="39" t="s">
        <v>5157</v>
      </c>
      <c r="H715" s="39" t="s">
        <v>5157</v>
      </c>
      <c r="I715" s="39">
        <v>0</v>
      </c>
      <c r="J715" s="39">
        <v>0</v>
      </c>
      <c r="K715" s="39">
        <v>0</v>
      </c>
      <c r="L715" s="39">
        <v>0</v>
      </c>
      <c r="M715" s="39">
        <f t="shared" si="11"/>
        <v>0</v>
      </c>
      <c r="N715" s="39">
        <v>0</v>
      </c>
      <c r="O715" s="39">
        <v>0</v>
      </c>
      <c r="P715" s="39">
        <v>0</v>
      </c>
      <c r="Q715" s="39">
        <v>0</v>
      </c>
      <c r="R715" s="39">
        <v>0</v>
      </c>
    </row>
    <row r="716" spans="1:18" x14ac:dyDescent="0.3">
      <c r="A716" s="39" t="s">
        <v>5153</v>
      </c>
      <c r="B716" s="39">
        <v>2400</v>
      </c>
      <c r="C716" s="39" t="s">
        <v>5836</v>
      </c>
      <c r="D716" s="39">
        <v>124582</v>
      </c>
      <c r="E716" s="39" t="s">
        <v>5154</v>
      </c>
      <c r="F716" s="39" t="s">
        <v>5195</v>
      </c>
      <c r="G716" s="39" t="s">
        <v>5157</v>
      </c>
      <c r="H716" s="39" t="s">
        <v>5157</v>
      </c>
      <c r="I716" s="39">
        <v>0</v>
      </c>
      <c r="J716" s="39">
        <v>0</v>
      </c>
      <c r="K716" s="39">
        <v>0</v>
      </c>
      <c r="L716" s="39">
        <v>0</v>
      </c>
      <c r="M716" s="39">
        <f t="shared" si="11"/>
        <v>0</v>
      </c>
      <c r="N716" s="39">
        <v>0</v>
      </c>
      <c r="O716" s="39">
        <v>0</v>
      </c>
      <c r="P716" s="39">
        <v>0</v>
      </c>
      <c r="Q716" s="39">
        <v>0</v>
      </c>
      <c r="R716" s="39">
        <v>0</v>
      </c>
    </row>
    <row r="717" spans="1:18" x14ac:dyDescent="0.3">
      <c r="A717" s="39" t="s">
        <v>5153</v>
      </c>
      <c r="B717" s="39">
        <v>2400</v>
      </c>
      <c r="C717" s="39" t="s">
        <v>5837</v>
      </c>
      <c r="D717" s="39">
        <v>124732</v>
      </c>
      <c r="E717" s="39" t="s">
        <v>5182</v>
      </c>
      <c r="F717" s="39" t="s">
        <v>5183</v>
      </c>
      <c r="G717" s="39" t="s">
        <v>5157</v>
      </c>
      <c r="H717" s="39" t="s">
        <v>5157</v>
      </c>
      <c r="I717" s="39">
        <v>0</v>
      </c>
      <c r="J717" s="39">
        <v>0</v>
      </c>
      <c r="K717" s="39">
        <v>0</v>
      </c>
      <c r="L717" s="39">
        <v>0</v>
      </c>
      <c r="M717" s="39">
        <f t="shared" si="11"/>
        <v>0</v>
      </c>
      <c r="N717" s="39">
        <v>0</v>
      </c>
      <c r="O717" s="39">
        <v>0</v>
      </c>
      <c r="P717" s="39">
        <v>0</v>
      </c>
      <c r="Q717" s="39">
        <v>0</v>
      </c>
      <c r="R717" s="39">
        <v>0</v>
      </c>
    </row>
    <row r="718" spans="1:18" x14ac:dyDescent="0.3">
      <c r="A718" s="39" t="s">
        <v>5153</v>
      </c>
      <c r="B718" s="39">
        <v>2400</v>
      </c>
      <c r="C718" s="39" t="s">
        <v>4761</v>
      </c>
      <c r="D718" s="39">
        <v>125032</v>
      </c>
      <c r="E718" s="39" t="s">
        <v>5154</v>
      </c>
      <c r="F718" s="39" t="s">
        <v>5213</v>
      </c>
      <c r="G718" s="39" t="s">
        <v>5213</v>
      </c>
      <c r="H718" s="39" t="s">
        <v>5157</v>
      </c>
      <c r="I718" s="39">
        <v>225112.6</v>
      </c>
      <c r="J718" s="39">
        <v>225112.6</v>
      </c>
      <c r="K718" s="39">
        <v>0</v>
      </c>
      <c r="L718" s="39">
        <v>225112.6</v>
      </c>
      <c r="M718" s="39">
        <f t="shared" si="11"/>
        <v>0</v>
      </c>
      <c r="N718" s="39">
        <v>0</v>
      </c>
      <c r="O718" s="39">
        <v>0</v>
      </c>
      <c r="P718" s="39">
        <v>23020487</v>
      </c>
      <c r="Q718" s="39">
        <v>0</v>
      </c>
      <c r="R718" s="39">
        <v>92710</v>
      </c>
    </row>
    <row r="719" spans="1:18" x14ac:dyDescent="0.3">
      <c r="A719" s="39" t="s">
        <v>5153</v>
      </c>
      <c r="B719" s="39">
        <v>2400</v>
      </c>
      <c r="C719" s="39" t="s">
        <v>5838</v>
      </c>
      <c r="D719" s="39">
        <v>127342</v>
      </c>
      <c r="E719" s="39" t="s">
        <v>5154</v>
      </c>
      <c r="F719" s="39" t="s">
        <v>5195</v>
      </c>
      <c r="G719" s="39" t="s">
        <v>5157</v>
      </c>
      <c r="H719" s="39" t="s">
        <v>5157</v>
      </c>
      <c r="I719" s="39">
        <v>0</v>
      </c>
      <c r="J719" s="39">
        <v>0</v>
      </c>
      <c r="K719" s="39">
        <v>0</v>
      </c>
      <c r="L719" s="39">
        <v>0</v>
      </c>
      <c r="M719" s="39">
        <f t="shared" si="11"/>
        <v>0</v>
      </c>
      <c r="N719" s="39">
        <v>0</v>
      </c>
      <c r="O719" s="39">
        <v>0</v>
      </c>
      <c r="P719" s="39">
        <v>0</v>
      </c>
      <c r="Q719" s="39">
        <v>0</v>
      </c>
      <c r="R719" s="39">
        <v>0</v>
      </c>
    </row>
    <row r="720" spans="1:18" x14ac:dyDescent="0.3">
      <c r="A720" s="39" t="s">
        <v>5153</v>
      </c>
      <c r="B720" s="39">
        <v>2400</v>
      </c>
      <c r="C720" s="39" t="s">
        <v>5839</v>
      </c>
      <c r="D720" s="39">
        <v>127882</v>
      </c>
      <c r="E720" s="39" t="s">
        <v>5154</v>
      </c>
      <c r="F720" s="39" t="s">
        <v>5213</v>
      </c>
      <c r="G720" s="39" t="s">
        <v>5213</v>
      </c>
      <c r="H720" s="39" t="s">
        <v>5157</v>
      </c>
      <c r="I720" s="39">
        <v>0</v>
      </c>
      <c r="J720" s="39">
        <v>0</v>
      </c>
      <c r="K720" s="39">
        <v>0</v>
      </c>
      <c r="L720" s="39">
        <v>0</v>
      </c>
      <c r="M720" s="39">
        <f t="shared" si="11"/>
        <v>0</v>
      </c>
      <c r="N720" s="39">
        <v>0</v>
      </c>
      <c r="O720" s="39">
        <v>0</v>
      </c>
      <c r="P720" s="39">
        <v>0</v>
      </c>
      <c r="Q720" s="39">
        <v>0</v>
      </c>
      <c r="R720" s="39">
        <v>0</v>
      </c>
    </row>
    <row r="721" spans="1:18" x14ac:dyDescent="0.3">
      <c r="A721" s="39" t="s">
        <v>5153</v>
      </c>
      <c r="B721" s="39">
        <v>2400</v>
      </c>
      <c r="C721" s="39" t="s">
        <v>150</v>
      </c>
      <c r="D721" s="39">
        <v>129832</v>
      </c>
      <c r="E721" s="39" t="s">
        <v>5185</v>
      </c>
      <c r="F721" s="39" t="s">
        <v>5235</v>
      </c>
      <c r="G721" s="39" t="s">
        <v>5438</v>
      </c>
      <c r="H721" s="39" t="s">
        <v>5157</v>
      </c>
      <c r="I721" s="39">
        <v>52876.01</v>
      </c>
      <c r="J721" s="39">
        <v>52876.01</v>
      </c>
      <c r="K721" s="39">
        <v>0</v>
      </c>
      <c r="L721" s="39">
        <v>52876.01</v>
      </c>
      <c r="M721" s="39">
        <f t="shared" si="11"/>
        <v>0</v>
      </c>
      <c r="N721" s="39">
        <v>0</v>
      </c>
      <c r="O721" s="39">
        <v>0</v>
      </c>
      <c r="P721" s="39">
        <v>2249782</v>
      </c>
      <c r="Q721" s="39">
        <v>0</v>
      </c>
      <c r="R721" s="39">
        <v>12720</v>
      </c>
    </row>
    <row r="722" spans="1:18" x14ac:dyDescent="0.3">
      <c r="A722" s="39" t="s">
        <v>5153</v>
      </c>
      <c r="B722" s="39">
        <v>2400</v>
      </c>
      <c r="C722" s="39" t="s">
        <v>4938</v>
      </c>
      <c r="D722" s="39">
        <v>130212</v>
      </c>
      <c r="E722" s="39" t="s">
        <v>5179</v>
      </c>
      <c r="F722" s="39" t="s">
        <v>5180</v>
      </c>
      <c r="G722" s="39" t="s">
        <v>5180</v>
      </c>
      <c r="H722" s="39" t="s">
        <v>5157</v>
      </c>
      <c r="I722" s="39">
        <v>89339.3</v>
      </c>
      <c r="J722" s="39">
        <v>89339.3</v>
      </c>
      <c r="K722" s="39">
        <v>0</v>
      </c>
      <c r="L722" s="39">
        <v>89339.3</v>
      </c>
      <c r="M722" s="39">
        <f t="shared" si="11"/>
        <v>0</v>
      </c>
      <c r="N722" s="39">
        <v>0</v>
      </c>
      <c r="O722" s="39">
        <v>0</v>
      </c>
      <c r="P722" s="39">
        <v>17360738</v>
      </c>
      <c r="Q722" s="39">
        <v>0</v>
      </c>
      <c r="R722" s="39">
        <v>31781</v>
      </c>
    </row>
    <row r="723" spans="1:18" x14ac:dyDescent="0.3">
      <c r="A723" s="39" t="s">
        <v>5153</v>
      </c>
      <c r="B723" s="39">
        <v>2400</v>
      </c>
      <c r="C723" s="39" t="s">
        <v>5840</v>
      </c>
      <c r="D723" s="39">
        <v>130772</v>
      </c>
      <c r="E723" s="39" t="s">
        <v>5179</v>
      </c>
      <c r="F723" s="39" t="s">
        <v>5180</v>
      </c>
      <c r="G723" s="39" t="s">
        <v>5315</v>
      </c>
      <c r="H723" s="39" t="s">
        <v>5157</v>
      </c>
      <c r="I723" s="39">
        <v>0</v>
      </c>
      <c r="J723" s="39">
        <v>0</v>
      </c>
      <c r="K723" s="39">
        <v>0</v>
      </c>
      <c r="L723" s="39">
        <v>0</v>
      </c>
      <c r="M723" s="39">
        <f t="shared" si="11"/>
        <v>0</v>
      </c>
      <c r="N723" s="39">
        <v>0</v>
      </c>
      <c r="O723" s="39">
        <v>0</v>
      </c>
      <c r="P723" s="39">
        <v>0</v>
      </c>
      <c r="Q723" s="39">
        <v>0</v>
      </c>
      <c r="R723" s="39">
        <v>0</v>
      </c>
    </row>
    <row r="724" spans="1:18" x14ac:dyDescent="0.3">
      <c r="A724" s="39" t="s">
        <v>5153</v>
      </c>
      <c r="B724" s="39">
        <v>2400</v>
      </c>
      <c r="C724" s="39" t="s">
        <v>5841</v>
      </c>
      <c r="D724" s="39">
        <v>130882</v>
      </c>
      <c r="E724" s="39" t="s">
        <v>5154</v>
      </c>
      <c r="F724" s="39" t="s">
        <v>5195</v>
      </c>
      <c r="G724" s="39" t="s">
        <v>5157</v>
      </c>
      <c r="H724" s="39" t="s">
        <v>5157</v>
      </c>
      <c r="I724" s="39">
        <v>0</v>
      </c>
      <c r="J724" s="39">
        <v>0</v>
      </c>
      <c r="K724" s="39">
        <v>0</v>
      </c>
      <c r="L724" s="39">
        <v>0</v>
      </c>
      <c r="M724" s="39">
        <f t="shared" si="11"/>
        <v>0</v>
      </c>
      <c r="N724" s="39">
        <v>0</v>
      </c>
      <c r="O724" s="39">
        <v>0</v>
      </c>
      <c r="P724" s="39">
        <v>0</v>
      </c>
      <c r="Q724" s="39">
        <v>0</v>
      </c>
      <c r="R724" s="39">
        <v>0</v>
      </c>
    </row>
    <row r="725" spans="1:18" x14ac:dyDescent="0.3">
      <c r="A725" s="39" t="s">
        <v>5153</v>
      </c>
      <c r="B725" s="39">
        <v>2400</v>
      </c>
      <c r="C725" s="39" t="s">
        <v>4897</v>
      </c>
      <c r="D725" s="39">
        <v>131112</v>
      </c>
      <c r="E725" s="39" t="s">
        <v>5204</v>
      </c>
      <c r="F725" s="39" t="s">
        <v>5205</v>
      </c>
      <c r="G725" s="39" t="s">
        <v>5205</v>
      </c>
      <c r="H725" s="39" t="s">
        <v>5157</v>
      </c>
      <c r="I725" s="39">
        <v>72624.05</v>
      </c>
      <c r="J725" s="39">
        <v>72624.05</v>
      </c>
      <c r="K725" s="39">
        <v>0</v>
      </c>
      <c r="L725" s="39">
        <v>72624.05</v>
      </c>
      <c r="M725" s="39">
        <f t="shared" si="11"/>
        <v>0</v>
      </c>
      <c r="N725" s="39">
        <v>0</v>
      </c>
      <c r="O725" s="39">
        <v>0</v>
      </c>
      <c r="P725" s="39">
        <v>3973740</v>
      </c>
      <c r="Q725" s="39">
        <v>0</v>
      </c>
      <c r="R725" s="39">
        <v>36432</v>
      </c>
    </row>
    <row r="726" spans="1:18" x14ac:dyDescent="0.3">
      <c r="A726" s="39" t="s">
        <v>5153</v>
      </c>
      <c r="B726" s="39">
        <v>2400</v>
      </c>
      <c r="C726" s="39" t="s">
        <v>5086</v>
      </c>
      <c r="D726" s="39">
        <v>132622</v>
      </c>
      <c r="E726" s="39" t="s">
        <v>5182</v>
      </c>
      <c r="F726" s="39" t="s">
        <v>5183</v>
      </c>
      <c r="G726" s="39" t="s">
        <v>5157</v>
      </c>
      <c r="H726" s="39" t="s">
        <v>5157</v>
      </c>
      <c r="I726" s="39">
        <v>0</v>
      </c>
      <c r="J726" s="39">
        <v>0</v>
      </c>
      <c r="K726" s="39">
        <v>0</v>
      </c>
      <c r="L726" s="39">
        <v>0</v>
      </c>
      <c r="M726" s="39">
        <f t="shared" si="11"/>
        <v>0</v>
      </c>
      <c r="N726" s="39">
        <v>0</v>
      </c>
      <c r="O726" s="39">
        <v>0</v>
      </c>
      <c r="P726" s="39">
        <v>0</v>
      </c>
      <c r="Q726" s="39">
        <v>0</v>
      </c>
      <c r="R726" s="39">
        <v>0</v>
      </c>
    </row>
    <row r="727" spans="1:18" x14ac:dyDescent="0.3">
      <c r="A727" s="39" t="s">
        <v>5153</v>
      </c>
      <c r="B727" s="39">
        <v>2400</v>
      </c>
      <c r="C727" s="39" t="s">
        <v>5071</v>
      </c>
      <c r="D727" s="39">
        <v>133322</v>
      </c>
      <c r="E727" s="39" t="s">
        <v>5154</v>
      </c>
      <c r="F727" s="39" t="s">
        <v>5195</v>
      </c>
      <c r="G727" s="39" t="s">
        <v>5157</v>
      </c>
      <c r="H727" s="39" t="s">
        <v>5157</v>
      </c>
      <c r="I727" s="39">
        <v>0</v>
      </c>
      <c r="J727" s="39">
        <v>0</v>
      </c>
      <c r="K727" s="39">
        <v>0</v>
      </c>
      <c r="L727" s="39">
        <v>0</v>
      </c>
      <c r="M727" s="39">
        <f t="shared" si="11"/>
        <v>0</v>
      </c>
      <c r="N727" s="39">
        <v>0</v>
      </c>
      <c r="O727" s="39">
        <v>0</v>
      </c>
      <c r="P727" s="39">
        <v>0</v>
      </c>
      <c r="Q727" s="39">
        <v>0</v>
      </c>
      <c r="R727" s="39">
        <v>0</v>
      </c>
    </row>
    <row r="728" spans="1:18" x14ac:dyDescent="0.3">
      <c r="A728" s="39" t="s">
        <v>5153</v>
      </c>
      <c r="B728" s="39">
        <v>2400</v>
      </c>
      <c r="C728" s="39" t="s">
        <v>5842</v>
      </c>
      <c r="D728" s="39">
        <v>133552</v>
      </c>
      <c r="E728" s="39" t="s">
        <v>5154</v>
      </c>
      <c r="F728" s="39" t="s">
        <v>5195</v>
      </c>
      <c r="G728" s="39" t="s">
        <v>5157</v>
      </c>
      <c r="H728" s="39" t="s">
        <v>5157</v>
      </c>
      <c r="I728" s="39">
        <v>0</v>
      </c>
      <c r="J728" s="39">
        <v>0</v>
      </c>
      <c r="K728" s="39">
        <v>0</v>
      </c>
      <c r="L728" s="39">
        <v>0</v>
      </c>
      <c r="M728" s="39">
        <f t="shared" si="11"/>
        <v>0</v>
      </c>
      <c r="N728" s="39">
        <v>0</v>
      </c>
      <c r="O728" s="39">
        <v>0</v>
      </c>
      <c r="P728" s="39">
        <v>0</v>
      </c>
      <c r="Q728" s="39">
        <v>0</v>
      </c>
      <c r="R728" s="39">
        <v>0</v>
      </c>
    </row>
    <row r="729" spans="1:18" x14ac:dyDescent="0.3">
      <c r="A729" s="39" t="s">
        <v>5153</v>
      </c>
      <c r="B729" s="39">
        <v>2400</v>
      </c>
      <c r="C729" s="39" t="s">
        <v>4746</v>
      </c>
      <c r="D729" s="39">
        <v>133752</v>
      </c>
      <c r="E729" s="39" t="s">
        <v>5222</v>
      </c>
      <c r="F729" s="39" t="s">
        <v>5843</v>
      </c>
      <c r="G729" s="39" t="s">
        <v>5157</v>
      </c>
      <c r="H729" s="39" t="s">
        <v>5157</v>
      </c>
      <c r="I729" s="39">
        <v>28995.96</v>
      </c>
      <c r="J729" s="39">
        <v>28995.96</v>
      </c>
      <c r="K729" s="39">
        <v>0</v>
      </c>
      <c r="L729" s="39">
        <v>28113.759999999998</v>
      </c>
      <c r="M729" s="39">
        <f t="shared" si="11"/>
        <v>882.2</v>
      </c>
      <c r="N729" s="39">
        <v>882.2</v>
      </c>
      <c r="O729" s="39">
        <v>0</v>
      </c>
      <c r="P729" s="39">
        <v>1016770</v>
      </c>
      <c r="Q729" s="39">
        <v>2984</v>
      </c>
      <c r="R729" s="39">
        <v>10785</v>
      </c>
    </row>
    <row r="730" spans="1:18" x14ac:dyDescent="0.3">
      <c r="A730" s="39" t="s">
        <v>5153</v>
      </c>
      <c r="B730" s="39">
        <v>2400</v>
      </c>
      <c r="C730" s="39" t="s">
        <v>5002</v>
      </c>
      <c r="D730" s="39">
        <v>134292</v>
      </c>
      <c r="E730" s="39" t="s">
        <v>5182</v>
      </c>
      <c r="F730" s="39" t="s">
        <v>5183</v>
      </c>
      <c r="G730" s="39" t="s">
        <v>5157</v>
      </c>
      <c r="H730" s="39" t="s">
        <v>5157</v>
      </c>
      <c r="I730" s="39">
        <v>0</v>
      </c>
      <c r="J730" s="39">
        <v>0</v>
      </c>
      <c r="K730" s="39">
        <v>0</v>
      </c>
      <c r="L730" s="39">
        <v>0</v>
      </c>
      <c r="M730" s="39">
        <f t="shared" si="11"/>
        <v>0</v>
      </c>
      <c r="N730" s="39">
        <v>0</v>
      </c>
      <c r="O730" s="39">
        <v>0</v>
      </c>
      <c r="P730" s="39">
        <v>0</v>
      </c>
      <c r="Q730" s="39">
        <v>0</v>
      </c>
      <c r="R730" s="39">
        <v>0</v>
      </c>
    </row>
    <row r="731" spans="1:18" x14ac:dyDescent="0.3">
      <c r="A731" s="39" t="s">
        <v>5153</v>
      </c>
      <c r="B731" s="39">
        <v>2400</v>
      </c>
      <c r="C731" s="39" t="s">
        <v>5844</v>
      </c>
      <c r="D731" s="39">
        <v>135042</v>
      </c>
      <c r="E731" s="39" t="s">
        <v>5179</v>
      </c>
      <c r="F731" s="39" t="s">
        <v>5180</v>
      </c>
      <c r="G731" s="39" t="s">
        <v>5180</v>
      </c>
      <c r="H731" s="39" t="s">
        <v>5157</v>
      </c>
      <c r="I731" s="39">
        <v>0</v>
      </c>
      <c r="J731" s="39">
        <v>0</v>
      </c>
      <c r="K731" s="39">
        <v>0</v>
      </c>
      <c r="L731" s="39">
        <v>0</v>
      </c>
      <c r="M731" s="39">
        <f t="shared" si="11"/>
        <v>0</v>
      </c>
      <c r="N731" s="39">
        <v>0</v>
      </c>
      <c r="O731" s="39">
        <v>0</v>
      </c>
      <c r="P731" s="39">
        <v>0</v>
      </c>
      <c r="Q731" s="39">
        <v>0</v>
      </c>
      <c r="R731" s="39">
        <v>0</v>
      </c>
    </row>
    <row r="732" spans="1:18" x14ac:dyDescent="0.3">
      <c r="A732" s="39" t="s">
        <v>5153</v>
      </c>
      <c r="B732" s="39">
        <v>2400</v>
      </c>
      <c r="C732" s="39" t="s">
        <v>3999</v>
      </c>
      <c r="D732" s="39">
        <v>135252</v>
      </c>
      <c r="E732" s="39" t="s">
        <v>5161</v>
      </c>
      <c r="F732" s="39" t="s">
        <v>5201</v>
      </c>
      <c r="G732" s="39" t="s">
        <v>5202</v>
      </c>
      <c r="H732" s="39" t="s">
        <v>5157</v>
      </c>
      <c r="I732" s="39">
        <v>123963.19</v>
      </c>
      <c r="J732" s="39">
        <v>123963.19</v>
      </c>
      <c r="K732" s="39">
        <v>0</v>
      </c>
      <c r="L732" s="39">
        <v>123963.19</v>
      </c>
      <c r="M732" s="39">
        <f t="shared" si="11"/>
        <v>0</v>
      </c>
      <c r="N732" s="39">
        <v>0</v>
      </c>
      <c r="O732" s="39">
        <v>0</v>
      </c>
      <c r="P732" s="39">
        <v>28833525</v>
      </c>
      <c r="Q732" s="39">
        <v>0</v>
      </c>
      <c r="R732" s="39">
        <v>28181</v>
      </c>
    </row>
    <row r="733" spans="1:18" x14ac:dyDescent="0.3">
      <c r="A733" s="39" t="s">
        <v>5845</v>
      </c>
      <c r="B733" s="39">
        <v>8614</v>
      </c>
      <c r="C733" s="39" t="s">
        <v>5846</v>
      </c>
      <c r="D733" s="39">
        <v>135842</v>
      </c>
      <c r="E733" s="39" t="s">
        <v>5185</v>
      </c>
      <c r="F733" s="39" t="s">
        <v>5235</v>
      </c>
      <c r="G733" s="39" t="s">
        <v>5195</v>
      </c>
      <c r="H733" s="39" t="s">
        <v>5157</v>
      </c>
      <c r="I733" s="39">
        <v>0</v>
      </c>
      <c r="J733" s="39">
        <v>0</v>
      </c>
      <c r="K733" s="39">
        <v>0</v>
      </c>
      <c r="L733" s="39">
        <v>0</v>
      </c>
      <c r="M733" s="39">
        <f t="shared" si="11"/>
        <v>0</v>
      </c>
      <c r="N733" s="39">
        <v>0</v>
      </c>
      <c r="O733" s="39">
        <v>0</v>
      </c>
      <c r="P733" s="39">
        <v>0</v>
      </c>
      <c r="Q733" s="39">
        <v>0</v>
      </c>
      <c r="R733" s="39">
        <v>0</v>
      </c>
    </row>
    <row r="734" spans="1:18" x14ac:dyDescent="0.3">
      <c r="A734" s="39" t="s">
        <v>5153</v>
      </c>
      <c r="B734" s="39">
        <v>2400</v>
      </c>
      <c r="C734" s="39" t="s">
        <v>5015</v>
      </c>
      <c r="D734" s="39">
        <v>135962</v>
      </c>
      <c r="E734" s="39" t="s">
        <v>5161</v>
      </c>
      <c r="F734" s="39" t="s">
        <v>5201</v>
      </c>
      <c r="G734" s="39" t="s">
        <v>5202</v>
      </c>
      <c r="H734" s="39" t="s">
        <v>5157</v>
      </c>
      <c r="I734" s="39">
        <v>0</v>
      </c>
      <c r="J734" s="39">
        <v>0</v>
      </c>
      <c r="K734" s="39">
        <v>0</v>
      </c>
      <c r="L734" s="39">
        <v>0</v>
      </c>
      <c r="M734" s="39">
        <f t="shared" si="11"/>
        <v>0</v>
      </c>
      <c r="N734" s="39">
        <v>0</v>
      </c>
      <c r="O734" s="39">
        <v>0</v>
      </c>
      <c r="P734" s="39">
        <v>0</v>
      </c>
      <c r="Q734" s="39">
        <v>0</v>
      </c>
      <c r="R734" s="39">
        <v>0</v>
      </c>
    </row>
    <row r="735" spans="1:18" x14ac:dyDescent="0.3">
      <c r="A735" s="39" t="s">
        <v>5153</v>
      </c>
      <c r="B735" s="39">
        <v>2400</v>
      </c>
      <c r="C735" s="39" t="s">
        <v>4908</v>
      </c>
      <c r="D735" s="39">
        <v>135982</v>
      </c>
      <c r="E735" s="39" t="s">
        <v>5154</v>
      </c>
      <c r="F735" s="39" t="s">
        <v>5213</v>
      </c>
      <c r="G735" s="39" t="s">
        <v>5213</v>
      </c>
      <c r="H735" s="39" t="s">
        <v>5157</v>
      </c>
      <c r="I735" s="39">
        <v>24950</v>
      </c>
      <c r="J735" s="39">
        <v>24950</v>
      </c>
      <c r="K735" s="39">
        <v>0</v>
      </c>
      <c r="L735" s="39">
        <v>24950</v>
      </c>
      <c r="M735" s="39">
        <f t="shared" si="11"/>
        <v>0</v>
      </c>
      <c r="N735" s="39">
        <v>0</v>
      </c>
      <c r="O735" s="39">
        <v>0</v>
      </c>
      <c r="P735" s="39">
        <v>1937376</v>
      </c>
      <c r="Q735" s="39">
        <v>0</v>
      </c>
      <c r="R735" s="39">
        <v>11920</v>
      </c>
    </row>
    <row r="736" spans="1:18" x14ac:dyDescent="0.3">
      <c r="A736" s="39" t="s">
        <v>5153</v>
      </c>
      <c r="B736" s="39">
        <v>2400</v>
      </c>
      <c r="C736" s="39" t="s">
        <v>5805</v>
      </c>
      <c r="D736" s="39">
        <v>136272</v>
      </c>
      <c r="E736" s="39" t="s">
        <v>5154</v>
      </c>
      <c r="F736" s="39" t="s">
        <v>5195</v>
      </c>
      <c r="G736" s="39" t="s">
        <v>5157</v>
      </c>
      <c r="H736" s="39" t="s">
        <v>5157</v>
      </c>
      <c r="I736" s="39">
        <v>0</v>
      </c>
      <c r="J736" s="39">
        <v>0</v>
      </c>
      <c r="K736" s="39">
        <v>0</v>
      </c>
      <c r="L736" s="39">
        <v>0</v>
      </c>
      <c r="M736" s="39">
        <f t="shared" si="11"/>
        <v>0</v>
      </c>
      <c r="N736" s="39">
        <v>0</v>
      </c>
      <c r="O736" s="39">
        <v>0</v>
      </c>
      <c r="P736" s="39">
        <v>0</v>
      </c>
      <c r="Q736" s="39">
        <v>0</v>
      </c>
      <c r="R736" s="39">
        <v>0</v>
      </c>
    </row>
    <row r="737" spans="1:18" x14ac:dyDescent="0.3">
      <c r="A737" s="39" t="s">
        <v>5153</v>
      </c>
      <c r="B737" s="39">
        <v>2400</v>
      </c>
      <c r="C737" s="39" t="s">
        <v>5847</v>
      </c>
      <c r="D737" s="39">
        <v>136622</v>
      </c>
      <c r="E737" s="39" t="s">
        <v>5154</v>
      </c>
      <c r="F737" s="39" t="s">
        <v>5213</v>
      </c>
      <c r="G737" s="39" t="s">
        <v>5213</v>
      </c>
      <c r="H737" s="39" t="s">
        <v>5157</v>
      </c>
      <c r="I737" s="39">
        <v>68056.759999999995</v>
      </c>
      <c r="J737" s="39">
        <v>68056.759999999995</v>
      </c>
      <c r="K737" s="39">
        <v>0</v>
      </c>
      <c r="L737" s="39">
        <v>68056.759999999995</v>
      </c>
      <c r="M737" s="39">
        <f t="shared" si="11"/>
        <v>0</v>
      </c>
      <c r="N737" s="39">
        <v>0</v>
      </c>
      <c r="O737" s="39">
        <v>0</v>
      </c>
      <c r="P737" s="39">
        <v>4517280</v>
      </c>
      <c r="Q737" s="39">
        <v>0</v>
      </c>
      <c r="R737" s="39">
        <v>31069</v>
      </c>
    </row>
    <row r="738" spans="1:18" x14ac:dyDescent="0.3">
      <c r="A738" s="39" t="s">
        <v>5153</v>
      </c>
      <c r="B738" s="39">
        <v>2400</v>
      </c>
      <c r="C738" s="39" t="s">
        <v>5848</v>
      </c>
      <c r="D738" s="39">
        <v>136632</v>
      </c>
      <c r="E738" s="39" t="s">
        <v>5161</v>
      </c>
      <c r="F738" s="39" t="s">
        <v>5201</v>
      </c>
      <c r="G738" s="39" t="s">
        <v>5202</v>
      </c>
      <c r="H738" s="39" t="s">
        <v>5157</v>
      </c>
      <c r="I738" s="39">
        <v>0</v>
      </c>
      <c r="J738" s="39">
        <v>0</v>
      </c>
      <c r="K738" s="39">
        <v>0</v>
      </c>
      <c r="L738" s="39">
        <v>0</v>
      </c>
      <c r="M738" s="39">
        <f t="shared" si="11"/>
        <v>0</v>
      </c>
      <c r="N738" s="39">
        <v>0</v>
      </c>
      <c r="O738" s="39">
        <v>0</v>
      </c>
      <c r="P738" s="39">
        <v>0</v>
      </c>
      <c r="Q738" s="39">
        <v>0</v>
      </c>
      <c r="R738" s="39">
        <v>0</v>
      </c>
    </row>
    <row r="739" spans="1:18" x14ac:dyDescent="0.3">
      <c r="A739" s="39" t="s">
        <v>5153</v>
      </c>
      <c r="B739" s="39">
        <v>2400</v>
      </c>
      <c r="C739" s="39" t="s">
        <v>5849</v>
      </c>
      <c r="D739" s="39">
        <v>137872</v>
      </c>
      <c r="E739" s="39" t="s">
        <v>5154</v>
      </c>
      <c r="F739" s="39" t="s">
        <v>5195</v>
      </c>
      <c r="G739" s="39" t="s">
        <v>5157</v>
      </c>
      <c r="H739" s="39" t="s">
        <v>5157</v>
      </c>
      <c r="I739" s="39">
        <v>0</v>
      </c>
      <c r="J739" s="39">
        <v>0</v>
      </c>
      <c r="K739" s="39">
        <v>0</v>
      </c>
      <c r="L739" s="39">
        <v>0</v>
      </c>
      <c r="M739" s="39">
        <f t="shared" si="11"/>
        <v>0</v>
      </c>
      <c r="N739" s="39">
        <v>0</v>
      </c>
      <c r="O739" s="39">
        <v>0</v>
      </c>
      <c r="P739" s="39">
        <v>0</v>
      </c>
      <c r="Q739" s="39">
        <v>0</v>
      </c>
      <c r="R739" s="39">
        <v>0</v>
      </c>
    </row>
    <row r="740" spans="1:18" x14ac:dyDescent="0.3">
      <c r="A740" s="39" t="s">
        <v>5153</v>
      </c>
      <c r="B740" s="39">
        <v>2400</v>
      </c>
      <c r="C740" s="39" t="s">
        <v>5850</v>
      </c>
      <c r="D740" s="39">
        <v>138792</v>
      </c>
      <c r="E740" s="39" t="s">
        <v>5182</v>
      </c>
      <c r="F740" s="39" t="s">
        <v>5183</v>
      </c>
      <c r="G740" s="39" t="s">
        <v>5157</v>
      </c>
      <c r="H740" s="39" t="s">
        <v>5157</v>
      </c>
      <c r="I740" s="39">
        <v>0</v>
      </c>
      <c r="J740" s="39">
        <v>0</v>
      </c>
      <c r="K740" s="39">
        <v>0</v>
      </c>
      <c r="L740" s="39">
        <v>0</v>
      </c>
      <c r="M740" s="39">
        <f t="shared" si="11"/>
        <v>0</v>
      </c>
      <c r="N740" s="39">
        <v>0</v>
      </c>
      <c r="O740" s="39">
        <v>0</v>
      </c>
      <c r="P740" s="39">
        <v>0</v>
      </c>
      <c r="Q740" s="39">
        <v>0</v>
      </c>
      <c r="R740" s="39">
        <v>0</v>
      </c>
    </row>
    <row r="741" spans="1:18" x14ac:dyDescent="0.3">
      <c r="A741" s="39" t="s">
        <v>5153</v>
      </c>
      <c r="B741" s="39">
        <v>2400</v>
      </c>
      <c r="C741" s="39" t="s">
        <v>4941</v>
      </c>
      <c r="D741" s="39">
        <v>138812</v>
      </c>
      <c r="E741" s="39" t="s">
        <v>5182</v>
      </c>
      <c r="F741" s="39" t="s">
        <v>5183</v>
      </c>
      <c r="G741" s="39" t="s">
        <v>5157</v>
      </c>
      <c r="H741" s="39" t="s">
        <v>5157</v>
      </c>
      <c r="I741" s="39">
        <v>107786.3</v>
      </c>
      <c r="J741" s="39">
        <v>107786.3</v>
      </c>
      <c r="K741" s="39">
        <v>0</v>
      </c>
      <c r="L741" s="39">
        <v>107786.3</v>
      </c>
      <c r="M741" s="39">
        <f t="shared" si="11"/>
        <v>0</v>
      </c>
      <c r="N741" s="39">
        <v>0</v>
      </c>
      <c r="O741" s="39">
        <v>0</v>
      </c>
      <c r="P741" s="39">
        <v>3645006</v>
      </c>
      <c r="Q741" s="39">
        <v>0</v>
      </c>
      <c r="R741" s="39">
        <v>21528</v>
      </c>
    </row>
    <row r="742" spans="1:18" x14ac:dyDescent="0.3">
      <c r="A742" s="39" t="s">
        <v>5851</v>
      </c>
      <c r="B742" s="39">
        <v>9561</v>
      </c>
      <c r="C742" s="39" t="s">
        <v>5852</v>
      </c>
      <c r="D742" s="39">
        <v>138832</v>
      </c>
      <c r="E742" s="39" t="s">
        <v>5154</v>
      </c>
      <c r="F742" s="39" t="s">
        <v>5195</v>
      </c>
      <c r="G742" s="39" t="s">
        <v>5157</v>
      </c>
      <c r="H742" s="39" t="s">
        <v>5157</v>
      </c>
      <c r="I742" s="39">
        <v>0</v>
      </c>
      <c r="J742" s="39">
        <v>0</v>
      </c>
      <c r="K742" s="39">
        <v>0</v>
      </c>
      <c r="L742" s="39">
        <v>0</v>
      </c>
      <c r="M742" s="39">
        <f t="shared" si="11"/>
        <v>0</v>
      </c>
      <c r="N742" s="39">
        <v>0</v>
      </c>
      <c r="O742" s="39">
        <v>0</v>
      </c>
      <c r="P742" s="39">
        <v>0</v>
      </c>
      <c r="Q742" s="39">
        <v>0</v>
      </c>
      <c r="R742" s="39">
        <v>0</v>
      </c>
    </row>
    <row r="743" spans="1:18" x14ac:dyDescent="0.3">
      <c r="A743" s="39" t="s">
        <v>5153</v>
      </c>
      <c r="B743" s="39">
        <v>2400</v>
      </c>
      <c r="C743" s="39" t="s">
        <v>3116</v>
      </c>
      <c r="D743" s="39">
        <v>138892</v>
      </c>
      <c r="E743" s="39" t="s">
        <v>5182</v>
      </c>
      <c r="F743" s="39" t="s">
        <v>5183</v>
      </c>
      <c r="G743" s="39" t="s">
        <v>5157</v>
      </c>
      <c r="H743" s="39" t="s">
        <v>5157</v>
      </c>
      <c r="I743" s="39">
        <v>0</v>
      </c>
      <c r="J743" s="39">
        <v>0</v>
      </c>
      <c r="K743" s="39">
        <v>0</v>
      </c>
      <c r="L743" s="39">
        <v>0</v>
      </c>
      <c r="M743" s="39">
        <f t="shared" si="11"/>
        <v>0</v>
      </c>
      <c r="N743" s="39">
        <v>0</v>
      </c>
      <c r="O743" s="39">
        <v>0</v>
      </c>
      <c r="P743" s="39">
        <v>0</v>
      </c>
      <c r="Q743" s="39">
        <v>0</v>
      </c>
      <c r="R743" s="39">
        <v>0</v>
      </c>
    </row>
    <row r="744" spans="1:18" x14ac:dyDescent="0.3">
      <c r="A744" s="39" t="s">
        <v>5153</v>
      </c>
      <c r="B744" s="39">
        <v>2400</v>
      </c>
      <c r="C744" s="39" t="s">
        <v>5853</v>
      </c>
      <c r="D744" s="39">
        <v>138972</v>
      </c>
      <c r="E744" s="39" t="s">
        <v>5154</v>
      </c>
      <c r="F744" s="39" t="s">
        <v>5213</v>
      </c>
      <c r="G744" s="39" t="s">
        <v>5213</v>
      </c>
      <c r="H744" s="39" t="s">
        <v>5157</v>
      </c>
      <c r="I744" s="39">
        <v>0</v>
      </c>
      <c r="J744" s="39">
        <v>0</v>
      </c>
      <c r="K744" s="39">
        <v>0</v>
      </c>
      <c r="L744" s="39">
        <v>0</v>
      </c>
      <c r="M744" s="39">
        <f t="shared" si="11"/>
        <v>0</v>
      </c>
      <c r="N744" s="39">
        <v>0</v>
      </c>
      <c r="O744" s="39">
        <v>0</v>
      </c>
      <c r="P744" s="39">
        <v>0</v>
      </c>
      <c r="Q744" s="39">
        <v>0</v>
      </c>
      <c r="R744" s="39">
        <v>0</v>
      </c>
    </row>
    <row r="745" spans="1:18" x14ac:dyDescent="0.3">
      <c r="A745" s="39" t="s">
        <v>5153</v>
      </c>
      <c r="B745" s="39">
        <v>2400</v>
      </c>
      <c r="C745" s="39" t="s">
        <v>4886</v>
      </c>
      <c r="D745" s="39">
        <v>139012</v>
      </c>
      <c r="E745" s="39" t="s">
        <v>5247</v>
      </c>
      <c r="F745" s="39" t="s">
        <v>5195</v>
      </c>
      <c r="G745" s="39" t="s">
        <v>5157</v>
      </c>
      <c r="H745" s="39" t="s">
        <v>5157</v>
      </c>
      <c r="I745" s="39">
        <v>79774.5</v>
      </c>
      <c r="J745" s="39">
        <v>79774.5</v>
      </c>
      <c r="K745" s="39">
        <v>0</v>
      </c>
      <c r="L745" s="39">
        <v>79774.5</v>
      </c>
      <c r="M745" s="39">
        <f t="shared" si="11"/>
        <v>0</v>
      </c>
      <c r="N745" s="39">
        <v>0</v>
      </c>
      <c r="O745" s="39">
        <v>0</v>
      </c>
      <c r="P745" s="39">
        <v>8788301</v>
      </c>
      <c r="Q745" s="39">
        <v>0</v>
      </c>
      <c r="R745" s="39">
        <v>19995</v>
      </c>
    </row>
    <row r="746" spans="1:18" x14ac:dyDescent="0.3">
      <c r="A746" s="39" t="s">
        <v>5153</v>
      </c>
      <c r="B746" s="39">
        <v>2400</v>
      </c>
      <c r="C746" s="39" t="s">
        <v>5854</v>
      </c>
      <c r="D746" s="39">
        <v>139132</v>
      </c>
      <c r="E746" s="39" t="s">
        <v>5154</v>
      </c>
      <c r="F746" s="39" t="s">
        <v>5187</v>
      </c>
      <c r="G746" s="39" t="s">
        <v>5285</v>
      </c>
      <c r="H746" s="39" t="s">
        <v>5157</v>
      </c>
      <c r="I746" s="39">
        <v>0</v>
      </c>
      <c r="J746" s="39">
        <v>0</v>
      </c>
      <c r="K746" s="39">
        <v>0</v>
      </c>
      <c r="L746" s="39">
        <v>0</v>
      </c>
      <c r="M746" s="39">
        <f t="shared" si="11"/>
        <v>0</v>
      </c>
      <c r="N746" s="39">
        <v>0</v>
      </c>
      <c r="O746" s="39">
        <v>0</v>
      </c>
      <c r="P746" s="39">
        <v>0</v>
      </c>
      <c r="Q746" s="39">
        <v>0</v>
      </c>
      <c r="R746" s="39">
        <v>0</v>
      </c>
    </row>
    <row r="747" spans="1:18" x14ac:dyDescent="0.3">
      <c r="A747" s="39" t="s">
        <v>5153</v>
      </c>
      <c r="B747" s="39">
        <v>2400</v>
      </c>
      <c r="C747" s="39" t="s">
        <v>5011</v>
      </c>
      <c r="D747" s="39">
        <v>139322</v>
      </c>
      <c r="E747" s="39" t="s">
        <v>5185</v>
      </c>
      <c r="F747" s="39" t="s">
        <v>5195</v>
      </c>
      <c r="G747" s="39" t="s">
        <v>5157</v>
      </c>
      <c r="H747" s="39" t="s">
        <v>5157</v>
      </c>
      <c r="I747" s="39">
        <v>0</v>
      </c>
      <c r="J747" s="39">
        <v>0</v>
      </c>
      <c r="K747" s="39">
        <v>0</v>
      </c>
      <c r="L747" s="39">
        <v>0</v>
      </c>
      <c r="M747" s="39">
        <f t="shared" si="11"/>
        <v>0</v>
      </c>
      <c r="N747" s="39">
        <v>0</v>
      </c>
      <c r="O747" s="39">
        <v>0</v>
      </c>
      <c r="P747" s="39">
        <v>0</v>
      </c>
      <c r="Q747" s="39">
        <v>0</v>
      </c>
      <c r="R747" s="39">
        <v>0</v>
      </c>
    </row>
    <row r="748" spans="1:18" x14ac:dyDescent="0.3">
      <c r="A748" s="39" t="s">
        <v>5153</v>
      </c>
      <c r="B748" s="39">
        <v>2400</v>
      </c>
      <c r="C748" s="39" t="s">
        <v>81</v>
      </c>
      <c r="D748" s="39">
        <v>139342</v>
      </c>
      <c r="E748" s="39" t="s">
        <v>5185</v>
      </c>
      <c r="F748" s="39" t="s">
        <v>5195</v>
      </c>
      <c r="G748" s="39" t="s">
        <v>5157</v>
      </c>
      <c r="H748" s="39" t="s">
        <v>5157</v>
      </c>
      <c r="I748" s="39">
        <v>0</v>
      </c>
      <c r="J748" s="39">
        <v>0</v>
      </c>
      <c r="K748" s="39">
        <v>0</v>
      </c>
      <c r="L748" s="39">
        <v>0</v>
      </c>
      <c r="M748" s="39">
        <f t="shared" si="11"/>
        <v>0</v>
      </c>
      <c r="N748" s="39">
        <v>0</v>
      </c>
      <c r="O748" s="39">
        <v>0</v>
      </c>
      <c r="P748" s="39">
        <v>0</v>
      </c>
      <c r="Q748" s="39">
        <v>0</v>
      </c>
      <c r="R748" s="39">
        <v>0</v>
      </c>
    </row>
    <row r="749" spans="1:18" x14ac:dyDescent="0.3">
      <c r="A749" s="39" t="s">
        <v>5153</v>
      </c>
      <c r="B749" s="39">
        <v>2400</v>
      </c>
      <c r="C749" s="39" t="s">
        <v>5855</v>
      </c>
      <c r="D749" s="39">
        <v>139932</v>
      </c>
      <c r="E749" s="39" t="s">
        <v>5161</v>
      </c>
      <c r="F749" s="39" t="s">
        <v>5201</v>
      </c>
      <c r="G749" s="39" t="s">
        <v>5202</v>
      </c>
      <c r="H749" s="39" t="s">
        <v>5157</v>
      </c>
      <c r="I749" s="39">
        <v>0</v>
      </c>
      <c r="J749" s="39">
        <v>0</v>
      </c>
      <c r="K749" s="39">
        <v>0</v>
      </c>
      <c r="L749" s="39">
        <v>0</v>
      </c>
      <c r="M749" s="39">
        <f t="shared" si="11"/>
        <v>0</v>
      </c>
      <c r="N749" s="39">
        <v>0</v>
      </c>
      <c r="O749" s="39">
        <v>0</v>
      </c>
      <c r="P749" s="39">
        <v>0</v>
      </c>
      <c r="Q749" s="39">
        <v>0</v>
      </c>
      <c r="R749" s="39">
        <v>0</v>
      </c>
    </row>
    <row r="750" spans="1:18" x14ac:dyDescent="0.3">
      <c r="A750" s="39" t="s">
        <v>5153</v>
      </c>
      <c r="B750" s="39">
        <v>2400</v>
      </c>
      <c r="C750" s="39" t="s">
        <v>5856</v>
      </c>
      <c r="D750" s="39">
        <v>140842</v>
      </c>
      <c r="E750" s="39" t="s">
        <v>5179</v>
      </c>
      <c r="F750" s="39" t="s">
        <v>5180</v>
      </c>
      <c r="G750" s="39" t="s">
        <v>5315</v>
      </c>
      <c r="H750" s="39" t="s">
        <v>5157</v>
      </c>
      <c r="I750" s="39">
        <v>0</v>
      </c>
      <c r="J750" s="39">
        <v>0</v>
      </c>
      <c r="K750" s="39">
        <v>0</v>
      </c>
      <c r="L750" s="39">
        <v>0</v>
      </c>
      <c r="M750" s="39">
        <f t="shared" si="11"/>
        <v>0</v>
      </c>
      <c r="N750" s="39">
        <v>0</v>
      </c>
      <c r="O750" s="39">
        <v>0</v>
      </c>
      <c r="P750" s="39">
        <v>0</v>
      </c>
      <c r="Q750" s="39">
        <v>0</v>
      </c>
      <c r="R750" s="39">
        <v>0</v>
      </c>
    </row>
    <row r="751" spans="1:18" x14ac:dyDescent="0.3">
      <c r="A751" s="39" t="s">
        <v>5153</v>
      </c>
      <c r="B751" s="39">
        <v>2400</v>
      </c>
      <c r="C751" s="39" t="s">
        <v>4854</v>
      </c>
      <c r="D751" s="39">
        <v>140972</v>
      </c>
      <c r="E751" s="39" t="s">
        <v>5179</v>
      </c>
      <c r="F751" s="39" t="s">
        <v>5180</v>
      </c>
      <c r="G751" s="39" t="s">
        <v>5180</v>
      </c>
      <c r="H751" s="39" t="s">
        <v>5157</v>
      </c>
      <c r="I751" s="39">
        <v>0</v>
      </c>
      <c r="J751" s="39">
        <v>0</v>
      </c>
      <c r="K751" s="39">
        <v>0</v>
      </c>
      <c r="L751" s="39">
        <v>0</v>
      </c>
      <c r="M751" s="39">
        <f t="shared" si="11"/>
        <v>0</v>
      </c>
      <c r="N751" s="39">
        <v>0</v>
      </c>
      <c r="O751" s="39">
        <v>0</v>
      </c>
      <c r="P751" s="39">
        <v>0</v>
      </c>
      <c r="Q751" s="39">
        <v>0</v>
      </c>
      <c r="R751" s="39">
        <v>0</v>
      </c>
    </row>
    <row r="752" spans="1:18" x14ac:dyDescent="0.3">
      <c r="A752" s="39" t="s">
        <v>5153</v>
      </c>
      <c r="B752" s="39">
        <v>2400</v>
      </c>
      <c r="C752" s="39" t="s">
        <v>4961</v>
      </c>
      <c r="D752" s="39">
        <v>141152</v>
      </c>
      <c r="E752" s="39" t="s">
        <v>5179</v>
      </c>
      <c r="F752" s="39" t="s">
        <v>5180</v>
      </c>
      <c r="G752" s="39" t="s">
        <v>5180</v>
      </c>
      <c r="H752" s="39" t="s">
        <v>5157</v>
      </c>
      <c r="I752" s="39">
        <v>37337</v>
      </c>
      <c r="J752" s="39">
        <v>37337</v>
      </c>
      <c r="K752" s="39">
        <v>0</v>
      </c>
      <c r="L752" s="39">
        <v>37337</v>
      </c>
      <c r="M752" s="39">
        <f t="shared" si="11"/>
        <v>0</v>
      </c>
      <c r="N752" s="39">
        <v>0</v>
      </c>
      <c r="O752" s="39">
        <v>0</v>
      </c>
      <c r="P752" s="39">
        <v>647157</v>
      </c>
      <c r="Q752" s="39">
        <v>0</v>
      </c>
      <c r="R752" s="39">
        <v>17924</v>
      </c>
    </row>
    <row r="753" spans="1:18" x14ac:dyDescent="0.3">
      <c r="A753" s="39" t="s">
        <v>5153</v>
      </c>
      <c r="B753" s="39">
        <v>2400</v>
      </c>
      <c r="C753" s="39" t="s">
        <v>5032</v>
      </c>
      <c r="D753" s="39">
        <v>141172</v>
      </c>
      <c r="E753" s="39" t="s">
        <v>5204</v>
      </c>
      <c r="F753" s="39" t="s">
        <v>5205</v>
      </c>
      <c r="G753" s="39" t="s">
        <v>5205</v>
      </c>
      <c r="H753" s="39" t="s">
        <v>5157</v>
      </c>
      <c r="I753" s="39">
        <v>0</v>
      </c>
      <c r="J753" s="39">
        <v>0</v>
      </c>
      <c r="K753" s="39">
        <v>0</v>
      </c>
      <c r="L753" s="39">
        <v>0</v>
      </c>
      <c r="M753" s="39">
        <f t="shared" si="11"/>
        <v>0</v>
      </c>
      <c r="N753" s="39">
        <v>0</v>
      </c>
      <c r="O753" s="39">
        <v>0</v>
      </c>
      <c r="P753" s="39">
        <v>76</v>
      </c>
      <c r="Q753" s="39">
        <v>0</v>
      </c>
      <c r="R753" s="39">
        <v>1</v>
      </c>
    </row>
    <row r="754" spans="1:18" x14ac:dyDescent="0.3">
      <c r="A754" s="39" t="s">
        <v>5153</v>
      </c>
      <c r="B754" s="39">
        <v>2400</v>
      </c>
      <c r="C754" s="39" t="s">
        <v>5025</v>
      </c>
      <c r="D754" s="39">
        <v>141322</v>
      </c>
      <c r="E754" s="39" t="s">
        <v>5185</v>
      </c>
      <c r="F754" s="39" t="s">
        <v>5235</v>
      </c>
      <c r="G754" s="39" t="s">
        <v>5236</v>
      </c>
      <c r="H754" s="39" t="s">
        <v>5157</v>
      </c>
      <c r="I754" s="39">
        <v>4984.3999999999996</v>
      </c>
      <c r="J754" s="39">
        <v>4984.3999999999996</v>
      </c>
      <c r="K754" s="39">
        <v>0</v>
      </c>
      <c r="L754" s="39">
        <v>4984.3999999999996</v>
      </c>
      <c r="M754" s="39">
        <f t="shared" si="11"/>
        <v>0</v>
      </c>
      <c r="N754" s="39">
        <v>0</v>
      </c>
      <c r="O754" s="39">
        <v>0</v>
      </c>
      <c r="P754" s="39">
        <v>577313</v>
      </c>
      <c r="Q754" s="39">
        <v>0</v>
      </c>
      <c r="R754" s="39">
        <v>1396</v>
      </c>
    </row>
    <row r="755" spans="1:18" x14ac:dyDescent="0.3">
      <c r="A755" s="39" t="s">
        <v>5153</v>
      </c>
      <c r="B755" s="39">
        <v>2400</v>
      </c>
      <c r="C755" s="39" t="s">
        <v>2925</v>
      </c>
      <c r="D755" s="39">
        <v>141782</v>
      </c>
      <c r="E755" s="39" t="s">
        <v>5185</v>
      </c>
      <c r="F755" s="39" t="s">
        <v>5195</v>
      </c>
      <c r="G755" s="39" t="s">
        <v>5157</v>
      </c>
      <c r="H755" s="39" t="s">
        <v>5157</v>
      </c>
      <c r="I755" s="39">
        <v>0</v>
      </c>
      <c r="J755" s="39">
        <v>0</v>
      </c>
      <c r="K755" s="39">
        <v>0</v>
      </c>
      <c r="L755" s="39">
        <v>0</v>
      </c>
      <c r="M755" s="39">
        <f t="shared" si="11"/>
        <v>0</v>
      </c>
      <c r="N755" s="39">
        <v>0</v>
      </c>
      <c r="O755" s="39">
        <v>0</v>
      </c>
      <c r="P755" s="39">
        <v>0</v>
      </c>
      <c r="Q755" s="39">
        <v>0</v>
      </c>
      <c r="R755" s="39">
        <v>0</v>
      </c>
    </row>
    <row r="756" spans="1:18" x14ac:dyDescent="0.3">
      <c r="A756" s="39" t="s">
        <v>5153</v>
      </c>
      <c r="B756" s="39">
        <v>2400</v>
      </c>
      <c r="C756" s="39" t="s">
        <v>5857</v>
      </c>
      <c r="D756" s="39">
        <v>141832</v>
      </c>
      <c r="E756" s="39" t="s">
        <v>5222</v>
      </c>
      <c r="F756" s="39" t="s">
        <v>5809</v>
      </c>
      <c r="G756" s="39" t="s">
        <v>5157</v>
      </c>
      <c r="H756" s="39" t="s">
        <v>5157</v>
      </c>
      <c r="I756" s="39">
        <v>0</v>
      </c>
      <c r="J756" s="39">
        <v>0</v>
      </c>
      <c r="K756" s="39">
        <v>0</v>
      </c>
      <c r="L756" s="39">
        <v>0</v>
      </c>
      <c r="M756" s="39">
        <f t="shared" si="11"/>
        <v>0</v>
      </c>
      <c r="N756" s="39">
        <v>0</v>
      </c>
      <c r="O756" s="39">
        <v>0</v>
      </c>
      <c r="P756" s="39">
        <v>0</v>
      </c>
      <c r="Q756" s="39">
        <v>0</v>
      </c>
      <c r="R756" s="39">
        <v>0</v>
      </c>
    </row>
    <row r="757" spans="1:18" x14ac:dyDescent="0.3">
      <c r="A757" s="39" t="s">
        <v>5153</v>
      </c>
      <c r="B757" s="39">
        <v>2400</v>
      </c>
      <c r="C757" s="39" t="s">
        <v>4998</v>
      </c>
      <c r="D757" s="39">
        <v>142602</v>
      </c>
      <c r="E757" s="39" t="s">
        <v>5154</v>
      </c>
      <c r="F757" s="39" t="s">
        <v>5213</v>
      </c>
      <c r="G757" s="39" t="s">
        <v>5213</v>
      </c>
      <c r="H757" s="39" t="s">
        <v>5157</v>
      </c>
      <c r="I757" s="39">
        <v>0</v>
      </c>
      <c r="J757" s="39">
        <v>0</v>
      </c>
      <c r="K757" s="39">
        <v>0</v>
      </c>
      <c r="L757" s="39">
        <v>0</v>
      </c>
      <c r="M757" s="39">
        <f t="shared" si="11"/>
        <v>0</v>
      </c>
      <c r="N757" s="39">
        <v>0</v>
      </c>
      <c r="O757" s="39">
        <v>0</v>
      </c>
      <c r="P757" s="39">
        <v>0</v>
      </c>
      <c r="Q757" s="39">
        <v>0</v>
      </c>
      <c r="R757" s="39">
        <v>0</v>
      </c>
    </row>
    <row r="758" spans="1:18" x14ac:dyDescent="0.3">
      <c r="A758" s="39" t="s">
        <v>5153</v>
      </c>
      <c r="B758" s="39">
        <v>2400</v>
      </c>
      <c r="C758" s="39" t="s">
        <v>5858</v>
      </c>
      <c r="D758" s="39">
        <v>142622</v>
      </c>
      <c r="E758" s="39" t="s">
        <v>5154</v>
      </c>
      <c r="F758" s="39" t="s">
        <v>5195</v>
      </c>
      <c r="G758" s="39" t="s">
        <v>5157</v>
      </c>
      <c r="H758" s="39" t="s">
        <v>5157</v>
      </c>
      <c r="I758" s="39">
        <v>0</v>
      </c>
      <c r="J758" s="39">
        <v>0</v>
      </c>
      <c r="K758" s="39">
        <v>0</v>
      </c>
      <c r="L758" s="39">
        <v>0</v>
      </c>
      <c r="M758" s="39">
        <f t="shared" si="11"/>
        <v>0</v>
      </c>
      <c r="N758" s="39">
        <v>0</v>
      </c>
      <c r="O758" s="39">
        <v>0</v>
      </c>
      <c r="P758" s="39">
        <v>0</v>
      </c>
      <c r="Q758" s="39">
        <v>0</v>
      </c>
      <c r="R758" s="39">
        <v>0</v>
      </c>
    </row>
    <row r="759" spans="1:18" x14ac:dyDescent="0.3">
      <c r="A759" s="39" t="s">
        <v>5153</v>
      </c>
      <c r="B759" s="39">
        <v>2400</v>
      </c>
      <c r="C759" s="39" t="s">
        <v>4890</v>
      </c>
      <c r="D759" s="39">
        <v>143222</v>
      </c>
      <c r="E759" s="39" t="s">
        <v>5185</v>
      </c>
      <c r="F759" s="39" t="s">
        <v>5235</v>
      </c>
      <c r="G759" s="39" t="s">
        <v>5336</v>
      </c>
      <c r="H759" s="39" t="s">
        <v>5157</v>
      </c>
      <c r="I759" s="39">
        <v>165083.93</v>
      </c>
      <c r="J759" s="39">
        <v>165083.93</v>
      </c>
      <c r="K759" s="39">
        <v>0</v>
      </c>
      <c r="L759" s="39">
        <v>165083.93</v>
      </c>
      <c r="M759" s="39">
        <f t="shared" si="11"/>
        <v>0</v>
      </c>
      <c r="N759" s="39">
        <v>0</v>
      </c>
      <c r="O759" s="39">
        <v>0</v>
      </c>
      <c r="P759" s="39">
        <v>25560514</v>
      </c>
      <c r="Q759" s="39">
        <v>0</v>
      </c>
      <c r="R759" s="39">
        <v>74897</v>
      </c>
    </row>
    <row r="760" spans="1:18" x14ac:dyDescent="0.3">
      <c r="A760" s="39" t="s">
        <v>5153</v>
      </c>
      <c r="B760" s="39">
        <v>2400</v>
      </c>
      <c r="C760" s="39" t="s">
        <v>5859</v>
      </c>
      <c r="D760" s="39">
        <v>143372</v>
      </c>
      <c r="E760" s="39" t="s">
        <v>5154</v>
      </c>
      <c r="F760" s="39" t="s">
        <v>5195</v>
      </c>
      <c r="G760" s="39" t="s">
        <v>5157</v>
      </c>
      <c r="H760" s="39" t="s">
        <v>5157</v>
      </c>
      <c r="I760" s="39">
        <v>0</v>
      </c>
      <c r="J760" s="39">
        <v>0</v>
      </c>
      <c r="K760" s="39">
        <v>0</v>
      </c>
      <c r="L760" s="39">
        <v>0</v>
      </c>
      <c r="M760" s="39">
        <f t="shared" si="11"/>
        <v>0</v>
      </c>
      <c r="N760" s="39">
        <v>0</v>
      </c>
      <c r="O760" s="39">
        <v>0</v>
      </c>
      <c r="P760" s="39">
        <v>0</v>
      </c>
      <c r="Q760" s="39">
        <v>0</v>
      </c>
      <c r="R760" s="39">
        <v>0</v>
      </c>
    </row>
    <row r="761" spans="1:18" x14ac:dyDescent="0.3">
      <c r="A761" s="39" t="s">
        <v>5153</v>
      </c>
      <c r="B761" s="39">
        <v>2400</v>
      </c>
      <c r="C761" s="39" t="s">
        <v>4767</v>
      </c>
      <c r="D761" s="39">
        <v>143522</v>
      </c>
      <c r="E761" s="39" t="s">
        <v>5182</v>
      </c>
      <c r="F761" s="39" t="s">
        <v>5183</v>
      </c>
      <c r="G761" s="39" t="s">
        <v>5157</v>
      </c>
      <c r="H761" s="39" t="s">
        <v>5157</v>
      </c>
      <c r="I761" s="39">
        <v>2884.1</v>
      </c>
      <c r="J761" s="39">
        <v>2884.1</v>
      </c>
      <c r="K761" s="39">
        <v>0</v>
      </c>
      <c r="L761" s="39">
        <v>2884.1</v>
      </c>
      <c r="M761" s="39">
        <f t="shared" si="11"/>
        <v>0</v>
      </c>
      <c r="N761" s="39">
        <v>0</v>
      </c>
      <c r="O761" s="39">
        <v>0</v>
      </c>
      <c r="P761" s="39">
        <v>140297</v>
      </c>
      <c r="Q761" s="39">
        <v>0</v>
      </c>
      <c r="R761" s="39">
        <v>704</v>
      </c>
    </row>
    <row r="762" spans="1:18" x14ac:dyDescent="0.3">
      <c r="A762" s="39" t="s">
        <v>5153</v>
      </c>
      <c r="B762" s="39">
        <v>2400</v>
      </c>
      <c r="C762" s="39" t="s">
        <v>5860</v>
      </c>
      <c r="D762" s="39">
        <v>143912</v>
      </c>
      <c r="E762" s="39" t="s">
        <v>5182</v>
      </c>
      <c r="F762" s="39" t="s">
        <v>5183</v>
      </c>
      <c r="G762" s="39" t="s">
        <v>5157</v>
      </c>
      <c r="H762" s="39" t="s">
        <v>5157</v>
      </c>
      <c r="I762" s="39">
        <v>0</v>
      </c>
      <c r="J762" s="39">
        <v>0</v>
      </c>
      <c r="K762" s="39">
        <v>0</v>
      </c>
      <c r="L762" s="39">
        <v>0</v>
      </c>
      <c r="M762" s="39">
        <f t="shared" si="11"/>
        <v>0</v>
      </c>
      <c r="N762" s="39">
        <v>0</v>
      </c>
      <c r="O762" s="39">
        <v>0</v>
      </c>
      <c r="P762" s="39">
        <v>0</v>
      </c>
      <c r="Q762" s="39">
        <v>0</v>
      </c>
      <c r="R762" s="39">
        <v>0</v>
      </c>
    </row>
    <row r="763" spans="1:18" x14ac:dyDescent="0.3">
      <c r="A763" s="39" t="s">
        <v>5153</v>
      </c>
      <c r="B763" s="39">
        <v>2400</v>
      </c>
      <c r="C763" s="39" t="s">
        <v>53</v>
      </c>
      <c r="D763" s="39">
        <v>144942</v>
      </c>
      <c r="E763" s="39" t="s">
        <v>5154</v>
      </c>
      <c r="F763" s="39" t="s">
        <v>5195</v>
      </c>
      <c r="G763" s="39" t="s">
        <v>5157</v>
      </c>
      <c r="H763" s="39" t="s">
        <v>5157</v>
      </c>
      <c r="I763" s="39">
        <v>0</v>
      </c>
      <c r="J763" s="39">
        <v>0</v>
      </c>
      <c r="K763" s="39">
        <v>0</v>
      </c>
      <c r="L763" s="39">
        <v>0</v>
      </c>
      <c r="M763" s="39">
        <f t="shared" si="11"/>
        <v>0</v>
      </c>
      <c r="N763" s="39">
        <v>0</v>
      </c>
      <c r="O763" s="39">
        <v>0</v>
      </c>
      <c r="P763" s="39">
        <v>0</v>
      </c>
      <c r="Q763" s="39">
        <v>0</v>
      </c>
      <c r="R763" s="39">
        <v>0</v>
      </c>
    </row>
    <row r="764" spans="1:18" x14ac:dyDescent="0.3">
      <c r="A764" s="39" t="s">
        <v>5153</v>
      </c>
      <c r="B764" s="39">
        <v>2400</v>
      </c>
      <c r="C764" s="39" t="s">
        <v>4880</v>
      </c>
      <c r="D764" s="39">
        <v>145272</v>
      </c>
      <c r="E764" s="39" t="s">
        <v>5179</v>
      </c>
      <c r="F764" s="39" t="s">
        <v>5180</v>
      </c>
      <c r="G764" s="39" t="s">
        <v>5180</v>
      </c>
      <c r="H764" s="39" t="s">
        <v>5157</v>
      </c>
      <c r="I764" s="39">
        <v>4019.25</v>
      </c>
      <c r="J764" s="39">
        <v>4019.25</v>
      </c>
      <c r="K764" s="39">
        <v>0</v>
      </c>
      <c r="L764" s="39">
        <v>4019.25</v>
      </c>
      <c r="M764" s="39">
        <f t="shared" si="11"/>
        <v>0</v>
      </c>
      <c r="N764" s="39">
        <v>0</v>
      </c>
      <c r="O764" s="39">
        <v>0</v>
      </c>
      <c r="P764" s="39">
        <v>351580</v>
      </c>
      <c r="Q764" s="39">
        <v>0</v>
      </c>
      <c r="R764" s="39">
        <v>2015</v>
      </c>
    </row>
    <row r="765" spans="1:18" x14ac:dyDescent="0.3">
      <c r="A765" s="39" t="s">
        <v>5153</v>
      </c>
      <c r="B765" s="39">
        <v>2400</v>
      </c>
      <c r="C765" s="39" t="s">
        <v>4743</v>
      </c>
      <c r="D765" s="39">
        <v>145372</v>
      </c>
      <c r="E765" s="39" t="s">
        <v>5182</v>
      </c>
      <c r="F765" s="39" t="s">
        <v>5183</v>
      </c>
      <c r="G765" s="39" t="s">
        <v>5157</v>
      </c>
      <c r="H765" s="39" t="s">
        <v>5157</v>
      </c>
      <c r="I765" s="39">
        <v>15100.8</v>
      </c>
      <c r="J765" s="39">
        <v>15100.8</v>
      </c>
      <c r="K765" s="39">
        <v>0</v>
      </c>
      <c r="L765" s="39">
        <v>15100.8</v>
      </c>
      <c r="M765" s="39">
        <f t="shared" si="11"/>
        <v>0</v>
      </c>
      <c r="N765" s="39">
        <v>0</v>
      </c>
      <c r="O765" s="39">
        <v>0</v>
      </c>
      <c r="P765" s="39">
        <v>1022158</v>
      </c>
      <c r="Q765" s="39">
        <v>0</v>
      </c>
      <c r="R765" s="39">
        <v>4467</v>
      </c>
    </row>
    <row r="766" spans="1:18" x14ac:dyDescent="0.3">
      <c r="A766" s="39" t="s">
        <v>5153</v>
      </c>
      <c r="B766" s="39">
        <v>2400</v>
      </c>
      <c r="C766" s="39" t="s">
        <v>5861</v>
      </c>
      <c r="D766" s="39">
        <v>146242</v>
      </c>
      <c r="E766" s="39" t="s">
        <v>5154</v>
      </c>
      <c r="F766" s="39" t="s">
        <v>5213</v>
      </c>
      <c r="G766" s="39" t="s">
        <v>5213</v>
      </c>
      <c r="H766" s="39" t="s">
        <v>5157</v>
      </c>
      <c r="I766" s="39">
        <v>0</v>
      </c>
      <c r="J766" s="39">
        <v>0</v>
      </c>
      <c r="K766" s="39">
        <v>0</v>
      </c>
      <c r="L766" s="39">
        <v>0</v>
      </c>
      <c r="M766" s="39">
        <f t="shared" si="11"/>
        <v>0</v>
      </c>
      <c r="N766" s="39">
        <v>0</v>
      </c>
      <c r="O766" s="39">
        <v>0</v>
      </c>
      <c r="P766" s="39">
        <v>0</v>
      </c>
      <c r="Q766" s="39">
        <v>0</v>
      </c>
      <c r="R766" s="39">
        <v>0</v>
      </c>
    </row>
    <row r="767" spans="1:18" x14ac:dyDescent="0.3">
      <c r="A767" s="39" t="s">
        <v>5153</v>
      </c>
      <c r="B767" s="39">
        <v>2400</v>
      </c>
      <c r="C767" s="39" t="s">
        <v>5046</v>
      </c>
      <c r="D767" s="39">
        <v>146252</v>
      </c>
      <c r="E767" s="39" t="s">
        <v>5182</v>
      </c>
      <c r="F767" s="39" t="s">
        <v>5183</v>
      </c>
      <c r="G767" s="39" t="s">
        <v>5157</v>
      </c>
      <c r="H767" s="39" t="s">
        <v>5157</v>
      </c>
      <c r="I767" s="39">
        <v>9295.85</v>
      </c>
      <c r="J767" s="39">
        <v>9295.85</v>
      </c>
      <c r="K767" s="39">
        <v>0</v>
      </c>
      <c r="L767" s="39">
        <v>9295.85</v>
      </c>
      <c r="M767" s="39">
        <f t="shared" si="11"/>
        <v>0</v>
      </c>
      <c r="N767" s="39">
        <v>0</v>
      </c>
      <c r="O767" s="39">
        <v>0</v>
      </c>
      <c r="P767" s="39">
        <v>647428</v>
      </c>
      <c r="Q767" s="39">
        <v>0</v>
      </c>
      <c r="R767" s="39">
        <v>1202</v>
      </c>
    </row>
    <row r="768" spans="1:18" x14ac:dyDescent="0.3">
      <c r="A768" s="39" t="s">
        <v>5153</v>
      </c>
      <c r="B768" s="39">
        <v>2400</v>
      </c>
      <c r="C768" s="39" t="s">
        <v>5862</v>
      </c>
      <c r="D768" s="39">
        <v>148062</v>
      </c>
      <c r="E768" s="39" t="s">
        <v>5154</v>
      </c>
      <c r="F768" s="39" t="s">
        <v>5195</v>
      </c>
      <c r="G768" s="39" t="s">
        <v>5157</v>
      </c>
      <c r="H768" s="39" t="s">
        <v>5157</v>
      </c>
      <c r="I768" s="39">
        <v>0</v>
      </c>
      <c r="J768" s="39">
        <v>0</v>
      </c>
      <c r="K768" s="39">
        <v>0</v>
      </c>
      <c r="L768" s="39">
        <v>0</v>
      </c>
      <c r="M768" s="39">
        <f t="shared" si="11"/>
        <v>0</v>
      </c>
      <c r="N768" s="39">
        <v>0</v>
      </c>
      <c r="O768" s="39">
        <v>0</v>
      </c>
      <c r="P768" s="39">
        <v>0</v>
      </c>
      <c r="Q768" s="39">
        <v>0</v>
      </c>
      <c r="R768" s="39">
        <v>0</v>
      </c>
    </row>
    <row r="769" spans="1:18" x14ac:dyDescent="0.3">
      <c r="A769" s="39" t="s">
        <v>5153</v>
      </c>
      <c r="B769" s="39">
        <v>2400</v>
      </c>
      <c r="C769" s="39" t="s">
        <v>5863</v>
      </c>
      <c r="D769" s="39">
        <v>148432</v>
      </c>
      <c r="E769" s="39" t="s">
        <v>5161</v>
      </c>
      <c r="F769" s="39" t="s">
        <v>5201</v>
      </c>
      <c r="G769" s="39" t="s">
        <v>5202</v>
      </c>
      <c r="H769" s="39" t="s">
        <v>5157</v>
      </c>
      <c r="I769" s="39">
        <v>0</v>
      </c>
      <c r="J769" s="39">
        <v>0</v>
      </c>
      <c r="K769" s="39">
        <v>0</v>
      </c>
      <c r="L769" s="39">
        <v>0</v>
      </c>
      <c r="M769" s="39">
        <f t="shared" si="11"/>
        <v>0</v>
      </c>
      <c r="N769" s="39">
        <v>0</v>
      </c>
      <c r="O769" s="39">
        <v>0</v>
      </c>
      <c r="P769" s="39">
        <v>0</v>
      </c>
      <c r="Q769" s="39">
        <v>0</v>
      </c>
      <c r="R769" s="39">
        <v>0</v>
      </c>
    </row>
    <row r="770" spans="1:18" x14ac:dyDescent="0.3">
      <c r="A770" s="39" t="s">
        <v>5153</v>
      </c>
      <c r="B770" s="39">
        <v>2400</v>
      </c>
      <c r="C770" s="39" t="s">
        <v>5030</v>
      </c>
      <c r="D770" s="39">
        <v>149342</v>
      </c>
      <c r="E770" s="39" t="s">
        <v>5182</v>
      </c>
      <c r="F770" s="39" t="s">
        <v>5183</v>
      </c>
      <c r="G770" s="39" t="s">
        <v>5157</v>
      </c>
      <c r="H770" s="39" t="s">
        <v>5157</v>
      </c>
      <c r="I770" s="39">
        <v>7918.04</v>
      </c>
      <c r="J770" s="39">
        <v>7918.04</v>
      </c>
      <c r="K770" s="39">
        <v>0</v>
      </c>
      <c r="L770" s="39">
        <v>7918.04</v>
      </c>
      <c r="M770" s="39">
        <f t="shared" si="11"/>
        <v>0</v>
      </c>
      <c r="N770" s="39">
        <v>0</v>
      </c>
      <c r="O770" s="39">
        <v>0</v>
      </c>
      <c r="P770" s="39">
        <v>471330</v>
      </c>
      <c r="Q770" s="39">
        <v>0</v>
      </c>
      <c r="R770" s="39">
        <v>1210</v>
      </c>
    </row>
    <row r="771" spans="1:18" x14ac:dyDescent="0.3">
      <c r="A771" s="39" t="s">
        <v>5153</v>
      </c>
      <c r="B771" s="39">
        <v>2400</v>
      </c>
      <c r="C771" s="39" t="s">
        <v>5864</v>
      </c>
      <c r="D771" s="39">
        <v>149382</v>
      </c>
      <c r="E771" s="39" t="s">
        <v>5185</v>
      </c>
      <c r="F771" s="39" t="s">
        <v>5195</v>
      </c>
      <c r="G771" s="39" t="s">
        <v>5157</v>
      </c>
      <c r="H771" s="39" t="s">
        <v>5157</v>
      </c>
      <c r="I771" s="39">
        <v>0</v>
      </c>
      <c r="J771" s="39">
        <v>0</v>
      </c>
      <c r="K771" s="39">
        <v>0</v>
      </c>
      <c r="L771" s="39">
        <v>0</v>
      </c>
      <c r="M771" s="39">
        <f t="shared" si="11"/>
        <v>0</v>
      </c>
      <c r="N771" s="39">
        <v>0</v>
      </c>
      <c r="O771" s="39">
        <v>0</v>
      </c>
      <c r="P771" s="39">
        <v>0</v>
      </c>
      <c r="Q771" s="39">
        <v>0</v>
      </c>
      <c r="R771" s="39">
        <v>0</v>
      </c>
    </row>
    <row r="772" spans="1:18" x14ac:dyDescent="0.3">
      <c r="A772" s="39" t="s">
        <v>5153</v>
      </c>
      <c r="B772" s="39">
        <v>2400</v>
      </c>
      <c r="C772" s="39" t="s">
        <v>4773</v>
      </c>
      <c r="D772" s="39">
        <v>149712</v>
      </c>
      <c r="E772" s="39" t="s">
        <v>5154</v>
      </c>
      <c r="F772" s="39" t="s">
        <v>5195</v>
      </c>
      <c r="G772" s="39" t="s">
        <v>5157</v>
      </c>
      <c r="H772" s="39" t="s">
        <v>5157</v>
      </c>
      <c r="I772" s="39">
        <v>500.3</v>
      </c>
      <c r="J772" s="39">
        <v>500.3</v>
      </c>
      <c r="K772" s="39">
        <v>0</v>
      </c>
      <c r="L772" s="39">
        <v>0</v>
      </c>
      <c r="M772" s="39">
        <f t="shared" si="11"/>
        <v>500.3</v>
      </c>
      <c r="N772" s="39">
        <v>0</v>
      </c>
      <c r="O772" s="39">
        <v>500.3</v>
      </c>
      <c r="P772" s="39">
        <v>50857</v>
      </c>
      <c r="Q772" s="39">
        <v>1713</v>
      </c>
      <c r="R772" s="39">
        <v>399</v>
      </c>
    </row>
    <row r="773" spans="1:18" x14ac:dyDescent="0.3">
      <c r="A773" s="39" t="s">
        <v>5153</v>
      </c>
      <c r="B773" s="39">
        <v>2400</v>
      </c>
      <c r="C773" s="39" t="s">
        <v>5865</v>
      </c>
      <c r="D773" s="39">
        <v>150342</v>
      </c>
      <c r="E773" s="39" t="s">
        <v>5154</v>
      </c>
      <c r="F773" s="39" t="s">
        <v>5155</v>
      </c>
      <c r="G773" s="39" t="s">
        <v>5190</v>
      </c>
      <c r="H773" s="39" t="s">
        <v>5157</v>
      </c>
      <c r="I773" s="39">
        <v>0</v>
      </c>
      <c r="J773" s="39">
        <v>0</v>
      </c>
      <c r="K773" s="39">
        <v>0</v>
      </c>
      <c r="L773" s="39">
        <v>0</v>
      </c>
      <c r="M773" s="39">
        <f t="shared" si="11"/>
        <v>0</v>
      </c>
      <c r="N773" s="39">
        <v>0</v>
      </c>
      <c r="O773" s="39">
        <v>0</v>
      </c>
      <c r="P773" s="39">
        <v>0</v>
      </c>
      <c r="Q773" s="39">
        <v>0</v>
      </c>
      <c r="R773" s="39">
        <v>0</v>
      </c>
    </row>
    <row r="774" spans="1:18" x14ac:dyDescent="0.3">
      <c r="A774" s="39" t="s">
        <v>5153</v>
      </c>
      <c r="B774" s="39">
        <v>2400</v>
      </c>
      <c r="C774" s="39" t="s">
        <v>4775</v>
      </c>
      <c r="D774" s="39">
        <v>150422</v>
      </c>
      <c r="E774" s="39" t="s">
        <v>5247</v>
      </c>
      <c r="F774" s="39" t="s">
        <v>5248</v>
      </c>
      <c r="G774" s="39" t="s">
        <v>5157</v>
      </c>
      <c r="H774" s="39" t="s">
        <v>5157</v>
      </c>
      <c r="I774" s="39">
        <v>5325.1</v>
      </c>
      <c r="J774" s="39">
        <v>5325.1</v>
      </c>
      <c r="K774" s="39">
        <v>0</v>
      </c>
      <c r="L774" s="39">
        <v>5325.1</v>
      </c>
      <c r="M774" s="39">
        <f t="shared" si="11"/>
        <v>0</v>
      </c>
      <c r="N774" s="39">
        <v>0</v>
      </c>
      <c r="O774" s="39">
        <v>0</v>
      </c>
      <c r="P774" s="39">
        <v>758353</v>
      </c>
      <c r="Q774" s="39">
        <v>0</v>
      </c>
      <c r="R774" s="39">
        <v>1907</v>
      </c>
    </row>
    <row r="775" spans="1:18" x14ac:dyDescent="0.3">
      <c r="A775" s="39" t="s">
        <v>5043</v>
      </c>
      <c r="B775" s="39">
        <v>8680</v>
      </c>
      <c r="C775" s="39" t="s">
        <v>5866</v>
      </c>
      <c r="D775" s="39">
        <v>150562</v>
      </c>
      <c r="E775" s="39" t="s">
        <v>5204</v>
      </c>
      <c r="F775" s="39" t="s">
        <v>5205</v>
      </c>
      <c r="G775" s="39" t="s">
        <v>5205</v>
      </c>
      <c r="H775" s="39" t="s">
        <v>5157</v>
      </c>
      <c r="I775" s="39">
        <v>8170.55</v>
      </c>
      <c r="J775" s="39">
        <v>8170.55</v>
      </c>
      <c r="K775" s="39">
        <v>0</v>
      </c>
      <c r="L775" s="39">
        <v>8170.55</v>
      </c>
      <c r="M775" s="39">
        <f t="shared" ref="M775:M807" si="12">N775+O775</f>
        <v>0</v>
      </c>
      <c r="N775" s="39">
        <v>0</v>
      </c>
      <c r="O775" s="39">
        <v>0</v>
      </c>
      <c r="P775" s="39">
        <v>362007</v>
      </c>
      <c r="Q775" s="39">
        <v>0</v>
      </c>
      <c r="R775" s="39">
        <v>2590</v>
      </c>
    </row>
    <row r="776" spans="1:18" x14ac:dyDescent="0.3">
      <c r="A776" s="39" t="s">
        <v>5153</v>
      </c>
      <c r="B776" s="39">
        <v>2400</v>
      </c>
      <c r="C776" s="39" t="s">
        <v>2709</v>
      </c>
      <c r="D776" s="39">
        <v>150792</v>
      </c>
      <c r="E776" s="39" t="s">
        <v>5175</v>
      </c>
      <c r="F776" s="39" t="s">
        <v>5195</v>
      </c>
      <c r="G776" s="39" t="s">
        <v>5157</v>
      </c>
      <c r="H776" s="39" t="s">
        <v>5157</v>
      </c>
      <c r="I776" s="39">
        <v>0</v>
      </c>
      <c r="J776" s="39">
        <v>0</v>
      </c>
      <c r="K776" s="39">
        <v>0</v>
      </c>
      <c r="L776" s="39">
        <v>0</v>
      </c>
      <c r="M776" s="39">
        <f t="shared" si="12"/>
        <v>0</v>
      </c>
      <c r="N776" s="39">
        <v>0</v>
      </c>
      <c r="O776" s="39">
        <v>0</v>
      </c>
      <c r="P776" s="39">
        <v>0</v>
      </c>
      <c r="Q776" s="39">
        <v>0</v>
      </c>
      <c r="R776" s="39">
        <v>0</v>
      </c>
    </row>
    <row r="777" spans="1:18" x14ac:dyDescent="0.3">
      <c r="A777" s="39" t="s">
        <v>5153</v>
      </c>
      <c r="B777" s="39">
        <v>2400</v>
      </c>
      <c r="C777" s="39" t="s">
        <v>4741</v>
      </c>
      <c r="D777" s="39">
        <v>150802</v>
      </c>
      <c r="E777" s="39" t="s">
        <v>5154</v>
      </c>
      <c r="F777" s="39" t="s">
        <v>5195</v>
      </c>
      <c r="G777" s="39" t="s">
        <v>5157</v>
      </c>
      <c r="H777" s="39" t="s">
        <v>5157</v>
      </c>
      <c r="I777" s="39">
        <v>7189.56</v>
      </c>
      <c r="J777" s="39">
        <v>7189.56</v>
      </c>
      <c r="K777" s="39">
        <v>0</v>
      </c>
      <c r="L777" s="39">
        <v>7189.56</v>
      </c>
      <c r="M777" s="39">
        <f t="shared" si="12"/>
        <v>0</v>
      </c>
      <c r="N777" s="39">
        <v>0</v>
      </c>
      <c r="O777" s="39">
        <v>0</v>
      </c>
      <c r="P777" s="39">
        <v>1379461</v>
      </c>
      <c r="Q777" s="39">
        <v>0</v>
      </c>
      <c r="R777" s="39">
        <v>1332</v>
      </c>
    </row>
    <row r="778" spans="1:18" x14ac:dyDescent="0.3">
      <c r="A778" s="39" t="s">
        <v>5153</v>
      </c>
      <c r="B778" s="39">
        <v>2400</v>
      </c>
      <c r="C778" s="39" t="s">
        <v>4809</v>
      </c>
      <c r="D778" s="39">
        <v>150822</v>
      </c>
      <c r="E778" s="39" t="s">
        <v>5182</v>
      </c>
      <c r="F778" s="39" t="s">
        <v>5183</v>
      </c>
      <c r="G778" s="39" t="s">
        <v>5157</v>
      </c>
      <c r="H778" s="39" t="s">
        <v>5157</v>
      </c>
      <c r="I778" s="39">
        <v>42961.09</v>
      </c>
      <c r="J778" s="39">
        <v>42961.09</v>
      </c>
      <c r="K778" s="39">
        <v>0</v>
      </c>
      <c r="L778" s="39">
        <v>42961.09</v>
      </c>
      <c r="M778" s="39">
        <f t="shared" si="12"/>
        <v>0</v>
      </c>
      <c r="N778" s="39">
        <v>0</v>
      </c>
      <c r="O778" s="39">
        <v>0</v>
      </c>
      <c r="P778" s="39">
        <v>2819158</v>
      </c>
      <c r="Q778" s="39">
        <v>0</v>
      </c>
      <c r="R778" s="39">
        <v>6531</v>
      </c>
    </row>
    <row r="779" spans="1:18" x14ac:dyDescent="0.3">
      <c r="A779" s="39" t="s">
        <v>5153</v>
      </c>
      <c r="B779" s="39">
        <v>2400</v>
      </c>
      <c r="C779" s="39" t="s">
        <v>4991</v>
      </c>
      <c r="D779" s="39">
        <v>152302</v>
      </c>
      <c r="E779" s="39" t="s">
        <v>5161</v>
      </c>
      <c r="F779" s="39" t="s">
        <v>5201</v>
      </c>
      <c r="G779" s="39" t="s">
        <v>5202</v>
      </c>
      <c r="H779" s="39" t="s">
        <v>5157</v>
      </c>
      <c r="I779" s="39">
        <v>13647.49</v>
      </c>
      <c r="J779" s="39">
        <v>13647.49</v>
      </c>
      <c r="K779" s="39">
        <v>0</v>
      </c>
      <c r="L779" s="39">
        <v>13647.49</v>
      </c>
      <c r="M779" s="39">
        <f t="shared" si="12"/>
        <v>0</v>
      </c>
      <c r="N779" s="39">
        <v>0</v>
      </c>
      <c r="O779" s="39">
        <v>0</v>
      </c>
      <c r="P779" s="39">
        <v>1649409</v>
      </c>
      <c r="Q779" s="39">
        <v>0</v>
      </c>
      <c r="R779" s="39">
        <v>6507</v>
      </c>
    </row>
    <row r="780" spans="1:18" x14ac:dyDescent="0.3">
      <c r="A780" s="39" t="s">
        <v>5153</v>
      </c>
      <c r="B780" s="39">
        <v>2400</v>
      </c>
      <c r="C780" s="39" t="s">
        <v>5867</v>
      </c>
      <c r="D780" s="39">
        <v>152362</v>
      </c>
      <c r="E780" s="39" t="s">
        <v>5247</v>
      </c>
      <c r="F780" s="39" t="s">
        <v>5783</v>
      </c>
      <c r="G780" s="39" t="s">
        <v>5157</v>
      </c>
      <c r="H780" s="39" t="s">
        <v>5157</v>
      </c>
      <c r="I780" s="39">
        <v>0</v>
      </c>
      <c r="J780" s="39">
        <v>0</v>
      </c>
      <c r="K780" s="39">
        <v>0</v>
      </c>
      <c r="L780" s="39">
        <v>0</v>
      </c>
      <c r="M780" s="39">
        <f t="shared" si="12"/>
        <v>0</v>
      </c>
      <c r="N780" s="39">
        <v>0</v>
      </c>
      <c r="O780" s="39">
        <v>0</v>
      </c>
      <c r="P780" s="39">
        <v>0</v>
      </c>
      <c r="Q780" s="39">
        <v>0</v>
      </c>
      <c r="R780" s="39">
        <v>0</v>
      </c>
    </row>
    <row r="781" spans="1:18" x14ac:dyDescent="0.3">
      <c r="A781" s="39" t="s">
        <v>5153</v>
      </c>
      <c r="B781" s="39">
        <v>2400</v>
      </c>
      <c r="C781" s="39" t="s">
        <v>5868</v>
      </c>
      <c r="D781" s="39">
        <v>152892</v>
      </c>
      <c r="E781" s="39" t="s">
        <v>5247</v>
      </c>
      <c r="F781" s="39" t="s">
        <v>5367</v>
      </c>
      <c r="G781" s="39" t="s">
        <v>5157</v>
      </c>
      <c r="H781" s="39" t="s">
        <v>5157</v>
      </c>
      <c r="I781" s="39">
        <v>0</v>
      </c>
      <c r="J781" s="39">
        <v>0</v>
      </c>
      <c r="K781" s="39">
        <v>0</v>
      </c>
      <c r="L781" s="39">
        <v>0</v>
      </c>
      <c r="M781" s="39">
        <f t="shared" si="12"/>
        <v>0</v>
      </c>
      <c r="N781" s="39">
        <v>0</v>
      </c>
      <c r="O781" s="39">
        <v>0</v>
      </c>
      <c r="P781" s="39">
        <v>0</v>
      </c>
      <c r="Q781" s="39">
        <v>0</v>
      </c>
      <c r="R781" s="39">
        <v>0</v>
      </c>
    </row>
    <row r="782" spans="1:18" x14ac:dyDescent="0.3">
      <c r="A782" s="39" t="s">
        <v>5153</v>
      </c>
      <c r="B782" s="39">
        <v>2400</v>
      </c>
      <c r="C782" s="39" t="s">
        <v>5869</v>
      </c>
      <c r="D782" s="39">
        <v>152962</v>
      </c>
      <c r="E782" s="39" t="s">
        <v>5179</v>
      </c>
      <c r="F782" s="39" t="s">
        <v>5180</v>
      </c>
      <c r="G782" s="39" t="s">
        <v>5180</v>
      </c>
      <c r="H782" s="39" t="s">
        <v>5157</v>
      </c>
      <c r="I782" s="39">
        <v>0</v>
      </c>
      <c r="J782" s="39">
        <v>0</v>
      </c>
      <c r="K782" s="39">
        <v>0</v>
      </c>
      <c r="L782" s="39">
        <v>0</v>
      </c>
      <c r="M782" s="39">
        <f t="shared" si="12"/>
        <v>0</v>
      </c>
      <c r="N782" s="39">
        <v>0</v>
      </c>
      <c r="O782" s="39">
        <v>0</v>
      </c>
      <c r="P782" s="39">
        <v>0</v>
      </c>
      <c r="Q782" s="39">
        <v>0</v>
      </c>
      <c r="R782" s="39">
        <v>0</v>
      </c>
    </row>
    <row r="783" spans="1:18" x14ac:dyDescent="0.3">
      <c r="A783" s="39" t="s">
        <v>5153</v>
      </c>
      <c r="B783" s="39">
        <v>2400</v>
      </c>
      <c r="C783" s="39" t="s">
        <v>5870</v>
      </c>
      <c r="D783" s="39">
        <v>153212</v>
      </c>
      <c r="E783" s="39" t="s">
        <v>5182</v>
      </c>
      <c r="F783" s="39" t="s">
        <v>5824</v>
      </c>
      <c r="G783" s="39" t="s">
        <v>5825</v>
      </c>
      <c r="H783" s="39" t="s">
        <v>5157</v>
      </c>
      <c r="I783" s="39">
        <v>0</v>
      </c>
      <c r="J783" s="39">
        <v>0</v>
      </c>
      <c r="K783" s="39">
        <v>0</v>
      </c>
      <c r="L783" s="39">
        <v>0</v>
      </c>
      <c r="M783" s="39">
        <f t="shared" si="12"/>
        <v>0</v>
      </c>
      <c r="N783" s="39">
        <v>0</v>
      </c>
      <c r="O783" s="39">
        <v>0</v>
      </c>
      <c r="P783" s="39">
        <v>0</v>
      </c>
      <c r="Q783" s="39">
        <v>0</v>
      </c>
      <c r="R783" s="39">
        <v>0</v>
      </c>
    </row>
    <row r="784" spans="1:18" x14ac:dyDescent="0.3">
      <c r="A784" s="39" t="s">
        <v>5153</v>
      </c>
      <c r="B784" s="39">
        <v>2400</v>
      </c>
      <c r="C784" s="39" t="s">
        <v>4895</v>
      </c>
      <c r="D784" s="39">
        <v>154062</v>
      </c>
      <c r="E784" s="39" t="s">
        <v>5154</v>
      </c>
      <c r="F784" s="39" t="s">
        <v>5213</v>
      </c>
      <c r="G784" s="39" t="s">
        <v>5213</v>
      </c>
      <c r="H784" s="39" t="s">
        <v>5157</v>
      </c>
      <c r="I784" s="39">
        <v>104726.62</v>
      </c>
      <c r="J784" s="39">
        <v>104726.62</v>
      </c>
      <c r="K784" s="39">
        <v>0</v>
      </c>
      <c r="L784" s="39">
        <v>104726.62</v>
      </c>
      <c r="M784" s="39">
        <f t="shared" si="12"/>
        <v>0</v>
      </c>
      <c r="N784" s="39">
        <v>0</v>
      </c>
      <c r="O784" s="39">
        <v>0</v>
      </c>
      <c r="P784" s="39">
        <v>7667744</v>
      </c>
      <c r="Q784" s="39">
        <v>0</v>
      </c>
      <c r="R784" s="39">
        <v>23151</v>
      </c>
    </row>
    <row r="785" spans="1:18" x14ac:dyDescent="0.3">
      <c r="A785" s="39" t="s">
        <v>5153</v>
      </c>
      <c r="B785" s="39">
        <v>2400</v>
      </c>
      <c r="C785" s="39" t="s">
        <v>4866</v>
      </c>
      <c r="D785" s="39">
        <v>154452</v>
      </c>
      <c r="E785" s="39" t="s">
        <v>5179</v>
      </c>
      <c r="F785" s="39" t="s">
        <v>5180</v>
      </c>
      <c r="G785" s="39" t="s">
        <v>5180</v>
      </c>
      <c r="H785" s="39" t="s">
        <v>5157</v>
      </c>
      <c r="I785" s="39">
        <v>36863.599999999999</v>
      </c>
      <c r="J785" s="39">
        <v>36863.599999999999</v>
      </c>
      <c r="K785" s="39">
        <v>0</v>
      </c>
      <c r="L785" s="39">
        <v>36863.599999999999</v>
      </c>
      <c r="M785" s="39">
        <f t="shared" si="12"/>
        <v>0</v>
      </c>
      <c r="N785" s="39">
        <v>0</v>
      </c>
      <c r="O785" s="39">
        <v>0</v>
      </c>
      <c r="P785" s="39">
        <v>3936405</v>
      </c>
      <c r="Q785" s="39">
        <v>0</v>
      </c>
      <c r="R785" s="39">
        <v>10449</v>
      </c>
    </row>
    <row r="786" spans="1:18" x14ac:dyDescent="0.3">
      <c r="A786" s="39" t="s">
        <v>5153</v>
      </c>
      <c r="B786" s="39">
        <v>2400</v>
      </c>
      <c r="C786" s="39" t="s">
        <v>39</v>
      </c>
      <c r="D786" s="39">
        <v>154612</v>
      </c>
      <c r="E786" s="39" t="s">
        <v>5154</v>
      </c>
      <c r="F786" s="39" t="s">
        <v>5195</v>
      </c>
      <c r="G786" s="39" t="s">
        <v>5157</v>
      </c>
      <c r="H786" s="39" t="s">
        <v>5157</v>
      </c>
      <c r="I786" s="39">
        <v>153000</v>
      </c>
      <c r="J786" s="39">
        <v>153000</v>
      </c>
      <c r="K786" s="39">
        <v>0</v>
      </c>
      <c r="L786" s="39">
        <v>45776.49</v>
      </c>
      <c r="M786" s="39">
        <f t="shared" si="12"/>
        <v>107223.51</v>
      </c>
      <c r="N786" s="39">
        <v>107223.51</v>
      </c>
      <c r="O786" s="39">
        <v>0</v>
      </c>
      <c r="P786" s="39">
        <v>25012884</v>
      </c>
      <c r="Q786" s="39">
        <v>382114</v>
      </c>
      <c r="R786" s="39">
        <v>199456</v>
      </c>
    </row>
    <row r="787" spans="1:18" x14ac:dyDescent="0.3">
      <c r="A787" s="39" t="s">
        <v>4706</v>
      </c>
      <c r="B787" s="39">
        <v>9746</v>
      </c>
      <c r="C787" s="39" t="s">
        <v>5871</v>
      </c>
      <c r="D787" s="39">
        <v>155142</v>
      </c>
      <c r="E787" s="39" t="s">
        <v>5185</v>
      </c>
      <c r="F787" s="39" t="s">
        <v>5235</v>
      </c>
      <c r="G787" s="39" t="s">
        <v>5336</v>
      </c>
      <c r="H787" s="39" t="s">
        <v>5157</v>
      </c>
      <c r="I787" s="39">
        <v>13692.52</v>
      </c>
      <c r="J787" s="39">
        <v>13692.52</v>
      </c>
      <c r="K787" s="39">
        <v>0</v>
      </c>
      <c r="L787" s="39">
        <v>13692.52</v>
      </c>
      <c r="M787" s="39">
        <f t="shared" si="12"/>
        <v>0</v>
      </c>
      <c r="N787" s="39">
        <v>0</v>
      </c>
      <c r="O787" s="39">
        <v>0</v>
      </c>
      <c r="P787" s="39">
        <v>3106783</v>
      </c>
      <c r="Q787" s="39">
        <v>0</v>
      </c>
      <c r="R787" s="39">
        <v>6052</v>
      </c>
    </row>
    <row r="788" spans="1:18" x14ac:dyDescent="0.3">
      <c r="A788" s="39" t="s">
        <v>5153</v>
      </c>
      <c r="B788" s="39">
        <v>2400</v>
      </c>
      <c r="C788" s="39" t="s">
        <v>4749</v>
      </c>
      <c r="D788" s="39">
        <v>155742</v>
      </c>
      <c r="E788" s="39" t="s">
        <v>5154</v>
      </c>
      <c r="F788" s="39" t="s">
        <v>5213</v>
      </c>
      <c r="G788" s="39" t="s">
        <v>5213</v>
      </c>
      <c r="H788" s="39" t="s">
        <v>5157</v>
      </c>
      <c r="I788" s="39">
        <v>0</v>
      </c>
      <c r="J788" s="39">
        <v>0</v>
      </c>
      <c r="K788" s="39">
        <v>0</v>
      </c>
      <c r="L788" s="39">
        <v>0</v>
      </c>
      <c r="M788" s="39">
        <f t="shared" si="12"/>
        <v>0</v>
      </c>
      <c r="N788" s="39">
        <v>0</v>
      </c>
      <c r="O788" s="39">
        <v>0</v>
      </c>
      <c r="P788" s="39">
        <v>0</v>
      </c>
      <c r="Q788" s="39">
        <v>0</v>
      </c>
      <c r="R788" s="39">
        <v>0</v>
      </c>
    </row>
    <row r="789" spans="1:18" x14ac:dyDescent="0.3">
      <c r="A789" s="39" t="s">
        <v>5153</v>
      </c>
      <c r="B789" s="39">
        <v>2400</v>
      </c>
      <c r="C789" s="39" t="s">
        <v>5872</v>
      </c>
      <c r="D789" s="39">
        <v>155752</v>
      </c>
      <c r="E789" s="39" t="s">
        <v>5182</v>
      </c>
      <c r="F789" s="39" t="s">
        <v>5183</v>
      </c>
      <c r="G789" s="39" t="s">
        <v>5157</v>
      </c>
      <c r="H789" s="39" t="s">
        <v>5157</v>
      </c>
      <c r="I789" s="39">
        <v>0</v>
      </c>
      <c r="J789" s="39">
        <v>0</v>
      </c>
      <c r="K789" s="39">
        <v>0</v>
      </c>
      <c r="L789" s="39">
        <v>0</v>
      </c>
      <c r="M789" s="39">
        <f t="shared" si="12"/>
        <v>0</v>
      </c>
      <c r="N789" s="39">
        <v>0</v>
      </c>
      <c r="O789" s="39">
        <v>0</v>
      </c>
      <c r="P789" s="39">
        <v>0</v>
      </c>
      <c r="Q789" s="39">
        <v>0</v>
      </c>
      <c r="R789" s="39">
        <v>0</v>
      </c>
    </row>
    <row r="790" spans="1:18" x14ac:dyDescent="0.3">
      <c r="A790" s="39" t="s">
        <v>5153</v>
      </c>
      <c r="B790" s="39">
        <v>2400</v>
      </c>
      <c r="C790" s="39" t="s">
        <v>138</v>
      </c>
      <c r="D790" s="39">
        <v>155862</v>
      </c>
      <c r="E790" s="39" t="s">
        <v>5179</v>
      </c>
      <c r="F790" s="39" t="s">
        <v>5180</v>
      </c>
      <c r="G790" s="39" t="s">
        <v>5180</v>
      </c>
      <c r="H790" s="39" t="s">
        <v>5157</v>
      </c>
      <c r="I790" s="39">
        <v>11394.5</v>
      </c>
      <c r="J790" s="39">
        <v>11394.5</v>
      </c>
      <c r="K790" s="39">
        <v>0</v>
      </c>
      <c r="L790" s="39">
        <v>11394.5</v>
      </c>
      <c r="M790" s="39">
        <f t="shared" si="12"/>
        <v>0</v>
      </c>
      <c r="N790" s="39">
        <v>0</v>
      </c>
      <c r="O790" s="39">
        <v>0</v>
      </c>
      <c r="P790" s="39">
        <v>3131519</v>
      </c>
      <c r="Q790" s="39">
        <v>0</v>
      </c>
      <c r="R790" s="39">
        <v>3302</v>
      </c>
    </row>
    <row r="791" spans="1:18" x14ac:dyDescent="0.3">
      <c r="A791" s="39" t="s">
        <v>5153</v>
      </c>
      <c r="B791" s="39">
        <v>2400</v>
      </c>
      <c r="C791" s="39" t="s">
        <v>4876</v>
      </c>
      <c r="D791" s="39">
        <v>156142</v>
      </c>
      <c r="E791" s="39" t="s">
        <v>5179</v>
      </c>
      <c r="F791" s="39" t="s">
        <v>5180</v>
      </c>
      <c r="G791" s="39" t="s">
        <v>5180</v>
      </c>
      <c r="H791" s="39" t="s">
        <v>5157</v>
      </c>
      <c r="I791" s="39">
        <v>8359.01</v>
      </c>
      <c r="J791" s="39">
        <v>8359.01</v>
      </c>
      <c r="K791" s="39">
        <v>0</v>
      </c>
      <c r="L791" s="39">
        <v>8359.01</v>
      </c>
      <c r="M791" s="39">
        <f t="shared" si="12"/>
        <v>0</v>
      </c>
      <c r="N791" s="39">
        <v>0</v>
      </c>
      <c r="O791" s="39">
        <v>0</v>
      </c>
      <c r="P791" s="39">
        <v>633333</v>
      </c>
      <c r="Q791" s="39">
        <v>0</v>
      </c>
      <c r="R791" s="39">
        <v>3287</v>
      </c>
    </row>
    <row r="792" spans="1:18" x14ac:dyDescent="0.3">
      <c r="A792" s="39" t="s">
        <v>5153</v>
      </c>
      <c r="B792" s="39">
        <v>2400</v>
      </c>
      <c r="C792" s="39" t="s">
        <v>5873</v>
      </c>
      <c r="D792" s="39">
        <v>156572</v>
      </c>
      <c r="E792" s="39" t="s">
        <v>5182</v>
      </c>
      <c r="F792" s="39" t="s">
        <v>5521</v>
      </c>
      <c r="G792" s="39" t="s">
        <v>5157</v>
      </c>
      <c r="H792" s="39" t="s">
        <v>5157</v>
      </c>
      <c r="I792" s="39">
        <v>0</v>
      </c>
      <c r="J792" s="39">
        <v>0</v>
      </c>
      <c r="K792" s="39">
        <v>0</v>
      </c>
      <c r="L792" s="39">
        <v>0</v>
      </c>
      <c r="M792" s="39">
        <f t="shared" si="12"/>
        <v>0</v>
      </c>
      <c r="N792" s="39">
        <v>0</v>
      </c>
      <c r="O792" s="39">
        <v>0</v>
      </c>
      <c r="P792" s="39">
        <v>0</v>
      </c>
      <c r="Q792" s="39">
        <v>0</v>
      </c>
      <c r="R792" s="39">
        <v>0</v>
      </c>
    </row>
    <row r="793" spans="1:18" x14ac:dyDescent="0.3">
      <c r="A793" s="39" t="s">
        <v>5153</v>
      </c>
      <c r="B793" s="39">
        <v>2400</v>
      </c>
      <c r="C793" s="39" t="s">
        <v>4800</v>
      </c>
      <c r="D793" s="39">
        <v>156792</v>
      </c>
      <c r="E793" s="39" t="s">
        <v>5154</v>
      </c>
      <c r="F793" s="39" t="s">
        <v>5195</v>
      </c>
      <c r="G793" s="39" t="s">
        <v>5157</v>
      </c>
      <c r="H793" s="39" t="s">
        <v>5157</v>
      </c>
      <c r="I793" s="39">
        <v>378731.71</v>
      </c>
      <c r="J793" s="39">
        <v>378731.71</v>
      </c>
      <c r="K793" s="39">
        <v>0</v>
      </c>
      <c r="L793" s="39">
        <v>378731.71</v>
      </c>
      <c r="M793" s="39">
        <f t="shared" si="12"/>
        <v>0</v>
      </c>
      <c r="N793" s="39">
        <v>0</v>
      </c>
      <c r="O793" s="39">
        <v>0</v>
      </c>
      <c r="P793" s="39">
        <v>50194095</v>
      </c>
      <c r="Q793" s="39">
        <v>0</v>
      </c>
      <c r="R793" s="39">
        <v>73872</v>
      </c>
    </row>
    <row r="794" spans="1:18" x14ac:dyDescent="0.3">
      <c r="A794" s="39" t="s">
        <v>5153</v>
      </c>
      <c r="B794" s="39">
        <v>2400</v>
      </c>
      <c r="C794" s="39" t="s">
        <v>5874</v>
      </c>
      <c r="D794" s="39">
        <v>157092</v>
      </c>
      <c r="E794" s="39" t="s">
        <v>5154</v>
      </c>
      <c r="F794" s="39" t="s">
        <v>5213</v>
      </c>
      <c r="G794" s="39" t="s">
        <v>5213</v>
      </c>
      <c r="H794" s="39" t="s">
        <v>5157</v>
      </c>
      <c r="I794" s="39">
        <v>0</v>
      </c>
      <c r="J794" s="39">
        <v>0</v>
      </c>
      <c r="K794" s="39">
        <v>0</v>
      </c>
      <c r="L794" s="39">
        <v>0</v>
      </c>
      <c r="M794" s="39">
        <f t="shared" si="12"/>
        <v>0</v>
      </c>
      <c r="N794" s="39">
        <v>0</v>
      </c>
      <c r="O794" s="39">
        <v>0</v>
      </c>
      <c r="P794" s="39">
        <v>0</v>
      </c>
      <c r="Q794" s="39">
        <v>0</v>
      </c>
      <c r="R794" s="39">
        <v>0</v>
      </c>
    </row>
    <row r="795" spans="1:18" x14ac:dyDescent="0.3">
      <c r="A795" s="39" t="s">
        <v>5153</v>
      </c>
      <c r="B795" s="39">
        <v>2400</v>
      </c>
      <c r="C795" s="39" t="s">
        <v>4443</v>
      </c>
      <c r="D795" s="39">
        <v>157112</v>
      </c>
      <c r="E795" s="39" t="s">
        <v>5185</v>
      </c>
      <c r="F795" s="39" t="s">
        <v>5195</v>
      </c>
      <c r="G795" s="39" t="s">
        <v>5157</v>
      </c>
      <c r="H795" s="39" t="s">
        <v>5157</v>
      </c>
      <c r="I795" s="39">
        <v>0</v>
      </c>
      <c r="J795" s="39">
        <v>0</v>
      </c>
      <c r="K795" s="39">
        <v>0</v>
      </c>
      <c r="L795" s="39">
        <v>0</v>
      </c>
      <c r="M795" s="39">
        <f t="shared" si="12"/>
        <v>0</v>
      </c>
      <c r="N795" s="39">
        <v>0</v>
      </c>
      <c r="O795" s="39">
        <v>0</v>
      </c>
      <c r="P795" s="39">
        <v>0</v>
      </c>
      <c r="Q795" s="39">
        <v>0</v>
      </c>
      <c r="R795" s="39">
        <v>0</v>
      </c>
    </row>
    <row r="796" spans="1:18" x14ac:dyDescent="0.3">
      <c r="A796" s="39" t="s">
        <v>5153</v>
      </c>
      <c r="B796" s="39">
        <v>2400</v>
      </c>
      <c r="C796" s="39" t="s">
        <v>4792</v>
      </c>
      <c r="D796" s="39">
        <v>157312</v>
      </c>
      <c r="E796" s="39" t="s">
        <v>5204</v>
      </c>
      <c r="F796" s="39" t="s">
        <v>5205</v>
      </c>
      <c r="G796" s="39" t="s">
        <v>5205</v>
      </c>
      <c r="H796" s="39" t="s">
        <v>5157</v>
      </c>
      <c r="I796" s="39">
        <v>3073.14</v>
      </c>
      <c r="J796" s="39">
        <v>3073.14</v>
      </c>
      <c r="K796" s="39">
        <v>0</v>
      </c>
      <c r="L796" s="39">
        <v>3026.7</v>
      </c>
      <c r="M796" s="39">
        <f t="shared" si="12"/>
        <v>46.44</v>
      </c>
      <c r="N796" s="39">
        <v>46.44</v>
      </c>
      <c r="O796" s="39">
        <v>0</v>
      </c>
      <c r="P796" s="39">
        <v>1262599</v>
      </c>
      <c r="Q796" s="39">
        <v>154</v>
      </c>
      <c r="R796" s="39">
        <v>1077</v>
      </c>
    </row>
    <row r="797" spans="1:18" x14ac:dyDescent="0.3">
      <c r="A797" s="39" t="s">
        <v>5153</v>
      </c>
      <c r="B797" s="39">
        <v>2400</v>
      </c>
      <c r="C797" s="39" t="s">
        <v>5875</v>
      </c>
      <c r="D797" s="39">
        <v>157542</v>
      </c>
      <c r="E797" s="39" t="s">
        <v>5154</v>
      </c>
      <c r="F797" s="39" t="s">
        <v>5195</v>
      </c>
      <c r="G797" s="39" t="s">
        <v>5157</v>
      </c>
      <c r="H797" s="39" t="s">
        <v>5157</v>
      </c>
      <c r="I797" s="39">
        <v>0</v>
      </c>
      <c r="J797" s="39">
        <v>0</v>
      </c>
      <c r="K797" s="39">
        <v>0</v>
      </c>
      <c r="L797" s="39">
        <v>0</v>
      </c>
      <c r="M797" s="39">
        <f t="shared" si="12"/>
        <v>0</v>
      </c>
      <c r="N797" s="39">
        <v>0</v>
      </c>
      <c r="O797" s="39">
        <v>0</v>
      </c>
      <c r="P797" s="39">
        <v>0</v>
      </c>
      <c r="Q797" s="39">
        <v>0</v>
      </c>
      <c r="R797" s="39">
        <v>0</v>
      </c>
    </row>
    <row r="798" spans="1:18" x14ac:dyDescent="0.3">
      <c r="A798" s="39" t="s">
        <v>5153</v>
      </c>
      <c r="B798" s="39">
        <v>2400</v>
      </c>
      <c r="C798" s="39" t="s">
        <v>4943</v>
      </c>
      <c r="D798" s="39">
        <v>157962</v>
      </c>
      <c r="E798" s="39" t="s">
        <v>5182</v>
      </c>
      <c r="F798" s="39" t="s">
        <v>5183</v>
      </c>
      <c r="G798" s="39" t="s">
        <v>5157</v>
      </c>
      <c r="H798" s="39" t="s">
        <v>5157</v>
      </c>
      <c r="I798" s="39">
        <v>260.36</v>
      </c>
      <c r="J798" s="39">
        <v>260.36</v>
      </c>
      <c r="K798" s="39">
        <v>0</v>
      </c>
      <c r="L798" s="39">
        <v>260.36</v>
      </c>
      <c r="M798" s="39">
        <f t="shared" si="12"/>
        <v>0</v>
      </c>
      <c r="N798" s="39">
        <v>0</v>
      </c>
      <c r="O798" s="39">
        <v>0</v>
      </c>
      <c r="P798" s="39">
        <v>5372</v>
      </c>
      <c r="Q798" s="39">
        <v>0</v>
      </c>
      <c r="R798" s="39">
        <v>47</v>
      </c>
    </row>
    <row r="799" spans="1:18" x14ac:dyDescent="0.3">
      <c r="A799" s="39" t="s">
        <v>5153</v>
      </c>
      <c r="B799" s="39">
        <v>2400</v>
      </c>
      <c r="C799" s="39" t="s">
        <v>4905</v>
      </c>
      <c r="D799" s="39">
        <v>158172</v>
      </c>
      <c r="E799" s="39" t="s">
        <v>5247</v>
      </c>
      <c r="F799" s="39" t="s">
        <v>5783</v>
      </c>
      <c r="G799" s="39" t="s">
        <v>5157</v>
      </c>
      <c r="H799" s="39" t="s">
        <v>5157</v>
      </c>
      <c r="I799" s="39">
        <v>1430.8</v>
      </c>
      <c r="J799" s="39">
        <v>1430.8</v>
      </c>
      <c r="K799" s="39">
        <v>0</v>
      </c>
      <c r="L799" s="39">
        <v>1430.8</v>
      </c>
      <c r="M799" s="39">
        <f t="shared" si="12"/>
        <v>0</v>
      </c>
      <c r="N799" s="39">
        <v>0</v>
      </c>
      <c r="O799" s="39">
        <v>0</v>
      </c>
      <c r="P799" s="39">
        <v>276774</v>
      </c>
      <c r="Q799" s="39">
        <v>0</v>
      </c>
      <c r="R799" s="39">
        <v>338</v>
      </c>
    </row>
    <row r="800" spans="1:18" x14ac:dyDescent="0.3">
      <c r="A800" s="39" t="s">
        <v>5153</v>
      </c>
      <c r="B800" s="39">
        <v>2400</v>
      </c>
      <c r="C800" s="39" t="s">
        <v>2987</v>
      </c>
      <c r="D800" s="39">
        <v>158212</v>
      </c>
      <c r="E800" s="39" t="s">
        <v>5185</v>
      </c>
      <c r="F800" s="39" t="s">
        <v>5235</v>
      </c>
      <c r="G800" s="39" t="s">
        <v>5336</v>
      </c>
      <c r="H800" s="39" t="s">
        <v>5157</v>
      </c>
      <c r="I800" s="39">
        <v>25421.279999999999</v>
      </c>
      <c r="J800" s="39">
        <v>25421.279999999999</v>
      </c>
      <c r="K800" s="39">
        <v>0</v>
      </c>
      <c r="L800" s="39">
        <v>25421.279999999999</v>
      </c>
      <c r="M800" s="39">
        <f t="shared" si="12"/>
        <v>0</v>
      </c>
      <c r="N800" s="39">
        <v>0</v>
      </c>
      <c r="O800" s="39">
        <v>0</v>
      </c>
      <c r="P800" s="39">
        <v>5118195</v>
      </c>
      <c r="Q800" s="39">
        <v>0</v>
      </c>
      <c r="R800" s="39">
        <v>11592</v>
      </c>
    </row>
    <row r="801" spans="1:18" x14ac:dyDescent="0.3">
      <c r="A801" s="39" t="s">
        <v>5153</v>
      </c>
      <c r="B801" s="39">
        <v>2400</v>
      </c>
      <c r="C801" s="39" t="s">
        <v>50</v>
      </c>
      <c r="D801" s="39">
        <v>158302</v>
      </c>
      <c r="E801" s="39" t="s">
        <v>5154</v>
      </c>
      <c r="F801" s="39" t="s">
        <v>5213</v>
      </c>
      <c r="G801" s="39" t="s">
        <v>5213</v>
      </c>
      <c r="H801" s="39" t="s">
        <v>5157</v>
      </c>
      <c r="I801" s="39">
        <v>0</v>
      </c>
      <c r="J801" s="39">
        <v>0</v>
      </c>
      <c r="K801" s="39">
        <v>0</v>
      </c>
      <c r="L801" s="39">
        <v>0</v>
      </c>
      <c r="M801" s="39">
        <f t="shared" si="12"/>
        <v>0</v>
      </c>
      <c r="N801" s="39">
        <v>0</v>
      </c>
      <c r="O801" s="39">
        <v>0</v>
      </c>
      <c r="P801" s="39">
        <v>0</v>
      </c>
      <c r="Q801" s="39">
        <v>0</v>
      </c>
      <c r="R801" s="39">
        <v>0</v>
      </c>
    </row>
    <row r="802" spans="1:18" x14ac:dyDescent="0.3">
      <c r="A802" s="39" t="s">
        <v>5153</v>
      </c>
      <c r="B802" s="39">
        <v>2400</v>
      </c>
      <c r="C802" s="39" t="s">
        <v>5876</v>
      </c>
      <c r="D802" s="39">
        <v>158802</v>
      </c>
      <c r="E802" s="39" t="s">
        <v>5154</v>
      </c>
      <c r="F802" s="39" t="s">
        <v>5195</v>
      </c>
      <c r="G802" s="39" t="s">
        <v>5157</v>
      </c>
      <c r="H802" s="39" t="s">
        <v>5157</v>
      </c>
      <c r="I802" s="39">
        <v>0</v>
      </c>
      <c r="J802" s="39">
        <v>0</v>
      </c>
      <c r="K802" s="39">
        <v>0</v>
      </c>
      <c r="L802" s="39">
        <v>0</v>
      </c>
      <c r="M802" s="39">
        <f t="shared" si="12"/>
        <v>0</v>
      </c>
      <c r="N802" s="39">
        <v>0</v>
      </c>
      <c r="O802" s="39">
        <v>0</v>
      </c>
      <c r="P802" s="39">
        <v>0</v>
      </c>
      <c r="Q802" s="39">
        <v>0</v>
      </c>
      <c r="R802" s="39">
        <v>0</v>
      </c>
    </row>
    <row r="803" spans="1:18" x14ac:dyDescent="0.3">
      <c r="A803" s="39" t="s">
        <v>5153</v>
      </c>
      <c r="B803" s="39">
        <v>2400</v>
      </c>
      <c r="C803" s="39" t="s">
        <v>4928</v>
      </c>
      <c r="D803" s="39">
        <v>158892</v>
      </c>
      <c r="E803" s="39" t="s">
        <v>5175</v>
      </c>
      <c r="F803" s="39" t="s">
        <v>5349</v>
      </c>
      <c r="G803" s="39" t="s">
        <v>5157</v>
      </c>
      <c r="H803" s="39" t="s">
        <v>5157</v>
      </c>
      <c r="I803" s="39">
        <v>4896.7</v>
      </c>
      <c r="J803" s="39">
        <v>4896.7</v>
      </c>
      <c r="K803" s="39">
        <v>0</v>
      </c>
      <c r="L803" s="39">
        <v>4896.7</v>
      </c>
      <c r="M803" s="39">
        <f t="shared" si="12"/>
        <v>0</v>
      </c>
      <c r="N803" s="39">
        <v>0</v>
      </c>
      <c r="O803" s="39">
        <v>0</v>
      </c>
      <c r="P803" s="39">
        <v>324571</v>
      </c>
      <c r="Q803" s="39">
        <v>0</v>
      </c>
      <c r="R803" s="39">
        <v>5010</v>
      </c>
    </row>
    <row r="804" spans="1:18" x14ac:dyDescent="0.3">
      <c r="A804" s="39" t="s">
        <v>5153</v>
      </c>
      <c r="B804" s="39">
        <v>2400</v>
      </c>
      <c r="C804" s="39" t="s">
        <v>5877</v>
      </c>
      <c r="D804" s="39">
        <v>159662</v>
      </c>
      <c r="E804" s="39" t="s">
        <v>5204</v>
      </c>
      <c r="F804" s="39" t="s">
        <v>5195</v>
      </c>
      <c r="G804" s="39" t="s">
        <v>5157</v>
      </c>
      <c r="H804" s="39" t="s">
        <v>5157</v>
      </c>
      <c r="I804" s="39">
        <v>0</v>
      </c>
      <c r="J804" s="39">
        <v>0</v>
      </c>
      <c r="K804" s="39">
        <v>0</v>
      </c>
      <c r="L804" s="39">
        <v>0</v>
      </c>
      <c r="M804" s="39">
        <f t="shared" si="12"/>
        <v>0</v>
      </c>
      <c r="N804" s="39">
        <v>0</v>
      </c>
      <c r="O804" s="39">
        <v>0</v>
      </c>
      <c r="P804" s="39">
        <v>0</v>
      </c>
      <c r="Q804" s="39">
        <v>0</v>
      </c>
      <c r="R804" s="39">
        <v>0</v>
      </c>
    </row>
    <row r="805" spans="1:18" x14ac:dyDescent="0.3">
      <c r="A805" s="39" t="s">
        <v>5153</v>
      </c>
      <c r="B805" s="39">
        <v>2400</v>
      </c>
      <c r="C805" s="39" t="s">
        <v>4888</v>
      </c>
      <c r="D805" s="39">
        <v>159672</v>
      </c>
      <c r="E805" s="39" t="s">
        <v>5179</v>
      </c>
      <c r="F805" s="39" t="s">
        <v>5180</v>
      </c>
      <c r="G805" s="39" t="s">
        <v>5180</v>
      </c>
      <c r="H805" s="39" t="s">
        <v>5157</v>
      </c>
      <c r="I805" s="39">
        <v>0</v>
      </c>
      <c r="J805" s="39">
        <v>0</v>
      </c>
      <c r="K805" s="39">
        <v>0</v>
      </c>
      <c r="L805" s="39">
        <v>0</v>
      </c>
      <c r="M805" s="39">
        <f t="shared" si="12"/>
        <v>0</v>
      </c>
      <c r="N805" s="39">
        <v>0</v>
      </c>
      <c r="O805" s="39">
        <v>0</v>
      </c>
      <c r="P805" s="39">
        <v>0</v>
      </c>
      <c r="Q805" s="39">
        <v>0</v>
      </c>
      <c r="R805" s="39">
        <v>0</v>
      </c>
    </row>
    <row r="806" spans="1:18" x14ac:dyDescent="0.3">
      <c r="A806" s="39" t="s">
        <v>5153</v>
      </c>
      <c r="B806" s="39">
        <v>2400</v>
      </c>
      <c r="C806" s="39" t="s">
        <v>5878</v>
      </c>
      <c r="D806" s="39">
        <v>160382</v>
      </c>
      <c r="E806" s="39" t="s">
        <v>5247</v>
      </c>
      <c r="F806" s="39" t="s">
        <v>5783</v>
      </c>
      <c r="G806" s="39" t="s">
        <v>5157</v>
      </c>
      <c r="H806" s="39" t="s">
        <v>5157</v>
      </c>
      <c r="I806" s="39">
        <v>0</v>
      </c>
      <c r="J806" s="39">
        <v>0</v>
      </c>
      <c r="K806" s="39">
        <v>0</v>
      </c>
      <c r="L806" s="39">
        <v>0</v>
      </c>
      <c r="M806" s="39">
        <f t="shared" si="12"/>
        <v>0</v>
      </c>
      <c r="N806" s="39">
        <v>0</v>
      </c>
      <c r="O806" s="39">
        <v>0</v>
      </c>
      <c r="P806" s="39">
        <v>0</v>
      </c>
      <c r="Q806" s="39">
        <v>0</v>
      </c>
      <c r="R806" s="39">
        <v>0</v>
      </c>
    </row>
    <row r="807" spans="1:18" x14ac:dyDescent="0.3">
      <c r="A807" s="39" t="s">
        <v>5724</v>
      </c>
      <c r="B807" s="39">
        <v>8334</v>
      </c>
      <c r="C807" s="39" t="s">
        <v>5879</v>
      </c>
      <c r="D807" s="39">
        <v>160392</v>
      </c>
      <c r="E807" s="39" t="s">
        <v>5175</v>
      </c>
      <c r="F807" s="39" t="s">
        <v>5226</v>
      </c>
      <c r="G807" s="39" t="s">
        <v>5775</v>
      </c>
      <c r="H807" s="39" t="s">
        <v>5776</v>
      </c>
      <c r="I807" s="39">
        <v>0</v>
      </c>
      <c r="J807" s="39">
        <v>0</v>
      </c>
      <c r="K807" s="39">
        <v>0</v>
      </c>
      <c r="L807" s="39">
        <v>0</v>
      </c>
      <c r="M807" s="39">
        <f t="shared" si="12"/>
        <v>0</v>
      </c>
      <c r="N807" s="39">
        <v>0</v>
      </c>
      <c r="O807" s="39">
        <v>0</v>
      </c>
      <c r="P807" s="39">
        <v>0</v>
      </c>
      <c r="Q807" s="39">
        <v>0</v>
      </c>
      <c r="R807" s="39">
        <v>0</v>
      </c>
    </row>
    <row r="809" spans="1:18" x14ac:dyDescent="0.3">
      <c r="A809" s="40" t="s">
        <v>5880</v>
      </c>
      <c r="C809" s="39" t="s">
        <v>5</v>
      </c>
      <c r="D809" s="39" t="s">
        <v>5141</v>
      </c>
      <c r="E809" s="39" t="s">
        <v>5142</v>
      </c>
      <c r="F809" s="39" t="s">
        <v>5143</v>
      </c>
      <c r="G809" s="39" t="s">
        <v>5144</v>
      </c>
      <c r="H809" s="39" t="s">
        <v>5145</v>
      </c>
      <c r="I809" s="39" t="s">
        <v>3873</v>
      </c>
      <c r="J809" s="39" t="s">
        <v>333</v>
      </c>
      <c r="K809" s="39" t="s">
        <v>5146</v>
      </c>
      <c r="L809" s="39" t="s">
        <v>5881</v>
      </c>
      <c r="M809" s="39" t="s">
        <v>5148</v>
      </c>
      <c r="N809" s="39" t="s">
        <v>5137</v>
      </c>
      <c r="O809" s="39" t="s">
        <v>5149</v>
      </c>
      <c r="P809" s="39" t="s">
        <v>5150</v>
      </c>
      <c r="Q809" s="39" t="s">
        <v>5151</v>
      </c>
      <c r="R809" s="39" t="s">
        <v>5152</v>
      </c>
    </row>
    <row r="810" spans="1:18" x14ac:dyDescent="0.3">
      <c r="C810" s="39" t="s">
        <v>217</v>
      </c>
      <c r="D810" s="39">
        <v>4422</v>
      </c>
      <c r="E810" s="39" t="s">
        <v>5161</v>
      </c>
      <c r="F810" s="39" t="s">
        <v>5201</v>
      </c>
      <c r="G810" s="39" t="s">
        <v>5202</v>
      </c>
      <c r="H810" s="39" t="s">
        <v>5157</v>
      </c>
      <c r="I810" s="39">
        <v>0</v>
      </c>
      <c r="J810" s="39">
        <v>0</v>
      </c>
      <c r="K810" s="39">
        <v>0</v>
      </c>
      <c r="L810" s="39">
        <v>0</v>
      </c>
      <c r="M810" s="39">
        <v>0</v>
      </c>
      <c r="N810" s="39">
        <v>0</v>
      </c>
      <c r="O810" s="39">
        <v>0</v>
      </c>
      <c r="P810" s="39">
        <v>0</v>
      </c>
      <c r="Q810" s="39">
        <v>0</v>
      </c>
      <c r="R810" s="39">
        <v>0</v>
      </c>
    </row>
    <row r="811" spans="1:18" x14ac:dyDescent="0.3">
      <c r="C811" s="39" t="s">
        <v>217</v>
      </c>
      <c r="D811" s="39">
        <v>63982</v>
      </c>
      <c r="E811" s="39" t="s">
        <v>5161</v>
      </c>
      <c r="F811" s="39" t="s">
        <v>5201</v>
      </c>
      <c r="G811" s="39" t="s">
        <v>5202</v>
      </c>
      <c r="H811" s="39" t="s">
        <v>5157</v>
      </c>
      <c r="I811" s="39">
        <v>395160.99</v>
      </c>
      <c r="J811" s="39">
        <v>395160.99</v>
      </c>
      <c r="K811" s="39">
        <v>0</v>
      </c>
      <c r="L811" s="39">
        <v>395160.99</v>
      </c>
      <c r="M811" s="39">
        <v>0</v>
      </c>
      <c r="N811" s="39">
        <v>0</v>
      </c>
      <c r="O811" s="39">
        <v>0</v>
      </c>
      <c r="P811" s="39">
        <v>14647056</v>
      </c>
      <c r="Q811" s="39">
        <v>0</v>
      </c>
      <c r="R811" s="39">
        <v>177116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>
      <selection activeCell="H10" sqref="H10"/>
    </sheetView>
  </sheetViews>
  <sheetFormatPr defaultRowHeight="13.5" x14ac:dyDescent="0.15"/>
  <cols>
    <col min="2" max="2" width="10.625" customWidth="1"/>
  </cols>
  <sheetData>
    <row r="1" spans="1:4" ht="14.25" x14ac:dyDescent="0.15">
      <c r="A1" s="35" t="s">
        <v>21</v>
      </c>
      <c r="B1" s="36">
        <v>9749424.8900000006</v>
      </c>
      <c r="C1" s="35"/>
      <c r="D1" s="36"/>
    </row>
    <row r="2" spans="1:4" ht="14.25" x14ac:dyDescent="0.15">
      <c r="A2" s="35" t="s">
        <v>4530</v>
      </c>
      <c r="B2" s="35" t="s">
        <v>331</v>
      </c>
      <c r="C2" s="35" t="s">
        <v>4531</v>
      </c>
      <c r="D2" s="36" t="s">
        <v>4532</v>
      </c>
    </row>
    <row r="3" spans="1:4" ht="14.25" x14ac:dyDescent="0.15">
      <c r="A3" s="35" t="s">
        <v>4533</v>
      </c>
      <c r="B3" s="35" t="s">
        <v>4534</v>
      </c>
      <c r="C3" s="37">
        <v>5490</v>
      </c>
      <c r="D3" s="36">
        <v>23906.82</v>
      </c>
    </row>
    <row r="4" spans="1:4" ht="14.25" x14ac:dyDescent="0.15">
      <c r="A4" s="35" t="s">
        <v>4533</v>
      </c>
      <c r="B4" s="35" t="s">
        <v>4535</v>
      </c>
      <c r="C4" s="37">
        <v>5504</v>
      </c>
      <c r="D4" s="36">
        <v>49111.5</v>
      </c>
    </row>
    <row r="5" spans="1:4" ht="14.25" x14ac:dyDescent="0.15">
      <c r="A5" s="35" t="s">
        <v>4533</v>
      </c>
      <c r="B5" s="35" t="s">
        <v>4536</v>
      </c>
      <c r="C5" s="37">
        <v>5510</v>
      </c>
      <c r="D5" s="36">
        <v>22813.5</v>
      </c>
    </row>
    <row r="6" spans="1:4" ht="14.25" x14ac:dyDescent="0.15">
      <c r="A6" s="35" t="s">
        <v>4533</v>
      </c>
      <c r="B6" s="35" t="s">
        <v>4537</v>
      </c>
      <c r="C6" s="37">
        <v>5518</v>
      </c>
      <c r="D6" s="36">
        <v>10568.87</v>
      </c>
    </row>
    <row r="7" spans="1:4" ht="14.25" x14ac:dyDescent="0.15">
      <c r="A7" s="35" t="s">
        <v>4533</v>
      </c>
      <c r="B7" s="35" t="s">
        <v>4538</v>
      </c>
      <c r="C7" s="37">
        <v>5519</v>
      </c>
      <c r="D7" s="36">
        <v>68355.100000000006</v>
      </c>
    </row>
    <row r="8" spans="1:4" ht="14.25" x14ac:dyDescent="0.15">
      <c r="A8" s="35" t="s">
        <v>4533</v>
      </c>
      <c r="B8" s="35" t="s">
        <v>4539</v>
      </c>
      <c r="C8" s="37">
        <v>5521</v>
      </c>
      <c r="D8" s="36">
        <v>247017.8</v>
      </c>
    </row>
    <row r="9" spans="1:4" ht="14.25" x14ac:dyDescent="0.15">
      <c r="A9" s="35" t="s">
        <v>4533</v>
      </c>
      <c r="B9" s="35" t="s">
        <v>4540</v>
      </c>
      <c r="C9" s="37">
        <v>5542</v>
      </c>
      <c r="D9" s="36">
        <v>12865.4</v>
      </c>
    </row>
    <row r="10" spans="1:4" ht="14.25" x14ac:dyDescent="0.15">
      <c r="A10" s="35" t="s">
        <v>4533</v>
      </c>
      <c r="B10" s="35" t="s">
        <v>4541</v>
      </c>
      <c r="C10" s="37">
        <v>5543</v>
      </c>
      <c r="D10" s="36">
        <v>114639.5</v>
      </c>
    </row>
    <row r="11" spans="1:4" ht="14.25" x14ac:dyDescent="0.15">
      <c r="A11" s="35" t="s">
        <v>4533</v>
      </c>
      <c r="B11" s="35" t="s">
        <v>4542</v>
      </c>
      <c r="C11" s="37">
        <v>5545</v>
      </c>
      <c r="D11" s="36">
        <v>77117.34</v>
      </c>
    </row>
    <row r="12" spans="1:4" ht="14.25" x14ac:dyDescent="0.15">
      <c r="A12" s="35" t="s">
        <v>4533</v>
      </c>
      <c r="B12" s="35" t="s">
        <v>4543</v>
      </c>
      <c r="C12" s="37">
        <v>5547</v>
      </c>
      <c r="D12" s="36">
        <v>278066.32</v>
      </c>
    </row>
    <row r="13" spans="1:4" ht="14.25" x14ac:dyDescent="0.15">
      <c r="A13" s="35" t="s">
        <v>4533</v>
      </c>
      <c r="B13" s="35" t="s">
        <v>4544</v>
      </c>
      <c r="C13" s="37">
        <v>5554</v>
      </c>
      <c r="D13" s="36">
        <v>208688.41</v>
      </c>
    </row>
    <row r="14" spans="1:4" ht="14.25" x14ac:dyDescent="0.15">
      <c r="A14" s="35" t="s">
        <v>4533</v>
      </c>
      <c r="B14" s="35" t="s">
        <v>4545</v>
      </c>
      <c r="C14" s="37">
        <v>5557</v>
      </c>
      <c r="D14" s="36">
        <v>34685.760000000002</v>
      </c>
    </row>
    <row r="15" spans="1:4" ht="14.25" x14ac:dyDescent="0.15">
      <c r="A15" s="35" t="s">
        <v>4533</v>
      </c>
      <c r="B15" s="35" t="s">
        <v>4546</v>
      </c>
      <c r="C15" s="37">
        <v>5567</v>
      </c>
      <c r="D15" s="36">
        <v>26001.599999999999</v>
      </c>
    </row>
    <row r="16" spans="1:4" ht="14.25" x14ac:dyDescent="0.15">
      <c r="A16" s="35" t="s">
        <v>4533</v>
      </c>
      <c r="B16" s="35" t="s">
        <v>4547</v>
      </c>
      <c r="C16" s="37">
        <v>5596</v>
      </c>
      <c r="D16" s="36">
        <v>61987.199999999997</v>
      </c>
    </row>
    <row r="17" spans="1:4" ht="14.25" x14ac:dyDescent="0.15">
      <c r="A17" s="35" t="s">
        <v>4533</v>
      </c>
      <c r="B17" s="35" t="s">
        <v>4548</v>
      </c>
      <c r="C17" s="37">
        <v>5625</v>
      </c>
      <c r="D17" s="36">
        <v>229099.2</v>
      </c>
    </row>
    <row r="18" spans="1:4" ht="14.25" x14ac:dyDescent="0.15">
      <c r="A18" s="35" t="s">
        <v>4533</v>
      </c>
      <c r="B18" s="35" t="s">
        <v>4549</v>
      </c>
      <c r="C18" s="37">
        <v>5643</v>
      </c>
      <c r="D18" s="36">
        <v>69479</v>
      </c>
    </row>
    <row r="19" spans="1:4" ht="14.25" x14ac:dyDescent="0.15">
      <c r="A19" s="35" t="s">
        <v>4533</v>
      </c>
      <c r="B19" s="35" t="s">
        <v>4550</v>
      </c>
      <c r="C19" s="37">
        <v>5711</v>
      </c>
      <c r="D19" s="36">
        <v>27836.3</v>
      </c>
    </row>
    <row r="20" spans="1:4" ht="14.25" x14ac:dyDescent="0.15">
      <c r="A20" s="35" t="s">
        <v>4533</v>
      </c>
      <c r="B20" s="35" t="s">
        <v>4551</v>
      </c>
      <c r="C20" s="37">
        <v>5722</v>
      </c>
      <c r="D20" s="36">
        <v>40766.120000000003</v>
      </c>
    </row>
    <row r="21" spans="1:4" ht="14.25" x14ac:dyDescent="0.15">
      <c r="A21" s="35" t="s">
        <v>4533</v>
      </c>
      <c r="B21" s="35" t="s">
        <v>4552</v>
      </c>
      <c r="C21" s="37">
        <v>5755</v>
      </c>
      <c r="D21" s="36">
        <v>46380.38</v>
      </c>
    </row>
    <row r="22" spans="1:4" ht="14.25" x14ac:dyDescent="0.15">
      <c r="A22" s="35" t="s">
        <v>4533</v>
      </c>
      <c r="B22" s="35" t="s">
        <v>4553</v>
      </c>
      <c r="C22" s="37">
        <v>5762</v>
      </c>
      <c r="D22" s="36">
        <v>13846.5</v>
      </c>
    </row>
    <row r="23" spans="1:4" ht="14.25" x14ac:dyDescent="0.15">
      <c r="A23" s="35" t="s">
        <v>4533</v>
      </c>
      <c r="B23" s="35" t="s">
        <v>4554</v>
      </c>
      <c r="C23" s="37">
        <v>5763</v>
      </c>
      <c r="D23" s="36">
        <v>14854.9</v>
      </c>
    </row>
    <row r="24" spans="1:4" ht="14.25" x14ac:dyDescent="0.15">
      <c r="A24" s="35" t="s">
        <v>4533</v>
      </c>
      <c r="B24" s="35" t="s">
        <v>4555</v>
      </c>
      <c r="C24" s="37">
        <v>5795</v>
      </c>
      <c r="D24" s="36">
        <v>53357.62</v>
      </c>
    </row>
    <row r="25" spans="1:4" ht="14.25" x14ac:dyDescent="0.15">
      <c r="A25" s="35" t="s">
        <v>4533</v>
      </c>
      <c r="B25" s="35" t="s">
        <v>4556</v>
      </c>
      <c r="C25" s="37">
        <v>5825</v>
      </c>
      <c r="D25" s="36">
        <v>575225.4</v>
      </c>
    </row>
    <row r="26" spans="1:4" ht="14.25" x14ac:dyDescent="0.15">
      <c r="A26" s="35" t="s">
        <v>4533</v>
      </c>
      <c r="B26" s="35" t="s">
        <v>4557</v>
      </c>
      <c r="C26" s="37">
        <v>5843</v>
      </c>
      <c r="D26" s="36">
        <v>20071.75</v>
      </c>
    </row>
    <row r="27" spans="1:4" ht="14.25" x14ac:dyDescent="0.15">
      <c r="A27" s="35" t="s">
        <v>4533</v>
      </c>
      <c r="B27" s="35" t="s">
        <v>4558</v>
      </c>
      <c r="C27" s="37">
        <v>5850</v>
      </c>
      <c r="D27" s="36">
        <v>90666.86</v>
      </c>
    </row>
    <row r="28" spans="1:4" ht="14.25" x14ac:dyDescent="0.15">
      <c r="A28" s="35" t="s">
        <v>4533</v>
      </c>
      <c r="B28" s="35" t="s">
        <v>4559</v>
      </c>
      <c r="C28" s="37">
        <v>5887</v>
      </c>
      <c r="D28" s="36">
        <v>49044.63</v>
      </c>
    </row>
    <row r="29" spans="1:4" ht="14.25" x14ac:dyDescent="0.15">
      <c r="A29" s="35" t="s">
        <v>4533</v>
      </c>
      <c r="B29" s="35" t="s">
        <v>4560</v>
      </c>
      <c r="C29" s="37">
        <v>5978</v>
      </c>
      <c r="D29" s="36">
        <v>128730.9</v>
      </c>
    </row>
    <row r="30" spans="1:4" ht="14.25" x14ac:dyDescent="0.15">
      <c r="A30" s="35" t="s">
        <v>4533</v>
      </c>
      <c r="B30" s="35" t="s">
        <v>4561</v>
      </c>
      <c r="C30" s="37">
        <v>5979</v>
      </c>
      <c r="D30" s="36">
        <v>170795.4</v>
      </c>
    </row>
    <row r="31" spans="1:4" ht="14.25" x14ac:dyDescent="0.15">
      <c r="A31" s="35" t="s">
        <v>4533</v>
      </c>
      <c r="B31" s="35" t="s">
        <v>4562</v>
      </c>
      <c r="C31" s="37">
        <v>5983</v>
      </c>
      <c r="D31" s="36">
        <v>79355.3</v>
      </c>
    </row>
    <row r="32" spans="1:4" ht="14.25" x14ac:dyDescent="0.15">
      <c r="A32" s="35" t="s">
        <v>4533</v>
      </c>
      <c r="B32" s="35" t="s">
        <v>4563</v>
      </c>
      <c r="C32" s="37">
        <v>5998</v>
      </c>
      <c r="D32" s="36">
        <v>1406.1</v>
      </c>
    </row>
    <row r="33" spans="1:4" ht="14.25" x14ac:dyDescent="0.15">
      <c r="A33" s="35" t="s">
        <v>4533</v>
      </c>
      <c r="B33" s="35" t="s">
        <v>4564</v>
      </c>
      <c r="C33" s="37">
        <v>6000</v>
      </c>
      <c r="D33" s="36">
        <v>41854.400000000001</v>
      </c>
    </row>
    <row r="34" spans="1:4" ht="14.25" x14ac:dyDescent="0.15">
      <c r="A34" s="35" t="s">
        <v>4533</v>
      </c>
      <c r="B34" s="35" t="s">
        <v>4565</v>
      </c>
      <c r="C34" s="37">
        <v>6003</v>
      </c>
      <c r="D34" s="36">
        <v>23590.300000000003</v>
      </c>
    </row>
    <row r="35" spans="1:4" ht="14.25" x14ac:dyDescent="0.15">
      <c r="A35" s="35" t="s">
        <v>4533</v>
      </c>
      <c r="B35" s="35" t="s">
        <v>4566</v>
      </c>
      <c r="C35" s="37">
        <v>6009</v>
      </c>
      <c r="D35" s="36">
        <v>11988</v>
      </c>
    </row>
    <row r="36" spans="1:4" ht="14.25" x14ac:dyDescent="0.15">
      <c r="A36" s="35" t="s">
        <v>4533</v>
      </c>
      <c r="B36" s="35" t="s">
        <v>4567</v>
      </c>
      <c r="C36" s="37">
        <v>6015</v>
      </c>
      <c r="D36" s="36">
        <v>314620.79999999999</v>
      </c>
    </row>
    <row r="37" spans="1:4" ht="14.25" x14ac:dyDescent="0.15">
      <c r="A37" s="35" t="s">
        <v>4533</v>
      </c>
      <c r="B37" s="35" t="s">
        <v>4568</v>
      </c>
      <c r="C37" s="37">
        <v>6022</v>
      </c>
      <c r="D37" s="36">
        <v>100628.94</v>
      </c>
    </row>
    <row r="38" spans="1:4" ht="14.25" x14ac:dyDescent="0.15">
      <c r="A38" s="35" t="s">
        <v>4533</v>
      </c>
      <c r="B38" s="35" t="s">
        <v>4569</v>
      </c>
      <c r="C38" s="37">
        <v>6043</v>
      </c>
      <c r="D38" s="36">
        <v>98400.8</v>
      </c>
    </row>
    <row r="39" spans="1:4" ht="14.25" x14ac:dyDescent="0.15">
      <c r="A39" s="35" t="s">
        <v>4533</v>
      </c>
      <c r="B39" s="35" t="s">
        <v>4570</v>
      </c>
      <c r="C39" s="37">
        <v>6127</v>
      </c>
      <c r="D39" s="36">
        <v>67281.100000000006</v>
      </c>
    </row>
    <row r="40" spans="1:4" ht="14.25" x14ac:dyDescent="0.15">
      <c r="A40" s="35" t="s">
        <v>4533</v>
      </c>
      <c r="B40" s="35" t="s">
        <v>4571</v>
      </c>
      <c r="C40" s="37">
        <v>6130</v>
      </c>
      <c r="D40" s="36">
        <v>93791.7</v>
      </c>
    </row>
    <row r="41" spans="1:4" ht="14.25" x14ac:dyDescent="0.15">
      <c r="A41" s="35" t="s">
        <v>4533</v>
      </c>
      <c r="B41" s="35" t="s">
        <v>4572</v>
      </c>
      <c r="C41" s="37">
        <v>6131</v>
      </c>
      <c r="D41" s="36">
        <v>45119.8</v>
      </c>
    </row>
    <row r="42" spans="1:4" ht="14.25" x14ac:dyDescent="0.15">
      <c r="A42" s="35" t="s">
        <v>4533</v>
      </c>
      <c r="B42" s="35" t="s">
        <v>4573</v>
      </c>
      <c r="C42" s="37">
        <v>6156</v>
      </c>
      <c r="D42" s="36">
        <v>36885</v>
      </c>
    </row>
    <row r="43" spans="1:4" ht="14.25" x14ac:dyDescent="0.15">
      <c r="A43" s="35" t="s">
        <v>4533</v>
      </c>
      <c r="B43" s="35" t="s">
        <v>4574</v>
      </c>
      <c r="C43" s="37">
        <v>6160</v>
      </c>
      <c r="D43" s="36">
        <v>1016</v>
      </c>
    </row>
    <row r="44" spans="1:4" ht="14.25" x14ac:dyDescent="0.15">
      <c r="A44" s="35" t="s">
        <v>4533</v>
      </c>
      <c r="B44" s="35" t="s">
        <v>4575</v>
      </c>
      <c r="C44" s="37">
        <v>6167</v>
      </c>
      <c r="D44" s="36">
        <v>14510.13</v>
      </c>
    </row>
    <row r="45" spans="1:4" ht="14.25" x14ac:dyDescent="0.15">
      <c r="A45" s="35" t="s">
        <v>4533</v>
      </c>
      <c r="B45" s="35" t="s">
        <v>4576</v>
      </c>
      <c r="C45" s="37">
        <v>6189</v>
      </c>
      <c r="D45" s="36">
        <v>12444.8</v>
      </c>
    </row>
    <row r="46" spans="1:4" ht="14.25" x14ac:dyDescent="0.15">
      <c r="A46" s="35" t="s">
        <v>4533</v>
      </c>
      <c r="B46" s="35" t="s">
        <v>4577</v>
      </c>
      <c r="C46" s="37">
        <v>6198</v>
      </c>
      <c r="D46" s="36">
        <v>4664.32</v>
      </c>
    </row>
    <row r="47" spans="1:4" ht="14.25" x14ac:dyDescent="0.15">
      <c r="A47" s="35" t="s">
        <v>4533</v>
      </c>
      <c r="B47" s="35" t="s">
        <v>4578</v>
      </c>
      <c r="C47" s="37">
        <v>6236</v>
      </c>
      <c r="D47" s="36">
        <v>33881.1</v>
      </c>
    </row>
    <row r="48" spans="1:4" ht="14.25" x14ac:dyDescent="0.15">
      <c r="A48" s="35" t="s">
        <v>4533</v>
      </c>
      <c r="B48" s="35" t="s">
        <v>4579</v>
      </c>
      <c r="C48" s="37">
        <v>6265</v>
      </c>
      <c r="D48" s="36">
        <v>36014</v>
      </c>
    </row>
    <row r="49" spans="1:4" ht="14.25" x14ac:dyDescent="0.15">
      <c r="A49" s="35" t="s">
        <v>4533</v>
      </c>
      <c r="B49" s="35" t="s">
        <v>4580</v>
      </c>
      <c r="C49" s="37">
        <v>6267</v>
      </c>
      <c r="D49" s="36">
        <v>72619.600000000006</v>
      </c>
    </row>
    <row r="50" spans="1:4" ht="14.25" x14ac:dyDescent="0.15">
      <c r="A50" s="35" t="s">
        <v>4533</v>
      </c>
      <c r="B50" s="35" t="s">
        <v>4581</v>
      </c>
      <c r="C50" s="37">
        <v>6270</v>
      </c>
      <c r="D50" s="36">
        <v>19488.400000000001</v>
      </c>
    </row>
    <row r="51" spans="1:4" ht="14.25" x14ac:dyDescent="0.15">
      <c r="A51" s="35" t="s">
        <v>4533</v>
      </c>
      <c r="B51" s="35" t="s">
        <v>4582</v>
      </c>
      <c r="C51" s="37">
        <v>6279</v>
      </c>
      <c r="D51" s="36">
        <v>15171.78</v>
      </c>
    </row>
    <row r="52" spans="1:4" ht="14.25" x14ac:dyDescent="0.15">
      <c r="A52" s="35" t="s">
        <v>4533</v>
      </c>
      <c r="B52" s="35" t="s">
        <v>4583</v>
      </c>
      <c r="C52" s="37">
        <v>6281</v>
      </c>
      <c r="D52" s="36">
        <v>85165</v>
      </c>
    </row>
    <row r="53" spans="1:4" ht="14.25" x14ac:dyDescent="0.15">
      <c r="A53" s="35" t="s">
        <v>4533</v>
      </c>
      <c r="B53" s="35" t="s">
        <v>4584</v>
      </c>
      <c r="C53" s="37">
        <v>6319</v>
      </c>
      <c r="D53" s="36">
        <v>44798.400000000001</v>
      </c>
    </row>
    <row r="54" spans="1:4" ht="14.25" x14ac:dyDescent="0.15">
      <c r="A54" s="35" t="s">
        <v>4533</v>
      </c>
      <c r="B54" s="35" t="s">
        <v>4585</v>
      </c>
      <c r="C54" s="37">
        <v>6339</v>
      </c>
      <c r="D54" s="36">
        <v>4097</v>
      </c>
    </row>
    <row r="55" spans="1:4" ht="14.25" x14ac:dyDescent="0.15">
      <c r="A55" s="35" t="s">
        <v>4533</v>
      </c>
      <c r="B55" s="35" t="s">
        <v>4586</v>
      </c>
      <c r="C55" s="37">
        <v>6383</v>
      </c>
      <c r="D55" s="36">
        <v>13553.7</v>
      </c>
    </row>
    <row r="56" spans="1:4" ht="14.25" x14ac:dyDescent="0.15">
      <c r="A56" s="35" t="s">
        <v>4533</v>
      </c>
      <c r="B56" s="35" t="s">
        <v>4587</v>
      </c>
      <c r="C56" s="37">
        <v>6426</v>
      </c>
      <c r="D56" s="36">
        <v>8984.4</v>
      </c>
    </row>
    <row r="57" spans="1:4" ht="14.25" x14ac:dyDescent="0.15">
      <c r="A57" s="35" t="s">
        <v>4533</v>
      </c>
      <c r="B57" s="35" t="s">
        <v>4588</v>
      </c>
      <c r="C57" s="37">
        <v>6430</v>
      </c>
      <c r="D57" s="36">
        <v>7266.4</v>
      </c>
    </row>
    <row r="58" spans="1:4" ht="14.25" x14ac:dyDescent="0.15">
      <c r="A58" s="35" t="s">
        <v>4533</v>
      </c>
      <c r="B58" s="35" t="s">
        <v>4589</v>
      </c>
      <c r="C58" s="37">
        <v>6435</v>
      </c>
      <c r="D58" s="36">
        <v>7423.97</v>
      </c>
    </row>
    <row r="59" spans="1:4" ht="14.25" x14ac:dyDescent="0.15">
      <c r="A59" s="35" t="s">
        <v>4533</v>
      </c>
      <c r="B59" s="35" t="s">
        <v>4590</v>
      </c>
      <c r="C59" s="37">
        <v>6436</v>
      </c>
      <c r="D59" s="36">
        <v>20407.7</v>
      </c>
    </row>
    <row r="60" spans="1:4" ht="14.25" x14ac:dyDescent="0.15">
      <c r="A60" s="35" t="s">
        <v>4533</v>
      </c>
      <c r="B60" s="35" t="s">
        <v>4591</v>
      </c>
      <c r="C60" s="37">
        <v>6451</v>
      </c>
      <c r="D60" s="36">
        <v>202283.5</v>
      </c>
    </row>
    <row r="61" spans="1:4" ht="14.25" x14ac:dyDescent="0.15">
      <c r="A61" s="35" t="s">
        <v>4533</v>
      </c>
      <c r="B61" s="35" t="s">
        <v>4592</v>
      </c>
      <c r="C61" s="37">
        <v>6472</v>
      </c>
      <c r="D61" s="36">
        <v>50265.4</v>
      </c>
    </row>
    <row r="62" spans="1:4" ht="14.25" x14ac:dyDescent="0.15">
      <c r="A62" s="35" t="s">
        <v>4533</v>
      </c>
      <c r="B62" s="35" t="s">
        <v>4593</v>
      </c>
      <c r="C62" s="37">
        <v>6503</v>
      </c>
      <c r="D62" s="36">
        <v>8692.4</v>
      </c>
    </row>
    <row r="63" spans="1:4" ht="14.25" x14ac:dyDescent="0.15">
      <c r="A63" s="35" t="s">
        <v>4533</v>
      </c>
      <c r="B63" s="35" t="s">
        <v>4594</v>
      </c>
      <c r="C63" s="37">
        <v>6525</v>
      </c>
      <c r="D63" s="36">
        <v>1998.1</v>
      </c>
    </row>
    <row r="64" spans="1:4" ht="14.25" x14ac:dyDescent="0.15">
      <c r="A64" s="35" t="s">
        <v>4533</v>
      </c>
      <c r="B64" s="35" t="s">
        <v>4595</v>
      </c>
      <c r="C64" s="37">
        <v>6527</v>
      </c>
      <c r="D64" s="36">
        <v>4969.7</v>
      </c>
    </row>
    <row r="65" spans="1:4" ht="14.25" x14ac:dyDescent="0.15">
      <c r="A65" s="35" t="s">
        <v>4533</v>
      </c>
      <c r="B65" s="35" t="s">
        <v>4596</v>
      </c>
      <c r="C65" s="37">
        <v>6540</v>
      </c>
      <c r="D65" s="36">
        <v>11313.5</v>
      </c>
    </row>
    <row r="66" spans="1:4" ht="14.25" x14ac:dyDescent="0.15">
      <c r="A66" s="35" t="s">
        <v>4533</v>
      </c>
      <c r="B66" s="35" t="s">
        <v>4597</v>
      </c>
      <c r="C66" s="37">
        <v>6559</v>
      </c>
      <c r="D66" s="36">
        <v>8810</v>
      </c>
    </row>
    <row r="67" spans="1:4" ht="14.25" x14ac:dyDescent="0.15">
      <c r="A67" s="35" t="s">
        <v>4533</v>
      </c>
      <c r="B67" s="35" t="s">
        <v>4598</v>
      </c>
      <c r="C67" s="37">
        <v>6588</v>
      </c>
      <c r="D67" s="36">
        <v>11979.7</v>
      </c>
    </row>
    <row r="68" spans="1:4" ht="14.25" x14ac:dyDescent="0.15">
      <c r="A68" s="35" t="s">
        <v>4533</v>
      </c>
      <c r="B68" s="35" t="s">
        <v>4599</v>
      </c>
      <c r="C68" s="37">
        <v>6596</v>
      </c>
      <c r="D68" s="36">
        <v>67142.759999999995</v>
      </c>
    </row>
    <row r="69" spans="1:4" ht="14.25" x14ac:dyDescent="0.15">
      <c r="A69" s="35" t="s">
        <v>4533</v>
      </c>
      <c r="B69" s="35" t="s">
        <v>4600</v>
      </c>
      <c r="C69" s="37">
        <v>6643</v>
      </c>
      <c r="D69" s="36">
        <v>50230.3</v>
      </c>
    </row>
    <row r="70" spans="1:4" ht="14.25" x14ac:dyDescent="0.15">
      <c r="A70" s="35" t="s">
        <v>4533</v>
      </c>
      <c r="B70" s="35" t="s">
        <v>4601</v>
      </c>
      <c r="C70" s="37">
        <v>6664</v>
      </c>
      <c r="D70" s="36">
        <v>5079.6000000000004</v>
      </c>
    </row>
    <row r="71" spans="1:4" ht="14.25" x14ac:dyDescent="0.15">
      <c r="A71" s="35" t="s">
        <v>4533</v>
      </c>
      <c r="B71" s="35" t="s">
        <v>4602</v>
      </c>
      <c r="C71" s="37">
        <v>6665</v>
      </c>
      <c r="D71" s="36">
        <v>8502</v>
      </c>
    </row>
    <row r="72" spans="1:4" ht="14.25" x14ac:dyDescent="0.15">
      <c r="A72" s="35" t="s">
        <v>4533</v>
      </c>
      <c r="B72" s="35" t="s">
        <v>4603</v>
      </c>
      <c r="C72" s="37">
        <v>6674</v>
      </c>
      <c r="D72" s="36">
        <v>69593.75</v>
      </c>
    </row>
    <row r="73" spans="1:4" ht="14.25" x14ac:dyDescent="0.15">
      <c r="A73" s="35" t="s">
        <v>4533</v>
      </c>
      <c r="B73" s="35" t="s">
        <v>4604</v>
      </c>
      <c r="C73" s="37">
        <v>6678</v>
      </c>
      <c r="D73" s="36">
        <v>175937.2</v>
      </c>
    </row>
    <row r="74" spans="1:4" ht="14.25" x14ac:dyDescent="0.15">
      <c r="A74" s="35" t="s">
        <v>4533</v>
      </c>
      <c r="B74" s="35" t="s">
        <v>4605</v>
      </c>
      <c r="C74" s="37">
        <v>6681</v>
      </c>
      <c r="D74" s="36">
        <v>22917.599999999999</v>
      </c>
    </row>
    <row r="75" spans="1:4" ht="14.25" x14ac:dyDescent="0.15">
      <c r="A75" s="35" t="s">
        <v>4533</v>
      </c>
      <c r="B75" s="35" t="s">
        <v>4606</v>
      </c>
      <c r="C75" s="37">
        <v>6685</v>
      </c>
      <c r="D75" s="36">
        <v>82819.199999999997</v>
      </c>
    </row>
    <row r="76" spans="1:4" ht="14.25" x14ac:dyDescent="0.15">
      <c r="A76" s="35" t="s">
        <v>4533</v>
      </c>
      <c r="B76" s="35" t="s">
        <v>4607</v>
      </c>
      <c r="C76" s="37">
        <v>6700</v>
      </c>
      <c r="D76" s="36">
        <v>40591</v>
      </c>
    </row>
    <row r="77" spans="1:4" ht="14.25" x14ac:dyDescent="0.15">
      <c r="A77" s="35" t="s">
        <v>4533</v>
      </c>
      <c r="B77" s="35" t="s">
        <v>4608</v>
      </c>
      <c r="C77" s="37">
        <v>6702</v>
      </c>
      <c r="D77" s="36">
        <v>17247.5</v>
      </c>
    </row>
    <row r="78" spans="1:4" ht="14.25" x14ac:dyDescent="0.15">
      <c r="A78" s="35" t="s">
        <v>4533</v>
      </c>
      <c r="B78" s="35" t="s">
        <v>4609</v>
      </c>
      <c r="C78" s="37">
        <v>6704</v>
      </c>
      <c r="D78" s="36">
        <v>164282.1</v>
      </c>
    </row>
    <row r="79" spans="1:4" ht="14.25" x14ac:dyDescent="0.15">
      <c r="A79" s="35" t="s">
        <v>4533</v>
      </c>
      <c r="B79" s="35" t="s">
        <v>4610</v>
      </c>
      <c r="C79" s="37">
        <v>6709</v>
      </c>
      <c r="D79" s="36">
        <v>267422</v>
      </c>
    </row>
    <row r="80" spans="1:4" ht="14.25" x14ac:dyDescent="0.15">
      <c r="A80" s="35" t="s">
        <v>4533</v>
      </c>
      <c r="B80" s="35" t="s">
        <v>4611</v>
      </c>
      <c r="C80" s="37">
        <v>6711</v>
      </c>
      <c r="D80" s="36">
        <v>9823.7000000000007</v>
      </c>
    </row>
    <row r="81" spans="1:4" ht="14.25" x14ac:dyDescent="0.15">
      <c r="A81" s="35" t="s">
        <v>4533</v>
      </c>
      <c r="B81" s="35" t="s">
        <v>4612</v>
      </c>
      <c r="C81" s="37">
        <v>6716</v>
      </c>
      <c r="D81" s="36">
        <v>13973.5</v>
      </c>
    </row>
    <row r="82" spans="1:4" ht="14.25" x14ac:dyDescent="0.15">
      <c r="A82" s="35" t="s">
        <v>4533</v>
      </c>
      <c r="B82" s="35" t="s">
        <v>4613</v>
      </c>
      <c r="C82" s="37">
        <v>6725</v>
      </c>
      <c r="D82" s="36">
        <v>142768.70000000001</v>
      </c>
    </row>
    <row r="83" spans="1:4" ht="14.25" x14ac:dyDescent="0.15">
      <c r="A83" s="35" t="s">
        <v>4533</v>
      </c>
      <c r="B83" s="35" t="s">
        <v>4614</v>
      </c>
      <c r="C83" s="37">
        <v>6729</v>
      </c>
      <c r="D83" s="36">
        <v>724104.3</v>
      </c>
    </row>
    <row r="84" spans="1:4" ht="14.25" x14ac:dyDescent="0.15">
      <c r="A84" s="35" t="s">
        <v>4533</v>
      </c>
      <c r="B84" s="35" t="s">
        <v>4615</v>
      </c>
      <c r="C84" s="37">
        <v>6730</v>
      </c>
      <c r="D84" s="36">
        <v>229848.7</v>
      </c>
    </row>
    <row r="85" spans="1:4" ht="14.25" x14ac:dyDescent="0.15">
      <c r="A85" s="35" t="s">
        <v>4533</v>
      </c>
      <c r="B85" s="35" t="s">
        <v>4616</v>
      </c>
      <c r="C85" s="37">
        <v>6733</v>
      </c>
      <c r="D85" s="36">
        <v>28725.4</v>
      </c>
    </row>
    <row r="86" spans="1:4" ht="14.25" x14ac:dyDescent="0.15">
      <c r="A86" s="35" t="s">
        <v>4533</v>
      </c>
      <c r="B86" s="35" t="s">
        <v>4617</v>
      </c>
      <c r="C86" s="37">
        <v>6742</v>
      </c>
      <c r="D86" s="36">
        <v>121851.39</v>
      </c>
    </row>
    <row r="87" spans="1:4" ht="14.25" x14ac:dyDescent="0.15">
      <c r="A87" s="35" t="s">
        <v>4533</v>
      </c>
      <c r="B87" s="35" t="s">
        <v>4618</v>
      </c>
      <c r="C87" s="37">
        <v>6748</v>
      </c>
      <c r="D87" s="36">
        <v>44198.5</v>
      </c>
    </row>
    <row r="88" spans="1:4" ht="14.25" x14ac:dyDescent="0.15">
      <c r="A88" s="35" t="s">
        <v>4533</v>
      </c>
      <c r="B88" s="35" t="s">
        <v>4619</v>
      </c>
      <c r="C88" s="37">
        <v>6759</v>
      </c>
      <c r="D88" s="36">
        <v>13351</v>
      </c>
    </row>
    <row r="89" spans="1:4" ht="14.25" x14ac:dyDescent="0.15">
      <c r="A89" s="35" t="s">
        <v>4533</v>
      </c>
      <c r="B89" s="35" t="s">
        <v>4620</v>
      </c>
      <c r="C89" s="37">
        <v>6769</v>
      </c>
      <c r="D89" s="36">
        <v>202980.7</v>
      </c>
    </row>
    <row r="90" spans="1:4" ht="14.25" x14ac:dyDescent="0.15">
      <c r="A90" s="35" t="s">
        <v>4533</v>
      </c>
      <c r="B90" s="35" t="s">
        <v>4621</v>
      </c>
      <c r="C90" s="37">
        <v>6786</v>
      </c>
      <c r="D90" s="36">
        <v>6123</v>
      </c>
    </row>
    <row r="91" spans="1:4" ht="14.25" x14ac:dyDescent="0.15">
      <c r="A91" s="35" t="s">
        <v>4533</v>
      </c>
      <c r="B91" s="35" t="s">
        <v>4622</v>
      </c>
      <c r="C91" s="37">
        <v>6790</v>
      </c>
      <c r="D91" s="36">
        <v>23249.7</v>
      </c>
    </row>
    <row r="92" spans="1:4" ht="14.25" x14ac:dyDescent="0.15">
      <c r="A92" s="35" t="s">
        <v>4533</v>
      </c>
      <c r="B92" s="35" t="s">
        <v>4623</v>
      </c>
      <c r="C92" s="37">
        <v>6804</v>
      </c>
      <c r="D92" s="36">
        <v>6236.4</v>
      </c>
    </row>
    <row r="93" spans="1:4" ht="14.25" x14ac:dyDescent="0.15">
      <c r="A93" s="35" t="s">
        <v>4533</v>
      </c>
      <c r="B93" s="35" t="s">
        <v>4624</v>
      </c>
      <c r="C93" s="37">
        <v>6805</v>
      </c>
      <c r="D93" s="36">
        <v>16985.8</v>
      </c>
    </row>
    <row r="94" spans="1:4" ht="14.25" x14ac:dyDescent="0.15">
      <c r="A94" s="35" t="s">
        <v>4533</v>
      </c>
      <c r="B94" s="35" t="s">
        <v>4625</v>
      </c>
      <c r="C94" s="37">
        <v>6832</v>
      </c>
      <c r="D94" s="36">
        <v>63324.2</v>
      </c>
    </row>
    <row r="95" spans="1:4" ht="14.25" x14ac:dyDescent="0.15">
      <c r="A95" s="35" t="s">
        <v>4533</v>
      </c>
      <c r="B95" s="35" t="s">
        <v>4626</v>
      </c>
      <c r="C95" s="37">
        <v>6835</v>
      </c>
      <c r="D95" s="36">
        <v>74608.100000000006</v>
      </c>
    </row>
    <row r="96" spans="1:4" ht="14.25" x14ac:dyDescent="0.15">
      <c r="A96" s="35" t="s">
        <v>4533</v>
      </c>
      <c r="B96" s="35" t="s">
        <v>4627</v>
      </c>
      <c r="C96" s="37">
        <v>6845</v>
      </c>
      <c r="D96" s="36">
        <v>7483.1</v>
      </c>
    </row>
    <row r="97" spans="1:4" ht="14.25" x14ac:dyDescent="0.15">
      <c r="A97" s="35" t="s">
        <v>4533</v>
      </c>
      <c r="B97" s="35" t="s">
        <v>4628</v>
      </c>
      <c r="C97" s="37">
        <v>6878</v>
      </c>
      <c r="D97" s="36">
        <v>29653</v>
      </c>
    </row>
    <row r="98" spans="1:4" ht="14.25" x14ac:dyDescent="0.15">
      <c r="A98" s="35" t="s">
        <v>4533</v>
      </c>
      <c r="B98" s="35" t="s">
        <v>4629</v>
      </c>
      <c r="C98" s="37">
        <v>6880</v>
      </c>
      <c r="D98" s="36">
        <v>11153.2</v>
      </c>
    </row>
    <row r="99" spans="1:4" ht="14.25" x14ac:dyDescent="0.15">
      <c r="A99" s="35" t="s">
        <v>4533</v>
      </c>
      <c r="B99" s="35" t="s">
        <v>4630</v>
      </c>
      <c r="C99" s="37">
        <v>6884</v>
      </c>
      <c r="D99" s="36">
        <v>9262.7000000000007</v>
      </c>
    </row>
    <row r="100" spans="1:4" ht="14.25" x14ac:dyDescent="0.15">
      <c r="A100" s="35" t="s">
        <v>4533</v>
      </c>
      <c r="B100" s="35" t="s">
        <v>4631</v>
      </c>
      <c r="C100" s="37">
        <v>6886</v>
      </c>
      <c r="D100" s="36">
        <v>10987</v>
      </c>
    </row>
    <row r="101" spans="1:4" ht="14.25" x14ac:dyDescent="0.15">
      <c r="A101" s="35" t="s">
        <v>4533</v>
      </c>
      <c r="B101" s="35" t="s">
        <v>4632</v>
      </c>
      <c r="C101" s="37">
        <v>6897</v>
      </c>
      <c r="D101" s="36">
        <v>1273.9000000000001</v>
      </c>
    </row>
    <row r="102" spans="1:4" ht="14.25" x14ac:dyDescent="0.15">
      <c r="A102" s="35" t="s">
        <v>4533</v>
      </c>
      <c r="B102" s="35" t="s">
        <v>4633</v>
      </c>
      <c r="C102" s="37">
        <v>6898</v>
      </c>
      <c r="D102" s="36">
        <v>85892</v>
      </c>
    </row>
    <row r="103" spans="1:4" ht="14.25" x14ac:dyDescent="0.15">
      <c r="A103" s="35" t="s">
        <v>4533</v>
      </c>
      <c r="B103" s="35" t="s">
        <v>4634</v>
      </c>
      <c r="C103" s="37">
        <v>6900</v>
      </c>
      <c r="D103" s="36">
        <v>9280</v>
      </c>
    </row>
    <row r="104" spans="1:4" ht="14.25" x14ac:dyDescent="0.15">
      <c r="A104" s="35" t="s">
        <v>4533</v>
      </c>
      <c r="B104" s="35" t="s">
        <v>4635</v>
      </c>
      <c r="C104" s="37">
        <v>6901</v>
      </c>
      <c r="D104" s="36">
        <v>38523.75</v>
      </c>
    </row>
    <row r="105" spans="1:4" ht="14.25" x14ac:dyDescent="0.15">
      <c r="A105" s="35" t="s">
        <v>4533</v>
      </c>
      <c r="B105" s="35" t="s">
        <v>4636</v>
      </c>
      <c r="C105" s="37">
        <v>6904</v>
      </c>
      <c r="D105" s="36">
        <v>142.66999999999999</v>
      </c>
    </row>
    <row r="106" spans="1:4" ht="14.25" x14ac:dyDescent="0.15">
      <c r="A106" s="35" t="s">
        <v>4533</v>
      </c>
      <c r="B106" s="35" t="s">
        <v>4637</v>
      </c>
      <c r="C106" s="37">
        <v>6906</v>
      </c>
      <c r="D106" s="36">
        <v>3623.35</v>
      </c>
    </row>
    <row r="107" spans="1:4" ht="14.25" x14ac:dyDescent="0.15">
      <c r="A107" s="35" t="s">
        <v>4533</v>
      </c>
      <c r="B107" s="35" t="s">
        <v>4638</v>
      </c>
      <c r="C107" s="37">
        <v>6907</v>
      </c>
      <c r="D107" s="36">
        <v>4123</v>
      </c>
    </row>
    <row r="108" spans="1:4" ht="14.25" x14ac:dyDescent="0.15">
      <c r="A108" s="35" t="s">
        <v>4533</v>
      </c>
      <c r="B108" s="35" t="s">
        <v>4639</v>
      </c>
      <c r="C108" s="37">
        <v>6911</v>
      </c>
      <c r="D108" s="36">
        <v>8740.7999999999993</v>
      </c>
    </row>
    <row r="109" spans="1:4" ht="14.25" x14ac:dyDescent="0.15">
      <c r="A109" s="35" t="s">
        <v>4533</v>
      </c>
      <c r="B109" s="35" t="s">
        <v>4640</v>
      </c>
      <c r="C109" s="37">
        <v>6912</v>
      </c>
      <c r="D109" s="36">
        <v>12572.6</v>
      </c>
    </row>
    <row r="110" spans="1:4" ht="14.25" x14ac:dyDescent="0.15">
      <c r="A110" s="35" t="s">
        <v>4533</v>
      </c>
      <c r="B110" s="35" t="s">
        <v>4641</v>
      </c>
      <c r="C110" s="37">
        <v>6914</v>
      </c>
      <c r="D110" s="36">
        <v>21905.1</v>
      </c>
    </row>
    <row r="111" spans="1:4" ht="14.25" x14ac:dyDescent="0.15">
      <c r="A111" s="35" t="s">
        <v>4533</v>
      </c>
      <c r="B111" s="35" t="s">
        <v>4642</v>
      </c>
      <c r="C111" s="37">
        <v>6916</v>
      </c>
      <c r="D111" s="36">
        <v>30725.34</v>
      </c>
    </row>
    <row r="112" spans="1:4" ht="14.25" x14ac:dyDescent="0.15">
      <c r="A112" s="35" t="s">
        <v>4533</v>
      </c>
      <c r="B112" s="35" t="s">
        <v>4643</v>
      </c>
      <c r="C112" s="37">
        <v>6918</v>
      </c>
      <c r="D112" s="36">
        <v>9342.48</v>
      </c>
    </row>
    <row r="113" spans="1:4" ht="14.25" x14ac:dyDescent="0.15">
      <c r="A113" s="35" t="s">
        <v>4533</v>
      </c>
      <c r="B113" s="35" t="s">
        <v>4644</v>
      </c>
      <c r="C113" s="37">
        <v>6919</v>
      </c>
      <c r="D113" s="36">
        <v>1167.1300000000001</v>
      </c>
    </row>
    <row r="114" spans="1:4" ht="14.25" x14ac:dyDescent="0.15">
      <c r="A114" s="35" t="s">
        <v>4533</v>
      </c>
      <c r="B114" s="35" t="s">
        <v>4645</v>
      </c>
      <c r="C114" s="37">
        <v>6922</v>
      </c>
      <c r="D114" s="36">
        <v>21770.5</v>
      </c>
    </row>
    <row r="115" spans="1:4" ht="14.25" x14ac:dyDescent="0.15">
      <c r="A115" s="35" t="s">
        <v>4533</v>
      </c>
      <c r="B115" s="35" t="s">
        <v>4646</v>
      </c>
      <c r="C115" s="37">
        <v>6925</v>
      </c>
      <c r="D115" s="36">
        <v>4660.6000000000004</v>
      </c>
    </row>
    <row r="116" spans="1:4" ht="14.25" x14ac:dyDescent="0.15">
      <c r="A116" s="35" t="s">
        <v>4533</v>
      </c>
      <c r="B116" s="35" t="s">
        <v>4647</v>
      </c>
      <c r="C116" s="37">
        <v>6927</v>
      </c>
      <c r="D116" s="36">
        <v>1339500.8999999999</v>
      </c>
    </row>
    <row r="117" spans="1:4" ht="14.25" x14ac:dyDescent="0.15">
      <c r="A117" s="35" t="s">
        <v>4533</v>
      </c>
      <c r="B117" s="35" t="s">
        <v>4648</v>
      </c>
      <c r="C117" s="37">
        <v>6930</v>
      </c>
      <c r="D117" s="36">
        <v>40324</v>
      </c>
    </row>
    <row r="118" spans="1:4" ht="14.25" x14ac:dyDescent="0.15">
      <c r="A118" s="35" t="s">
        <v>4533</v>
      </c>
      <c r="B118" s="35" t="s">
        <v>4649</v>
      </c>
      <c r="C118" s="37">
        <v>6940</v>
      </c>
      <c r="D118" s="36">
        <v>18002.400000000001</v>
      </c>
    </row>
    <row r="119" spans="1:4" ht="14.25" x14ac:dyDescent="0.15">
      <c r="A119" s="35" t="s">
        <v>4533</v>
      </c>
      <c r="B119" s="35" t="s">
        <v>4650</v>
      </c>
      <c r="C119" s="37">
        <v>6949</v>
      </c>
      <c r="D119" s="36">
        <v>6928</v>
      </c>
    </row>
    <row r="120" spans="1:4" ht="14.25" x14ac:dyDescent="0.15">
      <c r="A120" s="35" t="s">
        <v>4533</v>
      </c>
      <c r="B120" s="35" t="s">
        <v>4651</v>
      </c>
      <c r="C120" s="37">
        <v>6950</v>
      </c>
      <c r="D120" s="36">
        <v>182.5</v>
      </c>
    </row>
    <row r="121" spans="1:4" ht="14.25" x14ac:dyDescent="0.15">
      <c r="A121" s="35" t="s">
        <v>4533</v>
      </c>
      <c r="B121" s="35" t="s">
        <v>4652</v>
      </c>
      <c r="C121" s="37">
        <v>6951</v>
      </c>
      <c r="D121" s="36">
        <v>35012</v>
      </c>
    </row>
    <row r="122" spans="1:4" ht="14.25" x14ac:dyDescent="0.15">
      <c r="A122" s="35" t="s">
        <v>4533</v>
      </c>
      <c r="B122" s="35" t="s">
        <v>4653</v>
      </c>
      <c r="C122" s="37">
        <v>6958</v>
      </c>
      <c r="D122" s="36">
        <v>7990</v>
      </c>
    </row>
    <row r="123" spans="1:4" ht="14.25" x14ac:dyDescent="0.15">
      <c r="A123" s="35" t="s">
        <v>4533</v>
      </c>
      <c r="B123" s="35" t="s">
        <v>4654</v>
      </c>
      <c r="C123" s="37">
        <v>6960</v>
      </c>
      <c r="D123" s="36">
        <v>49620.2</v>
      </c>
    </row>
    <row r="124" spans="1:4" ht="14.25" x14ac:dyDescent="0.15">
      <c r="A124" s="35" t="s">
        <v>4533</v>
      </c>
      <c r="B124" s="35" t="s">
        <v>4655</v>
      </c>
      <c r="C124" s="37">
        <v>6961</v>
      </c>
      <c r="D124" s="36">
        <v>1488.3</v>
      </c>
    </row>
    <row r="125" spans="1:4" ht="14.25" x14ac:dyDescent="0.15">
      <c r="A125" s="35" t="s">
        <v>4533</v>
      </c>
      <c r="B125" s="35" t="s">
        <v>4656</v>
      </c>
      <c r="C125" s="37">
        <v>6963</v>
      </c>
      <c r="D125" s="36">
        <v>400000</v>
      </c>
    </row>
    <row r="126" spans="1:4" ht="14.25" x14ac:dyDescent="0.15">
      <c r="A126" s="35" t="s">
        <v>4533</v>
      </c>
      <c r="B126" s="35" t="s">
        <v>4657</v>
      </c>
      <c r="C126" s="37">
        <v>6965</v>
      </c>
      <c r="D126" s="36">
        <v>5250</v>
      </c>
    </row>
    <row r="127" spans="1:4" ht="14.25" x14ac:dyDescent="0.15">
      <c r="A127" s="35" t="s">
        <v>4533</v>
      </c>
      <c r="B127" s="35" t="s">
        <v>4658</v>
      </c>
      <c r="C127" s="37">
        <v>6966</v>
      </c>
      <c r="D127" s="36">
        <v>60706.1</v>
      </c>
    </row>
    <row r="128" spans="1:4" ht="14.25" x14ac:dyDescent="0.15">
      <c r="A128" s="35" t="s">
        <v>4533</v>
      </c>
      <c r="B128" s="35" t="s">
        <v>4659</v>
      </c>
      <c r="C128" s="37">
        <v>6970</v>
      </c>
      <c r="D128" s="36">
        <v>91536.65</v>
      </c>
    </row>
    <row r="129" spans="1:4" ht="14.25" x14ac:dyDescent="0.15">
      <c r="A129" s="35" t="s">
        <v>4533</v>
      </c>
      <c r="B129" s="35" t="s">
        <v>4660</v>
      </c>
      <c r="C129" s="37">
        <v>6972</v>
      </c>
      <c r="D129" s="36">
        <v>20149.7</v>
      </c>
    </row>
    <row r="130" spans="1:4" ht="14.25" x14ac:dyDescent="0.15">
      <c r="A130" s="35" t="s">
        <v>4533</v>
      </c>
      <c r="B130" s="35" t="s">
        <v>4661</v>
      </c>
      <c r="C130" s="37">
        <v>6974</v>
      </c>
      <c r="D130" s="36">
        <v>8</v>
      </c>
    </row>
    <row r="131" spans="1:4" ht="14.25" x14ac:dyDescent="0.15">
      <c r="A131" s="35" t="s">
        <v>4533</v>
      </c>
      <c r="B131" s="35" t="s">
        <v>4662</v>
      </c>
      <c r="C131" s="37">
        <v>6975</v>
      </c>
      <c r="D131" s="36">
        <v>9776.7999999999993</v>
      </c>
    </row>
    <row r="132" spans="1:4" ht="14.25" x14ac:dyDescent="0.15">
      <c r="A132" s="35" t="s">
        <v>4533</v>
      </c>
      <c r="B132" s="35" t="s">
        <v>4663</v>
      </c>
      <c r="C132" s="37">
        <v>6977</v>
      </c>
      <c r="D132" s="36">
        <v>10605.52</v>
      </c>
    </row>
    <row r="133" spans="1:4" ht="14.25" x14ac:dyDescent="0.15">
      <c r="A133" s="35" t="s">
        <v>4533</v>
      </c>
      <c r="B133" s="35" t="s">
        <v>4664</v>
      </c>
      <c r="C133" s="37">
        <v>6980</v>
      </c>
      <c r="D133" s="36">
        <v>22689</v>
      </c>
    </row>
    <row r="134" spans="1:4" ht="14.25" x14ac:dyDescent="0.15">
      <c r="A134" s="35" t="s">
        <v>4533</v>
      </c>
      <c r="B134" s="35" t="s">
        <v>4665</v>
      </c>
      <c r="C134" s="37">
        <v>6982</v>
      </c>
      <c r="D134" s="36">
        <v>1746.12</v>
      </c>
    </row>
    <row r="135" spans="1:4" ht="14.25" x14ac:dyDescent="0.15">
      <c r="A135" s="35" t="s">
        <v>4533</v>
      </c>
      <c r="B135" s="35" t="s">
        <v>4666</v>
      </c>
      <c r="C135" s="37">
        <v>6986</v>
      </c>
      <c r="D135" s="36">
        <v>2629.6</v>
      </c>
    </row>
    <row r="136" spans="1:4" ht="14.25" x14ac:dyDescent="0.15">
      <c r="A136" s="35" t="s">
        <v>4667</v>
      </c>
      <c r="B136" s="35" t="s">
        <v>4668</v>
      </c>
      <c r="C136" s="37">
        <v>37</v>
      </c>
      <c r="D136" s="36">
        <v>452.43</v>
      </c>
    </row>
    <row r="137" spans="1:4" ht="14.25" x14ac:dyDescent="0.15">
      <c r="A137" s="35" t="s">
        <v>4667</v>
      </c>
      <c r="B137" s="35" t="s">
        <v>4669</v>
      </c>
      <c r="C137" s="37">
        <v>37</v>
      </c>
      <c r="D137" s="36">
        <v>692.66</v>
      </c>
    </row>
    <row r="138" spans="1:4" ht="14.25" x14ac:dyDescent="0.15">
      <c r="A138" s="35" t="s">
        <v>4667</v>
      </c>
      <c r="B138" s="35" t="s">
        <v>4670</v>
      </c>
      <c r="C138" s="37">
        <v>37</v>
      </c>
      <c r="D138" s="36">
        <v>884.83</v>
      </c>
    </row>
    <row r="139" spans="1:4" ht="14.25" x14ac:dyDescent="0.15">
      <c r="A139" s="35" t="s">
        <v>4667</v>
      </c>
      <c r="B139" s="35" t="s">
        <v>4671</v>
      </c>
      <c r="C139" s="37">
        <v>37</v>
      </c>
      <c r="D139" s="36">
        <v>5893.74</v>
      </c>
    </row>
    <row r="140" spans="1:4" ht="14.25" x14ac:dyDescent="0.15">
      <c r="A140" s="35" t="s">
        <v>4672</v>
      </c>
      <c r="B140" s="35" t="s">
        <v>4673</v>
      </c>
      <c r="C140" s="37">
        <v>47</v>
      </c>
      <c r="D140" s="36">
        <v>91548.34</v>
      </c>
    </row>
    <row r="141" spans="1:4" ht="14.25" x14ac:dyDescent="0.15">
      <c r="A141" s="35" t="s">
        <v>4674</v>
      </c>
      <c r="B141" s="35" t="s">
        <v>4675</v>
      </c>
      <c r="C141" s="37">
        <v>48</v>
      </c>
      <c r="D141" s="36">
        <v>10004.81</v>
      </c>
    </row>
    <row r="142" spans="1:4" ht="14.25" x14ac:dyDescent="0.15">
      <c r="A142" s="35" t="s">
        <v>4674</v>
      </c>
      <c r="B142" s="35" t="s">
        <v>4676</v>
      </c>
      <c r="C142" s="37">
        <v>48</v>
      </c>
      <c r="D142" s="36">
        <v>8851.74</v>
      </c>
    </row>
    <row r="143" spans="1:4" ht="14.25" x14ac:dyDescent="0.15">
      <c r="A143" s="35" t="s">
        <v>4677</v>
      </c>
      <c r="B143" s="35" t="s">
        <v>4678</v>
      </c>
      <c r="C143" s="37">
        <v>54</v>
      </c>
      <c r="D143" s="36">
        <v>50089.09</v>
      </c>
    </row>
    <row r="144" spans="1:4" ht="14.25" x14ac:dyDescent="0.15">
      <c r="A144" s="35" t="s">
        <v>4679</v>
      </c>
      <c r="B144" s="35" t="s">
        <v>4680</v>
      </c>
      <c r="C144" s="37">
        <v>56</v>
      </c>
      <c r="D144" s="36">
        <v>2401.8000000000002</v>
      </c>
    </row>
    <row r="145" spans="1:4" ht="14.25" x14ac:dyDescent="0.15">
      <c r="A145" s="35" t="s">
        <v>4679</v>
      </c>
      <c r="B145" s="35" t="s">
        <v>4681</v>
      </c>
      <c r="C145" s="37">
        <v>56</v>
      </c>
      <c r="D145" s="36">
        <v>18165.400000000001</v>
      </c>
    </row>
    <row r="146" spans="1:4" ht="14.25" x14ac:dyDescent="0.15">
      <c r="A146" s="35" t="s">
        <v>4679</v>
      </c>
      <c r="B146" s="35" t="s">
        <v>4682</v>
      </c>
      <c r="C146" s="37">
        <v>56</v>
      </c>
      <c r="D146" s="36">
        <v>6184.2</v>
      </c>
    </row>
    <row r="147" spans="1:4" ht="14.25" x14ac:dyDescent="0.15">
      <c r="A147" s="35" t="s">
        <v>4683</v>
      </c>
      <c r="B147" s="35" t="s">
        <v>4684</v>
      </c>
      <c r="C147" s="37">
        <v>57</v>
      </c>
      <c r="D147" s="36">
        <v>15175.92</v>
      </c>
    </row>
    <row r="148" spans="1:4" ht="14.25" x14ac:dyDescent="0.15">
      <c r="A148" s="35" t="s">
        <v>4685</v>
      </c>
      <c r="B148" s="35" t="s">
        <v>4686</v>
      </c>
      <c r="C148" s="37">
        <v>73</v>
      </c>
      <c r="D148" s="36">
        <v>690</v>
      </c>
    </row>
    <row r="149" spans="1:4" ht="14.25" x14ac:dyDescent="0.15">
      <c r="A149" s="35" t="s">
        <v>4685</v>
      </c>
      <c r="B149" s="35" t="s">
        <v>4687</v>
      </c>
      <c r="C149" s="37">
        <v>73</v>
      </c>
      <c r="D149" s="36">
        <v>345</v>
      </c>
    </row>
    <row r="150" spans="1:4" ht="14.25" x14ac:dyDescent="0.15">
      <c r="A150" s="35" t="s">
        <v>4688</v>
      </c>
      <c r="B150" s="35" t="s">
        <v>4689</v>
      </c>
      <c r="C150" s="37">
        <v>84</v>
      </c>
      <c r="D150" s="36">
        <v>14977.5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84"/>
  <sheetViews>
    <sheetView workbookViewId="0">
      <selection activeCell="B1" sqref="B1"/>
    </sheetView>
  </sheetViews>
  <sheetFormatPr defaultRowHeight="14.25" x14ac:dyDescent="0.15"/>
  <cols>
    <col min="1" max="1" width="11.5" style="25" bestFit="1" customWidth="1"/>
    <col min="2" max="2" width="13.5" style="25" bestFit="1" customWidth="1"/>
    <col min="3" max="3" width="9" style="25"/>
    <col min="4" max="4" width="12.625" style="25" bestFit="1" customWidth="1"/>
    <col min="5" max="6" width="11.875" style="23" bestFit="1" customWidth="1"/>
    <col min="7" max="8" width="9.375" style="23" bestFit="1" customWidth="1"/>
    <col min="9" max="10" width="9" style="25"/>
    <col min="11" max="11" width="10" style="25" bestFit="1" customWidth="1"/>
    <col min="12" max="12" width="13.25" style="25" bestFit="1" customWidth="1"/>
    <col min="13" max="14" width="9" style="25"/>
    <col min="15" max="15" width="10.625" style="25" bestFit="1" customWidth="1"/>
    <col min="16" max="16" width="9" style="25"/>
    <col min="17" max="17" width="11.25" style="25" bestFit="1" customWidth="1"/>
    <col min="18" max="18" width="13.25" style="25" bestFit="1" customWidth="1"/>
    <col min="19" max="20" width="9" style="25"/>
    <col min="21" max="21" width="9.5" style="25" bestFit="1" customWidth="1"/>
    <col min="22" max="16384" width="9" style="25"/>
  </cols>
  <sheetData>
    <row r="1" spans="1:21" x14ac:dyDescent="0.15">
      <c r="A1" s="25" t="s">
        <v>3865</v>
      </c>
      <c r="B1" s="23">
        <v>40575335.979999997</v>
      </c>
      <c r="C1" s="25" t="s">
        <v>3866</v>
      </c>
      <c r="D1" s="29">
        <f>B1-1000000</f>
        <v>39575335.979999997</v>
      </c>
      <c r="K1" s="25" t="s">
        <v>3867</v>
      </c>
      <c r="L1" s="30">
        <f>O2+U2</f>
        <v>727520.85000000033</v>
      </c>
    </row>
    <row r="2" spans="1:21" x14ac:dyDescent="0.15">
      <c r="A2" s="25" t="s">
        <v>3868</v>
      </c>
      <c r="B2" s="23">
        <v>37426208.57</v>
      </c>
      <c r="D2" s="25">
        <f>B2*B$6</f>
        <v>36503820.43282111</v>
      </c>
      <c r="K2" s="25" t="s">
        <v>3157</v>
      </c>
      <c r="O2" s="31">
        <f>SUM(O4:O100)</f>
        <v>488836.26000000007</v>
      </c>
      <c r="Q2" s="25" t="s">
        <v>2617</v>
      </c>
      <c r="U2" s="31">
        <f>SUM(U4:U235)</f>
        <v>238684.5900000002</v>
      </c>
    </row>
    <row r="3" spans="1:21" x14ac:dyDescent="0.15">
      <c r="A3" s="25" t="s">
        <v>3869</v>
      </c>
      <c r="B3" s="23">
        <v>3132697.05</v>
      </c>
      <c r="D3" s="25">
        <f t="shared" ref="D3:D5" si="0">B3*B$6</f>
        <v>3055490.1218418661</v>
      </c>
      <c r="K3" s="25" t="s">
        <v>3870</v>
      </c>
      <c r="L3" s="25" t="s">
        <v>3871</v>
      </c>
      <c r="M3" s="25" t="s">
        <v>5</v>
      </c>
      <c r="N3" s="25" t="s">
        <v>3872</v>
      </c>
      <c r="O3" s="23" t="s">
        <v>3873</v>
      </c>
      <c r="Q3" s="25" t="s">
        <v>3870</v>
      </c>
      <c r="R3" s="25" t="s">
        <v>3871</v>
      </c>
      <c r="S3" s="25" t="s">
        <v>5</v>
      </c>
      <c r="T3" s="25" t="s">
        <v>3872</v>
      </c>
      <c r="U3" s="23" t="s">
        <v>3873</v>
      </c>
    </row>
    <row r="4" spans="1:21" x14ac:dyDescent="0.15">
      <c r="A4" s="25" t="s">
        <v>3874</v>
      </c>
      <c r="B4" s="23">
        <v>21.36</v>
      </c>
      <c r="D4" s="25">
        <f t="shared" si="0"/>
        <v>20.833571826724281</v>
      </c>
      <c r="K4" s="32">
        <v>43716</v>
      </c>
      <c r="L4" s="25">
        <v>1000033678</v>
      </c>
      <c r="M4" s="25" t="s">
        <v>3875</v>
      </c>
      <c r="N4" s="25" t="s">
        <v>3869</v>
      </c>
      <c r="O4" s="31">
        <v>5000</v>
      </c>
      <c r="Q4" s="32">
        <v>43738</v>
      </c>
      <c r="R4" s="25">
        <v>1000028839</v>
      </c>
      <c r="S4" s="25" t="s">
        <v>3876</v>
      </c>
      <c r="T4" s="25" t="s">
        <v>3869</v>
      </c>
      <c r="U4" s="31">
        <v>2438.71</v>
      </c>
    </row>
    <row r="5" spans="1:21" x14ac:dyDescent="0.15">
      <c r="A5" s="25" t="s">
        <v>3877</v>
      </c>
      <c r="B5" s="23">
        <v>16409</v>
      </c>
      <c r="D5" s="25">
        <f t="shared" si="0"/>
        <v>16004.591765202187</v>
      </c>
      <c r="K5" s="32">
        <v>43716</v>
      </c>
      <c r="L5" s="25">
        <v>1000038810</v>
      </c>
      <c r="M5" s="25" t="s">
        <v>3878</v>
      </c>
      <c r="N5" s="25" t="s">
        <v>3869</v>
      </c>
      <c r="O5" s="31">
        <v>5000</v>
      </c>
      <c r="Q5" s="32">
        <v>43738</v>
      </c>
      <c r="R5" s="25">
        <v>1000028840</v>
      </c>
      <c r="S5" s="25" t="s">
        <v>3879</v>
      </c>
      <c r="T5" s="25" t="s">
        <v>3869</v>
      </c>
      <c r="U5" s="31">
        <v>1581.25</v>
      </c>
    </row>
    <row r="6" spans="1:21" x14ac:dyDescent="0.15">
      <c r="A6" s="25" t="s">
        <v>3880</v>
      </c>
      <c r="B6" s="33">
        <f>1-1000000/B1</f>
        <v>0.97535448626986332</v>
      </c>
      <c r="K6" s="32">
        <v>43716</v>
      </c>
      <c r="L6" s="25">
        <v>1000044690</v>
      </c>
      <c r="M6" s="25" t="s">
        <v>3881</v>
      </c>
      <c r="N6" s="25" t="s">
        <v>3869</v>
      </c>
      <c r="O6" s="31">
        <v>5757.9</v>
      </c>
      <c r="Q6" s="32">
        <v>43738</v>
      </c>
      <c r="R6" s="25">
        <v>1000028845</v>
      </c>
      <c r="S6" s="25" t="s">
        <v>3882</v>
      </c>
      <c r="T6" s="25" t="s">
        <v>3869</v>
      </c>
      <c r="U6" s="25">
        <v>271.83</v>
      </c>
    </row>
    <row r="7" spans="1:21" x14ac:dyDescent="0.15">
      <c r="A7" s="25" t="s">
        <v>3870</v>
      </c>
      <c r="B7" s="25" t="s">
        <v>3871</v>
      </c>
      <c r="C7" s="25" t="s">
        <v>5</v>
      </c>
      <c r="D7" s="25" t="s">
        <v>3872</v>
      </c>
      <c r="E7" s="23" t="s">
        <v>3873</v>
      </c>
      <c r="F7" s="23" t="s">
        <v>333</v>
      </c>
      <c r="G7" s="23" t="s">
        <v>3883</v>
      </c>
      <c r="H7" s="23" t="s">
        <v>3884</v>
      </c>
      <c r="I7" s="25" t="s">
        <v>3885</v>
      </c>
      <c r="K7" s="32">
        <v>43716</v>
      </c>
      <c r="L7" s="25">
        <v>1000044695</v>
      </c>
      <c r="M7" s="25" t="s">
        <v>3886</v>
      </c>
      <c r="N7" s="25" t="s">
        <v>3869</v>
      </c>
      <c r="O7" s="31">
        <v>6867.3</v>
      </c>
      <c r="Q7" s="32">
        <v>43738</v>
      </c>
      <c r="R7" s="25">
        <v>1000028848</v>
      </c>
      <c r="S7" s="25" t="s">
        <v>3887</v>
      </c>
      <c r="T7" s="25" t="s">
        <v>3869</v>
      </c>
      <c r="U7" s="31">
        <v>1443.52</v>
      </c>
    </row>
    <row r="8" spans="1:21" x14ac:dyDescent="0.15">
      <c r="A8" s="32">
        <v>43738</v>
      </c>
      <c r="B8" s="25">
        <v>1000001038</v>
      </c>
      <c r="C8" s="25" t="s">
        <v>3152</v>
      </c>
      <c r="D8" s="25" t="s">
        <v>3868</v>
      </c>
      <c r="E8" s="25">
        <v>800.7</v>
      </c>
      <c r="F8" s="25">
        <v>800.7</v>
      </c>
      <c r="G8" s="25">
        <v>0</v>
      </c>
      <c r="H8" s="25">
        <v>0</v>
      </c>
      <c r="I8" s="25" t="s">
        <v>3151</v>
      </c>
      <c r="K8" s="32">
        <v>43716</v>
      </c>
      <c r="L8" s="25">
        <v>1000044711</v>
      </c>
      <c r="M8" s="25" t="s">
        <v>3888</v>
      </c>
      <c r="N8" s="25" t="s">
        <v>3869</v>
      </c>
      <c r="O8" s="31">
        <v>7500</v>
      </c>
      <c r="Q8" s="32">
        <v>43738</v>
      </c>
      <c r="R8" s="25">
        <v>1000028854</v>
      </c>
      <c r="S8" s="25" t="s">
        <v>3889</v>
      </c>
      <c r="T8" s="25" t="s">
        <v>3869</v>
      </c>
      <c r="U8" s="25">
        <v>529.08000000000004</v>
      </c>
    </row>
    <row r="9" spans="1:21" x14ac:dyDescent="0.15">
      <c r="A9" s="32">
        <v>43738</v>
      </c>
      <c r="B9" s="25">
        <v>1000001038</v>
      </c>
      <c r="C9" s="25" t="s">
        <v>3152</v>
      </c>
      <c r="D9" s="25" t="s">
        <v>3868</v>
      </c>
      <c r="E9" s="31">
        <v>1218.8699999999999</v>
      </c>
      <c r="F9" s="31">
        <v>1218.8699999999999</v>
      </c>
      <c r="G9" s="25">
        <v>0</v>
      </c>
      <c r="H9" s="25">
        <v>0</v>
      </c>
      <c r="I9" s="25" t="s">
        <v>3151</v>
      </c>
      <c r="K9" s="32">
        <v>43716</v>
      </c>
      <c r="L9" s="25">
        <v>1000044919</v>
      </c>
      <c r="M9" s="25" t="s">
        <v>3890</v>
      </c>
      <c r="N9" s="25" t="s">
        <v>3869</v>
      </c>
      <c r="O9" s="31">
        <v>4487.6000000000004</v>
      </c>
      <c r="Q9" s="32">
        <v>43738</v>
      </c>
      <c r="R9" s="25">
        <v>1000030365</v>
      </c>
      <c r="S9" s="25" t="s">
        <v>3891</v>
      </c>
      <c r="T9" s="25" t="s">
        <v>3869</v>
      </c>
      <c r="U9" s="31">
        <v>5754.55</v>
      </c>
    </row>
    <row r="10" spans="1:21" x14ac:dyDescent="0.15">
      <c r="A10" s="32">
        <v>43738</v>
      </c>
      <c r="B10" s="25">
        <v>1000001126</v>
      </c>
      <c r="C10" s="25" t="s">
        <v>3892</v>
      </c>
      <c r="D10" s="25" t="s">
        <v>3868</v>
      </c>
      <c r="E10" s="25">
        <v>400.8</v>
      </c>
      <c r="F10" s="25">
        <v>400.8</v>
      </c>
      <c r="G10" s="25">
        <v>0</v>
      </c>
      <c r="H10" s="25">
        <v>0</v>
      </c>
      <c r="I10" s="25" t="s">
        <v>2912</v>
      </c>
      <c r="K10" s="32">
        <v>43716</v>
      </c>
      <c r="L10" s="25">
        <v>1000045234</v>
      </c>
      <c r="M10" s="25" t="s">
        <v>3893</v>
      </c>
      <c r="N10" s="25" t="s">
        <v>3869</v>
      </c>
      <c r="O10" s="31">
        <v>9975.9</v>
      </c>
      <c r="Q10" s="32">
        <v>43738</v>
      </c>
      <c r="R10" s="25">
        <v>1000030367</v>
      </c>
      <c r="S10" s="25" t="s">
        <v>3894</v>
      </c>
      <c r="T10" s="25" t="s">
        <v>3869</v>
      </c>
      <c r="U10" s="25">
        <v>4.5999999999999996</v>
      </c>
    </row>
    <row r="11" spans="1:21" x14ac:dyDescent="0.15">
      <c r="A11" s="32">
        <v>43738</v>
      </c>
      <c r="B11" s="25">
        <v>1000001126</v>
      </c>
      <c r="C11" s="25" t="s">
        <v>3892</v>
      </c>
      <c r="D11" s="25" t="s">
        <v>3868</v>
      </c>
      <c r="E11" s="31">
        <v>1455.15</v>
      </c>
      <c r="F11" s="31">
        <v>1455.15</v>
      </c>
      <c r="G11" s="25">
        <v>0</v>
      </c>
      <c r="H11" s="25">
        <v>0</v>
      </c>
      <c r="I11" s="25" t="s">
        <v>2912</v>
      </c>
      <c r="K11" s="32">
        <v>43716</v>
      </c>
      <c r="L11" s="25">
        <v>1000045313</v>
      </c>
      <c r="M11" s="25" t="s">
        <v>3895</v>
      </c>
      <c r="N11" s="25" t="s">
        <v>3869</v>
      </c>
      <c r="O11" s="31">
        <v>4833</v>
      </c>
      <c r="Q11" s="32">
        <v>43738</v>
      </c>
      <c r="R11" s="25">
        <v>1000030370</v>
      </c>
      <c r="S11" s="25" t="s">
        <v>3896</v>
      </c>
      <c r="T11" s="25" t="s">
        <v>3869</v>
      </c>
      <c r="U11" s="25">
        <v>718.59</v>
      </c>
    </row>
    <row r="12" spans="1:21" x14ac:dyDescent="0.15">
      <c r="A12" s="32">
        <v>43738</v>
      </c>
      <c r="B12" s="25">
        <v>1000001616</v>
      </c>
      <c r="C12" s="25" t="s">
        <v>3897</v>
      </c>
      <c r="D12" s="25" t="s">
        <v>3868</v>
      </c>
      <c r="E12" s="25">
        <v>58.4</v>
      </c>
      <c r="F12" s="25">
        <v>58.4</v>
      </c>
      <c r="G12" s="25">
        <v>0</v>
      </c>
      <c r="H12" s="25">
        <v>0</v>
      </c>
      <c r="I12" s="25" t="s">
        <v>3160</v>
      </c>
      <c r="K12" s="32">
        <v>43716</v>
      </c>
      <c r="L12" s="25">
        <v>1000045314</v>
      </c>
      <c r="M12" s="25" t="s">
        <v>3898</v>
      </c>
      <c r="N12" s="25" t="s">
        <v>3869</v>
      </c>
      <c r="O12" s="31">
        <v>5615</v>
      </c>
      <c r="Q12" s="32">
        <v>43738</v>
      </c>
      <c r="R12" s="25">
        <v>1000030374</v>
      </c>
      <c r="S12" s="25" t="s">
        <v>3899</v>
      </c>
      <c r="T12" s="25" t="s">
        <v>3869</v>
      </c>
      <c r="U12" s="25">
        <v>601.84</v>
      </c>
    </row>
    <row r="13" spans="1:21" x14ac:dyDescent="0.15">
      <c r="A13" s="32">
        <v>43738</v>
      </c>
      <c r="B13" s="25">
        <v>1000001616</v>
      </c>
      <c r="C13" s="25" t="s">
        <v>3897</v>
      </c>
      <c r="D13" s="25" t="s">
        <v>3868</v>
      </c>
      <c r="E13" s="31">
        <v>2603.1999999999998</v>
      </c>
      <c r="F13" s="31">
        <v>2603.1999999999998</v>
      </c>
      <c r="G13" s="25">
        <v>0</v>
      </c>
      <c r="H13" s="25">
        <v>0</v>
      </c>
      <c r="I13" s="25" t="s">
        <v>3160</v>
      </c>
      <c r="K13" s="32">
        <v>43716</v>
      </c>
      <c r="L13" s="25">
        <v>1000045431</v>
      </c>
      <c r="M13" s="25" t="s">
        <v>3900</v>
      </c>
      <c r="N13" s="25" t="s">
        <v>3869</v>
      </c>
      <c r="O13" s="31">
        <v>3903</v>
      </c>
      <c r="Q13" s="32">
        <v>43738</v>
      </c>
      <c r="R13" s="25">
        <v>1000030378</v>
      </c>
      <c r="S13" s="25" t="s">
        <v>3901</v>
      </c>
      <c r="T13" s="25" t="s">
        <v>3869</v>
      </c>
      <c r="U13" s="31">
        <v>1845.97</v>
      </c>
    </row>
    <row r="14" spans="1:21" x14ac:dyDescent="0.15">
      <c r="A14" s="32">
        <v>43738</v>
      </c>
      <c r="B14" s="25">
        <v>1000001627</v>
      </c>
      <c r="C14" s="25" t="s">
        <v>3902</v>
      </c>
      <c r="D14" s="25" t="s">
        <v>3868</v>
      </c>
      <c r="E14" s="25">
        <v>493.08</v>
      </c>
      <c r="F14" s="25">
        <v>493.08</v>
      </c>
      <c r="G14" s="25">
        <v>0</v>
      </c>
      <c r="H14" s="25">
        <v>0</v>
      </c>
      <c r="I14" s="25" t="s">
        <v>3222</v>
      </c>
      <c r="K14" s="32">
        <v>43716</v>
      </c>
      <c r="L14" s="25">
        <v>1000045496</v>
      </c>
      <c r="M14" s="25" t="s">
        <v>3903</v>
      </c>
      <c r="N14" s="25" t="s">
        <v>3869</v>
      </c>
      <c r="O14" s="31">
        <v>5000</v>
      </c>
      <c r="Q14" s="32">
        <v>43738</v>
      </c>
      <c r="R14" s="25">
        <v>1000030380</v>
      </c>
      <c r="S14" s="25" t="s">
        <v>3904</v>
      </c>
      <c r="T14" s="25" t="s">
        <v>3869</v>
      </c>
      <c r="U14" s="25">
        <v>623.87</v>
      </c>
    </row>
    <row r="15" spans="1:21" x14ac:dyDescent="0.15">
      <c r="A15" s="32">
        <v>43738</v>
      </c>
      <c r="B15" s="25">
        <v>1000001627</v>
      </c>
      <c r="C15" s="25" t="s">
        <v>3902</v>
      </c>
      <c r="D15" s="25" t="s">
        <v>3868</v>
      </c>
      <c r="E15" s="31">
        <v>5725.1</v>
      </c>
      <c r="F15" s="31">
        <v>5725.1</v>
      </c>
      <c r="G15" s="25">
        <v>0</v>
      </c>
      <c r="H15" s="25">
        <v>0</v>
      </c>
      <c r="I15" s="25" t="s">
        <v>3222</v>
      </c>
      <c r="K15" s="32">
        <v>43716</v>
      </c>
      <c r="L15" s="25">
        <v>1000045714</v>
      </c>
      <c r="M15" s="25" t="s">
        <v>3905</v>
      </c>
      <c r="N15" s="25" t="s">
        <v>3869</v>
      </c>
      <c r="O15" s="31">
        <v>6863.9</v>
      </c>
      <c r="Q15" s="32">
        <v>43738</v>
      </c>
      <c r="R15" s="25">
        <v>1000044106</v>
      </c>
      <c r="S15" s="25" t="s">
        <v>3906</v>
      </c>
      <c r="T15" s="25" t="s">
        <v>3869</v>
      </c>
      <c r="U15" s="25">
        <v>253.52</v>
      </c>
    </row>
    <row r="16" spans="1:21" x14ac:dyDescent="0.15">
      <c r="A16" s="32">
        <v>43738</v>
      </c>
      <c r="B16" s="25">
        <v>1000001984</v>
      </c>
      <c r="C16" s="25" t="s">
        <v>3907</v>
      </c>
      <c r="D16" s="25" t="s">
        <v>3868</v>
      </c>
      <c r="E16" s="31">
        <v>5000</v>
      </c>
      <c r="F16" s="31">
        <v>5000</v>
      </c>
      <c r="G16" s="25">
        <v>0</v>
      </c>
      <c r="H16" s="25">
        <v>0</v>
      </c>
      <c r="I16" s="25" t="s">
        <v>3538</v>
      </c>
      <c r="K16" s="32">
        <v>43715</v>
      </c>
      <c r="L16" s="25">
        <v>1000033675</v>
      </c>
      <c r="M16" s="25" t="s">
        <v>3908</v>
      </c>
      <c r="N16" s="25" t="s">
        <v>3854</v>
      </c>
      <c r="O16" s="25">
        <v>584.26</v>
      </c>
      <c r="Q16" s="32">
        <v>43737</v>
      </c>
      <c r="R16" s="25">
        <v>1000028839</v>
      </c>
      <c r="S16" s="25" t="s">
        <v>3876</v>
      </c>
      <c r="T16" s="25" t="s">
        <v>3854</v>
      </c>
      <c r="U16" s="31">
        <v>2884.24</v>
      </c>
    </row>
    <row r="17" spans="1:21" x14ac:dyDescent="0.15">
      <c r="A17" s="32">
        <v>43738</v>
      </c>
      <c r="B17" s="25">
        <v>1000002158</v>
      </c>
      <c r="C17" s="25" t="s">
        <v>3909</v>
      </c>
      <c r="D17" s="25" t="s">
        <v>3910</v>
      </c>
      <c r="E17" s="25">
        <v>200.4</v>
      </c>
      <c r="F17" s="25">
        <v>200.4</v>
      </c>
      <c r="G17" s="25">
        <v>0</v>
      </c>
      <c r="H17" s="25">
        <v>0</v>
      </c>
      <c r="I17" s="25" t="s">
        <v>3126</v>
      </c>
      <c r="K17" s="32">
        <v>43715</v>
      </c>
      <c r="L17" s="25">
        <v>1000033678</v>
      </c>
      <c r="M17" s="25" t="s">
        <v>3875</v>
      </c>
      <c r="N17" s="25" t="s">
        <v>3854</v>
      </c>
      <c r="O17" s="31">
        <v>5000</v>
      </c>
      <c r="Q17" s="32">
        <v>43737</v>
      </c>
      <c r="R17" s="25">
        <v>1000028840</v>
      </c>
      <c r="S17" s="25" t="s">
        <v>3879</v>
      </c>
      <c r="T17" s="25" t="s">
        <v>3854</v>
      </c>
      <c r="U17" s="25">
        <v>816.58</v>
      </c>
    </row>
    <row r="18" spans="1:21" x14ac:dyDescent="0.15">
      <c r="A18" s="32">
        <v>43738</v>
      </c>
      <c r="B18" s="25">
        <v>1000002158</v>
      </c>
      <c r="C18" s="25" t="s">
        <v>3909</v>
      </c>
      <c r="D18" s="25" t="s">
        <v>3910</v>
      </c>
      <c r="E18" s="25">
        <v>300.10000000000002</v>
      </c>
      <c r="F18" s="25">
        <v>300.10000000000002</v>
      </c>
      <c r="G18" s="25">
        <v>0</v>
      </c>
      <c r="H18" s="25">
        <v>0</v>
      </c>
      <c r="I18" s="25" t="s">
        <v>3126</v>
      </c>
      <c r="K18" s="32">
        <v>43715</v>
      </c>
      <c r="L18" s="25">
        <v>1000044690</v>
      </c>
      <c r="M18" s="25" t="s">
        <v>3881</v>
      </c>
      <c r="N18" s="25" t="s">
        <v>3854</v>
      </c>
      <c r="O18" s="31">
        <v>4705.8</v>
      </c>
      <c r="Q18" s="32">
        <v>43737</v>
      </c>
      <c r="R18" s="25">
        <v>1000028845</v>
      </c>
      <c r="S18" s="25" t="s">
        <v>3882</v>
      </c>
      <c r="T18" s="25" t="s">
        <v>3854</v>
      </c>
      <c r="U18" s="25">
        <v>341.12</v>
      </c>
    </row>
    <row r="19" spans="1:21" x14ac:dyDescent="0.15">
      <c r="A19" s="32">
        <v>43738</v>
      </c>
      <c r="B19" s="25">
        <v>1000002535</v>
      </c>
      <c r="C19" s="25" t="s">
        <v>3911</v>
      </c>
      <c r="D19" s="25" t="s">
        <v>3910</v>
      </c>
      <c r="E19" s="31">
        <v>141650.54</v>
      </c>
      <c r="F19" s="31">
        <v>141650.54</v>
      </c>
      <c r="G19" s="25">
        <v>0</v>
      </c>
      <c r="H19" s="25">
        <v>0</v>
      </c>
      <c r="I19" s="25" t="s">
        <v>109</v>
      </c>
      <c r="K19" s="32">
        <v>43715</v>
      </c>
      <c r="L19" s="25">
        <v>1000044711</v>
      </c>
      <c r="M19" s="25" t="s">
        <v>3888</v>
      </c>
      <c r="N19" s="25" t="s">
        <v>3854</v>
      </c>
      <c r="O19" s="31">
        <v>7500</v>
      </c>
      <c r="Q19" s="32">
        <v>43737</v>
      </c>
      <c r="R19" s="25">
        <v>1000028848</v>
      </c>
      <c r="S19" s="25" t="s">
        <v>3887</v>
      </c>
      <c r="T19" s="25" t="s">
        <v>3854</v>
      </c>
      <c r="U19" s="31">
        <v>1612.83</v>
      </c>
    </row>
    <row r="20" spans="1:21" x14ac:dyDescent="0.15">
      <c r="A20" s="32">
        <v>43738</v>
      </c>
      <c r="B20" s="25">
        <v>1000002535</v>
      </c>
      <c r="C20" s="25" t="s">
        <v>3911</v>
      </c>
      <c r="D20" s="25" t="s">
        <v>3910</v>
      </c>
      <c r="E20" s="31">
        <v>48355.97</v>
      </c>
      <c r="F20" s="31">
        <v>48355.97</v>
      </c>
      <c r="G20" s="25">
        <v>0</v>
      </c>
      <c r="H20" s="25">
        <v>0</v>
      </c>
      <c r="I20" s="25" t="s">
        <v>109</v>
      </c>
      <c r="K20" s="32">
        <v>43715</v>
      </c>
      <c r="L20" s="25">
        <v>1000044910</v>
      </c>
      <c r="M20" s="25" t="s">
        <v>3912</v>
      </c>
      <c r="N20" s="25" t="s">
        <v>3854</v>
      </c>
      <c r="O20" s="31">
        <v>1895.18</v>
      </c>
      <c r="Q20" s="32">
        <v>43737</v>
      </c>
      <c r="R20" s="25">
        <v>1000030365</v>
      </c>
      <c r="S20" s="25" t="s">
        <v>3891</v>
      </c>
      <c r="T20" s="25" t="s">
        <v>3854</v>
      </c>
      <c r="U20" s="31">
        <v>2856.82</v>
      </c>
    </row>
    <row r="21" spans="1:21" x14ac:dyDescent="0.15">
      <c r="A21" s="32">
        <v>43738</v>
      </c>
      <c r="B21" s="25">
        <v>1000002716</v>
      </c>
      <c r="C21" s="25" t="s">
        <v>3913</v>
      </c>
      <c r="D21" s="25" t="s">
        <v>3910</v>
      </c>
      <c r="E21" s="25">
        <v>223.9</v>
      </c>
      <c r="F21" s="25">
        <v>223.9</v>
      </c>
      <c r="G21" s="25">
        <v>0</v>
      </c>
      <c r="H21" s="25">
        <v>0</v>
      </c>
      <c r="I21" s="25" t="s">
        <v>2896</v>
      </c>
      <c r="K21" s="32">
        <v>43715</v>
      </c>
      <c r="L21" s="25">
        <v>1000044919</v>
      </c>
      <c r="M21" s="25" t="s">
        <v>3890</v>
      </c>
      <c r="N21" s="25" t="s">
        <v>3854</v>
      </c>
      <c r="O21" s="31">
        <v>7633.4</v>
      </c>
      <c r="Q21" s="32">
        <v>43737</v>
      </c>
      <c r="R21" s="25">
        <v>1000030370</v>
      </c>
      <c r="S21" s="25" t="s">
        <v>3896</v>
      </c>
      <c r="T21" s="25" t="s">
        <v>3854</v>
      </c>
      <c r="U21" s="31">
        <v>1104.4000000000001</v>
      </c>
    </row>
    <row r="22" spans="1:21" x14ac:dyDescent="0.15">
      <c r="A22" s="32">
        <v>43738</v>
      </c>
      <c r="B22" s="25">
        <v>1000003143</v>
      </c>
      <c r="C22" s="25" t="s">
        <v>3733</v>
      </c>
      <c r="D22" s="25" t="s">
        <v>3910</v>
      </c>
      <c r="E22" s="31">
        <v>1077.5999999999999</v>
      </c>
      <c r="F22" s="31">
        <v>1077.5999999999999</v>
      </c>
      <c r="G22" s="25">
        <v>0</v>
      </c>
      <c r="H22" s="25">
        <v>0</v>
      </c>
      <c r="I22" s="25" t="s">
        <v>3140</v>
      </c>
      <c r="K22" s="32">
        <v>43715</v>
      </c>
      <c r="L22" s="25">
        <v>1000045234</v>
      </c>
      <c r="M22" s="25" t="s">
        <v>3893</v>
      </c>
      <c r="N22" s="25" t="s">
        <v>3854</v>
      </c>
      <c r="O22" s="31">
        <v>5024.1000000000004</v>
      </c>
      <c r="Q22" s="32">
        <v>43737</v>
      </c>
      <c r="R22" s="25">
        <v>1000030374</v>
      </c>
      <c r="S22" s="25" t="s">
        <v>3899</v>
      </c>
      <c r="T22" s="25" t="s">
        <v>3854</v>
      </c>
      <c r="U22" s="25">
        <v>77.45</v>
      </c>
    </row>
    <row r="23" spans="1:21" x14ac:dyDescent="0.15">
      <c r="A23" s="32">
        <v>43738</v>
      </c>
      <c r="B23" s="25">
        <v>1000003143</v>
      </c>
      <c r="C23" s="25" t="s">
        <v>3733</v>
      </c>
      <c r="D23" s="25" t="s">
        <v>3914</v>
      </c>
      <c r="E23" s="31">
        <v>8924.8700000000008</v>
      </c>
      <c r="F23" s="31">
        <v>8924.8700000000008</v>
      </c>
      <c r="G23" s="25">
        <v>0</v>
      </c>
      <c r="H23" s="25">
        <v>0</v>
      </c>
      <c r="I23" s="25" t="s">
        <v>3140</v>
      </c>
      <c r="K23" s="32">
        <v>43715</v>
      </c>
      <c r="L23" s="25">
        <v>1000045313</v>
      </c>
      <c r="M23" s="25" t="s">
        <v>3895</v>
      </c>
      <c r="N23" s="25" t="s">
        <v>3854</v>
      </c>
      <c r="O23" s="31">
        <v>7369.1</v>
      </c>
      <c r="Q23" s="32">
        <v>43737</v>
      </c>
      <c r="R23" s="25">
        <v>1000030378</v>
      </c>
      <c r="S23" s="25" t="s">
        <v>3901</v>
      </c>
      <c r="T23" s="25" t="s">
        <v>3854</v>
      </c>
      <c r="U23" s="31">
        <v>3251.86</v>
      </c>
    </row>
    <row r="24" spans="1:21" x14ac:dyDescent="0.15">
      <c r="A24" s="32">
        <v>43738</v>
      </c>
      <c r="B24" s="25">
        <v>1000004073</v>
      </c>
      <c r="C24" s="25" t="s">
        <v>3915</v>
      </c>
      <c r="D24" s="25" t="s">
        <v>3914</v>
      </c>
      <c r="E24" s="31">
        <v>7446.61</v>
      </c>
      <c r="F24" s="31">
        <v>7446.61</v>
      </c>
      <c r="G24" s="25">
        <v>0</v>
      </c>
      <c r="H24" s="25">
        <v>0</v>
      </c>
      <c r="I24" s="25" t="s">
        <v>3129</v>
      </c>
      <c r="K24" s="32">
        <v>43715</v>
      </c>
      <c r="L24" s="25">
        <v>1000045314</v>
      </c>
      <c r="M24" s="25" t="s">
        <v>3898</v>
      </c>
      <c r="N24" s="25" t="s">
        <v>3854</v>
      </c>
      <c r="O24" s="31">
        <v>1622.4</v>
      </c>
      <c r="Q24" s="32">
        <v>43737</v>
      </c>
      <c r="R24" s="25">
        <v>1000030380</v>
      </c>
      <c r="S24" s="25" t="s">
        <v>3904</v>
      </c>
      <c r="T24" s="25" t="s">
        <v>3854</v>
      </c>
      <c r="U24" s="25">
        <v>775.49</v>
      </c>
    </row>
    <row r="25" spans="1:21" x14ac:dyDescent="0.15">
      <c r="A25" s="32">
        <v>43738</v>
      </c>
      <c r="B25" s="25">
        <v>1000004073</v>
      </c>
      <c r="C25" s="25" t="s">
        <v>3915</v>
      </c>
      <c r="D25" s="25" t="s">
        <v>3910</v>
      </c>
      <c r="E25" s="31">
        <v>7811.2</v>
      </c>
      <c r="F25" s="31">
        <v>7811.2</v>
      </c>
      <c r="G25" s="25">
        <v>0</v>
      </c>
      <c r="H25" s="25">
        <v>0</v>
      </c>
      <c r="I25" s="25" t="s">
        <v>3129</v>
      </c>
      <c r="K25" s="32">
        <v>43715</v>
      </c>
      <c r="L25" s="25">
        <v>1000045431</v>
      </c>
      <c r="M25" s="25" t="s">
        <v>3900</v>
      </c>
      <c r="N25" s="25" t="s">
        <v>3916</v>
      </c>
      <c r="O25" s="31">
        <v>7444.5</v>
      </c>
      <c r="Q25" s="32">
        <v>43737</v>
      </c>
      <c r="R25" s="25">
        <v>1000044106</v>
      </c>
      <c r="S25" s="25" t="s">
        <v>3906</v>
      </c>
      <c r="T25" s="25" t="s">
        <v>3854</v>
      </c>
      <c r="U25" s="25">
        <v>276.76</v>
      </c>
    </row>
    <row r="26" spans="1:21" x14ac:dyDescent="0.15">
      <c r="A26" s="32">
        <v>43738</v>
      </c>
      <c r="B26" s="25">
        <v>1000004078</v>
      </c>
      <c r="C26" s="25" t="s">
        <v>2794</v>
      </c>
      <c r="D26" s="25" t="s">
        <v>3868</v>
      </c>
      <c r="E26" s="31">
        <v>3678.87</v>
      </c>
      <c r="F26" s="31">
        <v>3678.87</v>
      </c>
      <c r="G26" s="25">
        <v>0</v>
      </c>
      <c r="H26" s="25">
        <v>0</v>
      </c>
      <c r="I26" s="25" t="s">
        <v>2793</v>
      </c>
      <c r="K26" s="32">
        <v>43715</v>
      </c>
      <c r="L26" s="25">
        <v>1000045496</v>
      </c>
      <c r="M26" s="25" t="s">
        <v>3903</v>
      </c>
      <c r="N26" s="25" t="s">
        <v>3854</v>
      </c>
      <c r="O26" s="31">
        <v>5000</v>
      </c>
      <c r="Q26" s="32">
        <v>43736</v>
      </c>
      <c r="R26" s="25">
        <v>1000028839</v>
      </c>
      <c r="S26" s="25" t="s">
        <v>3876</v>
      </c>
      <c r="T26" s="25" t="s">
        <v>3854</v>
      </c>
      <c r="U26" s="31">
        <v>2767.4</v>
      </c>
    </row>
    <row r="27" spans="1:21" x14ac:dyDescent="0.15">
      <c r="A27" s="32">
        <v>43738</v>
      </c>
      <c r="B27" s="25">
        <v>1000004884</v>
      </c>
      <c r="C27" s="25" t="s">
        <v>3917</v>
      </c>
      <c r="D27" s="25" t="s">
        <v>3868</v>
      </c>
      <c r="E27" s="31">
        <v>6002.28</v>
      </c>
      <c r="F27" s="31">
        <v>6002.28</v>
      </c>
      <c r="G27" s="25">
        <v>0</v>
      </c>
      <c r="H27" s="25">
        <v>0</v>
      </c>
      <c r="I27" s="25" t="s">
        <v>2824</v>
      </c>
      <c r="K27" s="32">
        <v>43715</v>
      </c>
      <c r="L27" s="25">
        <v>1000045587</v>
      </c>
      <c r="M27" s="25" t="s">
        <v>3918</v>
      </c>
      <c r="N27" s="25" t="s">
        <v>3869</v>
      </c>
      <c r="O27" s="31">
        <v>11689</v>
      </c>
      <c r="Q27" s="32">
        <v>43736</v>
      </c>
      <c r="R27" s="25">
        <v>1000028845</v>
      </c>
      <c r="S27" s="25" t="s">
        <v>3882</v>
      </c>
      <c r="T27" s="25" t="s">
        <v>3869</v>
      </c>
      <c r="U27" s="25">
        <v>340.35</v>
      </c>
    </row>
    <row r="28" spans="1:21" x14ac:dyDescent="0.15">
      <c r="A28" s="32">
        <v>43738</v>
      </c>
      <c r="B28" s="25">
        <v>1000004884</v>
      </c>
      <c r="C28" s="25" t="s">
        <v>3917</v>
      </c>
      <c r="D28" s="25" t="s">
        <v>3910</v>
      </c>
      <c r="E28" s="31">
        <v>14012.92</v>
      </c>
      <c r="F28" s="31">
        <v>14012.92</v>
      </c>
      <c r="G28" s="25">
        <v>0</v>
      </c>
      <c r="H28" s="25">
        <v>0</v>
      </c>
      <c r="I28" s="25" t="s">
        <v>2824</v>
      </c>
      <c r="K28" s="32">
        <v>43715</v>
      </c>
      <c r="L28" s="25">
        <v>1000045588</v>
      </c>
      <c r="M28" s="25" t="s">
        <v>3919</v>
      </c>
      <c r="N28" s="25" t="s">
        <v>3854</v>
      </c>
      <c r="O28" s="31">
        <v>5000</v>
      </c>
      <c r="Q28" s="32">
        <v>43736</v>
      </c>
      <c r="R28" s="25">
        <v>1000028848</v>
      </c>
      <c r="S28" s="25" t="s">
        <v>3887</v>
      </c>
      <c r="T28" s="25" t="s">
        <v>3920</v>
      </c>
      <c r="U28" s="31">
        <v>1580.03</v>
      </c>
    </row>
    <row r="29" spans="1:21" x14ac:dyDescent="0.15">
      <c r="A29" s="32">
        <v>43738</v>
      </c>
      <c r="B29" s="25">
        <v>1000008344</v>
      </c>
      <c r="C29" s="25" t="s">
        <v>3921</v>
      </c>
      <c r="D29" s="25" t="s">
        <v>3920</v>
      </c>
      <c r="E29" s="25">
        <v>800.2</v>
      </c>
      <c r="F29" s="25">
        <v>800.2</v>
      </c>
      <c r="G29" s="25">
        <v>0</v>
      </c>
      <c r="H29" s="25">
        <v>0</v>
      </c>
      <c r="I29" s="25" t="s">
        <v>3140</v>
      </c>
      <c r="K29" s="32">
        <v>43715</v>
      </c>
      <c r="L29" s="25">
        <v>1000045700</v>
      </c>
      <c r="M29" s="25" t="s">
        <v>3922</v>
      </c>
      <c r="N29" s="25" t="s">
        <v>3869</v>
      </c>
      <c r="O29" s="31">
        <v>3177.88</v>
      </c>
      <c r="Q29" s="32">
        <v>43736</v>
      </c>
      <c r="R29" s="25">
        <v>1000030365</v>
      </c>
      <c r="S29" s="25" t="s">
        <v>3891</v>
      </c>
      <c r="T29" s="25" t="s">
        <v>3869</v>
      </c>
      <c r="U29" s="31">
        <v>2845.63</v>
      </c>
    </row>
    <row r="30" spans="1:21" x14ac:dyDescent="0.15">
      <c r="A30" s="32">
        <v>43738</v>
      </c>
      <c r="B30" s="25">
        <v>1000009190</v>
      </c>
      <c r="C30" s="25" t="s">
        <v>2649</v>
      </c>
      <c r="D30" s="25" t="s">
        <v>3910</v>
      </c>
      <c r="E30" s="25">
        <v>143.91999999999999</v>
      </c>
      <c r="F30" s="25">
        <v>143.91999999999999</v>
      </c>
      <c r="G30" s="25">
        <v>0</v>
      </c>
      <c r="H30" s="25">
        <v>0</v>
      </c>
      <c r="I30" s="25" t="s">
        <v>2646</v>
      </c>
      <c r="K30" s="32">
        <v>43715</v>
      </c>
      <c r="L30" s="25">
        <v>1000045701</v>
      </c>
      <c r="M30" s="25" t="s">
        <v>3923</v>
      </c>
      <c r="N30" s="25" t="s">
        <v>3869</v>
      </c>
      <c r="O30" s="31">
        <v>2035.4</v>
      </c>
      <c r="Q30" s="32">
        <v>43736</v>
      </c>
      <c r="R30" s="25">
        <v>1000030370</v>
      </c>
      <c r="S30" s="25" t="s">
        <v>3896</v>
      </c>
      <c r="T30" s="25" t="s">
        <v>3869</v>
      </c>
      <c r="U30" s="31">
        <v>1299.6400000000001</v>
      </c>
    </row>
    <row r="31" spans="1:21" x14ac:dyDescent="0.15">
      <c r="A31" s="32">
        <v>43738</v>
      </c>
      <c r="B31" s="25">
        <v>1000009190</v>
      </c>
      <c r="C31" s="25" t="s">
        <v>2649</v>
      </c>
      <c r="D31" s="25" t="s">
        <v>3868</v>
      </c>
      <c r="E31" s="31">
        <v>2028.81</v>
      </c>
      <c r="F31" s="31">
        <v>2028.81</v>
      </c>
      <c r="G31" s="25">
        <v>0</v>
      </c>
      <c r="H31" s="25">
        <v>0</v>
      </c>
      <c r="I31" s="25" t="s">
        <v>2646</v>
      </c>
      <c r="K31" s="32">
        <v>43715</v>
      </c>
      <c r="L31" s="25">
        <v>1000045714</v>
      </c>
      <c r="M31" s="25" t="s">
        <v>3905</v>
      </c>
      <c r="N31" s="25" t="s">
        <v>3916</v>
      </c>
      <c r="O31" s="31">
        <v>7137.01</v>
      </c>
      <c r="Q31" s="32">
        <v>43736</v>
      </c>
      <c r="R31" s="25">
        <v>1000030378</v>
      </c>
      <c r="S31" s="25" t="s">
        <v>3901</v>
      </c>
      <c r="T31" s="25" t="s">
        <v>3916</v>
      </c>
      <c r="U31" s="31">
        <v>2340.9299999999998</v>
      </c>
    </row>
    <row r="32" spans="1:21" x14ac:dyDescent="0.15">
      <c r="A32" s="32">
        <v>43738</v>
      </c>
      <c r="B32" s="25">
        <v>1000009190</v>
      </c>
      <c r="C32" s="25" t="s">
        <v>2649</v>
      </c>
      <c r="D32" s="25" t="s">
        <v>3869</v>
      </c>
      <c r="E32" s="25">
        <v>600.35</v>
      </c>
      <c r="F32" s="25">
        <v>600.35</v>
      </c>
      <c r="G32" s="25">
        <v>0</v>
      </c>
      <c r="H32" s="25">
        <v>0</v>
      </c>
      <c r="I32" s="25" t="s">
        <v>2646</v>
      </c>
      <c r="K32" s="32">
        <v>43715</v>
      </c>
      <c r="L32" s="25">
        <v>1000046111</v>
      </c>
      <c r="M32" s="25" t="s">
        <v>3924</v>
      </c>
      <c r="N32" s="25" t="s">
        <v>3916</v>
      </c>
      <c r="O32" s="31">
        <v>2717.8</v>
      </c>
      <c r="Q32" s="32">
        <v>43736</v>
      </c>
      <c r="R32" s="25">
        <v>1000030380</v>
      </c>
      <c r="S32" s="25" t="s">
        <v>3904</v>
      </c>
      <c r="T32" s="25" t="s">
        <v>3920</v>
      </c>
      <c r="U32" s="25">
        <v>783.8</v>
      </c>
    </row>
    <row r="33" spans="1:21" x14ac:dyDescent="0.15">
      <c r="A33" s="32">
        <v>43738</v>
      </c>
      <c r="B33" s="25">
        <v>1000009301</v>
      </c>
      <c r="C33" s="25" t="s">
        <v>3308</v>
      </c>
      <c r="D33" s="25" t="s">
        <v>3910</v>
      </c>
      <c r="E33" s="25">
        <v>503.99</v>
      </c>
      <c r="F33" s="25">
        <v>503.99</v>
      </c>
      <c r="G33" s="25">
        <v>0</v>
      </c>
      <c r="H33" s="25">
        <v>0</v>
      </c>
      <c r="I33" s="25" t="s">
        <v>2646</v>
      </c>
      <c r="K33" s="32">
        <v>43714</v>
      </c>
      <c r="L33" s="25">
        <v>1000033675</v>
      </c>
      <c r="M33" s="25" t="s">
        <v>3908</v>
      </c>
      <c r="N33" s="25" t="s">
        <v>3869</v>
      </c>
      <c r="O33" s="31">
        <v>5415.74</v>
      </c>
      <c r="Q33" s="32">
        <v>43736</v>
      </c>
      <c r="R33" s="25">
        <v>1000044106</v>
      </c>
      <c r="S33" s="25" t="s">
        <v>3906</v>
      </c>
      <c r="T33" s="25" t="s">
        <v>3920</v>
      </c>
      <c r="U33" s="25">
        <v>272.60000000000002</v>
      </c>
    </row>
    <row r="34" spans="1:21" x14ac:dyDescent="0.15">
      <c r="A34" s="32">
        <v>43738</v>
      </c>
      <c r="B34" s="25">
        <v>1000009301</v>
      </c>
      <c r="C34" s="25" t="s">
        <v>3308</v>
      </c>
      <c r="D34" s="25" t="s">
        <v>3868</v>
      </c>
      <c r="E34" s="31">
        <v>2073</v>
      </c>
      <c r="F34" s="31">
        <v>2073</v>
      </c>
      <c r="G34" s="25">
        <v>0</v>
      </c>
      <c r="H34" s="25">
        <v>0</v>
      </c>
      <c r="I34" s="25" t="s">
        <v>2646</v>
      </c>
      <c r="K34" s="32">
        <v>43714</v>
      </c>
      <c r="L34" s="25">
        <v>1000039277</v>
      </c>
      <c r="M34" s="25" t="s">
        <v>3925</v>
      </c>
      <c r="N34" s="25" t="s">
        <v>3920</v>
      </c>
      <c r="O34" s="31">
        <v>6000</v>
      </c>
      <c r="Q34" s="32">
        <v>43735</v>
      </c>
      <c r="R34" s="25">
        <v>1000028839</v>
      </c>
      <c r="S34" s="25" t="s">
        <v>3876</v>
      </c>
      <c r="T34" s="25" t="s">
        <v>3869</v>
      </c>
      <c r="U34" s="31">
        <v>2524.3200000000002</v>
      </c>
    </row>
    <row r="35" spans="1:21" x14ac:dyDescent="0.15">
      <c r="A35" s="32">
        <v>43738</v>
      </c>
      <c r="B35" s="25">
        <v>1000009301</v>
      </c>
      <c r="C35" s="25" t="s">
        <v>3308</v>
      </c>
      <c r="D35" s="25" t="s">
        <v>3869</v>
      </c>
      <c r="E35" s="25">
        <v>162.9</v>
      </c>
      <c r="F35" s="25">
        <v>162.9</v>
      </c>
      <c r="G35" s="25">
        <v>0</v>
      </c>
      <c r="H35" s="25">
        <v>0</v>
      </c>
      <c r="I35" s="25" t="s">
        <v>2646</v>
      </c>
      <c r="K35" s="32">
        <v>43714</v>
      </c>
      <c r="L35" s="25">
        <v>1000039477</v>
      </c>
      <c r="M35" s="25" t="s">
        <v>3926</v>
      </c>
      <c r="N35" s="25" t="s">
        <v>3854</v>
      </c>
      <c r="O35" s="31">
        <v>3000.07</v>
      </c>
      <c r="Q35" s="32">
        <v>43735</v>
      </c>
      <c r="R35" s="25">
        <v>1000028845</v>
      </c>
      <c r="S35" s="25" t="s">
        <v>3882</v>
      </c>
      <c r="T35" s="25" t="s">
        <v>3854</v>
      </c>
      <c r="U35" s="25">
        <v>248.18</v>
      </c>
    </row>
    <row r="36" spans="1:21" x14ac:dyDescent="0.15">
      <c r="A36" s="32">
        <v>43738</v>
      </c>
      <c r="B36" s="25">
        <v>1000009355</v>
      </c>
      <c r="C36" s="25" t="s">
        <v>2813</v>
      </c>
      <c r="D36" s="25" t="s">
        <v>3910</v>
      </c>
      <c r="E36" s="25">
        <v>464.4</v>
      </c>
      <c r="F36" s="25">
        <v>464.4</v>
      </c>
      <c r="G36" s="25">
        <v>0</v>
      </c>
      <c r="H36" s="25">
        <v>0</v>
      </c>
      <c r="I36" s="25" t="s">
        <v>2812</v>
      </c>
      <c r="K36" s="32">
        <v>43714</v>
      </c>
      <c r="L36" s="25">
        <v>1000044690</v>
      </c>
      <c r="M36" s="25" t="s">
        <v>3881</v>
      </c>
      <c r="N36" s="25" t="s">
        <v>3854</v>
      </c>
      <c r="O36" s="31">
        <v>3025.1</v>
      </c>
      <c r="Q36" s="32">
        <v>43735</v>
      </c>
      <c r="R36" s="25">
        <v>1000028848</v>
      </c>
      <c r="S36" s="25" t="s">
        <v>3887</v>
      </c>
      <c r="T36" s="25" t="s">
        <v>3854</v>
      </c>
      <c r="U36" s="31">
        <v>1410.97</v>
      </c>
    </row>
    <row r="37" spans="1:21" x14ac:dyDescent="0.15">
      <c r="A37" s="32">
        <v>43738</v>
      </c>
      <c r="B37" s="25">
        <v>1000009355</v>
      </c>
      <c r="C37" s="25" t="s">
        <v>2813</v>
      </c>
      <c r="D37" s="25" t="s">
        <v>3910</v>
      </c>
      <c r="E37" s="25">
        <v>536.4</v>
      </c>
      <c r="F37" s="25">
        <v>536.4</v>
      </c>
      <c r="G37" s="25">
        <v>0</v>
      </c>
      <c r="H37" s="25">
        <v>0</v>
      </c>
      <c r="I37" s="25" t="s">
        <v>2812</v>
      </c>
      <c r="K37" s="32">
        <v>43714</v>
      </c>
      <c r="L37" s="25">
        <v>1000044911</v>
      </c>
      <c r="M37" s="25" t="s">
        <v>3927</v>
      </c>
      <c r="N37" s="25" t="s">
        <v>3854</v>
      </c>
      <c r="O37" s="31">
        <v>6000</v>
      </c>
      <c r="Q37" s="32">
        <v>43735</v>
      </c>
      <c r="R37" s="25">
        <v>1000028854</v>
      </c>
      <c r="S37" s="25" t="s">
        <v>3889</v>
      </c>
      <c r="T37" s="25" t="s">
        <v>3854</v>
      </c>
      <c r="U37" s="25">
        <v>434.72</v>
      </c>
    </row>
    <row r="38" spans="1:21" x14ac:dyDescent="0.15">
      <c r="A38" s="32">
        <v>43738</v>
      </c>
      <c r="B38" s="25">
        <v>1000009458</v>
      </c>
      <c r="C38" s="25" t="s">
        <v>2816</v>
      </c>
      <c r="D38" s="25" t="s">
        <v>3910</v>
      </c>
      <c r="E38" s="31">
        <v>1501</v>
      </c>
      <c r="F38" s="31">
        <v>1501</v>
      </c>
      <c r="G38" s="25">
        <v>0</v>
      </c>
      <c r="H38" s="25">
        <v>0</v>
      </c>
      <c r="I38" s="25" t="s">
        <v>2815</v>
      </c>
      <c r="K38" s="32">
        <v>43714</v>
      </c>
      <c r="L38" s="25">
        <v>1000044918</v>
      </c>
      <c r="M38" s="25" t="s">
        <v>3928</v>
      </c>
      <c r="N38" s="25" t="s">
        <v>3854</v>
      </c>
      <c r="O38" s="31">
        <v>3000</v>
      </c>
      <c r="Q38" s="32">
        <v>43735</v>
      </c>
      <c r="R38" s="25">
        <v>1000030365</v>
      </c>
      <c r="S38" s="25" t="s">
        <v>3891</v>
      </c>
      <c r="T38" s="25" t="s">
        <v>3854</v>
      </c>
      <c r="U38" s="31">
        <v>2593.6</v>
      </c>
    </row>
    <row r="39" spans="1:21" x14ac:dyDescent="0.15">
      <c r="A39" s="32">
        <v>43738</v>
      </c>
      <c r="B39" s="25">
        <v>1000009635</v>
      </c>
      <c r="C39" s="25" t="s">
        <v>3929</v>
      </c>
      <c r="D39" s="25" t="s">
        <v>3910</v>
      </c>
      <c r="E39" s="31">
        <v>3500.4</v>
      </c>
      <c r="F39" s="31">
        <v>3500.4</v>
      </c>
      <c r="G39" s="25">
        <v>0</v>
      </c>
      <c r="H39" s="25">
        <v>0</v>
      </c>
      <c r="I39" s="25" t="s">
        <v>106</v>
      </c>
      <c r="K39" s="32">
        <v>43714</v>
      </c>
      <c r="L39" s="25">
        <v>1000044919</v>
      </c>
      <c r="M39" s="25" t="s">
        <v>3890</v>
      </c>
      <c r="N39" s="25" t="s">
        <v>3854</v>
      </c>
      <c r="O39" s="31">
        <v>4200.1499999999996</v>
      </c>
      <c r="Q39" s="32">
        <v>43735</v>
      </c>
      <c r="R39" s="25">
        <v>1000030370</v>
      </c>
      <c r="S39" s="25" t="s">
        <v>3896</v>
      </c>
      <c r="T39" s="25" t="s">
        <v>3854</v>
      </c>
      <c r="U39" s="31">
        <v>1337.69</v>
      </c>
    </row>
    <row r="40" spans="1:21" x14ac:dyDescent="0.15">
      <c r="A40" s="32">
        <v>43738</v>
      </c>
      <c r="B40" s="25">
        <v>1000009635</v>
      </c>
      <c r="C40" s="25" t="s">
        <v>3929</v>
      </c>
      <c r="D40" s="25" t="s">
        <v>3910</v>
      </c>
      <c r="E40" s="31">
        <v>153501.35</v>
      </c>
      <c r="F40" s="31">
        <v>153501.35</v>
      </c>
      <c r="G40" s="25">
        <v>0</v>
      </c>
      <c r="H40" s="25">
        <v>0</v>
      </c>
      <c r="I40" s="25" t="s">
        <v>106</v>
      </c>
      <c r="K40" s="32">
        <v>43714</v>
      </c>
      <c r="L40" s="25">
        <v>1000045313</v>
      </c>
      <c r="M40" s="25" t="s">
        <v>3895</v>
      </c>
      <c r="N40" s="25" t="s">
        <v>3854</v>
      </c>
      <c r="O40" s="31">
        <v>3000</v>
      </c>
      <c r="Q40" s="32">
        <v>43735</v>
      </c>
      <c r="R40" s="25">
        <v>1000030378</v>
      </c>
      <c r="S40" s="25" t="s">
        <v>3901</v>
      </c>
      <c r="T40" s="25" t="s">
        <v>3854</v>
      </c>
      <c r="U40" s="31">
        <v>1993.38</v>
      </c>
    </row>
    <row r="41" spans="1:21" x14ac:dyDescent="0.15">
      <c r="A41" s="32">
        <v>43738</v>
      </c>
      <c r="B41" s="25">
        <v>1000013792</v>
      </c>
      <c r="C41" s="25" t="s">
        <v>2822</v>
      </c>
      <c r="D41" s="25" t="s">
        <v>3910</v>
      </c>
      <c r="E41" s="31">
        <v>1250.4000000000001</v>
      </c>
      <c r="F41" s="31">
        <v>1250.4000000000001</v>
      </c>
      <c r="G41" s="25">
        <v>0</v>
      </c>
      <c r="H41" s="25">
        <v>0</v>
      </c>
      <c r="I41" s="25" t="s">
        <v>2821</v>
      </c>
      <c r="K41" s="32">
        <v>43714</v>
      </c>
      <c r="L41" s="25">
        <v>1000045314</v>
      </c>
      <c r="M41" s="25" t="s">
        <v>3898</v>
      </c>
      <c r="N41" s="25" t="s">
        <v>3854</v>
      </c>
      <c r="O41" s="31">
        <v>3000</v>
      </c>
      <c r="Q41" s="32">
        <v>43735</v>
      </c>
      <c r="R41" s="25">
        <v>1000030380</v>
      </c>
      <c r="S41" s="25" t="s">
        <v>3904</v>
      </c>
      <c r="T41" s="25" t="s">
        <v>3854</v>
      </c>
      <c r="U41" s="25">
        <v>711</v>
      </c>
    </row>
    <row r="42" spans="1:21" x14ac:dyDescent="0.15">
      <c r="A42" s="32">
        <v>43738</v>
      </c>
      <c r="B42" s="25">
        <v>1000015329</v>
      </c>
      <c r="C42" s="25" t="s">
        <v>2641</v>
      </c>
      <c r="D42" s="25" t="s">
        <v>3910</v>
      </c>
      <c r="E42" s="25">
        <v>200.4</v>
      </c>
      <c r="F42" s="25">
        <v>200.4</v>
      </c>
      <c r="G42" s="25">
        <v>0</v>
      </c>
      <c r="H42" s="25">
        <v>0</v>
      </c>
      <c r="I42" s="25" t="s">
        <v>2640</v>
      </c>
      <c r="K42" s="32">
        <v>43714</v>
      </c>
      <c r="L42" s="25">
        <v>1000045431</v>
      </c>
      <c r="M42" s="25" t="s">
        <v>3900</v>
      </c>
      <c r="N42" s="25" t="s">
        <v>3854</v>
      </c>
      <c r="O42" s="31">
        <v>4555.5</v>
      </c>
      <c r="Q42" s="32">
        <v>43735</v>
      </c>
      <c r="R42" s="25">
        <v>1000044106</v>
      </c>
      <c r="S42" s="25" t="s">
        <v>3906</v>
      </c>
      <c r="T42" s="25" t="s">
        <v>3854</v>
      </c>
      <c r="U42" s="25">
        <v>199.28</v>
      </c>
    </row>
    <row r="43" spans="1:21" x14ac:dyDescent="0.15">
      <c r="A43" s="32">
        <v>43738</v>
      </c>
      <c r="B43" s="25">
        <v>1000015329</v>
      </c>
      <c r="C43" s="25" t="s">
        <v>2641</v>
      </c>
      <c r="D43" s="25" t="s">
        <v>3910</v>
      </c>
      <c r="E43" s="31">
        <v>2002.68</v>
      </c>
      <c r="F43" s="31">
        <v>2002.68</v>
      </c>
      <c r="G43" s="25">
        <v>0</v>
      </c>
      <c r="H43" s="25">
        <v>0</v>
      </c>
      <c r="I43" s="25" t="s">
        <v>2640</v>
      </c>
      <c r="K43" s="32">
        <v>43714</v>
      </c>
      <c r="L43" s="25">
        <v>1000045557</v>
      </c>
      <c r="M43" s="25" t="s">
        <v>3930</v>
      </c>
      <c r="N43" s="25" t="s">
        <v>3854</v>
      </c>
      <c r="O43" s="31">
        <v>14000.26</v>
      </c>
      <c r="Q43" s="32">
        <v>43734</v>
      </c>
      <c r="R43" s="25">
        <v>1000028839</v>
      </c>
      <c r="S43" s="25" t="s">
        <v>3876</v>
      </c>
      <c r="T43" s="25" t="s">
        <v>3854</v>
      </c>
      <c r="U43" s="31">
        <v>2274.73</v>
      </c>
    </row>
    <row r="44" spans="1:21" x14ac:dyDescent="0.15">
      <c r="A44" s="32">
        <v>43738</v>
      </c>
      <c r="B44" s="25">
        <v>1000016028</v>
      </c>
      <c r="C44" s="25" t="s">
        <v>3931</v>
      </c>
      <c r="D44" s="25" t="s">
        <v>3910</v>
      </c>
      <c r="E44" s="31">
        <v>30228.2</v>
      </c>
      <c r="F44" s="31">
        <v>30228.2</v>
      </c>
      <c r="G44" s="25">
        <v>0</v>
      </c>
      <c r="H44" s="25">
        <v>0</v>
      </c>
      <c r="I44" s="25" t="s">
        <v>3134</v>
      </c>
      <c r="K44" s="32">
        <v>43714</v>
      </c>
      <c r="L44" s="25">
        <v>1000045700</v>
      </c>
      <c r="M44" s="25" t="s">
        <v>3922</v>
      </c>
      <c r="N44" s="25" t="s">
        <v>3854</v>
      </c>
      <c r="O44" s="31">
        <v>1822.12</v>
      </c>
      <c r="Q44" s="32">
        <v>43734</v>
      </c>
      <c r="R44" s="25">
        <v>1000028845</v>
      </c>
      <c r="S44" s="25" t="s">
        <v>3882</v>
      </c>
      <c r="T44" s="25" t="s">
        <v>3854</v>
      </c>
      <c r="U44" s="25">
        <v>444.3</v>
      </c>
    </row>
    <row r="45" spans="1:21" x14ac:dyDescent="0.15">
      <c r="A45" s="32">
        <v>43738</v>
      </c>
      <c r="B45" s="25">
        <v>1000016028</v>
      </c>
      <c r="C45" s="25" t="s">
        <v>3931</v>
      </c>
      <c r="D45" s="25" t="s">
        <v>3910</v>
      </c>
      <c r="E45" s="31">
        <v>19776.2</v>
      </c>
      <c r="F45" s="31">
        <v>19776.2</v>
      </c>
      <c r="G45" s="25">
        <v>0</v>
      </c>
      <c r="H45" s="25">
        <v>0</v>
      </c>
      <c r="I45" s="25" t="s">
        <v>3134</v>
      </c>
      <c r="K45" s="32">
        <v>43714</v>
      </c>
      <c r="L45" s="25">
        <v>1000045701</v>
      </c>
      <c r="M45" s="25" t="s">
        <v>3923</v>
      </c>
      <c r="N45" s="25" t="s">
        <v>3854</v>
      </c>
      <c r="O45" s="31">
        <v>14964.6</v>
      </c>
      <c r="Q45" s="32">
        <v>43734</v>
      </c>
      <c r="R45" s="25">
        <v>1000028848</v>
      </c>
      <c r="S45" s="25" t="s">
        <v>3887</v>
      </c>
      <c r="T45" s="25" t="s">
        <v>3854</v>
      </c>
      <c r="U45" s="31">
        <v>1422.82</v>
      </c>
    </row>
    <row r="46" spans="1:21" x14ac:dyDescent="0.15">
      <c r="A46" s="32">
        <v>43738</v>
      </c>
      <c r="B46" s="25">
        <v>1000016603</v>
      </c>
      <c r="C46" s="25" t="s">
        <v>2835</v>
      </c>
      <c r="D46" s="25" t="s">
        <v>3910</v>
      </c>
      <c r="E46" s="31">
        <v>10001.200000000001</v>
      </c>
      <c r="F46" s="31">
        <v>10001.200000000001</v>
      </c>
      <c r="G46" s="25">
        <v>0</v>
      </c>
      <c r="H46" s="25">
        <v>0</v>
      </c>
      <c r="I46" s="25" t="s">
        <v>2834</v>
      </c>
      <c r="K46" s="32">
        <v>43713</v>
      </c>
      <c r="L46" s="25">
        <v>1000044690</v>
      </c>
      <c r="M46" s="25" t="s">
        <v>3881</v>
      </c>
      <c r="N46" s="25" t="s">
        <v>3854</v>
      </c>
      <c r="O46" s="31">
        <v>2000.1</v>
      </c>
      <c r="Q46" s="32">
        <v>43734</v>
      </c>
      <c r="R46" s="25">
        <v>1000028854</v>
      </c>
      <c r="S46" s="25" t="s">
        <v>3889</v>
      </c>
      <c r="T46" s="25" t="s">
        <v>3854</v>
      </c>
      <c r="U46" s="25">
        <v>477.46</v>
      </c>
    </row>
    <row r="47" spans="1:21" x14ac:dyDescent="0.15">
      <c r="A47" s="32">
        <v>43738</v>
      </c>
      <c r="B47" s="25">
        <v>1000016603</v>
      </c>
      <c r="C47" s="25" t="s">
        <v>2835</v>
      </c>
      <c r="D47" s="25" t="s">
        <v>3910</v>
      </c>
      <c r="E47" s="31">
        <v>46103.57</v>
      </c>
      <c r="F47" s="31">
        <v>46103.57</v>
      </c>
      <c r="G47" s="25">
        <v>0</v>
      </c>
      <c r="H47" s="25">
        <v>0</v>
      </c>
      <c r="I47" s="25" t="s">
        <v>2834</v>
      </c>
      <c r="K47" s="32">
        <v>43713</v>
      </c>
      <c r="L47" s="25">
        <v>1000044695</v>
      </c>
      <c r="M47" s="25" t="s">
        <v>3886</v>
      </c>
      <c r="N47" s="25" t="s">
        <v>3854</v>
      </c>
      <c r="O47" s="31">
        <v>6138.5</v>
      </c>
      <c r="Q47" s="32">
        <v>43734</v>
      </c>
      <c r="R47" s="25">
        <v>1000030365</v>
      </c>
      <c r="S47" s="25" t="s">
        <v>3891</v>
      </c>
      <c r="T47" s="25" t="s">
        <v>3854</v>
      </c>
      <c r="U47" s="31">
        <v>2653.99</v>
      </c>
    </row>
    <row r="48" spans="1:21" x14ac:dyDescent="0.15">
      <c r="A48" s="32">
        <v>43738</v>
      </c>
      <c r="B48" s="25">
        <v>1000017070</v>
      </c>
      <c r="C48" s="25" t="s">
        <v>3932</v>
      </c>
      <c r="D48" s="25" t="s">
        <v>3910</v>
      </c>
      <c r="E48" s="25">
        <v>950</v>
      </c>
      <c r="F48" s="25">
        <v>950</v>
      </c>
      <c r="G48" s="25">
        <v>0</v>
      </c>
      <c r="H48" s="25">
        <v>0</v>
      </c>
      <c r="I48" s="25" t="s">
        <v>2837</v>
      </c>
      <c r="K48" s="32">
        <v>43713</v>
      </c>
      <c r="L48" s="25">
        <v>1000044711</v>
      </c>
      <c r="M48" s="25" t="s">
        <v>3888</v>
      </c>
      <c r="N48" s="25" t="s">
        <v>3854</v>
      </c>
      <c r="O48" s="31">
        <v>5125</v>
      </c>
      <c r="Q48" s="32">
        <v>43734</v>
      </c>
      <c r="R48" s="25">
        <v>1000030370</v>
      </c>
      <c r="S48" s="25" t="s">
        <v>3896</v>
      </c>
      <c r="T48" s="25" t="s">
        <v>3854</v>
      </c>
      <c r="U48" s="31">
        <v>1729.43</v>
      </c>
    </row>
    <row r="49" spans="1:21" x14ac:dyDescent="0.15">
      <c r="A49" s="32">
        <v>43738</v>
      </c>
      <c r="B49" s="25">
        <v>1000017079</v>
      </c>
      <c r="C49" s="25" t="s">
        <v>3629</v>
      </c>
      <c r="D49" s="25" t="s">
        <v>3910</v>
      </c>
      <c r="E49" s="31">
        <v>11388</v>
      </c>
      <c r="F49" s="31">
        <v>11388</v>
      </c>
      <c r="G49" s="25">
        <v>0</v>
      </c>
      <c r="H49" s="25">
        <v>0</v>
      </c>
      <c r="I49" s="25" t="s">
        <v>3024</v>
      </c>
      <c r="K49" s="32">
        <v>43713</v>
      </c>
      <c r="L49" s="25">
        <v>1000044919</v>
      </c>
      <c r="M49" s="25" t="s">
        <v>3890</v>
      </c>
      <c r="N49" s="25" t="s">
        <v>3854</v>
      </c>
      <c r="O49" s="25">
        <v>898.5</v>
      </c>
      <c r="Q49" s="32">
        <v>43734</v>
      </c>
      <c r="R49" s="25">
        <v>1000030378</v>
      </c>
      <c r="S49" s="25" t="s">
        <v>3901</v>
      </c>
      <c r="T49" s="25" t="s">
        <v>3854</v>
      </c>
      <c r="U49" s="31">
        <v>1931.51</v>
      </c>
    </row>
    <row r="50" spans="1:21" x14ac:dyDescent="0.15">
      <c r="A50" s="32">
        <v>43738</v>
      </c>
      <c r="B50" s="25">
        <v>1000017079</v>
      </c>
      <c r="C50" s="25" t="s">
        <v>3629</v>
      </c>
      <c r="D50" s="25" t="s">
        <v>3910</v>
      </c>
      <c r="E50" s="31">
        <v>41285.19</v>
      </c>
      <c r="F50" s="31">
        <v>41285.19</v>
      </c>
      <c r="G50" s="25">
        <v>0</v>
      </c>
      <c r="H50" s="25">
        <v>0</v>
      </c>
      <c r="I50" s="25" t="s">
        <v>3024</v>
      </c>
      <c r="K50" s="32">
        <v>43713</v>
      </c>
      <c r="L50" s="25">
        <v>1000045235</v>
      </c>
      <c r="M50" s="25" t="s">
        <v>3933</v>
      </c>
      <c r="N50" s="25" t="s">
        <v>3854</v>
      </c>
      <c r="O50" s="31">
        <v>11901.47</v>
      </c>
      <c r="Q50" s="32">
        <v>43734</v>
      </c>
      <c r="R50" s="25">
        <v>1000030380</v>
      </c>
      <c r="S50" s="25" t="s">
        <v>3904</v>
      </c>
      <c r="T50" s="25" t="s">
        <v>3854</v>
      </c>
      <c r="U50" s="25">
        <v>863.75</v>
      </c>
    </row>
    <row r="51" spans="1:21" x14ac:dyDescent="0.15">
      <c r="A51" s="32">
        <v>43738</v>
      </c>
      <c r="B51" s="25">
        <v>1000017360</v>
      </c>
      <c r="C51" s="25" t="s">
        <v>2850</v>
      </c>
      <c r="D51" s="25" t="s">
        <v>3910</v>
      </c>
      <c r="E51" s="31">
        <v>1000.5</v>
      </c>
      <c r="F51" s="31">
        <v>1000.5</v>
      </c>
      <c r="G51" s="25">
        <v>0</v>
      </c>
      <c r="H51" s="25">
        <v>0</v>
      </c>
      <c r="I51" s="25" t="s">
        <v>2837</v>
      </c>
      <c r="K51" s="32">
        <v>43713</v>
      </c>
      <c r="L51" s="25">
        <v>1000045313</v>
      </c>
      <c r="M51" s="25" t="s">
        <v>3895</v>
      </c>
      <c r="N51" s="25" t="s">
        <v>3854</v>
      </c>
      <c r="O51" s="31">
        <v>2306.6</v>
      </c>
      <c r="Q51" s="32">
        <v>43734</v>
      </c>
      <c r="R51" s="25">
        <v>1000044106</v>
      </c>
      <c r="S51" s="25" t="s">
        <v>3906</v>
      </c>
      <c r="T51" s="25" t="s">
        <v>3854</v>
      </c>
      <c r="U51" s="25">
        <v>251.42</v>
      </c>
    </row>
    <row r="52" spans="1:21" x14ac:dyDescent="0.15">
      <c r="A52" s="32">
        <v>43738</v>
      </c>
      <c r="B52" s="25">
        <v>1000017361</v>
      </c>
      <c r="C52" s="25" t="s">
        <v>3469</v>
      </c>
      <c r="D52" s="25" t="s">
        <v>3910</v>
      </c>
      <c r="E52" s="25">
        <v>200</v>
      </c>
      <c r="F52" s="25">
        <v>200</v>
      </c>
      <c r="G52" s="25">
        <v>0</v>
      </c>
      <c r="H52" s="25">
        <v>0</v>
      </c>
      <c r="I52" s="25" t="s">
        <v>2837</v>
      </c>
      <c r="K52" s="32">
        <v>43713</v>
      </c>
      <c r="L52" s="25">
        <v>1000045314</v>
      </c>
      <c r="M52" s="25" t="s">
        <v>3898</v>
      </c>
      <c r="N52" s="25" t="s">
        <v>3854</v>
      </c>
      <c r="O52" s="31">
        <v>5476</v>
      </c>
      <c r="Q52" s="32">
        <v>43733</v>
      </c>
      <c r="R52" s="25">
        <v>1000028839</v>
      </c>
      <c r="S52" s="25" t="s">
        <v>3876</v>
      </c>
      <c r="T52" s="25" t="s">
        <v>3854</v>
      </c>
      <c r="U52" s="31">
        <v>2331.42</v>
      </c>
    </row>
    <row r="53" spans="1:21" x14ac:dyDescent="0.15">
      <c r="A53" s="32">
        <v>43738</v>
      </c>
      <c r="B53" s="25">
        <v>1000017386</v>
      </c>
      <c r="C53" s="25" t="s">
        <v>2901</v>
      </c>
      <c r="D53" s="25" t="s">
        <v>3910</v>
      </c>
      <c r="E53" s="31">
        <v>1898.8</v>
      </c>
      <c r="F53" s="31">
        <v>1898.8</v>
      </c>
      <c r="G53" s="25">
        <v>0</v>
      </c>
      <c r="H53" s="25">
        <v>0</v>
      </c>
      <c r="I53" s="25" t="s">
        <v>118</v>
      </c>
      <c r="K53" s="32">
        <v>43713</v>
      </c>
      <c r="L53" s="25">
        <v>1000045431</v>
      </c>
      <c r="M53" s="25" t="s">
        <v>3900</v>
      </c>
      <c r="N53" s="25" t="s">
        <v>3854</v>
      </c>
      <c r="O53" s="31">
        <v>3046.4</v>
      </c>
      <c r="Q53" s="32">
        <v>43733</v>
      </c>
      <c r="R53" s="25">
        <v>1000028845</v>
      </c>
      <c r="S53" s="25" t="s">
        <v>3882</v>
      </c>
      <c r="T53" s="25" t="s">
        <v>3854</v>
      </c>
      <c r="U53" s="25">
        <v>375.32</v>
      </c>
    </row>
    <row r="54" spans="1:21" x14ac:dyDescent="0.15">
      <c r="A54" s="32">
        <v>43738</v>
      </c>
      <c r="B54" s="25">
        <v>1000017386</v>
      </c>
      <c r="C54" s="25" t="s">
        <v>2901</v>
      </c>
      <c r="D54" s="25" t="s">
        <v>3910</v>
      </c>
      <c r="E54" s="25">
        <v>117.2</v>
      </c>
      <c r="F54" s="25">
        <v>117.2</v>
      </c>
      <c r="G54" s="25">
        <v>0</v>
      </c>
      <c r="H54" s="25">
        <v>0</v>
      </c>
      <c r="I54" s="25" t="s">
        <v>118</v>
      </c>
      <c r="K54" s="32">
        <v>43713</v>
      </c>
      <c r="L54" s="25">
        <v>1000045496</v>
      </c>
      <c r="M54" s="25" t="s">
        <v>3903</v>
      </c>
      <c r="N54" s="25" t="s">
        <v>3854</v>
      </c>
      <c r="O54" s="31">
        <v>5325.44</v>
      </c>
      <c r="Q54" s="32">
        <v>43733</v>
      </c>
      <c r="R54" s="25">
        <v>1000028848</v>
      </c>
      <c r="S54" s="25" t="s">
        <v>3887</v>
      </c>
      <c r="T54" s="25" t="s">
        <v>3854</v>
      </c>
      <c r="U54" s="31">
        <v>1362.45</v>
      </c>
    </row>
    <row r="55" spans="1:21" x14ac:dyDescent="0.15">
      <c r="A55" s="32">
        <v>43738</v>
      </c>
      <c r="B55" s="25">
        <v>1000017570</v>
      </c>
      <c r="C55" s="25" t="s">
        <v>2956</v>
      </c>
      <c r="D55" s="25" t="s">
        <v>3910</v>
      </c>
      <c r="E55" s="25">
        <v>764</v>
      </c>
      <c r="F55" s="25">
        <v>764</v>
      </c>
      <c r="G55" s="25">
        <v>0</v>
      </c>
      <c r="H55" s="25">
        <v>0</v>
      </c>
      <c r="I55" s="25" t="s">
        <v>2955</v>
      </c>
      <c r="K55" s="32">
        <v>43713</v>
      </c>
      <c r="L55" s="25">
        <v>1000045571</v>
      </c>
      <c r="M55" s="25" t="s">
        <v>3934</v>
      </c>
      <c r="N55" s="25" t="s">
        <v>3854</v>
      </c>
      <c r="O55" s="31">
        <v>2268.6</v>
      </c>
      <c r="Q55" s="32">
        <v>43733</v>
      </c>
      <c r="R55" s="25">
        <v>1000028854</v>
      </c>
      <c r="S55" s="25" t="s">
        <v>3889</v>
      </c>
      <c r="T55" s="25" t="s">
        <v>3854</v>
      </c>
      <c r="U55" s="25">
        <v>352.25</v>
      </c>
    </row>
    <row r="56" spans="1:21" x14ac:dyDescent="0.15">
      <c r="A56" s="32">
        <v>43738</v>
      </c>
      <c r="B56" s="25">
        <v>1000017570</v>
      </c>
      <c r="C56" s="25" t="s">
        <v>2956</v>
      </c>
      <c r="D56" s="25" t="s">
        <v>3910</v>
      </c>
      <c r="E56" s="31">
        <v>6083.22</v>
      </c>
      <c r="F56" s="31">
        <v>6083.22</v>
      </c>
      <c r="G56" s="25">
        <v>0</v>
      </c>
      <c r="H56" s="25">
        <v>0</v>
      </c>
      <c r="I56" s="25" t="s">
        <v>2955</v>
      </c>
      <c r="K56" s="32">
        <v>43713</v>
      </c>
      <c r="L56" s="25">
        <v>1000045587</v>
      </c>
      <c r="M56" s="25" t="s">
        <v>3918</v>
      </c>
      <c r="N56" s="25" t="s">
        <v>3854</v>
      </c>
      <c r="O56" s="31">
        <v>3311</v>
      </c>
      <c r="Q56" s="32">
        <v>43733</v>
      </c>
      <c r="R56" s="25">
        <v>1000030365</v>
      </c>
      <c r="S56" s="25" t="s">
        <v>3891</v>
      </c>
      <c r="T56" s="25" t="s">
        <v>3854</v>
      </c>
      <c r="U56" s="31">
        <v>2630.64</v>
      </c>
    </row>
    <row r="57" spans="1:21" x14ac:dyDescent="0.15">
      <c r="A57" s="32">
        <v>43738</v>
      </c>
      <c r="B57" s="25">
        <v>1000017745</v>
      </c>
      <c r="C57" s="25" t="s">
        <v>2848</v>
      </c>
      <c r="D57" s="25" t="s">
        <v>3910</v>
      </c>
      <c r="E57" s="31">
        <v>3498.6</v>
      </c>
      <c r="F57" s="31">
        <v>3498.6</v>
      </c>
      <c r="G57" s="25">
        <v>0</v>
      </c>
      <c r="H57" s="25">
        <v>0</v>
      </c>
      <c r="I57" s="25" t="s">
        <v>2837</v>
      </c>
      <c r="K57" s="32">
        <v>43713</v>
      </c>
      <c r="L57" s="25">
        <v>1000045588</v>
      </c>
      <c r="M57" s="25" t="s">
        <v>3919</v>
      </c>
      <c r="N57" s="25" t="s">
        <v>3854</v>
      </c>
      <c r="O57" s="31">
        <v>5000</v>
      </c>
      <c r="Q57" s="32">
        <v>43733</v>
      </c>
      <c r="R57" s="25">
        <v>1000030370</v>
      </c>
      <c r="S57" s="25" t="s">
        <v>3896</v>
      </c>
      <c r="T57" s="25" t="s">
        <v>3854</v>
      </c>
      <c r="U57" s="31">
        <v>1538.37</v>
      </c>
    </row>
    <row r="58" spans="1:21" x14ac:dyDescent="0.15">
      <c r="A58" s="32">
        <v>43738</v>
      </c>
      <c r="B58" s="25">
        <v>1000017745</v>
      </c>
      <c r="C58" s="25" t="s">
        <v>2848</v>
      </c>
      <c r="D58" s="25" t="s">
        <v>3910</v>
      </c>
      <c r="E58" s="25">
        <v>501.6</v>
      </c>
      <c r="F58" s="25">
        <v>501.6</v>
      </c>
      <c r="G58" s="25">
        <v>0</v>
      </c>
      <c r="H58" s="25">
        <v>0</v>
      </c>
      <c r="I58" s="25" t="s">
        <v>2837</v>
      </c>
      <c r="K58" s="32">
        <v>43713</v>
      </c>
      <c r="L58" s="25">
        <v>1000045714</v>
      </c>
      <c r="M58" s="25" t="s">
        <v>3905</v>
      </c>
      <c r="N58" s="25" t="s">
        <v>3854</v>
      </c>
      <c r="O58" s="31">
        <v>5994.23</v>
      </c>
      <c r="Q58" s="32">
        <v>43733</v>
      </c>
      <c r="R58" s="25">
        <v>1000030378</v>
      </c>
      <c r="S58" s="25" t="s">
        <v>3901</v>
      </c>
      <c r="T58" s="25" t="s">
        <v>3854</v>
      </c>
      <c r="U58" s="31">
        <v>1961.56</v>
      </c>
    </row>
    <row r="59" spans="1:21" x14ac:dyDescent="0.15">
      <c r="A59" s="32">
        <v>43738</v>
      </c>
      <c r="B59" s="25">
        <v>1000017770</v>
      </c>
      <c r="C59" s="25" t="s">
        <v>3452</v>
      </c>
      <c r="D59" s="25" t="s">
        <v>3910</v>
      </c>
      <c r="E59" s="25">
        <v>200.9</v>
      </c>
      <c r="F59" s="25">
        <v>200.9</v>
      </c>
      <c r="G59" s="25">
        <v>0</v>
      </c>
      <c r="H59" s="25">
        <v>0</v>
      </c>
      <c r="I59" s="25" t="s">
        <v>2837</v>
      </c>
      <c r="K59" s="32">
        <v>43712</v>
      </c>
      <c r="L59" s="25">
        <v>1000044690</v>
      </c>
      <c r="M59" s="25" t="s">
        <v>3881</v>
      </c>
      <c r="N59" s="25" t="s">
        <v>3854</v>
      </c>
      <c r="O59" s="31">
        <v>1269</v>
      </c>
      <c r="Q59" s="32">
        <v>43733</v>
      </c>
      <c r="R59" s="25">
        <v>1000030380</v>
      </c>
      <c r="S59" s="25" t="s">
        <v>3904</v>
      </c>
      <c r="T59" s="25" t="s">
        <v>3854</v>
      </c>
      <c r="U59" s="25">
        <v>676.25</v>
      </c>
    </row>
    <row r="60" spans="1:21" x14ac:dyDescent="0.15">
      <c r="A60" s="32">
        <v>43738</v>
      </c>
      <c r="B60" s="25">
        <v>1000017795</v>
      </c>
      <c r="C60" s="25" t="s">
        <v>3576</v>
      </c>
      <c r="D60" s="25" t="s">
        <v>3910</v>
      </c>
      <c r="E60" s="25">
        <v>404.7</v>
      </c>
      <c r="F60" s="25">
        <v>404.7</v>
      </c>
      <c r="G60" s="25">
        <v>0</v>
      </c>
      <c r="H60" s="25">
        <v>0</v>
      </c>
      <c r="I60" s="25" t="s">
        <v>3575</v>
      </c>
      <c r="K60" s="32">
        <v>43712</v>
      </c>
      <c r="L60" s="25">
        <v>1000044711</v>
      </c>
      <c r="M60" s="25" t="s">
        <v>3888</v>
      </c>
      <c r="N60" s="25" t="s">
        <v>3854</v>
      </c>
      <c r="O60" s="31">
        <v>6183.98</v>
      </c>
      <c r="Q60" s="32">
        <v>43733</v>
      </c>
      <c r="R60" s="25">
        <v>1000044106</v>
      </c>
      <c r="S60" s="25" t="s">
        <v>3906</v>
      </c>
      <c r="T60" s="25" t="s">
        <v>3854</v>
      </c>
      <c r="U60" s="25">
        <v>260.26</v>
      </c>
    </row>
    <row r="61" spans="1:21" x14ac:dyDescent="0.15">
      <c r="A61" s="32">
        <v>43738</v>
      </c>
      <c r="B61" s="25">
        <v>1000018273</v>
      </c>
      <c r="C61" s="25" t="s">
        <v>2846</v>
      </c>
      <c r="D61" s="25" t="s">
        <v>3910</v>
      </c>
      <c r="E61" s="25">
        <v>385.92</v>
      </c>
      <c r="F61" s="25">
        <v>385.92</v>
      </c>
      <c r="G61" s="25">
        <v>0</v>
      </c>
      <c r="H61" s="25">
        <v>0</v>
      </c>
      <c r="I61" s="25" t="s">
        <v>2837</v>
      </c>
      <c r="K61" s="32">
        <v>43712</v>
      </c>
      <c r="L61" s="25">
        <v>1000044919</v>
      </c>
      <c r="M61" s="25" t="s">
        <v>3890</v>
      </c>
      <c r="N61" s="25" t="s">
        <v>3854</v>
      </c>
      <c r="O61" s="31">
        <v>1123.8</v>
      </c>
      <c r="Q61" s="32">
        <v>43732</v>
      </c>
      <c r="R61" s="25">
        <v>1000028839</v>
      </c>
      <c r="S61" s="25" t="s">
        <v>3876</v>
      </c>
      <c r="T61" s="25" t="s">
        <v>3854</v>
      </c>
      <c r="U61" s="31">
        <v>2393.15</v>
      </c>
    </row>
    <row r="62" spans="1:21" x14ac:dyDescent="0.15">
      <c r="A62" s="32">
        <v>43738</v>
      </c>
      <c r="B62" s="25">
        <v>1000018273</v>
      </c>
      <c r="C62" s="25" t="s">
        <v>2846</v>
      </c>
      <c r="D62" s="25" t="s">
        <v>3910</v>
      </c>
      <c r="E62" s="31">
        <v>1649.02</v>
      </c>
      <c r="F62" s="31">
        <v>1649.02</v>
      </c>
      <c r="G62" s="25">
        <v>0</v>
      </c>
      <c r="H62" s="25">
        <v>0</v>
      </c>
      <c r="I62" s="25" t="s">
        <v>2837</v>
      </c>
      <c r="K62" s="32">
        <v>43712</v>
      </c>
      <c r="L62" s="25">
        <v>1000045235</v>
      </c>
      <c r="M62" s="25" t="s">
        <v>3933</v>
      </c>
      <c r="N62" s="25" t="s">
        <v>3854</v>
      </c>
      <c r="O62" s="31">
        <v>3652.08</v>
      </c>
      <c r="Q62" s="32">
        <v>43732</v>
      </c>
      <c r="R62" s="25">
        <v>1000028840</v>
      </c>
      <c r="S62" s="25" t="s">
        <v>3879</v>
      </c>
      <c r="T62" s="25" t="s">
        <v>3854</v>
      </c>
      <c r="U62" s="25">
        <v>245.29</v>
      </c>
    </row>
    <row r="63" spans="1:21" x14ac:dyDescent="0.15">
      <c r="A63" s="32">
        <v>43738</v>
      </c>
      <c r="B63" s="25">
        <v>1000018308</v>
      </c>
      <c r="C63" s="25" t="s">
        <v>3476</v>
      </c>
      <c r="D63" s="25" t="s">
        <v>3910</v>
      </c>
      <c r="E63" s="31">
        <v>6001.5</v>
      </c>
      <c r="F63" s="31">
        <v>6001.5</v>
      </c>
      <c r="G63" s="25">
        <v>0</v>
      </c>
      <c r="H63" s="25">
        <v>0</v>
      </c>
      <c r="I63" s="25" t="s">
        <v>2837</v>
      </c>
      <c r="K63" s="32">
        <v>43712</v>
      </c>
      <c r="L63" s="25">
        <v>1000045313</v>
      </c>
      <c r="M63" s="25" t="s">
        <v>3895</v>
      </c>
      <c r="N63" s="25" t="s">
        <v>3854</v>
      </c>
      <c r="O63" s="31">
        <v>2208.9</v>
      </c>
      <c r="Q63" s="32">
        <v>43732</v>
      </c>
      <c r="R63" s="25">
        <v>1000028845</v>
      </c>
      <c r="S63" s="25" t="s">
        <v>3882</v>
      </c>
      <c r="T63" s="25" t="s">
        <v>3854</v>
      </c>
      <c r="U63" s="25">
        <v>360.42</v>
      </c>
    </row>
    <row r="64" spans="1:21" x14ac:dyDescent="0.15">
      <c r="A64" s="32">
        <v>43738</v>
      </c>
      <c r="B64" s="25">
        <v>1000018310</v>
      </c>
      <c r="C64" s="25" t="s">
        <v>3935</v>
      </c>
      <c r="D64" s="25" t="s">
        <v>3910</v>
      </c>
      <c r="E64" s="25">
        <v>200</v>
      </c>
      <c r="F64" s="25">
        <v>200</v>
      </c>
      <c r="G64" s="25">
        <v>0</v>
      </c>
      <c r="H64" s="25">
        <v>0</v>
      </c>
      <c r="I64" s="25" t="s">
        <v>3710</v>
      </c>
      <c r="K64" s="32">
        <v>43712</v>
      </c>
      <c r="L64" s="25">
        <v>1000045314</v>
      </c>
      <c r="M64" s="25" t="s">
        <v>3898</v>
      </c>
      <c r="N64" s="25" t="s">
        <v>3854</v>
      </c>
      <c r="O64" s="31">
        <v>3661.5</v>
      </c>
      <c r="Q64" s="32">
        <v>43732</v>
      </c>
      <c r="R64" s="25">
        <v>1000028848</v>
      </c>
      <c r="S64" s="25" t="s">
        <v>3887</v>
      </c>
      <c r="T64" s="25" t="s">
        <v>3854</v>
      </c>
      <c r="U64" s="25">
        <v>971.93</v>
      </c>
    </row>
    <row r="65" spans="1:21" x14ac:dyDescent="0.15">
      <c r="A65" s="32">
        <v>43738</v>
      </c>
      <c r="B65" s="25">
        <v>1000018310</v>
      </c>
      <c r="C65" s="25" t="s">
        <v>3935</v>
      </c>
      <c r="D65" s="25" t="s">
        <v>3910</v>
      </c>
      <c r="E65" s="31">
        <v>1305.7</v>
      </c>
      <c r="F65" s="31">
        <v>1305.7</v>
      </c>
      <c r="G65" s="25">
        <v>0</v>
      </c>
      <c r="H65" s="25">
        <v>0</v>
      </c>
      <c r="I65" s="25" t="s">
        <v>3710</v>
      </c>
      <c r="K65" s="32">
        <v>43712</v>
      </c>
      <c r="L65" s="25">
        <v>1000045431</v>
      </c>
      <c r="M65" s="25" t="s">
        <v>3900</v>
      </c>
      <c r="N65" s="25" t="s">
        <v>3854</v>
      </c>
      <c r="O65" s="31">
        <v>1155.3</v>
      </c>
      <c r="Q65" s="32">
        <v>43732</v>
      </c>
      <c r="R65" s="25">
        <v>1000028854</v>
      </c>
      <c r="S65" s="25" t="s">
        <v>3889</v>
      </c>
      <c r="T65" s="25" t="s">
        <v>3854</v>
      </c>
      <c r="U65" s="25">
        <v>356.42</v>
      </c>
    </row>
    <row r="66" spans="1:21" x14ac:dyDescent="0.15">
      <c r="A66" s="32">
        <v>43738</v>
      </c>
      <c r="B66" s="25">
        <v>1000018347</v>
      </c>
      <c r="C66" s="25" t="s">
        <v>3501</v>
      </c>
      <c r="D66" s="25" t="s">
        <v>3910</v>
      </c>
      <c r="E66" s="25">
        <v>364.52</v>
      </c>
      <c r="F66" s="25">
        <v>364.52</v>
      </c>
      <c r="G66" s="25">
        <v>0</v>
      </c>
      <c r="H66" s="25">
        <v>0</v>
      </c>
      <c r="I66" s="25" t="s">
        <v>3500</v>
      </c>
      <c r="K66" s="32">
        <v>43712</v>
      </c>
      <c r="L66" s="25">
        <v>1000045495</v>
      </c>
      <c r="M66" s="25" t="s">
        <v>3936</v>
      </c>
      <c r="N66" s="25" t="s">
        <v>3854</v>
      </c>
      <c r="O66" s="31">
        <v>1983.58</v>
      </c>
      <c r="Q66" s="32">
        <v>43732</v>
      </c>
      <c r="R66" s="25">
        <v>1000030365</v>
      </c>
      <c r="S66" s="25" t="s">
        <v>3891</v>
      </c>
      <c r="T66" s="25" t="s">
        <v>3854</v>
      </c>
      <c r="U66" s="31">
        <v>2001.16</v>
      </c>
    </row>
    <row r="67" spans="1:21" x14ac:dyDescent="0.15">
      <c r="A67" s="32">
        <v>43738</v>
      </c>
      <c r="B67" s="25">
        <v>1000018746</v>
      </c>
      <c r="C67" s="25" t="s">
        <v>3937</v>
      </c>
      <c r="D67" s="25" t="s">
        <v>3910</v>
      </c>
      <c r="E67" s="25">
        <v>505.16</v>
      </c>
      <c r="F67" s="25">
        <v>505.16</v>
      </c>
      <c r="G67" s="25">
        <v>0</v>
      </c>
      <c r="H67" s="25">
        <v>0</v>
      </c>
      <c r="I67" s="25" t="s">
        <v>3145</v>
      </c>
      <c r="K67" s="32">
        <v>43712</v>
      </c>
      <c r="L67" s="25">
        <v>1000045496</v>
      </c>
      <c r="M67" s="25" t="s">
        <v>3903</v>
      </c>
      <c r="N67" s="25" t="s">
        <v>3854</v>
      </c>
      <c r="O67" s="31">
        <v>1930.8</v>
      </c>
      <c r="Q67" s="32">
        <v>43732</v>
      </c>
      <c r="R67" s="25">
        <v>1000030370</v>
      </c>
      <c r="S67" s="25" t="s">
        <v>3896</v>
      </c>
      <c r="T67" s="25" t="s">
        <v>3854</v>
      </c>
      <c r="U67" s="25">
        <v>323.14999999999998</v>
      </c>
    </row>
    <row r="68" spans="1:21" x14ac:dyDescent="0.15">
      <c r="A68" s="32">
        <v>43738</v>
      </c>
      <c r="B68" s="25">
        <v>1000019108</v>
      </c>
      <c r="C68" s="25" t="s">
        <v>2854</v>
      </c>
      <c r="D68" s="25" t="s">
        <v>3910</v>
      </c>
      <c r="E68" s="25">
        <v>500</v>
      </c>
      <c r="F68" s="25">
        <v>500</v>
      </c>
      <c r="G68" s="25">
        <v>0</v>
      </c>
      <c r="H68" s="25">
        <v>0</v>
      </c>
      <c r="I68" s="25" t="s">
        <v>2837</v>
      </c>
      <c r="K68" s="32">
        <v>43712</v>
      </c>
      <c r="L68" s="25">
        <v>1000045587</v>
      </c>
      <c r="M68" s="25" t="s">
        <v>3918</v>
      </c>
      <c r="N68" s="25" t="s">
        <v>3854</v>
      </c>
      <c r="O68" s="31">
        <v>10658.82</v>
      </c>
      <c r="Q68" s="32">
        <v>43732</v>
      </c>
      <c r="R68" s="25">
        <v>1000030378</v>
      </c>
      <c r="S68" s="25" t="s">
        <v>3901</v>
      </c>
      <c r="T68" s="25" t="s">
        <v>3854</v>
      </c>
      <c r="U68" s="31">
        <v>1902.98</v>
      </c>
    </row>
    <row r="69" spans="1:21" x14ac:dyDescent="0.15">
      <c r="A69" s="32">
        <v>43738</v>
      </c>
      <c r="B69" s="25">
        <v>1000019108</v>
      </c>
      <c r="C69" s="25" t="s">
        <v>2854</v>
      </c>
      <c r="D69" s="25" t="s">
        <v>3910</v>
      </c>
      <c r="E69" s="31">
        <v>1007</v>
      </c>
      <c r="F69" s="31">
        <v>1007</v>
      </c>
      <c r="G69" s="25">
        <v>0</v>
      </c>
      <c r="H69" s="25">
        <v>0</v>
      </c>
      <c r="I69" s="25" t="s">
        <v>2837</v>
      </c>
      <c r="K69" s="32">
        <v>43712</v>
      </c>
      <c r="L69" s="25">
        <v>1000045784</v>
      </c>
      <c r="M69" s="25" t="s">
        <v>3938</v>
      </c>
      <c r="N69" s="25" t="s">
        <v>3854</v>
      </c>
      <c r="O69" s="31">
        <v>1304.27</v>
      </c>
      <c r="Q69" s="32">
        <v>43732</v>
      </c>
      <c r="R69" s="25">
        <v>1000030380</v>
      </c>
      <c r="S69" s="25" t="s">
        <v>3904</v>
      </c>
      <c r="T69" s="25" t="s">
        <v>3854</v>
      </c>
      <c r="U69" s="25">
        <v>676.26</v>
      </c>
    </row>
    <row r="70" spans="1:21" x14ac:dyDescent="0.15">
      <c r="A70" s="32">
        <v>43738</v>
      </c>
      <c r="B70" s="25">
        <v>1000019459</v>
      </c>
      <c r="C70" s="25" t="s">
        <v>3939</v>
      </c>
      <c r="D70" s="25" t="s">
        <v>3910</v>
      </c>
      <c r="E70" s="25">
        <v>500.4</v>
      </c>
      <c r="F70" s="25">
        <v>500.4</v>
      </c>
      <c r="G70" s="25">
        <v>0</v>
      </c>
      <c r="H70" s="25">
        <v>0</v>
      </c>
      <c r="I70" s="25" t="s">
        <v>2837</v>
      </c>
      <c r="K70" s="32">
        <v>43711</v>
      </c>
      <c r="L70" s="25">
        <v>1000028517</v>
      </c>
      <c r="M70" s="25" t="s">
        <v>3940</v>
      </c>
      <c r="N70" s="25" t="s">
        <v>3854</v>
      </c>
      <c r="O70" s="31">
        <v>2192.09</v>
      </c>
      <c r="Q70" s="32">
        <v>43732</v>
      </c>
      <c r="R70" s="25">
        <v>1000044106</v>
      </c>
      <c r="S70" s="25" t="s">
        <v>3906</v>
      </c>
      <c r="T70" s="25" t="s">
        <v>3854</v>
      </c>
      <c r="U70" s="25">
        <v>271.63</v>
      </c>
    </row>
    <row r="71" spans="1:21" x14ac:dyDescent="0.15">
      <c r="A71" s="32">
        <v>43738</v>
      </c>
      <c r="B71" s="25">
        <v>1000019584</v>
      </c>
      <c r="C71" s="25" t="s">
        <v>2852</v>
      </c>
      <c r="D71" s="25" t="s">
        <v>3910</v>
      </c>
      <c r="E71" s="31">
        <v>1000</v>
      </c>
      <c r="F71" s="31">
        <v>1000</v>
      </c>
      <c r="G71" s="25">
        <v>0</v>
      </c>
      <c r="H71" s="25">
        <v>0</v>
      </c>
      <c r="I71" s="25" t="s">
        <v>2837</v>
      </c>
      <c r="K71" s="32">
        <v>43711</v>
      </c>
      <c r="L71" s="25">
        <v>1000044711</v>
      </c>
      <c r="M71" s="25" t="s">
        <v>3888</v>
      </c>
      <c r="N71" s="25" t="s">
        <v>3854</v>
      </c>
      <c r="O71" s="31">
        <v>3816.02</v>
      </c>
      <c r="Q71" s="32">
        <v>43732</v>
      </c>
      <c r="R71" s="25">
        <v>1000044107</v>
      </c>
      <c r="S71" s="25" t="s">
        <v>3941</v>
      </c>
      <c r="T71" s="25" t="s">
        <v>3854</v>
      </c>
      <c r="U71" s="25">
        <v>21.02</v>
      </c>
    </row>
    <row r="72" spans="1:21" x14ac:dyDescent="0.15">
      <c r="A72" s="32">
        <v>43738</v>
      </c>
      <c r="B72" s="25">
        <v>1000019584</v>
      </c>
      <c r="C72" s="25" t="s">
        <v>2852</v>
      </c>
      <c r="D72" s="25" t="s">
        <v>3910</v>
      </c>
      <c r="E72" s="25">
        <v>809.5</v>
      </c>
      <c r="F72" s="25">
        <v>809.5</v>
      </c>
      <c r="G72" s="25">
        <v>0</v>
      </c>
      <c r="H72" s="25">
        <v>0</v>
      </c>
      <c r="I72" s="25" t="s">
        <v>2837</v>
      </c>
      <c r="K72" s="32">
        <v>43711</v>
      </c>
      <c r="L72" s="25">
        <v>1000044919</v>
      </c>
      <c r="M72" s="25" t="s">
        <v>3890</v>
      </c>
      <c r="N72" s="25" t="s">
        <v>3854</v>
      </c>
      <c r="O72" s="25">
        <v>264.89999999999998</v>
      </c>
      <c r="Q72" s="32">
        <v>43731</v>
      </c>
      <c r="R72" s="25">
        <v>1000028839</v>
      </c>
      <c r="S72" s="25" t="s">
        <v>3876</v>
      </c>
      <c r="T72" s="25" t="s">
        <v>3854</v>
      </c>
      <c r="U72" s="31">
        <v>2462.44</v>
      </c>
    </row>
    <row r="73" spans="1:21" x14ac:dyDescent="0.15">
      <c r="A73" s="32">
        <v>43738</v>
      </c>
      <c r="B73" s="25">
        <v>1000020764</v>
      </c>
      <c r="C73" s="25" t="s">
        <v>2844</v>
      </c>
      <c r="D73" s="25" t="s">
        <v>3910</v>
      </c>
      <c r="E73" s="25">
        <v>200</v>
      </c>
      <c r="F73" s="25">
        <v>200</v>
      </c>
      <c r="G73" s="25">
        <v>0</v>
      </c>
      <c r="H73" s="25">
        <v>0</v>
      </c>
      <c r="I73" s="25" t="s">
        <v>2837</v>
      </c>
      <c r="K73" s="32">
        <v>43711</v>
      </c>
      <c r="L73" s="25">
        <v>1000045087</v>
      </c>
      <c r="M73" s="25" t="s">
        <v>3942</v>
      </c>
      <c r="N73" s="25" t="s">
        <v>3854</v>
      </c>
      <c r="O73" s="31">
        <v>1000.2</v>
      </c>
      <c r="Q73" s="32">
        <v>43731</v>
      </c>
      <c r="R73" s="25">
        <v>1000028840</v>
      </c>
      <c r="S73" s="25" t="s">
        <v>3879</v>
      </c>
      <c r="T73" s="25" t="s">
        <v>3854</v>
      </c>
      <c r="U73" s="25">
        <v>194.64</v>
      </c>
    </row>
    <row r="74" spans="1:21" x14ac:dyDescent="0.15">
      <c r="A74" s="32">
        <v>43738</v>
      </c>
      <c r="B74" s="25">
        <v>1000020764</v>
      </c>
      <c r="C74" s="25" t="s">
        <v>2844</v>
      </c>
      <c r="D74" s="25" t="s">
        <v>3910</v>
      </c>
      <c r="E74" s="25">
        <v>300</v>
      </c>
      <c r="F74" s="25">
        <v>300</v>
      </c>
      <c r="G74" s="25">
        <v>0</v>
      </c>
      <c r="H74" s="25">
        <v>0</v>
      </c>
      <c r="I74" s="25" t="s">
        <v>2837</v>
      </c>
      <c r="K74" s="32">
        <v>43711</v>
      </c>
      <c r="L74" s="25">
        <v>1000045235</v>
      </c>
      <c r="M74" s="25" t="s">
        <v>3933</v>
      </c>
      <c r="N74" s="25" t="s">
        <v>3854</v>
      </c>
      <c r="O74" s="31">
        <v>5434.85</v>
      </c>
      <c r="Q74" s="32">
        <v>43731</v>
      </c>
      <c r="R74" s="25">
        <v>1000028845</v>
      </c>
      <c r="S74" s="25" t="s">
        <v>3882</v>
      </c>
      <c r="T74" s="25" t="s">
        <v>3854</v>
      </c>
      <c r="U74" s="25">
        <v>447.93</v>
      </c>
    </row>
    <row r="75" spans="1:21" x14ac:dyDescent="0.15">
      <c r="A75" s="32">
        <v>43738</v>
      </c>
      <c r="B75" s="25">
        <v>1000020764</v>
      </c>
      <c r="C75" s="25" t="s">
        <v>2844</v>
      </c>
      <c r="D75" s="25" t="s">
        <v>3854</v>
      </c>
      <c r="E75" s="31">
        <v>1926.74</v>
      </c>
      <c r="F75" s="31">
        <v>1926.74</v>
      </c>
      <c r="G75" s="25">
        <v>0</v>
      </c>
      <c r="H75" s="25">
        <v>0</v>
      </c>
      <c r="I75" s="25" t="s">
        <v>2837</v>
      </c>
      <c r="K75" s="32">
        <v>43711</v>
      </c>
      <c r="L75" s="25">
        <v>1000045238</v>
      </c>
      <c r="M75" s="25" t="s">
        <v>3943</v>
      </c>
      <c r="N75" s="25" t="s">
        <v>3854</v>
      </c>
      <c r="O75" s="31">
        <v>13740.3</v>
      </c>
      <c r="Q75" s="32">
        <v>43731</v>
      </c>
      <c r="R75" s="25">
        <v>1000028848</v>
      </c>
      <c r="S75" s="25" t="s">
        <v>3887</v>
      </c>
      <c r="T75" s="25" t="s">
        <v>3854</v>
      </c>
      <c r="U75" s="31">
        <v>1107.1500000000001</v>
      </c>
    </row>
    <row r="76" spans="1:21" x14ac:dyDescent="0.15">
      <c r="A76" s="32">
        <v>43738</v>
      </c>
      <c r="B76" s="25">
        <v>1000021487</v>
      </c>
      <c r="C76" s="25" t="s">
        <v>3047</v>
      </c>
      <c r="D76" s="25" t="s">
        <v>3910</v>
      </c>
      <c r="E76" s="31">
        <v>4338</v>
      </c>
      <c r="F76" s="31">
        <v>4338</v>
      </c>
      <c r="G76" s="25">
        <v>0</v>
      </c>
      <c r="H76" s="25">
        <v>0</v>
      </c>
      <c r="I76" s="25" t="s">
        <v>3654</v>
      </c>
      <c r="K76" s="32">
        <v>43711</v>
      </c>
      <c r="L76" s="25">
        <v>1000045313</v>
      </c>
      <c r="M76" s="25" t="s">
        <v>3895</v>
      </c>
      <c r="N76" s="25" t="s">
        <v>3854</v>
      </c>
      <c r="O76" s="25">
        <v>484.5</v>
      </c>
      <c r="Q76" s="32">
        <v>43731</v>
      </c>
      <c r="R76" s="25">
        <v>1000028854</v>
      </c>
      <c r="S76" s="25" t="s">
        <v>3889</v>
      </c>
      <c r="T76" s="25" t="s">
        <v>3854</v>
      </c>
      <c r="U76" s="25">
        <v>705.68</v>
      </c>
    </row>
    <row r="77" spans="1:21" x14ac:dyDescent="0.15">
      <c r="A77" s="32">
        <v>43738</v>
      </c>
      <c r="B77" s="25">
        <v>1000021487</v>
      </c>
      <c r="C77" s="25" t="s">
        <v>3047</v>
      </c>
      <c r="D77" s="25" t="s">
        <v>3910</v>
      </c>
      <c r="E77" s="31">
        <v>2006.64</v>
      </c>
      <c r="F77" s="31">
        <v>2006.64</v>
      </c>
      <c r="G77" s="25">
        <v>0</v>
      </c>
      <c r="H77" s="25">
        <v>0</v>
      </c>
      <c r="I77" s="25" t="s">
        <v>3654</v>
      </c>
      <c r="K77" s="32">
        <v>43711</v>
      </c>
      <c r="L77" s="25">
        <v>1000045314</v>
      </c>
      <c r="M77" s="25" t="s">
        <v>3898</v>
      </c>
      <c r="N77" s="25" t="s">
        <v>3854</v>
      </c>
      <c r="O77" s="25">
        <v>862.5</v>
      </c>
      <c r="Q77" s="32">
        <v>43731</v>
      </c>
      <c r="R77" s="25">
        <v>1000030365</v>
      </c>
      <c r="S77" s="25" t="s">
        <v>3891</v>
      </c>
      <c r="T77" s="25" t="s">
        <v>3854</v>
      </c>
      <c r="U77" s="31">
        <v>2057.8200000000002</v>
      </c>
    </row>
    <row r="78" spans="1:21" x14ac:dyDescent="0.15">
      <c r="A78" s="32">
        <v>43738</v>
      </c>
      <c r="B78" s="25">
        <v>1000021739</v>
      </c>
      <c r="C78" s="25" t="s">
        <v>2890</v>
      </c>
      <c r="D78" s="25" t="s">
        <v>3910</v>
      </c>
      <c r="E78" s="31">
        <v>2002.44</v>
      </c>
      <c r="F78" s="31">
        <v>2002.44</v>
      </c>
      <c r="G78" s="25">
        <v>0</v>
      </c>
      <c r="H78" s="25">
        <v>0</v>
      </c>
      <c r="I78" s="25" t="s">
        <v>2889</v>
      </c>
      <c r="K78" s="32">
        <v>43711</v>
      </c>
      <c r="L78" s="25">
        <v>1000045431</v>
      </c>
      <c r="M78" s="25" t="s">
        <v>3900</v>
      </c>
      <c r="N78" s="25" t="s">
        <v>3869</v>
      </c>
      <c r="O78" s="25">
        <v>798.3</v>
      </c>
      <c r="Q78" s="32">
        <v>43731</v>
      </c>
      <c r="R78" s="25">
        <v>1000030370</v>
      </c>
      <c r="S78" s="25" t="s">
        <v>3896</v>
      </c>
      <c r="T78" s="25" t="s">
        <v>3869</v>
      </c>
      <c r="U78" s="25">
        <v>353.94</v>
      </c>
    </row>
    <row r="79" spans="1:21" x14ac:dyDescent="0.15">
      <c r="A79" s="32">
        <v>43738</v>
      </c>
      <c r="B79" s="25">
        <v>1000021739</v>
      </c>
      <c r="C79" s="25" t="s">
        <v>2890</v>
      </c>
      <c r="D79" s="25" t="s">
        <v>3868</v>
      </c>
      <c r="E79" s="31">
        <v>2278.23</v>
      </c>
      <c r="F79" s="31">
        <v>2278.23</v>
      </c>
      <c r="G79" s="25">
        <v>0</v>
      </c>
      <c r="H79" s="25">
        <v>0</v>
      </c>
      <c r="I79" s="25" t="s">
        <v>2889</v>
      </c>
      <c r="K79" s="32">
        <v>43711</v>
      </c>
      <c r="L79" s="25">
        <v>1000045495</v>
      </c>
      <c r="M79" s="25" t="s">
        <v>3936</v>
      </c>
      <c r="N79" s="25" t="s">
        <v>3869</v>
      </c>
      <c r="O79" s="31">
        <v>5000</v>
      </c>
      <c r="Q79" s="32">
        <v>43731</v>
      </c>
      <c r="R79" s="25">
        <v>1000030378</v>
      </c>
      <c r="S79" s="25" t="s">
        <v>3901</v>
      </c>
      <c r="T79" s="25" t="s">
        <v>3869</v>
      </c>
      <c r="U79" s="31">
        <v>1803.91</v>
      </c>
    </row>
    <row r="80" spans="1:21" x14ac:dyDescent="0.15">
      <c r="A80" s="32">
        <v>43738</v>
      </c>
      <c r="B80" s="25">
        <v>1000022697</v>
      </c>
      <c r="C80" s="25" t="s">
        <v>3944</v>
      </c>
      <c r="D80" s="25" t="s">
        <v>3910</v>
      </c>
      <c r="E80" s="25">
        <v>450.3</v>
      </c>
      <c r="F80" s="25">
        <v>450.3</v>
      </c>
      <c r="G80" s="25">
        <v>0</v>
      </c>
      <c r="H80" s="25">
        <v>0</v>
      </c>
      <c r="I80" s="25" t="s">
        <v>3148</v>
      </c>
      <c r="K80" s="32">
        <v>43711</v>
      </c>
      <c r="L80" s="25">
        <v>1000045714</v>
      </c>
      <c r="M80" s="25" t="s">
        <v>3905</v>
      </c>
      <c r="N80" s="25" t="s">
        <v>3869</v>
      </c>
      <c r="O80" s="31">
        <v>2500.02</v>
      </c>
      <c r="Q80" s="32">
        <v>43731</v>
      </c>
      <c r="R80" s="25">
        <v>1000030380</v>
      </c>
      <c r="S80" s="25" t="s">
        <v>3904</v>
      </c>
      <c r="T80" s="25" t="s">
        <v>3854</v>
      </c>
      <c r="U80" s="25">
        <v>803.93</v>
      </c>
    </row>
    <row r="81" spans="1:21" x14ac:dyDescent="0.15">
      <c r="A81" s="32">
        <v>43738</v>
      </c>
      <c r="B81" s="25">
        <v>1000022697</v>
      </c>
      <c r="C81" s="25" t="s">
        <v>3944</v>
      </c>
      <c r="D81" s="25" t="s">
        <v>3868</v>
      </c>
      <c r="E81" s="31">
        <v>1065.6400000000001</v>
      </c>
      <c r="F81" s="31">
        <v>1065.6400000000001</v>
      </c>
      <c r="G81" s="25">
        <v>0</v>
      </c>
      <c r="H81" s="25">
        <v>0</v>
      </c>
      <c r="I81" s="25" t="s">
        <v>3148</v>
      </c>
      <c r="K81" s="32">
        <v>43711</v>
      </c>
      <c r="L81" s="25">
        <v>1000045784</v>
      </c>
      <c r="M81" s="25" t="s">
        <v>3938</v>
      </c>
      <c r="N81" s="25" t="s">
        <v>3854</v>
      </c>
      <c r="O81" s="31">
        <v>1710.17</v>
      </c>
      <c r="Q81" s="32">
        <v>43731</v>
      </c>
      <c r="R81" s="25">
        <v>1000044106</v>
      </c>
      <c r="S81" s="25" t="s">
        <v>3906</v>
      </c>
      <c r="T81" s="25" t="s">
        <v>3869</v>
      </c>
      <c r="U81" s="25">
        <v>293.56</v>
      </c>
    </row>
    <row r="82" spans="1:21" x14ac:dyDescent="0.15">
      <c r="A82" s="32">
        <v>43738</v>
      </c>
      <c r="B82" s="25">
        <v>1000024129</v>
      </c>
      <c r="C82" s="25" t="s">
        <v>2894</v>
      </c>
      <c r="D82" s="25" t="s">
        <v>3910</v>
      </c>
      <c r="E82" s="31">
        <v>1095.5999999999999</v>
      </c>
      <c r="F82" s="31">
        <v>1095.5999999999999</v>
      </c>
      <c r="G82" s="25">
        <v>0</v>
      </c>
      <c r="H82" s="25">
        <v>0</v>
      </c>
      <c r="I82" s="25" t="s">
        <v>2893</v>
      </c>
      <c r="K82" s="32">
        <v>43711</v>
      </c>
      <c r="L82" s="25">
        <v>1000045787</v>
      </c>
      <c r="M82" s="25" t="s">
        <v>3945</v>
      </c>
      <c r="N82" s="25" t="s">
        <v>3869</v>
      </c>
      <c r="O82" s="31">
        <v>1145.4000000000001</v>
      </c>
      <c r="Q82" s="32">
        <v>43731</v>
      </c>
      <c r="R82" s="25">
        <v>1000044107</v>
      </c>
      <c r="S82" s="25" t="s">
        <v>3941</v>
      </c>
      <c r="T82" s="25" t="s">
        <v>3869</v>
      </c>
      <c r="U82" s="25">
        <v>42.36</v>
      </c>
    </row>
    <row r="83" spans="1:21" x14ac:dyDescent="0.15">
      <c r="A83" s="32">
        <v>43738</v>
      </c>
      <c r="B83" s="25">
        <v>1000024129</v>
      </c>
      <c r="C83" s="25" t="s">
        <v>2894</v>
      </c>
      <c r="D83" s="25" t="s">
        <v>3868</v>
      </c>
      <c r="E83" s="31">
        <v>48920.7</v>
      </c>
      <c r="F83" s="31">
        <v>48920.7</v>
      </c>
      <c r="G83" s="25">
        <v>0</v>
      </c>
      <c r="H83" s="25">
        <v>0</v>
      </c>
      <c r="I83" s="25" t="s">
        <v>2893</v>
      </c>
      <c r="K83" s="32">
        <v>43710</v>
      </c>
      <c r="L83" s="25">
        <v>1000045495</v>
      </c>
      <c r="M83" s="25" t="s">
        <v>3936</v>
      </c>
      <c r="N83" s="25" t="s">
        <v>3869</v>
      </c>
      <c r="O83" s="31">
        <v>5000</v>
      </c>
      <c r="Q83" s="32">
        <v>43730</v>
      </c>
      <c r="R83" s="25">
        <v>1000028839</v>
      </c>
      <c r="S83" s="25" t="s">
        <v>3876</v>
      </c>
      <c r="T83" s="25" t="s">
        <v>3854</v>
      </c>
      <c r="U83" s="31">
        <v>3153.65</v>
      </c>
    </row>
    <row r="84" spans="1:21" x14ac:dyDescent="0.15">
      <c r="A84" s="32">
        <v>43738</v>
      </c>
      <c r="B84" s="25">
        <v>1000024743</v>
      </c>
      <c r="C84" s="25" t="s">
        <v>3540</v>
      </c>
      <c r="D84" s="25" t="s">
        <v>3854</v>
      </c>
      <c r="E84" s="31">
        <v>8389.11</v>
      </c>
      <c r="F84" s="31">
        <v>8389.11</v>
      </c>
      <c r="G84" s="25">
        <v>0</v>
      </c>
      <c r="H84" s="25">
        <v>0</v>
      </c>
      <c r="I84" s="25" t="s">
        <v>2801</v>
      </c>
      <c r="K84" s="32">
        <v>43709</v>
      </c>
      <c r="L84" s="25">
        <v>1000044690</v>
      </c>
      <c r="M84" s="25" t="s">
        <v>3881</v>
      </c>
      <c r="N84" s="25" t="s">
        <v>3854</v>
      </c>
      <c r="O84" s="31">
        <v>3000</v>
      </c>
      <c r="Q84" s="32">
        <v>43730</v>
      </c>
      <c r="R84" s="25">
        <v>1000028845</v>
      </c>
      <c r="S84" s="25" t="s">
        <v>3882</v>
      </c>
      <c r="T84" s="25" t="s">
        <v>3869</v>
      </c>
      <c r="U84" s="25">
        <v>422.49</v>
      </c>
    </row>
    <row r="85" spans="1:21" x14ac:dyDescent="0.15">
      <c r="A85" s="32">
        <v>43738</v>
      </c>
      <c r="B85" s="25">
        <v>1000025379</v>
      </c>
      <c r="C85" s="25" t="s">
        <v>3946</v>
      </c>
      <c r="D85" s="25" t="s">
        <v>3869</v>
      </c>
      <c r="E85" s="31">
        <v>50000.75</v>
      </c>
      <c r="F85" s="31">
        <v>50000.75</v>
      </c>
      <c r="G85" s="25">
        <v>0</v>
      </c>
      <c r="H85" s="25">
        <v>0</v>
      </c>
      <c r="I85" s="25" t="s">
        <v>3315</v>
      </c>
      <c r="K85" s="32">
        <v>43709</v>
      </c>
      <c r="L85" s="25">
        <v>1000044691</v>
      </c>
      <c r="M85" s="25" t="s">
        <v>3947</v>
      </c>
      <c r="N85" s="25" t="s">
        <v>3869</v>
      </c>
      <c r="O85" s="31">
        <v>3327.82</v>
      </c>
      <c r="Q85" s="32">
        <v>43730</v>
      </c>
      <c r="R85" s="25">
        <v>1000028848</v>
      </c>
      <c r="S85" s="25" t="s">
        <v>3887</v>
      </c>
      <c r="T85" s="25" t="s">
        <v>3869</v>
      </c>
      <c r="U85" s="31">
        <v>1244.83</v>
      </c>
    </row>
    <row r="86" spans="1:21" x14ac:dyDescent="0.15">
      <c r="A86" s="32">
        <v>43738</v>
      </c>
      <c r="B86" s="25">
        <v>1000025474</v>
      </c>
      <c r="C86" s="25" t="s">
        <v>2935</v>
      </c>
      <c r="D86" s="25" t="s">
        <v>3868</v>
      </c>
      <c r="E86" s="31">
        <v>2472.5</v>
      </c>
      <c r="F86" s="31">
        <v>2472.5</v>
      </c>
      <c r="G86" s="25">
        <v>0</v>
      </c>
      <c r="H86" s="25">
        <v>0</v>
      </c>
      <c r="I86" s="25" t="s">
        <v>2932</v>
      </c>
      <c r="K86" s="32">
        <v>43709</v>
      </c>
      <c r="L86" s="25">
        <v>1000044695</v>
      </c>
      <c r="M86" s="25" t="s">
        <v>3886</v>
      </c>
      <c r="N86" s="25" t="s">
        <v>3869</v>
      </c>
      <c r="O86" s="31">
        <v>6906.12</v>
      </c>
      <c r="Q86" s="32">
        <v>43730</v>
      </c>
      <c r="R86" s="25">
        <v>1000030365</v>
      </c>
      <c r="S86" s="25" t="s">
        <v>3891</v>
      </c>
      <c r="T86" s="25" t="s">
        <v>3869</v>
      </c>
      <c r="U86" s="31">
        <v>2412.2199999999998</v>
      </c>
    </row>
    <row r="87" spans="1:21" x14ac:dyDescent="0.15">
      <c r="A87" s="32">
        <v>43738</v>
      </c>
      <c r="B87" s="25">
        <v>1000025475</v>
      </c>
      <c r="C87" s="25" t="s">
        <v>2933</v>
      </c>
      <c r="D87" s="25" t="s">
        <v>3868</v>
      </c>
      <c r="E87" s="31">
        <v>1625.6</v>
      </c>
      <c r="F87" s="31">
        <v>1625.6</v>
      </c>
      <c r="G87" s="25">
        <v>0</v>
      </c>
      <c r="H87" s="25">
        <v>0</v>
      </c>
      <c r="I87" s="25" t="s">
        <v>2932</v>
      </c>
      <c r="K87" s="32">
        <v>43709</v>
      </c>
      <c r="L87" s="25">
        <v>1000044711</v>
      </c>
      <c r="M87" s="25" t="s">
        <v>3888</v>
      </c>
      <c r="N87" s="25" t="s">
        <v>3869</v>
      </c>
      <c r="O87" s="31">
        <v>11368.61</v>
      </c>
      <c r="Q87" s="32">
        <v>43730</v>
      </c>
      <c r="R87" s="25">
        <v>1000030378</v>
      </c>
      <c r="S87" s="25" t="s">
        <v>3901</v>
      </c>
      <c r="T87" s="25" t="s">
        <v>3869</v>
      </c>
      <c r="U87" s="31">
        <v>2166.6999999999998</v>
      </c>
    </row>
    <row r="88" spans="1:21" x14ac:dyDescent="0.15">
      <c r="A88" s="32">
        <v>43738</v>
      </c>
      <c r="B88" s="25">
        <v>1000025755</v>
      </c>
      <c r="C88" s="25" t="s">
        <v>3706</v>
      </c>
      <c r="D88" s="25" t="s">
        <v>3868</v>
      </c>
      <c r="E88" s="25">
        <v>501.44</v>
      </c>
      <c r="F88" s="25">
        <v>501.44</v>
      </c>
      <c r="G88" s="25">
        <v>0</v>
      </c>
      <c r="H88" s="25">
        <v>0</v>
      </c>
      <c r="I88" s="25" t="s">
        <v>3705</v>
      </c>
      <c r="K88" s="32">
        <v>43709</v>
      </c>
      <c r="L88" s="25">
        <v>1000044919</v>
      </c>
      <c r="M88" s="25" t="s">
        <v>3890</v>
      </c>
      <c r="N88" s="25" t="s">
        <v>3869</v>
      </c>
      <c r="O88" s="31">
        <v>9567.1</v>
      </c>
      <c r="Q88" s="32">
        <v>43730</v>
      </c>
      <c r="R88" s="25">
        <v>1000030380</v>
      </c>
      <c r="S88" s="25" t="s">
        <v>3904</v>
      </c>
      <c r="T88" s="25" t="s">
        <v>3869</v>
      </c>
      <c r="U88" s="25">
        <v>887.25</v>
      </c>
    </row>
    <row r="89" spans="1:21" x14ac:dyDescent="0.15">
      <c r="A89" s="32">
        <v>43738</v>
      </c>
      <c r="B89" s="25">
        <v>1000025755</v>
      </c>
      <c r="C89" s="25" t="s">
        <v>3706</v>
      </c>
      <c r="D89" s="25" t="s">
        <v>3868</v>
      </c>
      <c r="E89" s="25">
        <v>80.64</v>
      </c>
      <c r="F89" s="25">
        <v>80.64</v>
      </c>
      <c r="G89" s="25">
        <v>0</v>
      </c>
      <c r="H89" s="25">
        <v>0</v>
      </c>
      <c r="I89" s="25" t="s">
        <v>3705</v>
      </c>
      <c r="K89" s="32">
        <v>43709</v>
      </c>
      <c r="L89" s="25">
        <v>1000045235</v>
      </c>
      <c r="M89" s="25" t="s">
        <v>3933</v>
      </c>
      <c r="N89" s="25" t="s">
        <v>3869</v>
      </c>
      <c r="O89" s="31">
        <v>25000.35</v>
      </c>
      <c r="Q89" s="32">
        <v>43730</v>
      </c>
      <c r="R89" s="25">
        <v>1000044106</v>
      </c>
      <c r="S89" s="25" t="s">
        <v>3906</v>
      </c>
      <c r="T89" s="25" t="s">
        <v>3869</v>
      </c>
      <c r="U89" s="25">
        <v>279.74</v>
      </c>
    </row>
    <row r="90" spans="1:21" x14ac:dyDescent="0.15">
      <c r="A90" s="32">
        <v>43738</v>
      </c>
      <c r="B90" s="25">
        <v>1000027340</v>
      </c>
      <c r="C90" s="25" t="s">
        <v>3948</v>
      </c>
      <c r="D90" s="25" t="s">
        <v>3868</v>
      </c>
      <c r="E90" s="31">
        <v>1011.81</v>
      </c>
      <c r="F90" s="31">
        <v>1011.81</v>
      </c>
      <c r="G90" s="25">
        <v>0</v>
      </c>
      <c r="H90" s="25">
        <v>0</v>
      </c>
      <c r="I90" s="25" t="s">
        <v>2915</v>
      </c>
      <c r="K90" s="32">
        <v>43709</v>
      </c>
      <c r="L90" s="25">
        <v>1000045238</v>
      </c>
      <c r="M90" s="25" t="s">
        <v>3943</v>
      </c>
      <c r="N90" s="25" t="s">
        <v>3869</v>
      </c>
      <c r="O90" s="31">
        <v>15000</v>
      </c>
      <c r="Q90" s="32">
        <v>43730</v>
      </c>
      <c r="R90" s="25">
        <v>1000044107</v>
      </c>
      <c r="S90" s="25" t="s">
        <v>3941</v>
      </c>
      <c r="T90" s="25" t="s">
        <v>3869</v>
      </c>
      <c r="U90" s="25">
        <v>63.32</v>
      </c>
    </row>
    <row r="91" spans="1:21" x14ac:dyDescent="0.15">
      <c r="A91" s="32">
        <v>43738</v>
      </c>
      <c r="B91" s="25">
        <v>1000027535</v>
      </c>
      <c r="C91" s="25" t="s">
        <v>3949</v>
      </c>
      <c r="D91" s="25" t="s">
        <v>3868</v>
      </c>
      <c r="E91" s="31">
        <v>4995.7</v>
      </c>
      <c r="F91" s="31">
        <v>4995.7</v>
      </c>
      <c r="G91" s="25">
        <v>0</v>
      </c>
      <c r="H91" s="25">
        <v>0</v>
      </c>
      <c r="I91" s="25" t="s">
        <v>3950</v>
      </c>
      <c r="K91" s="32">
        <v>43709</v>
      </c>
      <c r="L91" s="25">
        <v>1000045431</v>
      </c>
      <c r="M91" s="25" t="s">
        <v>3900</v>
      </c>
      <c r="N91" s="25" t="s">
        <v>3854</v>
      </c>
      <c r="O91" s="31">
        <v>3000</v>
      </c>
      <c r="Q91" s="32">
        <v>43729</v>
      </c>
      <c r="R91" s="25">
        <v>1000028839</v>
      </c>
      <c r="S91" s="25" t="s">
        <v>3876</v>
      </c>
      <c r="T91" s="25" t="s">
        <v>3869</v>
      </c>
      <c r="U91" s="31">
        <v>3000.36</v>
      </c>
    </row>
    <row r="92" spans="1:21" x14ac:dyDescent="0.15">
      <c r="A92" s="32">
        <v>43738</v>
      </c>
      <c r="B92" s="25">
        <v>1000027535</v>
      </c>
      <c r="C92" s="25" t="s">
        <v>3949</v>
      </c>
      <c r="D92" s="25" t="s">
        <v>3868</v>
      </c>
      <c r="E92" s="31">
        <v>5004.8999999999996</v>
      </c>
      <c r="F92" s="31">
        <v>5004.8999999999996</v>
      </c>
      <c r="G92" s="25">
        <v>0</v>
      </c>
      <c r="H92" s="25">
        <v>0</v>
      </c>
      <c r="I92" s="25" t="s">
        <v>3950</v>
      </c>
      <c r="K92" s="32">
        <v>43709</v>
      </c>
      <c r="L92" s="25">
        <v>1000045433</v>
      </c>
      <c r="M92" s="25" t="s">
        <v>3951</v>
      </c>
      <c r="N92" s="25" t="s">
        <v>3869</v>
      </c>
      <c r="O92" s="31">
        <v>5000</v>
      </c>
      <c r="Q92" s="32">
        <v>43729</v>
      </c>
      <c r="R92" s="25">
        <v>1000028845</v>
      </c>
      <c r="S92" s="25" t="s">
        <v>3882</v>
      </c>
      <c r="T92" s="25" t="s">
        <v>3869</v>
      </c>
      <c r="U92" s="25">
        <v>425.16</v>
      </c>
    </row>
    <row r="93" spans="1:21" x14ac:dyDescent="0.15">
      <c r="A93" s="32">
        <v>43738</v>
      </c>
      <c r="B93" s="25">
        <v>1000029061</v>
      </c>
      <c r="C93" s="25" t="s">
        <v>2655</v>
      </c>
      <c r="D93" s="25" t="s">
        <v>3910</v>
      </c>
      <c r="E93" s="31">
        <v>3376.78</v>
      </c>
      <c r="F93" s="31">
        <v>3376.78</v>
      </c>
      <c r="G93" s="25">
        <v>0</v>
      </c>
      <c r="H93" s="25">
        <v>0</v>
      </c>
      <c r="I93" s="25" t="s">
        <v>2654</v>
      </c>
      <c r="K93" s="32">
        <v>43709</v>
      </c>
      <c r="L93" s="25">
        <v>1000045495</v>
      </c>
      <c r="M93" s="25" t="s">
        <v>3936</v>
      </c>
      <c r="N93" s="25" t="s">
        <v>3854</v>
      </c>
      <c r="O93" s="31">
        <v>5000</v>
      </c>
      <c r="Q93" s="32">
        <v>43729</v>
      </c>
      <c r="R93" s="25">
        <v>1000028848</v>
      </c>
      <c r="S93" s="25" t="s">
        <v>3887</v>
      </c>
      <c r="T93" s="25" t="s">
        <v>3854</v>
      </c>
      <c r="U93" s="31">
        <v>1149.9100000000001</v>
      </c>
    </row>
    <row r="94" spans="1:21" x14ac:dyDescent="0.15">
      <c r="A94" s="32">
        <v>43738</v>
      </c>
      <c r="B94" s="25">
        <v>1000029061</v>
      </c>
      <c r="C94" s="25" t="s">
        <v>2655</v>
      </c>
      <c r="D94" s="25" t="s">
        <v>3226</v>
      </c>
      <c r="E94" s="23">
        <v>200.4</v>
      </c>
      <c r="F94" s="23">
        <v>200.4</v>
      </c>
      <c r="G94" s="23">
        <v>0</v>
      </c>
      <c r="H94" s="23">
        <v>0</v>
      </c>
      <c r="I94" s="25" t="s">
        <v>2654</v>
      </c>
      <c r="K94" s="32">
        <v>43709</v>
      </c>
      <c r="L94" s="25">
        <v>1000045564</v>
      </c>
      <c r="M94" s="25" t="s">
        <v>3952</v>
      </c>
      <c r="N94" s="25" t="s">
        <v>3869</v>
      </c>
      <c r="O94" s="31">
        <v>3968.31</v>
      </c>
      <c r="Q94" s="32">
        <v>43729</v>
      </c>
      <c r="R94" s="25">
        <v>1000030365</v>
      </c>
      <c r="S94" s="25" t="s">
        <v>3891</v>
      </c>
      <c r="T94" s="25" t="s">
        <v>3869</v>
      </c>
      <c r="U94" s="31">
        <v>2195.36</v>
      </c>
    </row>
    <row r="95" spans="1:21" x14ac:dyDescent="0.15">
      <c r="A95" s="32">
        <v>43738</v>
      </c>
      <c r="B95" s="25">
        <v>1000030136</v>
      </c>
      <c r="C95" s="25" t="s">
        <v>2788</v>
      </c>
      <c r="D95" s="25" t="s">
        <v>3868</v>
      </c>
      <c r="E95" s="25">
        <v>740</v>
      </c>
      <c r="F95" s="25">
        <v>740</v>
      </c>
      <c r="G95" s="25">
        <v>0</v>
      </c>
      <c r="H95" s="25">
        <v>0</v>
      </c>
      <c r="I95" s="25" t="s">
        <v>2787</v>
      </c>
      <c r="K95" s="32">
        <v>43709</v>
      </c>
      <c r="L95" s="25">
        <v>1000045571</v>
      </c>
      <c r="M95" s="25" t="s">
        <v>3934</v>
      </c>
      <c r="N95" s="25" t="s">
        <v>3869</v>
      </c>
      <c r="O95" s="31">
        <v>7585.7</v>
      </c>
      <c r="Q95" s="32">
        <v>43729</v>
      </c>
      <c r="R95" s="25">
        <v>1000030378</v>
      </c>
      <c r="S95" s="25" t="s">
        <v>3901</v>
      </c>
      <c r="T95" s="25" t="s">
        <v>3869</v>
      </c>
      <c r="U95" s="31">
        <v>1940.74</v>
      </c>
    </row>
    <row r="96" spans="1:21" x14ac:dyDescent="0.15">
      <c r="A96" s="32">
        <v>43738</v>
      </c>
      <c r="B96" s="25">
        <v>1000032382</v>
      </c>
      <c r="C96" s="25" t="s">
        <v>2664</v>
      </c>
      <c r="D96" s="25" t="s">
        <v>3910</v>
      </c>
      <c r="E96" s="25">
        <v>260.39999999999998</v>
      </c>
      <c r="F96" s="25">
        <v>260.39999999999998</v>
      </c>
      <c r="G96" s="25">
        <v>0</v>
      </c>
      <c r="H96" s="25">
        <v>0</v>
      </c>
      <c r="I96" s="25" t="s">
        <v>2663</v>
      </c>
      <c r="K96" s="32">
        <v>43709</v>
      </c>
      <c r="L96" s="25">
        <v>1000045587</v>
      </c>
      <c r="M96" s="25" t="s">
        <v>3918</v>
      </c>
      <c r="N96" s="25" t="s">
        <v>3869</v>
      </c>
      <c r="O96" s="31">
        <v>5753.21</v>
      </c>
      <c r="Q96" s="32">
        <v>43729</v>
      </c>
      <c r="R96" s="25">
        <v>1000030380</v>
      </c>
      <c r="S96" s="25" t="s">
        <v>3904</v>
      </c>
      <c r="T96" s="25" t="s">
        <v>3854</v>
      </c>
      <c r="U96" s="25">
        <v>935.99</v>
      </c>
    </row>
    <row r="97" spans="1:21" x14ac:dyDescent="0.15">
      <c r="A97" s="32">
        <v>43738</v>
      </c>
      <c r="B97" s="25">
        <v>1000034232</v>
      </c>
      <c r="C97" s="25" t="s">
        <v>2772</v>
      </c>
      <c r="D97" s="25" t="s">
        <v>3868</v>
      </c>
      <c r="E97" s="25">
        <v>301.26</v>
      </c>
      <c r="F97" s="25">
        <v>301.26</v>
      </c>
      <c r="G97" s="25">
        <v>0</v>
      </c>
      <c r="H97" s="25">
        <v>0</v>
      </c>
      <c r="I97" s="25" t="s">
        <v>2771</v>
      </c>
      <c r="K97" s="32">
        <v>43709</v>
      </c>
      <c r="L97" s="25">
        <v>1000045701</v>
      </c>
      <c r="M97" s="25" t="s">
        <v>3923</v>
      </c>
      <c r="N97" s="25" t="s">
        <v>3869</v>
      </c>
      <c r="O97" s="31">
        <v>3620.3</v>
      </c>
      <c r="Q97" s="32">
        <v>43729</v>
      </c>
      <c r="R97" s="25">
        <v>1000044106</v>
      </c>
      <c r="S97" s="25" t="s">
        <v>3906</v>
      </c>
      <c r="T97" s="25" t="s">
        <v>3869</v>
      </c>
      <c r="U97" s="25">
        <v>269.43</v>
      </c>
    </row>
    <row r="98" spans="1:21" x14ac:dyDescent="0.15">
      <c r="A98" s="32">
        <v>43738</v>
      </c>
      <c r="B98" s="25">
        <v>1000038508</v>
      </c>
      <c r="C98" s="25" t="s">
        <v>3953</v>
      </c>
      <c r="D98" s="25" t="s">
        <v>3868</v>
      </c>
      <c r="E98" s="31">
        <v>14488.3</v>
      </c>
      <c r="F98" s="31">
        <v>14488.3</v>
      </c>
      <c r="G98" s="25">
        <v>0</v>
      </c>
      <c r="H98" s="25">
        <v>0</v>
      </c>
      <c r="I98" s="25" t="s">
        <v>2625</v>
      </c>
      <c r="K98" s="32">
        <v>43709</v>
      </c>
      <c r="L98" s="25">
        <v>1000045714</v>
      </c>
      <c r="M98" s="25" t="s">
        <v>3905</v>
      </c>
      <c r="N98" s="25" t="s">
        <v>3854</v>
      </c>
      <c r="O98" s="31">
        <v>5542.5</v>
      </c>
      <c r="Q98" s="32">
        <v>43729</v>
      </c>
      <c r="R98" s="25">
        <v>1000044107</v>
      </c>
      <c r="S98" s="25" t="s">
        <v>3941</v>
      </c>
      <c r="T98" s="25" t="s">
        <v>3854</v>
      </c>
      <c r="U98" s="25">
        <v>68.67</v>
      </c>
    </row>
    <row r="99" spans="1:21" x14ac:dyDescent="0.15">
      <c r="A99" s="32">
        <v>43738</v>
      </c>
      <c r="B99" s="25">
        <v>1000038508</v>
      </c>
      <c r="C99" s="25" t="s">
        <v>3953</v>
      </c>
      <c r="D99" s="25" t="s">
        <v>3868</v>
      </c>
      <c r="E99" s="31">
        <v>4105.68</v>
      </c>
      <c r="F99" s="31">
        <v>4105.68</v>
      </c>
      <c r="G99" s="25">
        <v>0</v>
      </c>
      <c r="H99" s="25">
        <v>0</v>
      </c>
      <c r="I99" s="25" t="s">
        <v>2625</v>
      </c>
      <c r="K99" s="32">
        <v>43709</v>
      </c>
      <c r="L99" s="25">
        <v>1000045784</v>
      </c>
      <c r="M99" s="25" t="s">
        <v>3938</v>
      </c>
      <c r="N99" s="25" t="s">
        <v>3854</v>
      </c>
      <c r="O99" s="31">
        <v>6000.15</v>
      </c>
      <c r="Q99" s="32">
        <v>43728</v>
      </c>
      <c r="R99" s="25">
        <v>1000028839</v>
      </c>
      <c r="S99" s="25" t="s">
        <v>3876</v>
      </c>
      <c r="T99" s="25" t="s">
        <v>3869</v>
      </c>
      <c r="U99" s="25">
        <v>394.95</v>
      </c>
    </row>
    <row r="100" spans="1:21" x14ac:dyDescent="0.15">
      <c r="A100" s="32">
        <v>43738</v>
      </c>
      <c r="B100" s="25">
        <v>1000041780</v>
      </c>
      <c r="C100" s="25" t="s">
        <v>3030</v>
      </c>
      <c r="D100" s="25" t="s">
        <v>3868</v>
      </c>
      <c r="E100" s="25">
        <v>378</v>
      </c>
      <c r="F100" s="25">
        <v>378</v>
      </c>
      <c r="G100" s="25">
        <v>0</v>
      </c>
      <c r="H100" s="25">
        <v>0</v>
      </c>
      <c r="I100" s="25" t="s">
        <v>3029</v>
      </c>
      <c r="K100" s="32">
        <v>43709</v>
      </c>
      <c r="L100" s="25">
        <v>1000045787</v>
      </c>
      <c r="M100" s="25" t="s">
        <v>3945</v>
      </c>
      <c r="N100" s="25" t="s">
        <v>3854</v>
      </c>
      <c r="O100" s="31">
        <v>3000</v>
      </c>
      <c r="Q100" s="32">
        <v>43728</v>
      </c>
      <c r="R100" s="25">
        <v>1000028845</v>
      </c>
      <c r="S100" s="25" t="s">
        <v>3882</v>
      </c>
      <c r="T100" s="25" t="s">
        <v>3869</v>
      </c>
      <c r="U100" s="25">
        <v>446.87</v>
      </c>
    </row>
    <row r="101" spans="1:21" x14ac:dyDescent="0.15">
      <c r="A101" s="32">
        <v>43738</v>
      </c>
      <c r="B101" s="25">
        <v>1000041780</v>
      </c>
      <c r="C101" s="25" t="s">
        <v>3030</v>
      </c>
      <c r="D101" s="25" t="s">
        <v>3868</v>
      </c>
      <c r="E101" s="25">
        <v>222.48</v>
      </c>
      <c r="F101" s="25">
        <v>222.48</v>
      </c>
      <c r="G101" s="25">
        <v>0</v>
      </c>
      <c r="H101" s="25">
        <v>0</v>
      </c>
      <c r="I101" s="25" t="s">
        <v>3029</v>
      </c>
      <c r="Q101" s="32">
        <v>43728</v>
      </c>
      <c r="R101" s="25">
        <v>1000028848</v>
      </c>
      <c r="S101" s="25" t="s">
        <v>3887</v>
      </c>
      <c r="T101" s="25" t="s">
        <v>3869</v>
      </c>
      <c r="U101" s="31">
        <v>1225.3599999999999</v>
      </c>
    </row>
    <row r="102" spans="1:21" x14ac:dyDescent="0.15">
      <c r="A102" s="32">
        <v>43738</v>
      </c>
      <c r="B102" s="25">
        <v>1000041836</v>
      </c>
      <c r="C102" s="25" t="s">
        <v>3954</v>
      </c>
      <c r="D102" s="25" t="s">
        <v>3868</v>
      </c>
      <c r="E102" s="25">
        <v>476.4</v>
      </c>
      <c r="F102" s="25">
        <v>476.4</v>
      </c>
      <c r="G102" s="25">
        <v>0</v>
      </c>
      <c r="H102" s="25">
        <v>0</v>
      </c>
      <c r="I102" s="25" t="s">
        <v>2837</v>
      </c>
      <c r="Q102" s="32">
        <v>43728</v>
      </c>
      <c r="R102" s="25">
        <v>1000028854</v>
      </c>
      <c r="S102" s="25" t="s">
        <v>3889</v>
      </c>
      <c r="T102" s="25" t="s">
        <v>3854</v>
      </c>
      <c r="U102" s="25">
        <v>564.07000000000005</v>
      </c>
    </row>
    <row r="103" spans="1:21" x14ac:dyDescent="0.15">
      <c r="A103" s="32">
        <v>43738</v>
      </c>
      <c r="B103" s="25">
        <v>1000043235</v>
      </c>
      <c r="C103" s="25" t="s">
        <v>3155</v>
      </c>
      <c r="D103" s="25" t="s">
        <v>3910</v>
      </c>
      <c r="E103" s="31">
        <v>4500.8</v>
      </c>
      <c r="F103" s="31">
        <v>4500.8</v>
      </c>
      <c r="G103" s="25">
        <v>0</v>
      </c>
      <c r="H103" s="25">
        <v>0</v>
      </c>
      <c r="I103" s="25" t="s">
        <v>3154</v>
      </c>
      <c r="Q103" s="32">
        <v>43728</v>
      </c>
      <c r="R103" s="25">
        <v>1000030365</v>
      </c>
      <c r="S103" s="25" t="s">
        <v>3891</v>
      </c>
      <c r="T103" s="25" t="s">
        <v>3869</v>
      </c>
      <c r="U103" s="31">
        <v>2155.46</v>
      </c>
    </row>
    <row r="104" spans="1:21" x14ac:dyDescent="0.15">
      <c r="A104" s="32">
        <v>43738</v>
      </c>
      <c r="B104" s="25">
        <v>1000043235</v>
      </c>
      <c r="C104" s="25" t="s">
        <v>3155</v>
      </c>
      <c r="D104" s="25" t="s">
        <v>3868</v>
      </c>
      <c r="E104" s="31">
        <v>1001.05</v>
      </c>
      <c r="F104" s="31">
        <v>1001.05</v>
      </c>
      <c r="G104" s="25">
        <v>0</v>
      </c>
      <c r="H104" s="25">
        <v>0</v>
      </c>
      <c r="I104" s="25" t="s">
        <v>3154</v>
      </c>
      <c r="Q104" s="32">
        <v>43728</v>
      </c>
      <c r="R104" s="25">
        <v>1000030378</v>
      </c>
      <c r="S104" s="25" t="s">
        <v>3901</v>
      </c>
      <c r="T104" s="25" t="s">
        <v>3854</v>
      </c>
      <c r="U104" s="31">
        <v>1859.84</v>
      </c>
    </row>
    <row r="105" spans="1:21" x14ac:dyDescent="0.15">
      <c r="A105" s="32">
        <v>43738</v>
      </c>
      <c r="B105" s="25">
        <v>1000043256</v>
      </c>
      <c r="C105" s="25" t="s">
        <v>3955</v>
      </c>
      <c r="D105" s="25" t="s">
        <v>3868</v>
      </c>
      <c r="E105" s="31">
        <v>1005</v>
      </c>
      <c r="F105" s="31">
        <v>1005</v>
      </c>
      <c r="G105" s="25">
        <v>0</v>
      </c>
      <c r="H105" s="25">
        <v>0</v>
      </c>
      <c r="I105" s="25" t="s">
        <v>3956</v>
      </c>
      <c r="Q105" s="32">
        <v>43728</v>
      </c>
      <c r="R105" s="25">
        <v>1000030380</v>
      </c>
      <c r="S105" s="25" t="s">
        <v>3904</v>
      </c>
      <c r="T105" s="25" t="s">
        <v>3854</v>
      </c>
      <c r="U105" s="25">
        <v>858.65</v>
      </c>
    </row>
    <row r="106" spans="1:21" x14ac:dyDescent="0.15">
      <c r="A106" s="32">
        <v>43738</v>
      </c>
      <c r="B106" s="25">
        <v>1000043367</v>
      </c>
      <c r="C106" s="25" t="s">
        <v>3009</v>
      </c>
      <c r="D106" s="25" t="s">
        <v>3910</v>
      </c>
      <c r="E106" s="25">
        <v>501.8</v>
      </c>
      <c r="F106" s="25">
        <v>501.8</v>
      </c>
      <c r="G106" s="25">
        <v>0</v>
      </c>
      <c r="H106" s="25">
        <v>0</v>
      </c>
      <c r="I106" s="25" t="s">
        <v>3008</v>
      </c>
      <c r="Q106" s="32">
        <v>43728</v>
      </c>
      <c r="R106" s="25">
        <v>1000044106</v>
      </c>
      <c r="S106" s="25" t="s">
        <v>3906</v>
      </c>
      <c r="T106" s="25" t="s">
        <v>3854</v>
      </c>
      <c r="U106" s="25">
        <v>287.29000000000002</v>
      </c>
    </row>
    <row r="107" spans="1:21" x14ac:dyDescent="0.15">
      <c r="A107" s="32">
        <v>43738</v>
      </c>
      <c r="B107" s="25">
        <v>1000043379</v>
      </c>
      <c r="C107" s="25" t="s">
        <v>3860</v>
      </c>
      <c r="D107" s="25" t="s">
        <v>3910</v>
      </c>
      <c r="E107" s="31">
        <v>2004</v>
      </c>
      <c r="F107" s="31">
        <v>2004</v>
      </c>
      <c r="G107" s="25">
        <v>0</v>
      </c>
      <c r="H107" s="25">
        <v>0</v>
      </c>
      <c r="I107" s="25" t="s">
        <v>3859</v>
      </c>
      <c r="Q107" s="32">
        <v>43728</v>
      </c>
      <c r="R107" s="25">
        <v>1000044107</v>
      </c>
      <c r="S107" s="25" t="s">
        <v>3941</v>
      </c>
      <c r="T107" s="25" t="s">
        <v>3854</v>
      </c>
      <c r="U107" s="25">
        <v>65.08</v>
      </c>
    </row>
    <row r="108" spans="1:21" x14ac:dyDescent="0.15">
      <c r="A108" s="32">
        <v>43738</v>
      </c>
      <c r="B108" s="25">
        <v>1000043379</v>
      </c>
      <c r="C108" s="25" t="s">
        <v>3860</v>
      </c>
      <c r="D108" s="25" t="s">
        <v>3910</v>
      </c>
      <c r="E108" s="31">
        <v>5311.7</v>
      </c>
      <c r="F108" s="31">
        <v>5311.7</v>
      </c>
      <c r="G108" s="25">
        <v>0</v>
      </c>
      <c r="H108" s="25">
        <v>0</v>
      </c>
      <c r="I108" s="25" t="s">
        <v>3859</v>
      </c>
      <c r="Q108" s="32">
        <v>43727</v>
      </c>
      <c r="R108" s="25">
        <v>1000028845</v>
      </c>
      <c r="S108" s="25" t="s">
        <v>3882</v>
      </c>
      <c r="T108" s="25" t="s">
        <v>3854</v>
      </c>
      <c r="U108" s="25">
        <v>552.91</v>
      </c>
    </row>
    <row r="109" spans="1:21" x14ac:dyDescent="0.15">
      <c r="A109" s="32">
        <v>43738</v>
      </c>
      <c r="B109" s="25">
        <v>1000043379</v>
      </c>
      <c r="C109" s="25" t="s">
        <v>3860</v>
      </c>
      <c r="D109" s="25" t="s">
        <v>3226</v>
      </c>
      <c r="E109" s="23">
        <v>685.2</v>
      </c>
      <c r="F109" s="23">
        <v>685.2</v>
      </c>
      <c r="G109" s="23">
        <v>0</v>
      </c>
      <c r="H109" s="23">
        <v>0</v>
      </c>
      <c r="I109" s="25" t="s">
        <v>3859</v>
      </c>
      <c r="Q109" s="32">
        <v>43727</v>
      </c>
      <c r="R109" s="25">
        <v>1000028848</v>
      </c>
      <c r="S109" s="25" t="s">
        <v>3887</v>
      </c>
      <c r="T109" s="25" t="s">
        <v>3854</v>
      </c>
      <c r="U109" s="31">
        <v>1058.1400000000001</v>
      </c>
    </row>
    <row r="110" spans="1:21" x14ac:dyDescent="0.15">
      <c r="A110" s="32">
        <v>43738</v>
      </c>
      <c r="B110" s="25">
        <v>1000043865</v>
      </c>
      <c r="C110" s="25" t="s">
        <v>3516</v>
      </c>
      <c r="D110" s="25" t="s">
        <v>3910</v>
      </c>
      <c r="E110" s="31">
        <v>2301</v>
      </c>
      <c r="F110" s="31">
        <v>2301</v>
      </c>
      <c r="G110" s="25">
        <v>0</v>
      </c>
      <c r="H110" s="25">
        <v>0</v>
      </c>
      <c r="I110" s="25" t="s">
        <v>3515</v>
      </c>
      <c r="Q110" s="32">
        <v>43727</v>
      </c>
      <c r="R110" s="25">
        <v>1000028854</v>
      </c>
      <c r="S110" s="25" t="s">
        <v>3889</v>
      </c>
      <c r="T110" s="25" t="s">
        <v>3854</v>
      </c>
      <c r="U110" s="25">
        <v>735.09</v>
      </c>
    </row>
    <row r="111" spans="1:21" x14ac:dyDescent="0.15">
      <c r="A111" s="32">
        <v>43738</v>
      </c>
      <c r="B111" s="25">
        <v>1000043865</v>
      </c>
      <c r="C111" s="25" t="s">
        <v>3516</v>
      </c>
      <c r="D111" s="25" t="s">
        <v>3910</v>
      </c>
      <c r="E111" s="31">
        <v>2812.98</v>
      </c>
      <c r="F111" s="31">
        <v>2812.98</v>
      </c>
      <c r="G111" s="25">
        <v>0</v>
      </c>
      <c r="H111" s="25">
        <v>0</v>
      </c>
      <c r="I111" s="25" t="s">
        <v>3515</v>
      </c>
      <c r="Q111" s="32">
        <v>43727</v>
      </c>
      <c r="R111" s="25">
        <v>1000030365</v>
      </c>
      <c r="S111" s="25" t="s">
        <v>3891</v>
      </c>
      <c r="T111" s="25" t="s">
        <v>3854</v>
      </c>
      <c r="U111" s="31">
        <v>1821.58</v>
      </c>
    </row>
    <row r="112" spans="1:21" x14ac:dyDescent="0.15">
      <c r="A112" s="32">
        <v>43738</v>
      </c>
      <c r="B112" s="25">
        <v>1000044031</v>
      </c>
      <c r="C112" s="25" t="s">
        <v>2968</v>
      </c>
      <c r="D112" s="25" t="s">
        <v>3910</v>
      </c>
      <c r="E112" s="31">
        <v>1004.25</v>
      </c>
      <c r="F112" s="31">
        <v>1004.25</v>
      </c>
      <c r="G112" s="25">
        <v>0</v>
      </c>
      <c r="H112" s="25">
        <v>0</v>
      </c>
      <c r="I112" s="25" t="s">
        <v>2967</v>
      </c>
      <c r="Q112" s="32">
        <v>43727</v>
      </c>
      <c r="R112" s="25">
        <v>1000030378</v>
      </c>
      <c r="S112" s="25" t="s">
        <v>3901</v>
      </c>
      <c r="T112" s="25" t="s">
        <v>3854</v>
      </c>
      <c r="U112" s="31">
        <v>1234.8800000000001</v>
      </c>
    </row>
    <row r="113" spans="1:21" x14ac:dyDescent="0.15">
      <c r="A113" s="32">
        <v>43738</v>
      </c>
      <c r="B113" s="25">
        <v>1000044031</v>
      </c>
      <c r="C113" s="25" t="s">
        <v>2968</v>
      </c>
      <c r="D113" s="25" t="s">
        <v>3910</v>
      </c>
      <c r="E113" s="31">
        <v>5451.05</v>
      </c>
      <c r="F113" s="31">
        <v>5451.05</v>
      </c>
      <c r="G113" s="25">
        <v>0</v>
      </c>
      <c r="H113" s="25">
        <v>0</v>
      </c>
      <c r="I113" s="25" t="s">
        <v>2967</v>
      </c>
      <c r="Q113" s="32">
        <v>43727</v>
      </c>
      <c r="R113" s="25">
        <v>1000030380</v>
      </c>
      <c r="S113" s="25" t="s">
        <v>3904</v>
      </c>
      <c r="T113" s="25" t="s">
        <v>3854</v>
      </c>
      <c r="U113" s="25">
        <v>897.94</v>
      </c>
    </row>
    <row r="114" spans="1:21" x14ac:dyDescent="0.15">
      <c r="A114" s="32">
        <v>43738</v>
      </c>
      <c r="B114" s="25">
        <v>1000044033</v>
      </c>
      <c r="C114" s="25" t="s">
        <v>2930</v>
      </c>
      <c r="D114" s="25" t="s">
        <v>3910</v>
      </c>
      <c r="E114" s="31">
        <v>2842</v>
      </c>
      <c r="F114" s="31">
        <v>2842</v>
      </c>
      <c r="G114" s="25">
        <v>0</v>
      </c>
      <c r="H114" s="25">
        <v>0</v>
      </c>
      <c r="I114" s="25" t="s">
        <v>2929</v>
      </c>
      <c r="Q114" s="32">
        <v>43727</v>
      </c>
      <c r="R114" s="25">
        <v>1000044106</v>
      </c>
      <c r="S114" s="25" t="s">
        <v>3906</v>
      </c>
      <c r="T114" s="25" t="s">
        <v>3854</v>
      </c>
      <c r="U114" s="25">
        <v>311.45999999999998</v>
      </c>
    </row>
    <row r="115" spans="1:21" x14ac:dyDescent="0.15">
      <c r="A115" s="32">
        <v>43738</v>
      </c>
      <c r="B115" s="25">
        <v>1000044033</v>
      </c>
      <c r="C115" s="25" t="s">
        <v>2930</v>
      </c>
      <c r="D115" s="25" t="s">
        <v>3910</v>
      </c>
      <c r="E115" s="25">
        <v>158</v>
      </c>
      <c r="F115" s="25">
        <v>158</v>
      </c>
      <c r="G115" s="25">
        <v>0</v>
      </c>
      <c r="H115" s="25">
        <v>0</v>
      </c>
      <c r="I115" s="25" t="s">
        <v>2929</v>
      </c>
      <c r="Q115" s="32">
        <v>43727</v>
      </c>
      <c r="R115" s="25">
        <v>1000044107</v>
      </c>
      <c r="S115" s="25" t="s">
        <v>3941</v>
      </c>
      <c r="T115" s="25" t="s">
        <v>3854</v>
      </c>
      <c r="U115" s="25">
        <v>83.29</v>
      </c>
    </row>
    <row r="116" spans="1:21" x14ac:dyDescent="0.15">
      <c r="A116" s="32">
        <v>43738</v>
      </c>
      <c r="B116" s="25">
        <v>1000044643</v>
      </c>
      <c r="C116" s="25" t="s">
        <v>2950</v>
      </c>
      <c r="D116" s="25" t="s">
        <v>3910</v>
      </c>
      <c r="E116" s="31">
        <v>5744.4</v>
      </c>
      <c r="F116" s="31">
        <v>5744.4</v>
      </c>
      <c r="G116" s="25">
        <v>0</v>
      </c>
      <c r="H116" s="25">
        <v>0</v>
      </c>
      <c r="I116" s="25" t="s">
        <v>2949</v>
      </c>
      <c r="Q116" s="32">
        <v>43726</v>
      </c>
      <c r="R116" s="25">
        <v>1000028845</v>
      </c>
      <c r="S116" s="25" t="s">
        <v>3882</v>
      </c>
      <c r="T116" s="25" t="s">
        <v>3854</v>
      </c>
      <c r="U116" s="25">
        <v>584.04</v>
      </c>
    </row>
    <row r="117" spans="1:21" x14ac:dyDescent="0.15">
      <c r="A117" s="32">
        <v>43738</v>
      </c>
      <c r="B117" s="25">
        <v>1000044643</v>
      </c>
      <c r="C117" s="25" t="s">
        <v>2950</v>
      </c>
      <c r="D117" s="25" t="s">
        <v>3910</v>
      </c>
      <c r="E117" s="31">
        <v>7259.2</v>
      </c>
      <c r="F117" s="31">
        <v>7259.2</v>
      </c>
      <c r="G117" s="25">
        <v>0</v>
      </c>
      <c r="H117" s="25">
        <v>0</v>
      </c>
      <c r="I117" s="25" t="s">
        <v>2949</v>
      </c>
      <c r="Q117" s="32">
        <v>43726</v>
      </c>
      <c r="R117" s="25">
        <v>1000028848</v>
      </c>
      <c r="S117" s="25" t="s">
        <v>3887</v>
      </c>
      <c r="T117" s="25" t="s">
        <v>3854</v>
      </c>
      <c r="U117" s="31">
        <v>1093.74</v>
      </c>
    </row>
    <row r="118" spans="1:21" x14ac:dyDescent="0.15">
      <c r="A118" s="32">
        <v>43738</v>
      </c>
      <c r="B118" s="25">
        <v>1000044688</v>
      </c>
      <c r="C118" s="25" t="s">
        <v>3551</v>
      </c>
      <c r="D118" s="25" t="s">
        <v>3910</v>
      </c>
      <c r="E118" s="25">
        <v>183.8</v>
      </c>
      <c r="F118" s="25">
        <v>183.8</v>
      </c>
      <c r="G118" s="25">
        <v>0</v>
      </c>
      <c r="H118" s="25">
        <v>0</v>
      </c>
      <c r="I118" s="25" t="s">
        <v>3550</v>
      </c>
      <c r="Q118" s="32">
        <v>43726</v>
      </c>
      <c r="R118" s="25">
        <v>1000028854</v>
      </c>
      <c r="S118" s="25" t="s">
        <v>3889</v>
      </c>
      <c r="T118" s="25" t="s">
        <v>3854</v>
      </c>
      <c r="U118" s="25">
        <v>654.16</v>
      </c>
    </row>
    <row r="119" spans="1:21" x14ac:dyDescent="0.15">
      <c r="A119" s="32">
        <v>43738</v>
      </c>
      <c r="B119" s="25">
        <v>1000044716</v>
      </c>
      <c r="C119" s="25" t="s">
        <v>3957</v>
      </c>
      <c r="D119" s="25" t="s">
        <v>3910</v>
      </c>
      <c r="E119" s="31">
        <v>2000.8</v>
      </c>
      <c r="F119" s="31">
        <v>2000.8</v>
      </c>
      <c r="G119" s="25">
        <v>0</v>
      </c>
      <c r="H119" s="25">
        <v>0</v>
      </c>
      <c r="I119" s="25" t="s">
        <v>3092</v>
      </c>
      <c r="Q119" s="32">
        <v>43726</v>
      </c>
      <c r="R119" s="25">
        <v>1000030365</v>
      </c>
      <c r="S119" s="25" t="s">
        <v>3891</v>
      </c>
      <c r="T119" s="25" t="s">
        <v>3854</v>
      </c>
      <c r="U119" s="31">
        <v>2107.41</v>
      </c>
    </row>
    <row r="120" spans="1:21" x14ac:dyDescent="0.15">
      <c r="A120" s="32">
        <v>43738</v>
      </c>
      <c r="B120" s="25">
        <v>1000044716</v>
      </c>
      <c r="C120" s="25" t="s">
        <v>3957</v>
      </c>
      <c r="D120" s="25" t="s">
        <v>3910</v>
      </c>
      <c r="E120" s="31">
        <v>4003.77</v>
      </c>
      <c r="F120" s="31">
        <v>4003.77</v>
      </c>
      <c r="G120" s="25">
        <v>0</v>
      </c>
      <c r="H120" s="25">
        <v>0</v>
      </c>
      <c r="I120" s="25" t="s">
        <v>3092</v>
      </c>
      <c r="Q120" s="32">
        <v>43726</v>
      </c>
      <c r="R120" s="25">
        <v>1000030378</v>
      </c>
      <c r="S120" s="25" t="s">
        <v>3901</v>
      </c>
      <c r="T120" s="25" t="s">
        <v>3854</v>
      </c>
      <c r="U120" s="25">
        <v>540.38</v>
      </c>
    </row>
    <row r="121" spans="1:21" x14ac:dyDescent="0.15">
      <c r="A121" s="32">
        <v>43738</v>
      </c>
      <c r="B121" s="25">
        <v>1000045593</v>
      </c>
      <c r="C121" s="25" t="s">
        <v>3958</v>
      </c>
      <c r="D121" s="25" t="s">
        <v>3910</v>
      </c>
      <c r="E121" s="31">
        <v>2866</v>
      </c>
      <c r="F121" s="31">
        <v>2866</v>
      </c>
      <c r="G121" s="25">
        <v>0</v>
      </c>
      <c r="H121" s="25">
        <v>0</v>
      </c>
      <c r="I121" s="25" t="s">
        <v>2904</v>
      </c>
      <c r="Q121" s="32">
        <v>43726</v>
      </c>
      <c r="R121" s="25">
        <v>1000030380</v>
      </c>
      <c r="S121" s="25" t="s">
        <v>3904</v>
      </c>
      <c r="T121" s="25" t="s">
        <v>3854</v>
      </c>
      <c r="U121" s="31">
        <v>1059.06</v>
      </c>
    </row>
    <row r="122" spans="1:21" x14ac:dyDescent="0.15">
      <c r="A122" s="32">
        <v>43738</v>
      </c>
      <c r="B122" s="25">
        <v>1000045593</v>
      </c>
      <c r="C122" s="25" t="s">
        <v>3958</v>
      </c>
      <c r="D122" s="25" t="s">
        <v>3910</v>
      </c>
      <c r="E122" s="31">
        <v>1135.4000000000001</v>
      </c>
      <c r="F122" s="31">
        <v>1135.4000000000001</v>
      </c>
      <c r="G122" s="25">
        <v>0</v>
      </c>
      <c r="H122" s="25">
        <v>0</v>
      </c>
      <c r="I122" s="25" t="s">
        <v>2904</v>
      </c>
      <c r="Q122" s="32">
        <v>43726</v>
      </c>
      <c r="R122" s="25">
        <v>1000044106</v>
      </c>
      <c r="S122" s="25" t="s">
        <v>3906</v>
      </c>
      <c r="T122" s="25" t="s">
        <v>3869</v>
      </c>
      <c r="U122" s="25">
        <v>308.95</v>
      </c>
    </row>
    <row r="123" spans="1:21" x14ac:dyDescent="0.15">
      <c r="A123" s="32">
        <v>43738</v>
      </c>
      <c r="B123" s="25">
        <v>1000045767</v>
      </c>
      <c r="C123" s="25" t="s">
        <v>2962</v>
      </c>
      <c r="D123" s="25" t="s">
        <v>3910</v>
      </c>
      <c r="E123" s="31">
        <v>6000</v>
      </c>
      <c r="F123" s="31">
        <v>6000</v>
      </c>
      <c r="G123" s="25">
        <v>0</v>
      </c>
      <c r="H123" s="25">
        <v>0</v>
      </c>
      <c r="I123" s="25" t="s">
        <v>2961</v>
      </c>
      <c r="Q123" s="32">
        <v>43726</v>
      </c>
      <c r="R123" s="25">
        <v>1000044107</v>
      </c>
      <c r="S123" s="25" t="s">
        <v>3941</v>
      </c>
      <c r="T123" s="25" t="s">
        <v>3854</v>
      </c>
      <c r="U123" s="25">
        <v>89.75</v>
      </c>
    </row>
    <row r="124" spans="1:21" x14ac:dyDescent="0.15">
      <c r="A124" s="32">
        <v>43738</v>
      </c>
      <c r="B124" s="25">
        <v>1000045767</v>
      </c>
      <c r="C124" s="25" t="s">
        <v>2962</v>
      </c>
      <c r="D124" s="25" t="s">
        <v>3868</v>
      </c>
      <c r="E124" s="31">
        <v>12990.4</v>
      </c>
      <c r="F124" s="31">
        <v>12990.4</v>
      </c>
      <c r="G124" s="25">
        <v>0</v>
      </c>
      <c r="H124" s="25">
        <v>0</v>
      </c>
      <c r="I124" s="25" t="s">
        <v>2961</v>
      </c>
      <c r="Q124" s="32">
        <v>43725</v>
      </c>
      <c r="R124" s="25">
        <v>1000028845</v>
      </c>
      <c r="S124" s="25" t="s">
        <v>3882</v>
      </c>
      <c r="T124" s="25" t="s">
        <v>3869</v>
      </c>
      <c r="U124" s="25">
        <v>616.30999999999995</v>
      </c>
    </row>
    <row r="125" spans="1:21" x14ac:dyDescent="0.15">
      <c r="A125" s="32">
        <v>43738</v>
      </c>
      <c r="B125" s="25">
        <v>1000046429</v>
      </c>
      <c r="C125" s="25" t="s">
        <v>3863</v>
      </c>
      <c r="D125" s="25" t="s">
        <v>3868</v>
      </c>
      <c r="E125" s="31">
        <v>1075.4000000000001</v>
      </c>
      <c r="F125" s="31">
        <v>1075.4000000000001</v>
      </c>
      <c r="G125" s="25">
        <v>0</v>
      </c>
      <c r="H125" s="25">
        <v>0</v>
      </c>
      <c r="I125" s="25" t="s">
        <v>2666</v>
      </c>
      <c r="Q125" s="32">
        <v>43725</v>
      </c>
      <c r="R125" s="25">
        <v>1000028848</v>
      </c>
      <c r="S125" s="25" t="s">
        <v>3887</v>
      </c>
      <c r="T125" s="25" t="s">
        <v>3869</v>
      </c>
      <c r="U125" s="25">
        <v>972.65</v>
      </c>
    </row>
    <row r="126" spans="1:21" x14ac:dyDescent="0.15">
      <c r="A126" s="32">
        <v>43738</v>
      </c>
      <c r="B126" s="25">
        <v>1000046429</v>
      </c>
      <c r="C126" s="25" t="s">
        <v>3863</v>
      </c>
      <c r="D126" s="25" t="s">
        <v>3868</v>
      </c>
      <c r="E126" s="31">
        <v>5862.93</v>
      </c>
      <c r="F126" s="31">
        <v>5862.93</v>
      </c>
      <c r="G126" s="25">
        <v>0</v>
      </c>
      <c r="H126" s="25">
        <v>0</v>
      </c>
      <c r="I126" s="25" t="s">
        <v>2666</v>
      </c>
      <c r="Q126" s="32">
        <v>43725</v>
      </c>
      <c r="R126" s="25">
        <v>1000028854</v>
      </c>
      <c r="S126" s="25" t="s">
        <v>3889</v>
      </c>
      <c r="T126" s="25" t="s">
        <v>3869</v>
      </c>
      <c r="U126" s="25">
        <v>143.76</v>
      </c>
    </row>
    <row r="127" spans="1:21" x14ac:dyDescent="0.15">
      <c r="A127" s="32">
        <v>43738</v>
      </c>
      <c r="B127" s="25">
        <v>1000046591</v>
      </c>
      <c r="C127" s="25" t="s">
        <v>2671</v>
      </c>
      <c r="D127" s="25" t="s">
        <v>3868</v>
      </c>
      <c r="E127" s="25">
        <v>294</v>
      </c>
      <c r="F127" s="25">
        <v>294</v>
      </c>
      <c r="G127" s="25">
        <v>0</v>
      </c>
      <c r="H127" s="25">
        <v>0</v>
      </c>
      <c r="I127" s="25" t="s">
        <v>2666</v>
      </c>
      <c r="Q127" s="32">
        <v>43725</v>
      </c>
      <c r="R127" s="25">
        <v>1000030365</v>
      </c>
      <c r="S127" s="25" t="s">
        <v>3891</v>
      </c>
      <c r="T127" s="25" t="s">
        <v>3854</v>
      </c>
      <c r="U127" s="31">
        <v>1981.87</v>
      </c>
    </row>
    <row r="128" spans="1:21" x14ac:dyDescent="0.15">
      <c r="A128" s="32">
        <v>43738</v>
      </c>
      <c r="B128" s="25">
        <v>1000046591</v>
      </c>
      <c r="C128" s="25" t="s">
        <v>2671</v>
      </c>
      <c r="D128" s="25" t="s">
        <v>3910</v>
      </c>
      <c r="E128" s="25">
        <v>306</v>
      </c>
      <c r="F128" s="25">
        <v>306</v>
      </c>
      <c r="G128" s="25">
        <v>0</v>
      </c>
      <c r="H128" s="25">
        <v>0</v>
      </c>
      <c r="I128" s="25" t="s">
        <v>2666</v>
      </c>
      <c r="Q128" s="32">
        <v>43725</v>
      </c>
      <c r="R128" s="25">
        <v>1000030380</v>
      </c>
      <c r="S128" s="25" t="s">
        <v>3904</v>
      </c>
      <c r="T128" s="25" t="s">
        <v>3869</v>
      </c>
      <c r="U128" s="25">
        <v>921.9</v>
      </c>
    </row>
    <row r="129" spans="1:21" x14ac:dyDescent="0.15">
      <c r="A129" s="32">
        <v>43738</v>
      </c>
      <c r="B129" s="25">
        <v>1000046612</v>
      </c>
      <c r="C129" s="25" t="s">
        <v>3959</v>
      </c>
      <c r="D129" s="25" t="s">
        <v>3868</v>
      </c>
      <c r="E129" s="31">
        <v>2001.6</v>
      </c>
      <c r="F129" s="31">
        <v>2001.6</v>
      </c>
      <c r="G129" s="25">
        <v>0</v>
      </c>
      <c r="H129" s="25">
        <v>0</v>
      </c>
      <c r="I129" s="25" t="s">
        <v>3572</v>
      </c>
      <c r="Q129" s="32">
        <v>43725</v>
      </c>
      <c r="R129" s="25">
        <v>1000044106</v>
      </c>
      <c r="S129" s="25" t="s">
        <v>3906</v>
      </c>
      <c r="T129" s="25" t="s">
        <v>3869</v>
      </c>
      <c r="U129" s="25">
        <v>294.52</v>
      </c>
    </row>
    <row r="130" spans="1:21" x14ac:dyDescent="0.15">
      <c r="A130" s="32">
        <v>43738</v>
      </c>
      <c r="B130" s="25">
        <v>1000046801</v>
      </c>
      <c r="C130" s="25" t="s">
        <v>2842</v>
      </c>
      <c r="D130" s="25" t="s">
        <v>3868</v>
      </c>
      <c r="E130" s="25">
        <v>225</v>
      </c>
      <c r="F130" s="25">
        <v>225</v>
      </c>
      <c r="G130" s="25">
        <v>0</v>
      </c>
      <c r="H130" s="25">
        <v>0</v>
      </c>
      <c r="I130" s="25" t="s">
        <v>2837</v>
      </c>
      <c r="Q130" s="32">
        <v>43725</v>
      </c>
      <c r="R130" s="25">
        <v>1000044107</v>
      </c>
      <c r="S130" s="25" t="s">
        <v>3941</v>
      </c>
      <c r="T130" s="25" t="s">
        <v>3869</v>
      </c>
      <c r="U130" s="25">
        <v>108.26</v>
      </c>
    </row>
    <row r="131" spans="1:21" x14ac:dyDescent="0.15">
      <c r="A131" s="32">
        <v>43738</v>
      </c>
      <c r="B131" s="25">
        <v>1000046801</v>
      </c>
      <c r="C131" s="25" t="s">
        <v>2842</v>
      </c>
      <c r="D131" s="25" t="s">
        <v>3868</v>
      </c>
      <c r="E131" s="25">
        <v>155.80000000000001</v>
      </c>
      <c r="F131" s="25">
        <v>155.80000000000001</v>
      </c>
      <c r="G131" s="25">
        <v>0</v>
      </c>
      <c r="H131" s="25">
        <v>0</v>
      </c>
      <c r="I131" s="25" t="s">
        <v>2837</v>
      </c>
      <c r="Q131" s="32">
        <v>43724</v>
      </c>
      <c r="R131" s="25">
        <v>1000028845</v>
      </c>
      <c r="S131" s="25" t="s">
        <v>3882</v>
      </c>
      <c r="T131" s="25" t="s">
        <v>3869</v>
      </c>
      <c r="U131" s="25">
        <v>512.41</v>
      </c>
    </row>
    <row r="132" spans="1:21" x14ac:dyDescent="0.15">
      <c r="A132" s="32">
        <v>43738</v>
      </c>
      <c r="B132" s="25">
        <v>1000047401</v>
      </c>
      <c r="C132" s="25" t="s">
        <v>2775</v>
      </c>
      <c r="D132" s="25" t="s">
        <v>3868</v>
      </c>
      <c r="E132" s="31">
        <v>14596.8</v>
      </c>
      <c r="F132" s="31">
        <v>14596.8</v>
      </c>
      <c r="G132" s="25">
        <v>0</v>
      </c>
      <c r="H132" s="25">
        <v>0</v>
      </c>
      <c r="I132" s="25" t="s">
        <v>2774</v>
      </c>
      <c r="Q132" s="32">
        <v>43724</v>
      </c>
      <c r="R132" s="25">
        <v>1000028848</v>
      </c>
      <c r="S132" s="25" t="s">
        <v>3887</v>
      </c>
      <c r="T132" s="25" t="s">
        <v>3869</v>
      </c>
      <c r="U132" s="31">
        <v>1048.8699999999999</v>
      </c>
    </row>
    <row r="133" spans="1:21" x14ac:dyDescent="0.15">
      <c r="A133" s="32">
        <v>43738</v>
      </c>
      <c r="B133" s="25">
        <v>1000048101</v>
      </c>
      <c r="C133" s="25" t="s">
        <v>3960</v>
      </c>
      <c r="D133" s="25" t="s">
        <v>3910</v>
      </c>
      <c r="E133" s="25">
        <v>203.5</v>
      </c>
      <c r="F133" s="25">
        <v>203.5</v>
      </c>
      <c r="G133" s="25">
        <v>0</v>
      </c>
      <c r="H133" s="25">
        <v>0</v>
      </c>
      <c r="I133" s="25" t="s">
        <v>2625</v>
      </c>
      <c r="Q133" s="32">
        <v>43724</v>
      </c>
      <c r="R133" s="25">
        <v>1000028854</v>
      </c>
      <c r="S133" s="25" t="s">
        <v>3889</v>
      </c>
      <c r="T133" s="25" t="s">
        <v>3869</v>
      </c>
      <c r="U133" s="25">
        <v>123.31</v>
      </c>
    </row>
    <row r="134" spans="1:21" x14ac:dyDescent="0.15">
      <c r="A134" s="32">
        <v>43738</v>
      </c>
      <c r="B134" s="25">
        <v>1000048363</v>
      </c>
      <c r="C134" s="25" t="s">
        <v>3334</v>
      </c>
      <c r="D134" s="25" t="s">
        <v>3910</v>
      </c>
      <c r="E134" s="31">
        <v>6275</v>
      </c>
      <c r="F134" s="31">
        <v>6275</v>
      </c>
      <c r="G134" s="25">
        <v>0</v>
      </c>
      <c r="H134" s="25">
        <v>0</v>
      </c>
      <c r="I134" s="25" t="s">
        <v>2727</v>
      </c>
      <c r="Q134" s="32">
        <v>43724</v>
      </c>
      <c r="R134" s="25">
        <v>1000030365</v>
      </c>
      <c r="S134" s="25" t="s">
        <v>3891</v>
      </c>
      <c r="T134" s="25" t="s">
        <v>3854</v>
      </c>
      <c r="U134" s="31">
        <v>2057.87</v>
      </c>
    </row>
    <row r="135" spans="1:21" x14ac:dyDescent="0.15">
      <c r="A135" s="32">
        <v>43738</v>
      </c>
      <c r="B135" s="25">
        <v>1000048503</v>
      </c>
      <c r="C135" s="25" t="s">
        <v>3961</v>
      </c>
      <c r="D135" s="25" t="s">
        <v>3910</v>
      </c>
      <c r="E135" s="31">
        <v>2600</v>
      </c>
      <c r="F135" s="31">
        <v>2600</v>
      </c>
      <c r="G135" s="25">
        <v>0</v>
      </c>
      <c r="H135" s="25">
        <v>0</v>
      </c>
      <c r="I135" s="25" t="s">
        <v>3962</v>
      </c>
      <c r="Q135" s="32">
        <v>43724</v>
      </c>
      <c r="R135" s="25">
        <v>1000030380</v>
      </c>
      <c r="S135" s="25" t="s">
        <v>3904</v>
      </c>
      <c r="T135" s="25" t="s">
        <v>3854</v>
      </c>
      <c r="U135" s="31">
        <v>1075.98</v>
      </c>
    </row>
    <row r="136" spans="1:21" x14ac:dyDescent="0.15">
      <c r="A136" s="32">
        <v>43738</v>
      </c>
      <c r="B136" s="25">
        <v>1000048503</v>
      </c>
      <c r="C136" s="25" t="s">
        <v>3961</v>
      </c>
      <c r="D136" s="25" t="s">
        <v>3868</v>
      </c>
      <c r="E136" s="31">
        <v>1900.58</v>
      </c>
      <c r="F136" s="31">
        <v>1900.58</v>
      </c>
      <c r="G136" s="25">
        <v>0</v>
      </c>
      <c r="H136" s="25">
        <v>0</v>
      </c>
      <c r="I136" s="25" t="s">
        <v>3962</v>
      </c>
      <c r="Q136" s="32">
        <v>43724</v>
      </c>
      <c r="R136" s="25">
        <v>1000044106</v>
      </c>
      <c r="S136" s="25" t="s">
        <v>3906</v>
      </c>
      <c r="T136" s="25" t="s">
        <v>3869</v>
      </c>
      <c r="U136" s="25">
        <v>321.33</v>
      </c>
    </row>
    <row r="137" spans="1:21" x14ac:dyDescent="0.15">
      <c r="A137" s="32">
        <v>43738</v>
      </c>
      <c r="B137" s="25">
        <v>1000048571</v>
      </c>
      <c r="C137" s="25" t="s">
        <v>3229</v>
      </c>
      <c r="D137" s="25" t="s">
        <v>3910</v>
      </c>
      <c r="E137" s="31">
        <v>1000.8</v>
      </c>
      <c r="F137" s="31">
        <v>1000.8</v>
      </c>
      <c r="G137" s="25">
        <v>0</v>
      </c>
      <c r="H137" s="25">
        <v>0</v>
      </c>
      <c r="I137" s="25" t="s">
        <v>2657</v>
      </c>
      <c r="Q137" s="32">
        <v>43724</v>
      </c>
      <c r="R137" s="25">
        <v>1000044107</v>
      </c>
      <c r="S137" s="25" t="s">
        <v>3941</v>
      </c>
      <c r="T137" s="25" t="s">
        <v>3854</v>
      </c>
      <c r="U137" s="25">
        <v>118.11</v>
      </c>
    </row>
    <row r="138" spans="1:21" x14ac:dyDescent="0.15">
      <c r="A138" s="32">
        <v>43738</v>
      </c>
      <c r="B138" s="25">
        <v>1000048571</v>
      </c>
      <c r="C138" s="25" t="s">
        <v>3229</v>
      </c>
      <c r="D138" s="25" t="s">
        <v>3868</v>
      </c>
      <c r="E138" s="31">
        <v>6199.99</v>
      </c>
      <c r="F138" s="31">
        <v>6199.99</v>
      </c>
      <c r="G138" s="25">
        <v>0</v>
      </c>
      <c r="H138" s="25">
        <v>0</v>
      </c>
      <c r="I138" s="25" t="s">
        <v>2657</v>
      </c>
      <c r="Q138" s="32">
        <v>43723</v>
      </c>
      <c r="R138" s="25">
        <v>1000028848</v>
      </c>
      <c r="S138" s="25" t="s">
        <v>3887</v>
      </c>
      <c r="T138" s="25" t="s">
        <v>3854</v>
      </c>
      <c r="U138" s="25">
        <v>880.38</v>
      </c>
    </row>
    <row r="139" spans="1:21" x14ac:dyDescent="0.15">
      <c r="A139" s="32">
        <v>43738</v>
      </c>
      <c r="B139" s="25">
        <v>1000048628</v>
      </c>
      <c r="C139" s="25" t="s">
        <v>2761</v>
      </c>
      <c r="D139" s="25" t="s">
        <v>3910</v>
      </c>
      <c r="E139" s="31">
        <v>48118.5</v>
      </c>
      <c r="F139" s="31">
        <v>48118.5</v>
      </c>
      <c r="G139" s="25">
        <v>0</v>
      </c>
      <c r="H139" s="25">
        <v>0</v>
      </c>
      <c r="I139" s="25" t="s">
        <v>2760</v>
      </c>
      <c r="Q139" s="32">
        <v>43723</v>
      </c>
      <c r="R139" s="25">
        <v>1000030365</v>
      </c>
      <c r="S139" s="25" t="s">
        <v>3891</v>
      </c>
      <c r="T139" s="25" t="s">
        <v>3854</v>
      </c>
      <c r="U139" s="31">
        <v>2161.5500000000002</v>
      </c>
    </row>
    <row r="140" spans="1:21" x14ac:dyDescent="0.15">
      <c r="A140" s="32">
        <v>43738</v>
      </c>
      <c r="B140" s="25">
        <v>1000048628</v>
      </c>
      <c r="C140" s="25" t="s">
        <v>2761</v>
      </c>
      <c r="D140" s="25" t="s">
        <v>3910</v>
      </c>
      <c r="E140" s="31">
        <v>51892</v>
      </c>
      <c r="F140" s="31">
        <v>51892</v>
      </c>
      <c r="G140" s="25">
        <v>0</v>
      </c>
      <c r="H140" s="25">
        <v>0</v>
      </c>
      <c r="I140" s="25" t="s">
        <v>2760</v>
      </c>
      <c r="Q140" s="32">
        <v>43723</v>
      </c>
      <c r="R140" s="25">
        <v>1000030380</v>
      </c>
      <c r="S140" s="25" t="s">
        <v>3904</v>
      </c>
      <c r="T140" s="25" t="s">
        <v>3854</v>
      </c>
      <c r="U140" s="31">
        <v>1027.94</v>
      </c>
    </row>
    <row r="141" spans="1:21" x14ac:dyDescent="0.15">
      <c r="A141" s="32">
        <v>43738</v>
      </c>
      <c r="B141" s="25">
        <v>1000048821</v>
      </c>
      <c r="C141" s="25" t="s">
        <v>3963</v>
      </c>
      <c r="D141" s="25" t="s">
        <v>3910</v>
      </c>
      <c r="E141" s="31">
        <v>19836</v>
      </c>
      <c r="F141" s="31">
        <v>19836</v>
      </c>
      <c r="G141" s="25">
        <v>0</v>
      </c>
      <c r="H141" s="25">
        <v>0</v>
      </c>
      <c r="I141" s="25" t="s">
        <v>2687</v>
      </c>
      <c r="Q141" s="32">
        <v>43723</v>
      </c>
      <c r="R141" s="25">
        <v>1000044106</v>
      </c>
      <c r="S141" s="25" t="s">
        <v>3906</v>
      </c>
      <c r="T141" s="25" t="s">
        <v>3854</v>
      </c>
      <c r="U141" s="25">
        <v>257.07</v>
      </c>
    </row>
    <row r="142" spans="1:21" x14ac:dyDescent="0.15">
      <c r="A142" s="32">
        <v>43738</v>
      </c>
      <c r="B142" s="25">
        <v>1000049027</v>
      </c>
      <c r="C142" s="25" t="s">
        <v>3964</v>
      </c>
      <c r="D142" s="25" t="s">
        <v>3910</v>
      </c>
      <c r="E142" s="31">
        <v>4288.67</v>
      </c>
      <c r="F142" s="31">
        <v>4288.67</v>
      </c>
      <c r="G142" s="25">
        <v>0</v>
      </c>
      <c r="H142" s="25">
        <v>0</v>
      </c>
      <c r="I142" s="25" t="s">
        <v>2687</v>
      </c>
      <c r="Q142" s="32">
        <v>43723</v>
      </c>
      <c r="R142" s="25">
        <v>1000044107</v>
      </c>
      <c r="S142" s="25" t="s">
        <v>3941</v>
      </c>
      <c r="T142" s="25" t="s">
        <v>3854</v>
      </c>
      <c r="U142" s="25">
        <v>136.31</v>
      </c>
    </row>
    <row r="143" spans="1:21" x14ac:dyDescent="0.15">
      <c r="A143" s="32">
        <v>43738</v>
      </c>
      <c r="B143" s="25">
        <v>1000049929</v>
      </c>
      <c r="C143" s="25" t="s">
        <v>3965</v>
      </c>
      <c r="D143" s="25" t="s">
        <v>3910</v>
      </c>
      <c r="E143" s="31">
        <v>2400</v>
      </c>
      <c r="F143" s="31">
        <v>2400</v>
      </c>
      <c r="G143" s="25">
        <v>0</v>
      </c>
      <c r="H143" s="25">
        <v>0</v>
      </c>
      <c r="I143" s="25" t="s">
        <v>2964</v>
      </c>
      <c r="Q143" s="32">
        <v>43722</v>
      </c>
      <c r="R143" s="25">
        <v>1000028848</v>
      </c>
      <c r="S143" s="25" t="s">
        <v>3887</v>
      </c>
      <c r="T143" s="25" t="s">
        <v>3854</v>
      </c>
      <c r="U143" s="25">
        <v>911.95</v>
      </c>
    </row>
    <row r="144" spans="1:21" x14ac:dyDescent="0.15">
      <c r="A144" s="32">
        <v>43738</v>
      </c>
      <c r="B144" s="25">
        <v>1000050162</v>
      </c>
      <c r="C144" s="25" t="s">
        <v>3966</v>
      </c>
      <c r="D144" s="25" t="s">
        <v>3910</v>
      </c>
      <c r="E144" s="25">
        <v>751.5</v>
      </c>
      <c r="F144" s="25">
        <v>751.5</v>
      </c>
      <c r="G144" s="25">
        <v>0</v>
      </c>
      <c r="H144" s="25">
        <v>0</v>
      </c>
      <c r="I144" s="25" t="s">
        <v>213</v>
      </c>
      <c r="Q144" s="32">
        <v>43722</v>
      </c>
      <c r="R144" s="25">
        <v>1000030365</v>
      </c>
      <c r="S144" s="25" t="s">
        <v>3891</v>
      </c>
      <c r="T144" s="25" t="s">
        <v>3869</v>
      </c>
      <c r="U144" s="31">
        <v>2175.79</v>
      </c>
    </row>
    <row r="145" spans="1:21" x14ac:dyDescent="0.15">
      <c r="A145" s="32">
        <v>43738</v>
      </c>
      <c r="B145" s="25">
        <v>1000050162</v>
      </c>
      <c r="C145" s="25" t="s">
        <v>3966</v>
      </c>
      <c r="D145" s="25" t="s">
        <v>3910</v>
      </c>
      <c r="E145" s="25">
        <v>51.76</v>
      </c>
      <c r="F145" s="25">
        <v>51.76</v>
      </c>
      <c r="G145" s="25">
        <v>0</v>
      </c>
      <c r="H145" s="25">
        <v>0</v>
      </c>
      <c r="I145" s="25" t="s">
        <v>213</v>
      </c>
      <c r="Q145" s="32">
        <v>43722</v>
      </c>
      <c r="R145" s="25">
        <v>1000030380</v>
      </c>
      <c r="S145" s="25" t="s">
        <v>3904</v>
      </c>
      <c r="T145" s="25" t="s">
        <v>3854</v>
      </c>
      <c r="U145" s="25">
        <v>938.6</v>
      </c>
    </row>
    <row r="146" spans="1:21" x14ac:dyDescent="0.15">
      <c r="A146" s="32">
        <v>43738</v>
      </c>
      <c r="B146" s="25">
        <v>1000050535</v>
      </c>
      <c r="C146" s="25" t="s">
        <v>3967</v>
      </c>
      <c r="D146" s="25" t="s">
        <v>3910</v>
      </c>
      <c r="E146" s="31">
        <v>1800.54</v>
      </c>
      <c r="F146" s="31">
        <v>1800.54</v>
      </c>
      <c r="G146" s="25">
        <v>0</v>
      </c>
      <c r="H146" s="25">
        <v>0</v>
      </c>
      <c r="I146" s="25" t="s">
        <v>3032</v>
      </c>
      <c r="Q146" s="32">
        <v>43722</v>
      </c>
      <c r="R146" s="25">
        <v>1000044107</v>
      </c>
      <c r="S146" s="25" t="s">
        <v>3941</v>
      </c>
      <c r="T146" s="25" t="s">
        <v>3854</v>
      </c>
      <c r="U146" s="25">
        <v>124.05</v>
      </c>
    </row>
    <row r="147" spans="1:21" x14ac:dyDescent="0.15">
      <c r="A147" s="32">
        <v>43738</v>
      </c>
      <c r="B147" s="25">
        <v>1000050547</v>
      </c>
      <c r="C147" s="25" t="s">
        <v>3968</v>
      </c>
      <c r="D147" s="25" t="s">
        <v>3910</v>
      </c>
      <c r="E147" s="31">
        <v>4501.6400000000003</v>
      </c>
      <c r="F147" s="31">
        <v>4501.6400000000003</v>
      </c>
      <c r="G147" s="25">
        <v>0</v>
      </c>
      <c r="H147" s="25">
        <v>0</v>
      </c>
      <c r="I147" s="25" t="s">
        <v>2976</v>
      </c>
      <c r="Q147" s="32">
        <v>43721</v>
      </c>
      <c r="R147" s="25">
        <v>1000028848</v>
      </c>
      <c r="S147" s="25" t="s">
        <v>3887</v>
      </c>
      <c r="T147" s="25" t="s">
        <v>3854</v>
      </c>
      <c r="U147" s="25">
        <v>777.75</v>
      </c>
    </row>
    <row r="148" spans="1:21" x14ac:dyDescent="0.15">
      <c r="A148" s="32">
        <v>43738</v>
      </c>
      <c r="B148" s="25">
        <v>1000050547</v>
      </c>
      <c r="C148" s="25" t="s">
        <v>3968</v>
      </c>
      <c r="D148" s="25" t="s">
        <v>3910</v>
      </c>
      <c r="E148" s="25">
        <v>503</v>
      </c>
      <c r="F148" s="25">
        <v>503</v>
      </c>
      <c r="G148" s="25">
        <v>0</v>
      </c>
      <c r="H148" s="25">
        <v>0</v>
      </c>
      <c r="I148" s="25" t="s">
        <v>2976</v>
      </c>
      <c r="Q148" s="32">
        <v>43721</v>
      </c>
      <c r="R148" s="25">
        <v>1000030365</v>
      </c>
      <c r="S148" s="25" t="s">
        <v>3891</v>
      </c>
      <c r="T148" s="25" t="s">
        <v>3854</v>
      </c>
      <c r="U148" s="31">
        <v>1923.45</v>
      </c>
    </row>
    <row r="149" spans="1:21" x14ac:dyDescent="0.15">
      <c r="A149" s="32">
        <v>43738</v>
      </c>
      <c r="B149" s="25">
        <v>1000051029</v>
      </c>
      <c r="C149" s="25" t="s">
        <v>3969</v>
      </c>
      <c r="D149" s="25" t="s">
        <v>3910</v>
      </c>
      <c r="E149" s="31">
        <v>5022.45</v>
      </c>
      <c r="F149" s="31">
        <v>5022.45</v>
      </c>
      <c r="G149" s="25">
        <v>0</v>
      </c>
      <c r="H149" s="25">
        <v>0</v>
      </c>
      <c r="I149" s="25" t="s">
        <v>2796</v>
      </c>
      <c r="Q149" s="32">
        <v>43721</v>
      </c>
      <c r="R149" s="25">
        <v>1000030380</v>
      </c>
      <c r="S149" s="25" t="s">
        <v>3904</v>
      </c>
      <c r="T149" s="25" t="s">
        <v>3854</v>
      </c>
      <c r="U149" s="25">
        <v>919.1</v>
      </c>
    </row>
    <row r="150" spans="1:21" x14ac:dyDescent="0.15">
      <c r="A150" s="32">
        <v>43738</v>
      </c>
      <c r="B150" s="25">
        <v>1000051075</v>
      </c>
      <c r="C150" s="25" t="s">
        <v>3970</v>
      </c>
      <c r="D150" s="25" t="s">
        <v>3910</v>
      </c>
      <c r="E150" s="25">
        <v>163.68</v>
      </c>
      <c r="F150" s="25">
        <v>163.68</v>
      </c>
      <c r="G150" s="25">
        <v>0</v>
      </c>
      <c r="H150" s="25">
        <v>0</v>
      </c>
      <c r="I150" s="25" t="s">
        <v>3032</v>
      </c>
      <c r="Q150" s="32">
        <v>43721</v>
      </c>
      <c r="R150" s="25">
        <v>1000044107</v>
      </c>
      <c r="S150" s="25" t="s">
        <v>3941</v>
      </c>
      <c r="T150" s="25" t="s">
        <v>3854</v>
      </c>
      <c r="U150" s="25">
        <v>148.74</v>
      </c>
    </row>
    <row r="151" spans="1:21" x14ac:dyDescent="0.15">
      <c r="A151" s="32">
        <v>43738</v>
      </c>
      <c r="B151" s="25">
        <v>1000051188</v>
      </c>
      <c r="C151" s="25" t="s">
        <v>3971</v>
      </c>
      <c r="D151" s="25" t="s">
        <v>3910</v>
      </c>
      <c r="E151" s="25">
        <v>203.9</v>
      </c>
      <c r="F151" s="25">
        <v>203.9</v>
      </c>
      <c r="G151" s="25">
        <v>0</v>
      </c>
      <c r="H151" s="25">
        <v>0</v>
      </c>
      <c r="I151" s="25" t="s">
        <v>3103</v>
      </c>
      <c r="Q151" s="32">
        <v>43720</v>
      </c>
      <c r="R151" s="25">
        <v>1000028845</v>
      </c>
      <c r="S151" s="25" t="s">
        <v>3882</v>
      </c>
      <c r="T151" s="25" t="s">
        <v>3854</v>
      </c>
      <c r="U151" s="25">
        <v>349.64</v>
      </c>
    </row>
    <row r="152" spans="1:21" x14ac:dyDescent="0.15">
      <c r="A152" s="32">
        <v>43738</v>
      </c>
      <c r="B152" s="25">
        <v>1000051188</v>
      </c>
      <c r="C152" s="25" t="s">
        <v>3971</v>
      </c>
      <c r="D152" s="25" t="s">
        <v>3910</v>
      </c>
      <c r="E152" s="25">
        <v>804.16</v>
      </c>
      <c r="F152" s="25">
        <v>804.16</v>
      </c>
      <c r="G152" s="25">
        <v>0</v>
      </c>
      <c r="H152" s="25">
        <v>0</v>
      </c>
      <c r="I152" s="25" t="s">
        <v>3103</v>
      </c>
      <c r="Q152" s="32">
        <v>43720</v>
      </c>
      <c r="R152" s="25">
        <v>1000028848</v>
      </c>
      <c r="S152" s="25" t="s">
        <v>3887</v>
      </c>
      <c r="T152" s="25" t="s">
        <v>3869</v>
      </c>
      <c r="U152" s="25">
        <v>802.31</v>
      </c>
    </row>
    <row r="153" spans="1:21" x14ac:dyDescent="0.15">
      <c r="A153" s="32">
        <v>43738</v>
      </c>
      <c r="B153" s="25">
        <v>1000051189</v>
      </c>
      <c r="C153" s="25" t="s">
        <v>3972</v>
      </c>
      <c r="D153" s="25" t="s">
        <v>3854</v>
      </c>
      <c r="E153" s="31">
        <v>1000.83</v>
      </c>
      <c r="F153" s="31">
        <v>1000.83</v>
      </c>
      <c r="G153" s="25">
        <v>0</v>
      </c>
      <c r="H153" s="25">
        <v>0</v>
      </c>
      <c r="I153" s="25" t="s">
        <v>3103</v>
      </c>
      <c r="Q153" s="32">
        <v>43720</v>
      </c>
      <c r="R153" s="25">
        <v>1000028854</v>
      </c>
      <c r="S153" s="25" t="s">
        <v>3889</v>
      </c>
      <c r="T153" s="25" t="s">
        <v>3854</v>
      </c>
      <c r="U153" s="25">
        <v>118.29</v>
      </c>
    </row>
    <row r="154" spans="1:21" x14ac:dyDescent="0.15">
      <c r="A154" s="32">
        <v>43738</v>
      </c>
      <c r="B154" s="25">
        <v>1000051199</v>
      </c>
      <c r="C154" s="25" t="s">
        <v>3973</v>
      </c>
      <c r="D154" s="25" t="s">
        <v>3910</v>
      </c>
      <c r="E154" s="25">
        <v>79.2</v>
      </c>
      <c r="F154" s="25">
        <v>79.2</v>
      </c>
      <c r="G154" s="25">
        <v>0</v>
      </c>
      <c r="H154" s="25">
        <v>0</v>
      </c>
      <c r="I154" s="25" t="s">
        <v>2660</v>
      </c>
      <c r="Q154" s="32">
        <v>43720</v>
      </c>
      <c r="R154" s="25">
        <v>1000030365</v>
      </c>
      <c r="S154" s="25" t="s">
        <v>3891</v>
      </c>
      <c r="T154" s="25" t="s">
        <v>3854</v>
      </c>
      <c r="U154" s="31">
        <v>2035.78</v>
      </c>
    </row>
    <row r="155" spans="1:21" x14ac:dyDescent="0.15">
      <c r="A155" s="32">
        <v>43738</v>
      </c>
      <c r="B155" s="25">
        <v>1000051199</v>
      </c>
      <c r="C155" s="25" t="s">
        <v>3973</v>
      </c>
      <c r="D155" s="25" t="s">
        <v>3910</v>
      </c>
      <c r="E155" s="25">
        <v>456.4</v>
      </c>
      <c r="F155" s="25">
        <v>456.4</v>
      </c>
      <c r="G155" s="25">
        <v>0</v>
      </c>
      <c r="H155" s="25">
        <v>0</v>
      </c>
      <c r="I155" s="25" t="s">
        <v>2660</v>
      </c>
      <c r="Q155" s="32">
        <v>43720</v>
      </c>
      <c r="R155" s="25">
        <v>1000030380</v>
      </c>
      <c r="S155" s="25" t="s">
        <v>3904</v>
      </c>
      <c r="T155" s="25" t="s">
        <v>3854</v>
      </c>
      <c r="U155" s="25">
        <v>918.11</v>
      </c>
    </row>
    <row r="156" spans="1:21" x14ac:dyDescent="0.15">
      <c r="A156" s="32">
        <v>43738</v>
      </c>
      <c r="B156" s="25">
        <v>1000051767</v>
      </c>
      <c r="C156" s="25" t="s">
        <v>3974</v>
      </c>
      <c r="D156" s="25" t="s">
        <v>3854</v>
      </c>
      <c r="E156" s="31">
        <v>2682.6</v>
      </c>
      <c r="F156" s="31">
        <v>2682.6</v>
      </c>
      <c r="G156" s="25">
        <v>0</v>
      </c>
      <c r="H156" s="25">
        <v>0</v>
      </c>
      <c r="I156" s="25" t="s">
        <v>3108</v>
      </c>
      <c r="Q156" s="32">
        <v>43720</v>
      </c>
      <c r="R156" s="25">
        <v>1000044106</v>
      </c>
      <c r="S156" s="25" t="s">
        <v>3906</v>
      </c>
      <c r="T156" s="25" t="s">
        <v>3854</v>
      </c>
      <c r="U156" s="25">
        <v>298.43</v>
      </c>
    </row>
    <row r="157" spans="1:21" x14ac:dyDescent="0.15">
      <c r="A157" s="32">
        <v>43738</v>
      </c>
      <c r="B157" s="25">
        <v>1000051971</v>
      </c>
      <c r="C157" s="25" t="s">
        <v>3975</v>
      </c>
      <c r="D157" s="25" t="s">
        <v>3854</v>
      </c>
      <c r="E157" s="25">
        <v>818.7</v>
      </c>
      <c r="F157" s="25">
        <v>818.7</v>
      </c>
      <c r="G157" s="25">
        <v>0</v>
      </c>
      <c r="H157" s="25">
        <v>0</v>
      </c>
      <c r="I157" s="25" t="s">
        <v>2938</v>
      </c>
      <c r="Q157" s="32">
        <v>43720</v>
      </c>
      <c r="R157" s="25">
        <v>1000044107</v>
      </c>
      <c r="S157" s="25" t="s">
        <v>3941</v>
      </c>
      <c r="T157" s="25" t="s">
        <v>3854</v>
      </c>
      <c r="U157" s="25">
        <v>159.22</v>
      </c>
    </row>
    <row r="158" spans="1:21" x14ac:dyDescent="0.15">
      <c r="A158" s="32">
        <v>43738</v>
      </c>
      <c r="B158" s="25">
        <v>1000052123</v>
      </c>
      <c r="C158" s="25" t="s">
        <v>3976</v>
      </c>
      <c r="D158" s="25" t="s">
        <v>3869</v>
      </c>
      <c r="E158" s="31">
        <v>2224.0100000000002</v>
      </c>
      <c r="F158" s="31">
        <v>2224.0100000000002</v>
      </c>
      <c r="G158" s="25">
        <v>0</v>
      </c>
      <c r="H158" s="25">
        <v>0</v>
      </c>
      <c r="I158" s="25" t="s">
        <v>3715</v>
      </c>
      <c r="Q158" s="32">
        <v>43719</v>
      </c>
      <c r="R158" s="25">
        <v>1000028845</v>
      </c>
      <c r="S158" s="25" t="s">
        <v>3882</v>
      </c>
      <c r="T158" s="25" t="s">
        <v>3854</v>
      </c>
      <c r="U158" s="25">
        <v>266.06</v>
      </c>
    </row>
    <row r="159" spans="1:21" x14ac:dyDescent="0.15">
      <c r="A159" s="32">
        <v>43738</v>
      </c>
      <c r="B159" s="25">
        <v>1000052339</v>
      </c>
      <c r="C159" s="25" t="s">
        <v>3977</v>
      </c>
      <c r="D159" s="25" t="s">
        <v>3910</v>
      </c>
      <c r="E159" s="31">
        <v>5510</v>
      </c>
      <c r="F159" s="31">
        <v>5510</v>
      </c>
      <c r="G159" s="25">
        <v>0</v>
      </c>
      <c r="H159" s="25">
        <v>0</v>
      </c>
      <c r="I159" s="25" t="s">
        <v>3103</v>
      </c>
      <c r="Q159" s="32">
        <v>43719</v>
      </c>
      <c r="R159" s="25">
        <v>1000028848</v>
      </c>
      <c r="S159" s="25" t="s">
        <v>3887</v>
      </c>
      <c r="T159" s="25" t="s">
        <v>3854</v>
      </c>
      <c r="U159" s="25">
        <v>845.37</v>
      </c>
    </row>
    <row r="160" spans="1:21" x14ac:dyDescent="0.15">
      <c r="A160" s="32">
        <v>43738</v>
      </c>
      <c r="B160" s="25">
        <v>1000052339</v>
      </c>
      <c r="C160" s="25" t="s">
        <v>3977</v>
      </c>
      <c r="D160" s="25" t="s">
        <v>3910</v>
      </c>
      <c r="E160" s="25">
        <v>500</v>
      </c>
      <c r="F160" s="25">
        <v>500</v>
      </c>
      <c r="G160" s="25">
        <v>0</v>
      </c>
      <c r="H160" s="25">
        <v>0</v>
      </c>
      <c r="I160" s="25" t="s">
        <v>3103</v>
      </c>
      <c r="Q160" s="32">
        <v>43719</v>
      </c>
      <c r="R160" s="25">
        <v>1000028854</v>
      </c>
      <c r="S160" s="25" t="s">
        <v>3889</v>
      </c>
      <c r="T160" s="25" t="s">
        <v>3854</v>
      </c>
      <c r="U160" s="25">
        <v>519.69000000000005</v>
      </c>
    </row>
    <row r="161" spans="1:21" x14ac:dyDescent="0.15">
      <c r="A161" s="32">
        <v>43738</v>
      </c>
      <c r="B161" s="25">
        <v>1000052799</v>
      </c>
      <c r="C161" s="25" t="s">
        <v>3978</v>
      </c>
      <c r="D161" s="25" t="s">
        <v>3910</v>
      </c>
      <c r="E161" s="25">
        <v>200.4</v>
      </c>
      <c r="F161" s="25">
        <v>200.4</v>
      </c>
      <c r="G161" s="25">
        <v>0</v>
      </c>
      <c r="H161" s="25">
        <v>0</v>
      </c>
      <c r="I161" s="25" t="s">
        <v>2700</v>
      </c>
      <c r="Q161" s="32">
        <v>43719</v>
      </c>
      <c r="R161" s="25">
        <v>1000030365</v>
      </c>
      <c r="S161" s="25" t="s">
        <v>3891</v>
      </c>
      <c r="T161" s="25" t="s">
        <v>3854</v>
      </c>
      <c r="U161" s="31">
        <v>2025.8</v>
      </c>
    </row>
    <row r="162" spans="1:21" x14ac:dyDescent="0.15">
      <c r="A162" s="32">
        <v>43738</v>
      </c>
      <c r="B162" s="25">
        <v>1000052799</v>
      </c>
      <c r="C162" s="25" t="s">
        <v>3978</v>
      </c>
      <c r="D162" s="25" t="s">
        <v>3910</v>
      </c>
      <c r="E162" s="31">
        <v>1300.4000000000001</v>
      </c>
      <c r="F162" s="31">
        <v>1300.4000000000001</v>
      </c>
      <c r="G162" s="25">
        <v>0</v>
      </c>
      <c r="H162" s="25">
        <v>0</v>
      </c>
      <c r="I162" s="25" t="s">
        <v>2700</v>
      </c>
      <c r="Q162" s="32">
        <v>43719</v>
      </c>
      <c r="R162" s="25">
        <v>1000030380</v>
      </c>
      <c r="S162" s="25" t="s">
        <v>3904</v>
      </c>
      <c r="T162" s="25" t="s">
        <v>3854</v>
      </c>
      <c r="U162" s="25">
        <v>946.16</v>
      </c>
    </row>
    <row r="163" spans="1:21" x14ac:dyDescent="0.15">
      <c r="A163" s="32">
        <v>43738</v>
      </c>
      <c r="B163" s="25">
        <v>1000053001</v>
      </c>
      <c r="C163" s="25" t="s">
        <v>3979</v>
      </c>
      <c r="D163" s="25" t="s">
        <v>3910</v>
      </c>
      <c r="E163" s="25">
        <v>202.2</v>
      </c>
      <c r="F163" s="25">
        <v>202.2</v>
      </c>
      <c r="G163" s="25">
        <v>0</v>
      </c>
      <c r="H163" s="25">
        <v>0</v>
      </c>
      <c r="I163" s="25" t="s">
        <v>2634</v>
      </c>
      <c r="Q163" s="32">
        <v>43719</v>
      </c>
      <c r="R163" s="25">
        <v>1000044106</v>
      </c>
      <c r="S163" s="25" t="s">
        <v>3906</v>
      </c>
      <c r="T163" s="25" t="s">
        <v>3854</v>
      </c>
      <c r="U163" s="25">
        <v>311.47000000000003</v>
      </c>
    </row>
    <row r="164" spans="1:21" x14ac:dyDescent="0.15">
      <c r="A164" s="32">
        <v>43738</v>
      </c>
      <c r="B164" s="25">
        <v>1000054033</v>
      </c>
      <c r="C164" s="25" t="s">
        <v>3980</v>
      </c>
      <c r="D164" s="25" t="s">
        <v>3868</v>
      </c>
      <c r="E164" s="31">
        <v>1001.39</v>
      </c>
      <c r="F164" s="31">
        <v>1001.39</v>
      </c>
      <c r="G164" s="25">
        <v>0</v>
      </c>
      <c r="H164" s="25">
        <v>0</v>
      </c>
      <c r="I164" s="25" t="s">
        <v>2830</v>
      </c>
      <c r="Q164" s="32">
        <v>43719</v>
      </c>
      <c r="R164" s="25">
        <v>1000044107</v>
      </c>
      <c r="S164" s="25" t="s">
        <v>3941</v>
      </c>
      <c r="T164" s="25" t="s">
        <v>3854</v>
      </c>
      <c r="U164" s="25">
        <v>143.63</v>
      </c>
    </row>
    <row r="165" spans="1:21" x14ac:dyDescent="0.15">
      <c r="A165" s="32">
        <v>43738</v>
      </c>
      <c r="B165" s="25">
        <v>1000054528</v>
      </c>
      <c r="C165" s="25" t="s">
        <v>3981</v>
      </c>
      <c r="D165" s="25" t="s">
        <v>3910</v>
      </c>
      <c r="E165" s="25">
        <v>255.4</v>
      </c>
      <c r="F165" s="25">
        <v>255.4</v>
      </c>
      <c r="G165" s="25">
        <v>0</v>
      </c>
      <c r="H165" s="25">
        <v>0</v>
      </c>
      <c r="I165" s="25" t="s">
        <v>3647</v>
      </c>
      <c r="Q165" s="32">
        <v>43718</v>
      </c>
      <c r="R165" s="25">
        <v>1000028845</v>
      </c>
      <c r="S165" s="25" t="s">
        <v>3882</v>
      </c>
      <c r="T165" s="25" t="s">
        <v>3854</v>
      </c>
      <c r="U165" s="25">
        <v>223.48</v>
      </c>
    </row>
    <row r="166" spans="1:21" x14ac:dyDescent="0.15">
      <c r="A166" s="32">
        <v>43738</v>
      </c>
      <c r="B166" s="25">
        <v>1000054543</v>
      </c>
      <c r="C166" s="25" t="s">
        <v>3982</v>
      </c>
      <c r="D166" s="25" t="s">
        <v>3910</v>
      </c>
      <c r="E166" s="25">
        <v>200.4</v>
      </c>
      <c r="F166" s="25">
        <v>200.4</v>
      </c>
      <c r="G166" s="25">
        <v>0</v>
      </c>
      <c r="H166" s="25">
        <v>0</v>
      </c>
      <c r="I166" s="25" t="s">
        <v>3085</v>
      </c>
      <c r="Q166" s="32">
        <v>43718</v>
      </c>
      <c r="R166" s="25">
        <v>1000028848</v>
      </c>
      <c r="S166" s="25" t="s">
        <v>3887</v>
      </c>
      <c r="T166" s="25" t="s">
        <v>3854</v>
      </c>
      <c r="U166" s="25">
        <v>708.23</v>
      </c>
    </row>
    <row r="167" spans="1:21" x14ac:dyDescent="0.15">
      <c r="A167" s="32">
        <v>43738</v>
      </c>
      <c r="B167" s="25">
        <v>1000054997</v>
      </c>
      <c r="C167" s="25" t="s">
        <v>3983</v>
      </c>
      <c r="D167" s="25" t="s">
        <v>3854</v>
      </c>
      <c r="E167" s="31">
        <v>20000.13</v>
      </c>
      <c r="F167" s="31">
        <v>20000.13</v>
      </c>
      <c r="G167" s="25">
        <v>0</v>
      </c>
      <c r="H167" s="25">
        <v>0</v>
      </c>
      <c r="I167" s="25" t="s">
        <v>2717</v>
      </c>
      <c r="Q167" s="32">
        <v>43718</v>
      </c>
      <c r="R167" s="25">
        <v>1000028854</v>
      </c>
      <c r="S167" s="25" t="s">
        <v>3889</v>
      </c>
      <c r="T167" s="25" t="s">
        <v>3854</v>
      </c>
      <c r="U167" s="25">
        <v>548.39</v>
      </c>
    </row>
    <row r="168" spans="1:21" x14ac:dyDescent="0.15">
      <c r="A168" s="32">
        <v>43738</v>
      </c>
      <c r="B168" s="25">
        <v>1000057055</v>
      </c>
      <c r="C168" s="25" t="s">
        <v>3984</v>
      </c>
      <c r="D168" s="25" t="s">
        <v>3910</v>
      </c>
      <c r="E168" s="25">
        <v>6</v>
      </c>
      <c r="F168" s="25">
        <v>6</v>
      </c>
      <c r="G168" s="25">
        <v>0</v>
      </c>
      <c r="H168" s="25">
        <v>0</v>
      </c>
      <c r="I168" s="25" t="s">
        <v>3063</v>
      </c>
      <c r="Q168" s="32">
        <v>43718</v>
      </c>
      <c r="R168" s="25">
        <v>1000030365</v>
      </c>
      <c r="S168" s="25" t="s">
        <v>3891</v>
      </c>
      <c r="T168" s="25" t="s">
        <v>3854</v>
      </c>
      <c r="U168" s="31">
        <v>1703.87</v>
      </c>
    </row>
    <row r="169" spans="1:21" x14ac:dyDescent="0.15">
      <c r="A169" s="32">
        <v>43738</v>
      </c>
      <c r="B169" s="25">
        <v>1000057055</v>
      </c>
      <c r="C169" s="25" t="s">
        <v>3984</v>
      </c>
      <c r="D169" s="25" t="s">
        <v>3910</v>
      </c>
      <c r="E169" s="25">
        <v>6</v>
      </c>
      <c r="F169" s="25">
        <v>6</v>
      </c>
      <c r="G169" s="25">
        <v>0</v>
      </c>
      <c r="H169" s="25">
        <v>0</v>
      </c>
      <c r="I169" s="25" t="s">
        <v>3063</v>
      </c>
      <c r="Q169" s="32">
        <v>43718</v>
      </c>
      <c r="R169" s="25">
        <v>1000030380</v>
      </c>
      <c r="S169" s="25" t="s">
        <v>3904</v>
      </c>
      <c r="T169" s="25" t="s">
        <v>3854</v>
      </c>
      <c r="U169" s="25">
        <v>749.51</v>
      </c>
    </row>
    <row r="170" spans="1:21" x14ac:dyDescent="0.15">
      <c r="A170" s="32">
        <v>43738</v>
      </c>
      <c r="B170" s="25">
        <v>1000057172</v>
      </c>
      <c r="C170" s="25" t="s">
        <v>3985</v>
      </c>
      <c r="D170" s="25" t="s">
        <v>3910</v>
      </c>
      <c r="E170" s="31">
        <v>3500.4</v>
      </c>
      <c r="F170" s="31">
        <v>3500.4</v>
      </c>
      <c r="G170" s="25">
        <v>0</v>
      </c>
      <c r="H170" s="25">
        <v>0</v>
      </c>
      <c r="I170" s="25" t="s">
        <v>3120</v>
      </c>
      <c r="Q170" s="32">
        <v>43718</v>
      </c>
      <c r="R170" s="25">
        <v>1000044106</v>
      </c>
      <c r="S170" s="25" t="s">
        <v>3906</v>
      </c>
      <c r="T170" s="25" t="s">
        <v>3854</v>
      </c>
      <c r="U170" s="25">
        <v>254.37</v>
      </c>
    </row>
    <row r="171" spans="1:21" x14ac:dyDescent="0.15">
      <c r="A171" s="32">
        <v>43738</v>
      </c>
      <c r="B171" s="25">
        <v>1000057202</v>
      </c>
      <c r="C171" s="25" t="s">
        <v>3986</v>
      </c>
      <c r="D171" s="25" t="s">
        <v>3854</v>
      </c>
      <c r="E171" s="31">
        <v>7000.1</v>
      </c>
      <c r="F171" s="31">
        <v>7000.1</v>
      </c>
      <c r="G171" s="25">
        <v>0</v>
      </c>
      <c r="H171" s="25">
        <v>0</v>
      </c>
      <c r="I171" s="25" t="s">
        <v>2749</v>
      </c>
      <c r="Q171" s="32">
        <v>43718</v>
      </c>
      <c r="R171" s="25">
        <v>1000044107</v>
      </c>
      <c r="S171" s="25" t="s">
        <v>3941</v>
      </c>
      <c r="T171" s="25" t="s">
        <v>3854</v>
      </c>
      <c r="U171" s="25">
        <v>125.44</v>
      </c>
    </row>
    <row r="172" spans="1:21" x14ac:dyDescent="0.15">
      <c r="A172" s="32">
        <v>43738</v>
      </c>
      <c r="B172" s="25">
        <v>1000057812</v>
      </c>
      <c r="C172" s="25" t="s">
        <v>3987</v>
      </c>
      <c r="D172" s="25" t="s">
        <v>3910</v>
      </c>
      <c r="E172" s="25">
        <v>200</v>
      </c>
      <c r="F172" s="25">
        <v>200</v>
      </c>
      <c r="G172" s="25">
        <v>0</v>
      </c>
      <c r="H172" s="25">
        <v>0</v>
      </c>
      <c r="I172" s="25" t="s">
        <v>2941</v>
      </c>
      <c r="Q172" s="32">
        <v>43717</v>
      </c>
      <c r="R172" s="25">
        <v>1000028845</v>
      </c>
      <c r="S172" s="25" t="s">
        <v>3882</v>
      </c>
      <c r="T172" s="25" t="s">
        <v>3854</v>
      </c>
      <c r="U172" s="25">
        <v>239.44</v>
      </c>
    </row>
    <row r="173" spans="1:21" x14ac:dyDescent="0.15">
      <c r="A173" s="32">
        <v>43738</v>
      </c>
      <c r="B173" s="25">
        <v>1000057812</v>
      </c>
      <c r="C173" s="25" t="s">
        <v>3987</v>
      </c>
      <c r="D173" s="25" t="s">
        <v>3910</v>
      </c>
      <c r="E173" s="25">
        <v>800.2</v>
      </c>
      <c r="F173" s="25">
        <v>800.2</v>
      </c>
      <c r="G173" s="25">
        <v>0</v>
      </c>
      <c r="H173" s="25">
        <v>0</v>
      </c>
      <c r="I173" s="25" t="s">
        <v>2941</v>
      </c>
      <c r="Q173" s="32">
        <v>43717</v>
      </c>
      <c r="R173" s="25">
        <v>1000028848</v>
      </c>
      <c r="S173" s="25" t="s">
        <v>3887</v>
      </c>
      <c r="T173" s="25" t="s">
        <v>3854</v>
      </c>
      <c r="U173" s="25">
        <v>777.36</v>
      </c>
    </row>
    <row r="174" spans="1:21" x14ac:dyDescent="0.15">
      <c r="A174" s="32">
        <v>43738</v>
      </c>
      <c r="B174" s="25">
        <v>1000058163</v>
      </c>
      <c r="C174" s="25" t="s">
        <v>3988</v>
      </c>
      <c r="D174" s="25" t="s">
        <v>3910</v>
      </c>
      <c r="E174" s="25">
        <v>555.6</v>
      </c>
      <c r="F174" s="25">
        <v>555.6</v>
      </c>
      <c r="G174" s="25">
        <v>0</v>
      </c>
      <c r="H174" s="25">
        <v>0</v>
      </c>
      <c r="I174" s="25" t="s">
        <v>2621</v>
      </c>
      <c r="Q174" s="32">
        <v>43717</v>
      </c>
      <c r="R174" s="25">
        <v>1000028854</v>
      </c>
      <c r="S174" s="25" t="s">
        <v>3889</v>
      </c>
      <c r="T174" s="25" t="s">
        <v>3854</v>
      </c>
      <c r="U174" s="25">
        <v>468.29</v>
      </c>
    </row>
    <row r="175" spans="1:21" x14ac:dyDescent="0.15">
      <c r="A175" s="32">
        <v>43738</v>
      </c>
      <c r="B175" s="25">
        <v>1000058163</v>
      </c>
      <c r="C175" s="25" t="s">
        <v>3988</v>
      </c>
      <c r="D175" s="25" t="s">
        <v>3868</v>
      </c>
      <c r="E175" s="31">
        <v>2548</v>
      </c>
      <c r="F175" s="31">
        <v>2548</v>
      </c>
      <c r="G175" s="25">
        <v>0</v>
      </c>
      <c r="H175" s="25">
        <v>0</v>
      </c>
      <c r="I175" s="25" t="s">
        <v>2621</v>
      </c>
      <c r="Q175" s="32">
        <v>43717</v>
      </c>
      <c r="R175" s="25">
        <v>1000030365</v>
      </c>
      <c r="S175" s="25" t="s">
        <v>3891</v>
      </c>
      <c r="T175" s="25" t="s">
        <v>3854</v>
      </c>
      <c r="U175" s="31">
        <v>1768.94</v>
      </c>
    </row>
    <row r="176" spans="1:21" x14ac:dyDescent="0.15">
      <c r="A176" s="32">
        <v>43738</v>
      </c>
      <c r="B176" s="25">
        <v>1000058421</v>
      </c>
      <c r="C176" s="25" t="s">
        <v>3989</v>
      </c>
      <c r="D176" s="25" t="s">
        <v>3910</v>
      </c>
      <c r="E176" s="31">
        <v>1979.7</v>
      </c>
      <c r="F176" s="31">
        <v>1979.7</v>
      </c>
      <c r="G176" s="25">
        <v>0</v>
      </c>
      <c r="H176" s="25">
        <v>0</v>
      </c>
      <c r="I176" s="25" t="s">
        <v>3089</v>
      </c>
      <c r="Q176" s="32">
        <v>43717</v>
      </c>
      <c r="R176" s="25">
        <v>1000030380</v>
      </c>
      <c r="S176" s="25" t="s">
        <v>3904</v>
      </c>
      <c r="T176" s="25" t="s">
        <v>3854</v>
      </c>
      <c r="U176" s="25">
        <v>589.20000000000005</v>
      </c>
    </row>
    <row r="177" spans="1:21" x14ac:dyDescent="0.15">
      <c r="A177" s="32">
        <v>43738</v>
      </c>
      <c r="B177" s="25">
        <v>1000058921</v>
      </c>
      <c r="C177" s="25" t="s">
        <v>3990</v>
      </c>
      <c r="D177" s="25" t="s">
        <v>3910</v>
      </c>
      <c r="E177" s="25">
        <v>380</v>
      </c>
      <c r="F177" s="25">
        <v>380</v>
      </c>
      <c r="G177" s="25">
        <v>0</v>
      </c>
      <c r="H177" s="25">
        <v>0</v>
      </c>
      <c r="I177" s="25" t="s">
        <v>2709</v>
      </c>
      <c r="Q177" s="32">
        <v>43717</v>
      </c>
      <c r="R177" s="25">
        <v>1000044106</v>
      </c>
      <c r="S177" s="25" t="s">
        <v>3906</v>
      </c>
      <c r="T177" s="25" t="s">
        <v>3854</v>
      </c>
      <c r="U177" s="25">
        <v>26.44</v>
      </c>
    </row>
    <row r="178" spans="1:21" x14ac:dyDescent="0.15">
      <c r="A178" s="32">
        <v>43738</v>
      </c>
      <c r="B178" s="25">
        <v>1000058921</v>
      </c>
      <c r="C178" s="25" t="s">
        <v>3990</v>
      </c>
      <c r="D178" s="25" t="s">
        <v>3910</v>
      </c>
      <c r="E178" s="25">
        <v>120.33</v>
      </c>
      <c r="F178" s="25">
        <v>120.33</v>
      </c>
      <c r="G178" s="25">
        <v>0</v>
      </c>
      <c r="H178" s="25">
        <v>0</v>
      </c>
      <c r="I178" s="25" t="s">
        <v>2709</v>
      </c>
      <c r="Q178" s="32">
        <v>43717</v>
      </c>
      <c r="R178" s="25">
        <v>1000044107</v>
      </c>
      <c r="S178" s="25" t="s">
        <v>3941</v>
      </c>
      <c r="T178" s="25" t="s">
        <v>3854</v>
      </c>
      <c r="U178" s="25">
        <v>108.79</v>
      </c>
    </row>
    <row r="179" spans="1:21" x14ac:dyDescent="0.15">
      <c r="A179" s="32">
        <v>43738</v>
      </c>
      <c r="B179" s="25">
        <v>1000058924</v>
      </c>
      <c r="C179" s="25" t="s">
        <v>3991</v>
      </c>
      <c r="D179" s="25" t="s">
        <v>3910</v>
      </c>
      <c r="E179" s="25">
        <v>96</v>
      </c>
      <c r="F179" s="25">
        <v>96</v>
      </c>
      <c r="G179" s="25">
        <v>0</v>
      </c>
      <c r="H179" s="25">
        <v>0</v>
      </c>
      <c r="I179" s="25" t="s">
        <v>2706</v>
      </c>
      <c r="Q179" s="32">
        <v>43716</v>
      </c>
      <c r="R179" s="25">
        <v>1000028845</v>
      </c>
      <c r="S179" s="25" t="s">
        <v>3882</v>
      </c>
      <c r="T179" s="25" t="s">
        <v>3854</v>
      </c>
      <c r="U179" s="25">
        <v>668.39</v>
      </c>
    </row>
    <row r="180" spans="1:21" x14ac:dyDescent="0.15">
      <c r="A180" s="32">
        <v>43738</v>
      </c>
      <c r="B180" s="25">
        <v>1000058924</v>
      </c>
      <c r="C180" s="25" t="s">
        <v>3991</v>
      </c>
      <c r="D180" s="25" t="s">
        <v>3910</v>
      </c>
      <c r="E180" s="25">
        <v>405.8</v>
      </c>
      <c r="F180" s="25">
        <v>405.8</v>
      </c>
      <c r="G180" s="25">
        <v>0</v>
      </c>
      <c r="H180" s="25">
        <v>0</v>
      </c>
      <c r="I180" s="25" t="s">
        <v>2706</v>
      </c>
      <c r="Q180" s="32">
        <v>43716</v>
      </c>
      <c r="R180" s="25">
        <v>1000028848</v>
      </c>
      <c r="S180" s="25" t="s">
        <v>3887</v>
      </c>
      <c r="T180" s="25" t="s">
        <v>3869</v>
      </c>
      <c r="U180" s="25">
        <v>954.79</v>
      </c>
    </row>
    <row r="181" spans="1:21" x14ac:dyDescent="0.15">
      <c r="A181" s="32">
        <v>43738</v>
      </c>
      <c r="B181" s="25">
        <v>1000058961</v>
      </c>
      <c r="C181" s="25" t="s">
        <v>3862</v>
      </c>
      <c r="D181" s="25" t="s">
        <v>3910</v>
      </c>
      <c r="E181" s="31">
        <v>2361.87</v>
      </c>
      <c r="F181" s="31">
        <v>2361.87</v>
      </c>
      <c r="G181" s="25">
        <v>0</v>
      </c>
      <c r="H181" s="25">
        <v>0</v>
      </c>
      <c r="I181" s="25" t="s">
        <v>2666</v>
      </c>
      <c r="Q181" s="32">
        <v>43716</v>
      </c>
      <c r="R181" s="25">
        <v>1000030365</v>
      </c>
      <c r="S181" s="25" t="s">
        <v>3891</v>
      </c>
      <c r="T181" s="25" t="s">
        <v>3854</v>
      </c>
      <c r="U181" s="31">
        <v>2103.14</v>
      </c>
    </row>
    <row r="182" spans="1:21" x14ac:dyDescent="0.15">
      <c r="A182" s="32">
        <v>43738</v>
      </c>
      <c r="B182" s="25">
        <v>1000058961</v>
      </c>
      <c r="C182" s="25" t="s">
        <v>3862</v>
      </c>
      <c r="D182" s="25" t="s">
        <v>3910</v>
      </c>
      <c r="E182" s="31">
        <v>1201.72</v>
      </c>
      <c r="F182" s="31">
        <v>1201.72</v>
      </c>
      <c r="G182" s="25">
        <v>0</v>
      </c>
      <c r="H182" s="25">
        <v>0</v>
      </c>
      <c r="I182" s="25" t="s">
        <v>2666</v>
      </c>
      <c r="Q182" s="32">
        <v>43716</v>
      </c>
      <c r="R182" s="25">
        <v>1000030380</v>
      </c>
      <c r="S182" s="25" t="s">
        <v>3904</v>
      </c>
      <c r="T182" s="25" t="s">
        <v>3854</v>
      </c>
      <c r="U182" s="31">
        <v>1255.7</v>
      </c>
    </row>
    <row r="183" spans="1:21" x14ac:dyDescent="0.15">
      <c r="A183" s="32">
        <v>43738</v>
      </c>
      <c r="B183" s="25">
        <v>1000058961</v>
      </c>
      <c r="C183" s="25" t="s">
        <v>3862</v>
      </c>
      <c r="D183" s="25" t="s">
        <v>3236</v>
      </c>
      <c r="E183" s="25">
        <v>0.3</v>
      </c>
      <c r="F183" s="25">
        <v>0.3</v>
      </c>
      <c r="G183" s="25">
        <v>0</v>
      </c>
      <c r="H183" s="25">
        <v>0</v>
      </c>
      <c r="I183" s="25" t="s">
        <v>2666</v>
      </c>
      <c r="Q183" s="32">
        <v>43716</v>
      </c>
      <c r="R183" s="25">
        <v>1000044107</v>
      </c>
      <c r="S183" s="25" t="s">
        <v>3941</v>
      </c>
      <c r="T183" s="25" t="s">
        <v>3854</v>
      </c>
      <c r="U183" s="25">
        <v>56.21</v>
      </c>
    </row>
    <row r="184" spans="1:21" x14ac:dyDescent="0.15">
      <c r="A184" s="32">
        <v>43738</v>
      </c>
      <c r="B184" s="25">
        <v>1000059242</v>
      </c>
      <c r="C184" s="25" t="s">
        <v>3992</v>
      </c>
      <c r="D184" s="25" t="s">
        <v>3910</v>
      </c>
      <c r="E184" s="25">
        <v>15</v>
      </c>
      <c r="F184" s="25">
        <v>15</v>
      </c>
      <c r="G184" s="25">
        <v>0</v>
      </c>
      <c r="H184" s="25">
        <v>0</v>
      </c>
      <c r="I184" s="25" t="s">
        <v>2970</v>
      </c>
      <c r="Q184" s="32">
        <v>43715</v>
      </c>
      <c r="R184" s="25">
        <v>1000028845</v>
      </c>
      <c r="S184" s="25" t="s">
        <v>3882</v>
      </c>
      <c r="T184" s="25" t="s">
        <v>3854</v>
      </c>
      <c r="U184" s="25">
        <v>510.22</v>
      </c>
    </row>
    <row r="185" spans="1:21" x14ac:dyDescent="0.15">
      <c r="A185" s="32">
        <v>43738</v>
      </c>
      <c r="B185" s="25">
        <v>1000059242</v>
      </c>
      <c r="C185" s="25" t="s">
        <v>3992</v>
      </c>
      <c r="D185" s="25" t="s">
        <v>3910</v>
      </c>
      <c r="E185" s="25">
        <v>210</v>
      </c>
      <c r="F185" s="25">
        <v>210</v>
      </c>
      <c r="G185" s="25">
        <v>0</v>
      </c>
      <c r="H185" s="25">
        <v>0</v>
      </c>
      <c r="I185" s="25" t="s">
        <v>2970</v>
      </c>
      <c r="Q185" s="32">
        <v>43715</v>
      </c>
      <c r="R185" s="25">
        <v>1000028848</v>
      </c>
      <c r="S185" s="25" t="s">
        <v>3887</v>
      </c>
      <c r="T185" s="25" t="s">
        <v>3854</v>
      </c>
      <c r="U185" s="31">
        <v>1012.8</v>
      </c>
    </row>
    <row r="186" spans="1:21" x14ac:dyDescent="0.15">
      <c r="A186" s="32">
        <v>43738</v>
      </c>
      <c r="B186" s="25">
        <v>1000059243</v>
      </c>
      <c r="C186" s="25" t="s">
        <v>3993</v>
      </c>
      <c r="D186" s="25" t="s">
        <v>3854</v>
      </c>
      <c r="E186" s="25">
        <v>807.46</v>
      </c>
      <c r="F186" s="25">
        <v>807.46</v>
      </c>
      <c r="G186" s="25">
        <v>0</v>
      </c>
      <c r="H186" s="25">
        <v>0</v>
      </c>
      <c r="I186" s="25" t="s">
        <v>2970</v>
      </c>
      <c r="Q186" s="32">
        <v>43715</v>
      </c>
      <c r="R186" s="25">
        <v>1000030365</v>
      </c>
      <c r="S186" s="25" t="s">
        <v>3891</v>
      </c>
      <c r="T186" s="25" t="s">
        <v>3854</v>
      </c>
      <c r="U186" s="31">
        <v>2483.5</v>
      </c>
    </row>
    <row r="187" spans="1:21" x14ac:dyDescent="0.15">
      <c r="A187" s="32">
        <v>43738</v>
      </c>
      <c r="B187" s="25">
        <v>1000059342</v>
      </c>
      <c r="C187" s="25" t="s">
        <v>3994</v>
      </c>
      <c r="D187" s="25" t="s">
        <v>3854</v>
      </c>
      <c r="E187" s="31">
        <v>1110.67</v>
      </c>
      <c r="F187" s="31">
        <v>1110.67</v>
      </c>
      <c r="G187" s="25">
        <v>0</v>
      </c>
      <c r="H187" s="25">
        <v>0</v>
      </c>
      <c r="I187" s="25" t="s">
        <v>2687</v>
      </c>
      <c r="Q187" s="32">
        <v>43715</v>
      </c>
      <c r="R187" s="25">
        <v>1000030380</v>
      </c>
      <c r="S187" s="25" t="s">
        <v>3904</v>
      </c>
      <c r="T187" s="25" t="s">
        <v>3869</v>
      </c>
      <c r="U187" s="25">
        <v>973.95</v>
      </c>
    </row>
    <row r="188" spans="1:21" x14ac:dyDescent="0.15">
      <c r="A188" s="32">
        <v>43738</v>
      </c>
      <c r="B188" s="25">
        <v>1000060330</v>
      </c>
      <c r="C188" s="25" t="s">
        <v>3995</v>
      </c>
      <c r="D188" s="25" t="s">
        <v>3910</v>
      </c>
      <c r="E188" s="25">
        <v>540</v>
      </c>
      <c r="F188" s="25">
        <v>540</v>
      </c>
      <c r="G188" s="25">
        <v>0</v>
      </c>
      <c r="H188" s="25">
        <v>0</v>
      </c>
      <c r="I188" s="25" t="s">
        <v>2724</v>
      </c>
      <c r="Q188" s="32">
        <v>43715</v>
      </c>
      <c r="R188" s="25">
        <v>1000044107</v>
      </c>
      <c r="S188" s="25" t="s">
        <v>3941</v>
      </c>
      <c r="T188" s="25" t="s">
        <v>3854</v>
      </c>
      <c r="U188" s="25">
        <v>162.41</v>
      </c>
    </row>
    <row r="189" spans="1:21" x14ac:dyDescent="0.15">
      <c r="A189" s="32">
        <v>43738</v>
      </c>
      <c r="B189" s="25">
        <v>1000061198</v>
      </c>
      <c r="C189" s="25" t="s">
        <v>3996</v>
      </c>
      <c r="D189" s="25" t="s">
        <v>3854</v>
      </c>
      <c r="E189" s="25">
        <v>970.74</v>
      </c>
      <c r="F189" s="25">
        <v>970.74</v>
      </c>
      <c r="G189" s="25">
        <v>0</v>
      </c>
      <c r="H189" s="25">
        <v>0</v>
      </c>
      <c r="I189" s="25" t="s">
        <v>2784</v>
      </c>
      <c r="Q189" s="32">
        <v>43715</v>
      </c>
      <c r="R189" s="25">
        <v>1000044109</v>
      </c>
      <c r="S189" s="25" t="s">
        <v>3997</v>
      </c>
      <c r="T189" s="25" t="s">
        <v>3854</v>
      </c>
      <c r="U189" s="25">
        <v>608.01</v>
      </c>
    </row>
    <row r="190" spans="1:21" x14ac:dyDescent="0.15">
      <c r="A190" s="32">
        <v>43738</v>
      </c>
      <c r="B190" s="25">
        <v>1000061223</v>
      </c>
      <c r="C190" s="25" t="s">
        <v>3998</v>
      </c>
      <c r="D190" s="25" t="s">
        <v>3854</v>
      </c>
      <c r="E190" s="25">
        <v>383.7</v>
      </c>
      <c r="F190" s="25">
        <v>383.7</v>
      </c>
      <c r="G190" s="25">
        <v>0</v>
      </c>
      <c r="H190" s="25">
        <v>0</v>
      </c>
      <c r="I190" s="25" t="s">
        <v>3999</v>
      </c>
      <c r="Q190" s="32">
        <v>43714</v>
      </c>
      <c r="R190" s="25">
        <v>1000028845</v>
      </c>
      <c r="S190" s="25" t="s">
        <v>3882</v>
      </c>
      <c r="T190" s="25" t="s">
        <v>3854</v>
      </c>
      <c r="U190" s="25">
        <v>251.01</v>
      </c>
    </row>
    <row r="191" spans="1:21" x14ac:dyDescent="0.15">
      <c r="A191" s="32">
        <v>43738</v>
      </c>
      <c r="B191" s="25">
        <v>1000061392</v>
      </c>
      <c r="C191" s="25" t="s">
        <v>4000</v>
      </c>
      <c r="D191" s="25" t="s">
        <v>3854</v>
      </c>
      <c r="E191" s="25">
        <v>500.28</v>
      </c>
      <c r="F191" s="25">
        <v>500.28</v>
      </c>
      <c r="G191" s="25">
        <v>0</v>
      </c>
      <c r="H191" s="25">
        <v>0</v>
      </c>
      <c r="I191" s="25" t="s">
        <v>2651</v>
      </c>
      <c r="Q191" s="32">
        <v>43714</v>
      </c>
      <c r="R191" s="25">
        <v>1000028848</v>
      </c>
      <c r="S191" s="25" t="s">
        <v>3887</v>
      </c>
      <c r="T191" s="25" t="s">
        <v>3854</v>
      </c>
      <c r="U191" s="31">
        <v>1228.6300000000001</v>
      </c>
    </row>
    <row r="192" spans="1:21" x14ac:dyDescent="0.15">
      <c r="A192" s="32">
        <v>43737</v>
      </c>
      <c r="B192" s="25">
        <v>1000001038</v>
      </c>
      <c r="C192" s="25" t="s">
        <v>3152</v>
      </c>
      <c r="D192" s="25" t="s">
        <v>3910</v>
      </c>
      <c r="E192" s="25">
        <v>800.7</v>
      </c>
      <c r="F192" s="25">
        <v>800.7</v>
      </c>
      <c r="G192" s="25">
        <v>0</v>
      </c>
      <c r="H192" s="25">
        <v>0</v>
      </c>
      <c r="I192" s="25" t="s">
        <v>3151</v>
      </c>
      <c r="Q192" s="32">
        <v>43714</v>
      </c>
      <c r="R192" s="25">
        <v>1000028854</v>
      </c>
      <c r="S192" s="25" t="s">
        <v>3889</v>
      </c>
      <c r="T192" s="25" t="s">
        <v>3854</v>
      </c>
      <c r="U192" s="25">
        <v>759.23</v>
      </c>
    </row>
    <row r="193" spans="1:21" x14ac:dyDescent="0.15">
      <c r="A193" s="32">
        <v>43737</v>
      </c>
      <c r="B193" s="25">
        <v>1000001038</v>
      </c>
      <c r="C193" s="25" t="s">
        <v>3152</v>
      </c>
      <c r="D193" s="25" t="s">
        <v>3910</v>
      </c>
      <c r="E193" s="31">
        <v>1221.98</v>
      </c>
      <c r="F193" s="31">
        <v>1221.98</v>
      </c>
      <c r="G193" s="25">
        <v>0</v>
      </c>
      <c r="H193" s="25">
        <v>0</v>
      </c>
      <c r="I193" s="25" t="s">
        <v>3151</v>
      </c>
      <c r="Q193" s="32">
        <v>43714</v>
      </c>
      <c r="R193" s="25">
        <v>1000030365</v>
      </c>
      <c r="S193" s="25" t="s">
        <v>3891</v>
      </c>
      <c r="T193" s="25" t="s">
        <v>3854</v>
      </c>
      <c r="U193" s="31">
        <v>2707.18</v>
      </c>
    </row>
    <row r="194" spans="1:21" x14ac:dyDescent="0.15">
      <c r="A194" s="32">
        <v>43737</v>
      </c>
      <c r="B194" s="25">
        <v>1000001126</v>
      </c>
      <c r="C194" s="25" t="s">
        <v>3892</v>
      </c>
      <c r="D194" s="25" t="s">
        <v>3910</v>
      </c>
      <c r="E194" s="25">
        <v>400.8</v>
      </c>
      <c r="F194" s="25">
        <v>400.8</v>
      </c>
      <c r="G194" s="25">
        <v>0</v>
      </c>
      <c r="H194" s="25">
        <v>0</v>
      </c>
      <c r="I194" s="25" t="s">
        <v>2912</v>
      </c>
      <c r="Q194" s="32">
        <v>43714</v>
      </c>
      <c r="R194" s="25">
        <v>1000030380</v>
      </c>
      <c r="S194" s="25" t="s">
        <v>3904</v>
      </c>
      <c r="T194" s="25" t="s">
        <v>3854</v>
      </c>
      <c r="U194" s="31">
        <v>1385.68</v>
      </c>
    </row>
    <row r="195" spans="1:21" x14ac:dyDescent="0.15">
      <c r="A195" s="32">
        <v>43737</v>
      </c>
      <c r="B195" s="25">
        <v>1000001126</v>
      </c>
      <c r="C195" s="25" t="s">
        <v>3892</v>
      </c>
      <c r="D195" s="25" t="s">
        <v>3910</v>
      </c>
      <c r="E195" s="31">
        <v>1423.3</v>
      </c>
      <c r="F195" s="31">
        <v>1423.3</v>
      </c>
      <c r="G195" s="25">
        <v>0</v>
      </c>
      <c r="H195" s="25">
        <v>0</v>
      </c>
      <c r="I195" s="25" t="s">
        <v>2912</v>
      </c>
      <c r="Q195" s="32">
        <v>43714</v>
      </c>
      <c r="R195" s="25">
        <v>1000044106</v>
      </c>
      <c r="S195" s="25" t="s">
        <v>3906</v>
      </c>
      <c r="T195" s="25" t="s">
        <v>3854</v>
      </c>
      <c r="U195" s="25">
        <v>22.03</v>
      </c>
    </row>
    <row r="196" spans="1:21" x14ac:dyDescent="0.15">
      <c r="A196" s="32">
        <v>43737</v>
      </c>
      <c r="B196" s="25">
        <v>1000001616</v>
      </c>
      <c r="C196" s="25" t="s">
        <v>3897</v>
      </c>
      <c r="D196" s="25" t="s">
        <v>3910</v>
      </c>
      <c r="E196" s="25">
        <v>43.8</v>
      </c>
      <c r="F196" s="25">
        <v>43.8</v>
      </c>
      <c r="G196" s="25">
        <v>0</v>
      </c>
      <c r="H196" s="25">
        <v>0</v>
      </c>
      <c r="I196" s="25" t="s">
        <v>3160</v>
      </c>
      <c r="Q196" s="32">
        <v>43714</v>
      </c>
      <c r="R196" s="25">
        <v>1000044107</v>
      </c>
      <c r="S196" s="25" t="s">
        <v>3941</v>
      </c>
      <c r="T196" s="25" t="s">
        <v>3854</v>
      </c>
      <c r="U196" s="25">
        <v>328.17</v>
      </c>
    </row>
    <row r="197" spans="1:21" x14ac:dyDescent="0.15">
      <c r="A197" s="32">
        <v>43737</v>
      </c>
      <c r="B197" s="25">
        <v>1000001616</v>
      </c>
      <c r="C197" s="25" t="s">
        <v>3897</v>
      </c>
      <c r="D197" s="25" t="s">
        <v>3910</v>
      </c>
      <c r="E197" s="25">
        <v>905.4</v>
      </c>
      <c r="F197" s="25">
        <v>905.4</v>
      </c>
      <c r="G197" s="25">
        <v>0</v>
      </c>
      <c r="H197" s="25">
        <v>0</v>
      </c>
      <c r="I197" s="25" t="s">
        <v>3160</v>
      </c>
      <c r="Q197" s="32">
        <v>43714</v>
      </c>
      <c r="R197" s="25">
        <v>1000044109</v>
      </c>
      <c r="S197" s="25" t="s">
        <v>3997</v>
      </c>
      <c r="T197" s="25" t="s">
        <v>3854</v>
      </c>
      <c r="U197" s="31">
        <v>1141.01</v>
      </c>
    </row>
    <row r="198" spans="1:21" x14ac:dyDescent="0.15">
      <c r="A198" s="32">
        <v>43737</v>
      </c>
      <c r="B198" s="25">
        <v>1000001627</v>
      </c>
      <c r="C198" s="25" t="s">
        <v>3902</v>
      </c>
      <c r="D198" s="25" t="s">
        <v>3910</v>
      </c>
      <c r="E198" s="25">
        <v>86.71</v>
      </c>
      <c r="F198" s="25">
        <v>86.71</v>
      </c>
      <c r="G198" s="25">
        <v>0</v>
      </c>
      <c r="H198" s="25">
        <v>0</v>
      </c>
      <c r="I198" s="25" t="s">
        <v>3222</v>
      </c>
      <c r="Q198" s="32">
        <v>43713</v>
      </c>
      <c r="R198" s="25">
        <v>1000028845</v>
      </c>
      <c r="S198" s="25" t="s">
        <v>3882</v>
      </c>
      <c r="T198" s="25" t="s">
        <v>3854</v>
      </c>
      <c r="U198" s="25">
        <v>239.67</v>
      </c>
    </row>
    <row r="199" spans="1:21" x14ac:dyDescent="0.15">
      <c r="A199" s="32">
        <v>43737</v>
      </c>
      <c r="B199" s="25">
        <v>1000001627</v>
      </c>
      <c r="C199" s="25" t="s">
        <v>3902</v>
      </c>
      <c r="D199" s="25" t="s">
        <v>3910</v>
      </c>
      <c r="E199" s="31">
        <v>1913.5</v>
      </c>
      <c r="F199" s="31">
        <v>1913.5</v>
      </c>
      <c r="G199" s="25">
        <v>0</v>
      </c>
      <c r="H199" s="25">
        <v>0</v>
      </c>
      <c r="I199" s="25" t="s">
        <v>3222</v>
      </c>
      <c r="Q199" s="32">
        <v>43713</v>
      </c>
      <c r="R199" s="25">
        <v>1000028848</v>
      </c>
      <c r="S199" s="25" t="s">
        <v>3887</v>
      </c>
      <c r="T199" s="25" t="s">
        <v>3854</v>
      </c>
      <c r="U199" s="31">
        <v>1289.31</v>
      </c>
    </row>
    <row r="200" spans="1:21" x14ac:dyDescent="0.15">
      <c r="A200" s="32">
        <v>43737</v>
      </c>
      <c r="B200" s="25">
        <v>1000001984</v>
      </c>
      <c r="C200" s="25" t="s">
        <v>3907</v>
      </c>
      <c r="D200" s="25" t="s">
        <v>3910</v>
      </c>
      <c r="E200" s="31">
        <v>5000.95</v>
      </c>
      <c r="F200" s="31">
        <v>5000.95</v>
      </c>
      <c r="G200" s="25">
        <v>0</v>
      </c>
      <c r="H200" s="25">
        <v>0</v>
      </c>
      <c r="I200" s="25" t="s">
        <v>3538</v>
      </c>
      <c r="Q200" s="32">
        <v>43713</v>
      </c>
      <c r="R200" s="25">
        <v>1000028854</v>
      </c>
      <c r="S200" s="25" t="s">
        <v>3889</v>
      </c>
      <c r="T200" s="25" t="s">
        <v>3854</v>
      </c>
      <c r="U200" s="25">
        <v>840.41</v>
      </c>
    </row>
    <row r="201" spans="1:21" x14ac:dyDescent="0.15">
      <c r="A201" s="32">
        <v>43737</v>
      </c>
      <c r="B201" s="25">
        <v>1000002158</v>
      </c>
      <c r="C201" s="25" t="s">
        <v>3909</v>
      </c>
      <c r="D201" s="25" t="s">
        <v>3910</v>
      </c>
      <c r="E201" s="25">
        <v>189.6</v>
      </c>
      <c r="F201" s="25">
        <v>189.6</v>
      </c>
      <c r="G201" s="25">
        <v>0</v>
      </c>
      <c r="H201" s="25">
        <v>0</v>
      </c>
      <c r="I201" s="25" t="s">
        <v>3126</v>
      </c>
      <c r="Q201" s="32">
        <v>43713</v>
      </c>
      <c r="R201" s="25">
        <v>1000030365</v>
      </c>
      <c r="S201" s="25" t="s">
        <v>3891</v>
      </c>
      <c r="T201" s="25" t="s">
        <v>3854</v>
      </c>
      <c r="U201" s="31">
        <v>2626</v>
      </c>
    </row>
    <row r="202" spans="1:21" x14ac:dyDescent="0.15">
      <c r="A202" s="32">
        <v>43737</v>
      </c>
      <c r="B202" s="25">
        <v>1000002158</v>
      </c>
      <c r="C202" s="25" t="s">
        <v>3909</v>
      </c>
      <c r="D202" s="25" t="s">
        <v>3910</v>
      </c>
      <c r="E202" s="25">
        <v>318.10000000000002</v>
      </c>
      <c r="F202" s="25">
        <v>318.10000000000002</v>
      </c>
      <c r="G202" s="25">
        <v>0</v>
      </c>
      <c r="H202" s="25">
        <v>0</v>
      </c>
      <c r="I202" s="25" t="s">
        <v>3126</v>
      </c>
      <c r="Q202" s="32">
        <v>43713</v>
      </c>
      <c r="R202" s="25">
        <v>1000030380</v>
      </c>
      <c r="S202" s="25" t="s">
        <v>3904</v>
      </c>
      <c r="T202" s="25" t="s">
        <v>3854</v>
      </c>
      <c r="U202" s="31">
        <v>1203.51</v>
      </c>
    </row>
    <row r="203" spans="1:21" x14ac:dyDescent="0.15">
      <c r="A203" s="32">
        <v>43737</v>
      </c>
      <c r="B203" s="25">
        <v>1000002535</v>
      </c>
      <c r="C203" s="25" t="s">
        <v>3911</v>
      </c>
      <c r="D203" s="25" t="s">
        <v>3910</v>
      </c>
      <c r="E203" s="31">
        <v>175263.78</v>
      </c>
      <c r="F203" s="31">
        <v>175263.78</v>
      </c>
      <c r="G203" s="25">
        <v>0</v>
      </c>
      <c r="H203" s="25">
        <v>0</v>
      </c>
      <c r="I203" s="25" t="s">
        <v>109</v>
      </c>
      <c r="Q203" s="32">
        <v>43713</v>
      </c>
      <c r="R203" s="25">
        <v>1000044106</v>
      </c>
      <c r="S203" s="25" t="s">
        <v>3906</v>
      </c>
      <c r="T203" s="25" t="s">
        <v>3854</v>
      </c>
      <c r="U203" s="25">
        <v>204.52</v>
      </c>
    </row>
    <row r="204" spans="1:21" x14ac:dyDescent="0.15">
      <c r="A204" s="32">
        <v>43737</v>
      </c>
      <c r="B204" s="25">
        <v>1000002535</v>
      </c>
      <c r="C204" s="25" t="s">
        <v>3911</v>
      </c>
      <c r="D204" s="25" t="s">
        <v>3910</v>
      </c>
      <c r="E204" s="31">
        <v>54743.29</v>
      </c>
      <c r="F204" s="31">
        <v>54743.29</v>
      </c>
      <c r="G204" s="25">
        <v>0</v>
      </c>
      <c r="H204" s="25">
        <v>0</v>
      </c>
      <c r="I204" s="25" t="s">
        <v>109</v>
      </c>
      <c r="Q204" s="32">
        <v>43713</v>
      </c>
      <c r="R204" s="25">
        <v>1000044107</v>
      </c>
      <c r="S204" s="25" t="s">
        <v>3941</v>
      </c>
      <c r="T204" s="25" t="s">
        <v>3854</v>
      </c>
      <c r="U204" s="25">
        <v>311.77</v>
      </c>
    </row>
    <row r="205" spans="1:21" x14ac:dyDescent="0.15">
      <c r="A205" s="32">
        <v>43737</v>
      </c>
      <c r="B205" s="25">
        <v>1000002716</v>
      </c>
      <c r="C205" s="25" t="s">
        <v>3913</v>
      </c>
      <c r="D205" s="25" t="s">
        <v>3910</v>
      </c>
      <c r="E205" s="31">
        <v>1500.3</v>
      </c>
      <c r="F205" s="31">
        <v>1500.3</v>
      </c>
      <c r="G205" s="25">
        <v>0</v>
      </c>
      <c r="H205" s="25">
        <v>0</v>
      </c>
      <c r="I205" s="25" t="s">
        <v>2896</v>
      </c>
      <c r="Q205" s="32">
        <v>43713</v>
      </c>
      <c r="R205" s="25">
        <v>1000044109</v>
      </c>
      <c r="S205" s="25" t="s">
        <v>3997</v>
      </c>
      <c r="T205" s="25" t="s">
        <v>3854</v>
      </c>
      <c r="U205" s="31">
        <v>2042.51</v>
      </c>
    </row>
    <row r="206" spans="1:21" x14ac:dyDescent="0.15">
      <c r="A206" s="32">
        <v>43737</v>
      </c>
      <c r="B206" s="25">
        <v>1000003143</v>
      </c>
      <c r="C206" s="25" t="s">
        <v>3733</v>
      </c>
      <c r="D206" s="25" t="s">
        <v>3910</v>
      </c>
      <c r="E206" s="25">
        <v>877.2</v>
      </c>
      <c r="F206" s="25">
        <v>877.2</v>
      </c>
      <c r="G206" s="25">
        <v>0</v>
      </c>
      <c r="H206" s="25">
        <v>0</v>
      </c>
      <c r="I206" s="25" t="s">
        <v>3140</v>
      </c>
      <c r="Q206" s="32">
        <v>43712</v>
      </c>
      <c r="R206" s="25">
        <v>1000028845</v>
      </c>
      <c r="S206" s="25" t="s">
        <v>3882</v>
      </c>
      <c r="T206" s="25" t="s">
        <v>3854</v>
      </c>
      <c r="U206" s="25">
        <v>311.01</v>
      </c>
    </row>
    <row r="207" spans="1:21" x14ac:dyDescent="0.15">
      <c r="A207" s="32">
        <v>43737</v>
      </c>
      <c r="B207" s="25">
        <v>1000003143</v>
      </c>
      <c r="C207" s="25" t="s">
        <v>3733</v>
      </c>
      <c r="D207" s="25" t="s">
        <v>3868</v>
      </c>
      <c r="E207" s="31">
        <v>9123.81</v>
      </c>
      <c r="F207" s="31">
        <v>9123.81</v>
      </c>
      <c r="G207" s="25">
        <v>0</v>
      </c>
      <c r="H207" s="25">
        <v>0</v>
      </c>
      <c r="I207" s="25" t="s">
        <v>3140</v>
      </c>
      <c r="Q207" s="32">
        <v>43712</v>
      </c>
      <c r="R207" s="25">
        <v>1000028848</v>
      </c>
      <c r="S207" s="25" t="s">
        <v>3887</v>
      </c>
      <c r="T207" s="25" t="s">
        <v>3854</v>
      </c>
      <c r="U207" s="31">
        <v>1302.92</v>
      </c>
    </row>
    <row r="208" spans="1:21" x14ac:dyDescent="0.15">
      <c r="A208" s="32">
        <v>43737</v>
      </c>
      <c r="B208" s="25">
        <v>1000004073</v>
      </c>
      <c r="C208" s="25" t="s">
        <v>3915</v>
      </c>
      <c r="D208" s="25" t="s">
        <v>3910</v>
      </c>
      <c r="E208" s="31">
        <v>10824</v>
      </c>
      <c r="F208" s="31">
        <v>10824</v>
      </c>
      <c r="G208" s="25">
        <v>0</v>
      </c>
      <c r="H208" s="25">
        <v>0</v>
      </c>
      <c r="I208" s="25" t="s">
        <v>3129</v>
      </c>
      <c r="Q208" s="32">
        <v>43712</v>
      </c>
      <c r="R208" s="25">
        <v>1000028854</v>
      </c>
      <c r="S208" s="25" t="s">
        <v>3889</v>
      </c>
      <c r="T208" s="25" t="s">
        <v>3854</v>
      </c>
      <c r="U208" s="25">
        <v>864.13</v>
      </c>
    </row>
    <row r="209" spans="1:21" x14ac:dyDescent="0.15">
      <c r="A209" s="32">
        <v>43737</v>
      </c>
      <c r="B209" s="25">
        <v>1000004073</v>
      </c>
      <c r="C209" s="25" t="s">
        <v>3915</v>
      </c>
      <c r="D209" s="25" t="s">
        <v>3910</v>
      </c>
      <c r="E209" s="31">
        <v>9177.5</v>
      </c>
      <c r="F209" s="31">
        <v>9177.5</v>
      </c>
      <c r="G209" s="25">
        <v>0</v>
      </c>
      <c r="H209" s="25">
        <v>0</v>
      </c>
      <c r="I209" s="25" t="s">
        <v>3129</v>
      </c>
      <c r="Q209" s="32">
        <v>43712</v>
      </c>
      <c r="R209" s="25">
        <v>1000030365</v>
      </c>
      <c r="S209" s="25" t="s">
        <v>3891</v>
      </c>
      <c r="T209" s="25" t="s">
        <v>3854</v>
      </c>
      <c r="U209" s="31">
        <v>2547.9</v>
      </c>
    </row>
    <row r="210" spans="1:21" x14ac:dyDescent="0.15">
      <c r="A210" s="32">
        <v>43737</v>
      </c>
      <c r="B210" s="25">
        <v>1000004078</v>
      </c>
      <c r="C210" s="25" t="s">
        <v>2794</v>
      </c>
      <c r="D210" s="25" t="s">
        <v>3910</v>
      </c>
      <c r="E210" s="31">
        <v>2906.29</v>
      </c>
      <c r="F210" s="31">
        <v>2906.29</v>
      </c>
      <c r="G210" s="25">
        <v>0</v>
      </c>
      <c r="H210" s="25">
        <v>0</v>
      </c>
      <c r="I210" s="25" t="s">
        <v>2793</v>
      </c>
      <c r="Q210" s="32">
        <v>43712</v>
      </c>
      <c r="R210" s="25">
        <v>1000030380</v>
      </c>
      <c r="S210" s="25" t="s">
        <v>3904</v>
      </c>
      <c r="T210" s="25" t="s">
        <v>3854</v>
      </c>
      <c r="U210" s="31">
        <v>1271.67</v>
      </c>
    </row>
    <row r="211" spans="1:21" x14ac:dyDescent="0.15">
      <c r="A211" s="32">
        <v>43737</v>
      </c>
      <c r="B211" s="25">
        <v>1000004297</v>
      </c>
      <c r="C211" s="25" t="s">
        <v>4001</v>
      </c>
      <c r="D211" s="25" t="s">
        <v>3910</v>
      </c>
      <c r="E211" s="25">
        <v>211.2</v>
      </c>
      <c r="F211" s="25">
        <v>211.2</v>
      </c>
      <c r="G211" s="25">
        <v>0</v>
      </c>
      <c r="H211" s="25">
        <v>0</v>
      </c>
      <c r="I211" s="25" t="s">
        <v>3785</v>
      </c>
      <c r="Q211" s="32">
        <v>43712</v>
      </c>
      <c r="R211" s="25">
        <v>1000044106</v>
      </c>
      <c r="S211" s="25" t="s">
        <v>3906</v>
      </c>
      <c r="T211" s="25" t="s">
        <v>3854</v>
      </c>
      <c r="U211" s="25">
        <v>234.44</v>
      </c>
    </row>
    <row r="212" spans="1:21" x14ac:dyDescent="0.15">
      <c r="A212" s="32">
        <v>43737</v>
      </c>
      <c r="B212" s="25">
        <v>1000004884</v>
      </c>
      <c r="C212" s="25" t="s">
        <v>3917</v>
      </c>
      <c r="D212" s="25" t="s">
        <v>3910</v>
      </c>
      <c r="E212" s="31">
        <v>6502.98</v>
      </c>
      <c r="F212" s="31">
        <v>6502.98</v>
      </c>
      <c r="G212" s="25">
        <v>0</v>
      </c>
      <c r="H212" s="25">
        <v>0</v>
      </c>
      <c r="I212" s="25" t="s">
        <v>2824</v>
      </c>
      <c r="Q212" s="32">
        <v>43712</v>
      </c>
      <c r="R212" s="25">
        <v>1000044107</v>
      </c>
      <c r="S212" s="25" t="s">
        <v>3941</v>
      </c>
      <c r="T212" s="25" t="s">
        <v>3854</v>
      </c>
      <c r="U212" s="25">
        <v>195.91</v>
      </c>
    </row>
    <row r="213" spans="1:21" x14ac:dyDescent="0.15">
      <c r="A213" s="32">
        <v>43737</v>
      </c>
      <c r="B213" s="25">
        <v>1000004884</v>
      </c>
      <c r="C213" s="25" t="s">
        <v>3917</v>
      </c>
      <c r="D213" s="25" t="s">
        <v>3910</v>
      </c>
      <c r="E213" s="31">
        <v>13516.36</v>
      </c>
      <c r="F213" s="31">
        <v>13516.36</v>
      </c>
      <c r="G213" s="25">
        <v>0</v>
      </c>
      <c r="H213" s="25">
        <v>0</v>
      </c>
      <c r="I213" s="25" t="s">
        <v>2824</v>
      </c>
      <c r="Q213" s="32">
        <v>43712</v>
      </c>
      <c r="R213" s="25">
        <v>1000044109</v>
      </c>
      <c r="S213" s="25" t="s">
        <v>3997</v>
      </c>
      <c r="T213" s="25" t="s">
        <v>3854</v>
      </c>
      <c r="U213" s="31">
        <v>2141.71</v>
      </c>
    </row>
    <row r="214" spans="1:21" x14ac:dyDescent="0.15">
      <c r="A214" s="32">
        <v>43737</v>
      </c>
      <c r="B214" s="25">
        <v>1000008344</v>
      </c>
      <c r="C214" s="25" t="s">
        <v>3921</v>
      </c>
      <c r="D214" s="25" t="s">
        <v>3854</v>
      </c>
      <c r="E214" s="25">
        <v>801</v>
      </c>
      <c r="F214" s="25">
        <v>801</v>
      </c>
      <c r="G214" s="25">
        <v>0</v>
      </c>
      <c r="H214" s="25">
        <v>0</v>
      </c>
      <c r="I214" s="25" t="s">
        <v>3140</v>
      </c>
      <c r="Q214" s="32">
        <v>43711</v>
      </c>
      <c r="R214" s="25">
        <v>1000028845</v>
      </c>
      <c r="S214" s="25" t="s">
        <v>3882</v>
      </c>
      <c r="T214" s="25" t="s">
        <v>3854</v>
      </c>
      <c r="U214" s="25">
        <v>299.31</v>
      </c>
    </row>
    <row r="215" spans="1:21" x14ac:dyDescent="0.15">
      <c r="A215" s="32">
        <v>43737</v>
      </c>
      <c r="B215" s="25">
        <v>1000009190</v>
      </c>
      <c r="C215" s="25" t="s">
        <v>2649</v>
      </c>
      <c r="D215" s="25" t="s">
        <v>3910</v>
      </c>
      <c r="E215" s="25">
        <v>179.9</v>
      </c>
      <c r="F215" s="25">
        <v>179.9</v>
      </c>
      <c r="G215" s="25">
        <v>0</v>
      </c>
      <c r="H215" s="25">
        <v>0</v>
      </c>
      <c r="I215" s="25" t="s">
        <v>2646</v>
      </c>
      <c r="Q215" s="32">
        <v>43711</v>
      </c>
      <c r="R215" s="25">
        <v>1000028848</v>
      </c>
      <c r="S215" s="25" t="s">
        <v>3887</v>
      </c>
      <c r="T215" s="25" t="s">
        <v>3854</v>
      </c>
      <c r="U215" s="31">
        <v>1323.2</v>
      </c>
    </row>
    <row r="216" spans="1:21" x14ac:dyDescent="0.15">
      <c r="A216" s="32">
        <v>43737</v>
      </c>
      <c r="B216" s="25">
        <v>1000009190</v>
      </c>
      <c r="C216" s="25" t="s">
        <v>2649</v>
      </c>
      <c r="D216" s="25" t="s">
        <v>3910</v>
      </c>
      <c r="E216" s="31">
        <v>1023.45</v>
      </c>
      <c r="F216" s="31">
        <v>1023.45</v>
      </c>
      <c r="G216" s="25">
        <v>0</v>
      </c>
      <c r="H216" s="25">
        <v>0</v>
      </c>
      <c r="I216" s="25" t="s">
        <v>2646</v>
      </c>
      <c r="Q216" s="32">
        <v>43711</v>
      </c>
      <c r="R216" s="25">
        <v>1000028854</v>
      </c>
      <c r="S216" s="25" t="s">
        <v>3889</v>
      </c>
      <c r="T216" s="25" t="s">
        <v>3854</v>
      </c>
      <c r="U216" s="25">
        <v>911.46</v>
      </c>
    </row>
    <row r="217" spans="1:21" x14ac:dyDescent="0.15">
      <c r="A217" s="32">
        <v>43737</v>
      </c>
      <c r="B217" s="25">
        <v>1000009301</v>
      </c>
      <c r="C217" s="25" t="s">
        <v>3308</v>
      </c>
      <c r="D217" s="25" t="s">
        <v>3910</v>
      </c>
      <c r="E217" s="25">
        <v>234.53</v>
      </c>
      <c r="F217" s="25">
        <v>234.53</v>
      </c>
      <c r="G217" s="25">
        <v>0</v>
      </c>
      <c r="H217" s="25">
        <v>0</v>
      </c>
      <c r="I217" s="25" t="s">
        <v>2646</v>
      </c>
      <c r="Q217" s="32">
        <v>43711</v>
      </c>
      <c r="R217" s="25">
        <v>1000030365</v>
      </c>
      <c r="S217" s="25" t="s">
        <v>3891</v>
      </c>
      <c r="T217" s="25" t="s">
        <v>3854</v>
      </c>
      <c r="U217" s="31">
        <v>2716.89</v>
      </c>
    </row>
    <row r="218" spans="1:21" x14ac:dyDescent="0.15">
      <c r="A218" s="32">
        <v>43737</v>
      </c>
      <c r="B218" s="25">
        <v>1000009301</v>
      </c>
      <c r="C218" s="25" t="s">
        <v>3308</v>
      </c>
      <c r="D218" s="25" t="s">
        <v>3910</v>
      </c>
      <c r="E218" s="25">
        <v>971.16</v>
      </c>
      <c r="F218" s="25">
        <v>971.16</v>
      </c>
      <c r="G218" s="25">
        <v>0</v>
      </c>
      <c r="H218" s="25">
        <v>0</v>
      </c>
      <c r="I218" s="25" t="s">
        <v>2646</v>
      </c>
      <c r="Q218" s="32">
        <v>43711</v>
      </c>
      <c r="R218" s="25">
        <v>1000030380</v>
      </c>
      <c r="S218" s="25" t="s">
        <v>3904</v>
      </c>
      <c r="T218" s="25" t="s">
        <v>3854</v>
      </c>
      <c r="U218" s="31">
        <v>1232.46</v>
      </c>
    </row>
    <row r="219" spans="1:21" x14ac:dyDescent="0.15">
      <c r="A219" s="32">
        <v>43737</v>
      </c>
      <c r="B219" s="25">
        <v>1000009355</v>
      </c>
      <c r="C219" s="25" t="s">
        <v>2813</v>
      </c>
      <c r="D219" s="25" t="s">
        <v>3910</v>
      </c>
      <c r="E219" s="25">
        <v>376.8</v>
      </c>
      <c r="F219" s="25">
        <v>376.8</v>
      </c>
      <c r="G219" s="25">
        <v>0</v>
      </c>
      <c r="H219" s="25">
        <v>0</v>
      </c>
      <c r="I219" s="25" t="s">
        <v>2812</v>
      </c>
      <c r="Q219" s="32">
        <v>43711</v>
      </c>
      <c r="R219" s="25">
        <v>1000044106</v>
      </c>
      <c r="S219" s="25" t="s">
        <v>3906</v>
      </c>
      <c r="T219" s="25" t="s">
        <v>3854</v>
      </c>
      <c r="U219" s="25">
        <v>247.58</v>
      </c>
    </row>
    <row r="220" spans="1:21" x14ac:dyDescent="0.15">
      <c r="A220" s="32">
        <v>43737</v>
      </c>
      <c r="B220" s="25">
        <v>1000009355</v>
      </c>
      <c r="C220" s="25" t="s">
        <v>2813</v>
      </c>
      <c r="D220" s="25" t="s">
        <v>3910</v>
      </c>
      <c r="E220" s="25">
        <v>630.29999999999995</v>
      </c>
      <c r="F220" s="25">
        <v>630.29999999999995</v>
      </c>
      <c r="G220" s="25">
        <v>0</v>
      </c>
      <c r="H220" s="25">
        <v>0</v>
      </c>
      <c r="I220" s="25" t="s">
        <v>2812</v>
      </c>
      <c r="Q220" s="32">
        <v>43711</v>
      </c>
      <c r="R220" s="25">
        <v>1000044107</v>
      </c>
      <c r="S220" s="25" t="s">
        <v>3941</v>
      </c>
      <c r="T220" s="25" t="s">
        <v>3854</v>
      </c>
      <c r="U220" s="25">
        <v>32.21</v>
      </c>
    </row>
    <row r="221" spans="1:21" x14ac:dyDescent="0.15">
      <c r="A221" s="32">
        <v>43737</v>
      </c>
      <c r="B221" s="25">
        <v>1000009458</v>
      </c>
      <c r="C221" s="25" t="s">
        <v>2816</v>
      </c>
      <c r="D221" s="25" t="s">
        <v>3910</v>
      </c>
      <c r="E221" s="31">
        <v>1800.9</v>
      </c>
      <c r="F221" s="31">
        <v>1800.9</v>
      </c>
      <c r="G221" s="25">
        <v>0</v>
      </c>
      <c r="H221" s="25">
        <v>0</v>
      </c>
      <c r="I221" s="25" t="s">
        <v>2815</v>
      </c>
      <c r="Q221" s="32">
        <v>43711</v>
      </c>
      <c r="R221" s="25">
        <v>1000044109</v>
      </c>
      <c r="S221" s="25" t="s">
        <v>3997</v>
      </c>
      <c r="T221" s="25" t="s">
        <v>3854</v>
      </c>
      <c r="U221" s="31">
        <v>1160.95</v>
      </c>
    </row>
    <row r="222" spans="1:21" x14ac:dyDescent="0.15">
      <c r="A222" s="32">
        <v>43737</v>
      </c>
      <c r="B222" s="25">
        <v>1000009635</v>
      </c>
      <c r="C222" s="25" t="s">
        <v>3929</v>
      </c>
      <c r="D222" s="25" t="s">
        <v>3910</v>
      </c>
      <c r="E222" s="31">
        <v>4500</v>
      </c>
      <c r="F222" s="31">
        <v>4500</v>
      </c>
      <c r="G222" s="25">
        <v>0</v>
      </c>
      <c r="H222" s="25">
        <v>0</v>
      </c>
      <c r="I222" s="25" t="s">
        <v>106</v>
      </c>
      <c r="Q222" s="32">
        <v>43710</v>
      </c>
      <c r="R222" s="25">
        <v>1000028845</v>
      </c>
      <c r="S222" s="25" t="s">
        <v>3882</v>
      </c>
      <c r="T222" s="25" t="s">
        <v>3854</v>
      </c>
      <c r="U222" s="25">
        <v>378.01</v>
      </c>
    </row>
    <row r="223" spans="1:21" x14ac:dyDescent="0.15">
      <c r="A223" s="32">
        <v>43737</v>
      </c>
      <c r="B223" s="25">
        <v>1000009635</v>
      </c>
      <c r="C223" s="25" t="s">
        <v>3929</v>
      </c>
      <c r="D223" s="25" t="s">
        <v>3910</v>
      </c>
      <c r="E223" s="31">
        <v>146501.49</v>
      </c>
      <c r="F223" s="31">
        <v>146501.49</v>
      </c>
      <c r="G223" s="25">
        <v>0</v>
      </c>
      <c r="H223" s="25">
        <v>0</v>
      </c>
      <c r="I223" s="25" t="s">
        <v>106</v>
      </c>
      <c r="Q223" s="32">
        <v>43710</v>
      </c>
      <c r="R223" s="25">
        <v>1000028848</v>
      </c>
      <c r="S223" s="25" t="s">
        <v>3887</v>
      </c>
      <c r="T223" s="25" t="s">
        <v>3854</v>
      </c>
      <c r="U223" s="31">
        <v>1489.84</v>
      </c>
    </row>
    <row r="224" spans="1:21" x14ac:dyDescent="0.15">
      <c r="A224" s="32">
        <v>43737</v>
      </c>
      <c r="B224" s="25">
        <v>1000013792</v>
      </c>
      <c r="C224" s="25" t="s">
        <v>2822</v>
      </c>
      <c r="D224" s="25" t="s">
        <v>3910</v>
      </c>
      <c r="E224" s="31">
        <v>1250.4000000000001</v>
      </c>
      <c r="F224" s="31">
        <v>1250.4000000000001</v>
      </c>
      <c r="G224" s="25">
        <v>0</v>
      </c>
      <c r="H224" s="25">
        <v>0</v>
      </c>
      <c r="I224" s="25" t="s">
        <v>2821</v>
      </c>
      <c r="Q224" s="32">
        <v>43710</v>
      </c>
      <c r="R224" s="25">
        <v>1000028854</v>
      </c>
      <c r="S224" s="25" t="s">
        <v>3889</v>
      </c>
      <c r="T224" s="25" t="s">
        <v>3854</v>
      </c>
      <c r="U224" s="31">
        <v>1107.1400000000001</v>
      </c>
    </row>
    <row r="225" spans="1:21" x14ac:dyDescent="0.15">
      <c r="A225" s="32">
        <v>43737</v>
      </c>
      <c r="B225" s="25">
        <v>1000015329</v>
      </c>
      <c r="C225" s="25" t="s">
        <v>2641</v>
      </c>
      <c r="D225" s="25" t="s">
        <v>3910</v>
      </c>
      <c r="E225" s="25">
        <v>200.4</v>
      </c>
      <c r="F225" s="25">
        <v>200.4</v>
      </c>
      <c r="G225" s="25">
        <v>0</v>
      </c>
      <c r="H225" s="25">
        <v>0</v>
      </c>
      <c r="I225" s="25" t="s">
        <v>2640</v>
      </c>
      <c r="Q225" s="32">
        <v>43710</v>
      </c>
      <c r="R225" s="25">
        <v>1000030365</v>
      </c>
      <c r="S225" s="25" t="s">
        <v>3891</v>
      </c>
      <c r="T225" s="25" t="s">
        <v>3854</v>
      </c>
      <c r="U225" s="31">
        <v>3329.08</v>
      </c>
    </row>
    <row r="226" spans="1:21" x14ac:dyDescent="0.15">
      <c r="A226" s="32">
        <v>43737</v>
      </c>
      <c r="B226" s="25">
        <v>1000015329</v>
      </c>
      <c r="C226" s="25" t="s">
        <v>2641</v>
      </c>
      <c r="D226" s="25" t="s">
        <v>3910</v>
      </c>
      <c r="E226" s="31">
        <v>2004.84</v>
      </c>
      <c r="F226" s="31">
        <v>2004.84</v>
      </c>
      <c r="G226" s="25">
        <v>0</v>
      </c>
      <c r="H226" s="25">
        <v>0</v>
      </c>
      <c r="I226" s="25" t="s">
        <v>2640</v>
      </c>
      <c r="Q226" s="32">
        <v>43710</v>
      </c>
      <c r="R226" s="25">
        <v>1000030380</v>
      </c>
      <c r="S226" s="25" t="s">
        <v>3904</v>
      </c>
      <c r="T226" s="25" t="s">
        <v>3854</v>
      </c>
      <c r="U226" s="31">
        <v>1483.51</v>
      </c>
    </row>
    <row r="227" spans="1:21" x14ac:dyDescent="0.15">
      <c r="A227" s="32">
        <v>43737</v>
      </c>
      <c r="B227" s="25">
        <v>1000016028</v>
      </c>
      <c r="C227" s="25" t="s">
        <v>3931</v>
      </c>
      <c r="D227" s="25" t="s">
        <v>3910</v>
      </c>
      <c r="E227" s="31">
        <v>27693</v>
      </c>
      <c r="F227" s="31">
        <v>27693</v>
      </c>
      <c r="G227" s="25">
        <v>0</v>
      </c>
      <c r="H227" s="25">
        <v>0</v>
      </c>
      <c r="I227" s="25" t="s">
        <v>3134</v>
      </c>
      <c r="Q227" s="32">
        <v>43710</v>
      </c>
      <c r="R227" s="25">
        <v>1000044106</v>
      </c>
      <c r="S227" s="25" t="s">
        <v>3906</v>
      </c>
      <c r="T227" s="25" t="s">
        <v>3854</v>
      </c>
      <c r="U227" s="25">
        <v>279.2</v>
      </c>
    </row>
    <row r="228" spans="1:21" x14ac:dyDescent="0.15">
      <c r="A228" s="32">
        <v>43737</v>
      </c>
      <c r="B228" s="25">
        <v>1000016028</v>
      </c>
      <c r="C228" s="25" t="s">
        <v>3931</v>
      </c>
      <c r="D228" s="25" t="s">
        <v>3910</v>
      </c>
      <c r="E228" s="31">
        <v>22318.5</v>
      </c>
      <c r="F228" s="31">
        <v>22318.5</v>
      </c>
      <c r="G228" s="25">
        <v>0</v>
      </c>
      <c r="H228" s="25">
        <v>0</v>
      </c>
      <c r="I228" s="25" t="s">
        <v>3134</v>
      </c>
      <c r="Q228" s="32">
        <v>43710</v>
      </c>
      <c r="R228" s="25">
        <v>1000044107</v>
      </c>
      <c r="S228" s="25" t="s">
        <v>3941</v>
      </c>
      <c r="T228" s="25" t="s">
        <v>3854</v>
      </c>
      <c r="U228" s="25">
        <v>200.25</v>
      </c>
    </row>
    <row r="229" spans="1:21" x14ac:dyDescent="0.15">
      <c r="A229" s="32">
        <v>43737</v>
      </c>
      <c r="B229" s="25">
        <v>1000016603</v>
      </c>
      <c r="C229" s="25" t="s">
        <v>2835</v>
      </c>
      <c r="D229" s="25" t="s">
        <v>3910</v>
      </c>
      <c r="E229" s="31">
        <v>10001.1</v>
      </c>
      <c r="F229" s="31">
        <v>10001.1</v>
      </c>
      <c r="G229" s="25">
        <v>0</v>
      </c>
      <c r="H229" s="25">
        <v>0</v>
      </c>
      <c r="I229" s="25" t="s">
        <v>2834</v>
      </c>
      <c r="Q229" s="32">
        <v>43710</v>
      </c>
      <c r="R229" s="25">
        <v>1000044109</v>
      </c>
      <c r="S229" s="25" t="s">
        <v>3997</v>
      </c>
      <c r="T229" s="25" t="s">
        <v>3869</v>
      </c>
      <c r="U229" s="25">
        <v>141.22</v>
      </c>
    </row>
    <row r="230" spans="1:21" x14ac:dyDescent="0.15">
      <c r="A230" s="32">
        <v>43737</v>
      </c>
      <c r="B230" s="25">
        <v>1000016603</v>
      </c>
      <c r="C230" s="25" t="s">
        <v>2835</v>
      </c>
      <c r="D230" s="25" t="s">
        <v>3910</v>
      </c>
      <c r="E230" s="31">
        <v>46105.87</v>
      </c>
      <c r="F230" s="31">
        <v>46105.87</v>
      </c>
      <c r="G230" s="25">
        <v>0</v>
      </c>
      <c r="H230" s="25">
        <v>0</v>
      </c>
      <c r="I230" s="25" t="s">
        <v>2834</v>
      </c>
      <c r="Q230" s="32">
        <v>43709</v>
      </c>
      <c r="R230" s="25">
        <v>1000028845</v>
      </c>
      <c r="S230" s="25" t="s">
        <v>3882</v>
      </c>
      <c r="T230" s="25" t="s">
        <v>3854</v>
      </c>
      <c r="U230" s="25">
        <v>313.56</v>
      </c>
    </row>
    <row r="231" spans="1:21" x14ac:dyDescent="0.15">
      <c r="A231" s="32">
        <v>43737</v>
      </c>
      <c r="B231" s="25">
        <v>1000017070</v>
      </c>
      <c r="C231" s="25" t="s">
        <v>3932</v>
      </c>
      <c r="D231" s="25" t="s">
        <v>3910</v>
      </c>
      <c r="E231" s="31">
        <v>1198</v>
      </c>
      <c r="F231" s="31">
        <v>1198</v>
      </c>
      <c r="G231" s="25">
        <v>0</v>
      </c>
      <c r="H231" s="25">
        <v>0</v>
      </c>
      <c r="I231" s="25" t="s">
        <v>2837</v>
      </c>
      <c r="Q231" s="32">
        <v>43709</v>
      </c>
      <c r="R231" s="25">
        <v>1000028848</v>
      </c>
      <c r="S231" s="25" t="s">
        <v>3887</v>
      </c>
      <c r="T231" s="25" t="s">
        <v>3854</v>
      </c>
      <c r="U231" s="31">
        <v>1517.95</v>
      </c>
    </row>
    <row r="232" spans="1:21" x14ac:dyDescent="0.15">
      <c r="A232" s="32">
        <v>43737</v>
      </c>
      <c r="B232" s="25">
        <v>1000017079</v>
      </c>
      <c r="C232" s="25" t="s">
        <v>3629</v>
      </c>
      <c r="D232" s="25" t="s">
        <v>3910</v>
      </c>
      <c r="E232" s="31">
        <v>11103</v>
      </c>
      <c r="F232" s="31">
        <v>11103</v>
      </c>
      <c r="G232" s="25">
        <v>0</v>
      </c>
      <c r="H232" s="25">
        <v>0</v>
      </c>
      <c r="I232" s="25" t="s">
        <v>3024</v>
      </c>
      <c r="Q232" s="32">
        <v>43709</v>
      </c>
      <c r="R232" s="25">
        <v>1000030365</v>
      </c>
      <c r="S232" s="25" t="s">
        <v>3891</v>
      </c>
      <c r="T232" s="25" t="s">
        <v>3854</v>
      </c>
      <c r="U232" s="31">
        <v>3010.49</v>
      </c>
    </row>
    <row r="233" spans="1:21" x14ac:dyDescent="0.15">
      <c r="A233" s="32">
        <v>43737</v>
      </c>
      <c r="B233" s="25">
        <v>1000017079</v>
      </c>
      <c r="C233" s="25" t="s">
        <v>3629</v>
      </c>
      <c r="D233" s="25" t="s">
        <v>3910</v>
      </c>
      <c r="E233" s="31">
        <v>37177.53</v>
      </c>
      <c r="F233" s="31">
        <v>37177.53</v>
      </c>
      <c r="G233" s="25">
        <v>0</v>
      </c>
      <c r="H233" s="25">
        <v>0</v>
      </c>
      <c r="I233" s="25" t="s">
        <v>3024</v>
      </c>
      <c r="Q233" s="32">
        <v>43709</v>
      </c>
      <c r="R233" s="25">
        <v>1000030380</v>
      </c>
      <c r="S233" s="25" t="s">
        <v>3904</v>
      </c>
      <c r="T233" s="25" t="s">
        <v>3854</v>
      </c>
      <c r="U233" s="31">
        <v>1538.56</v>
      </c>
    </row>
    <row r="234" spans="1:21" x14ac:dyDescent="0.15">
      <c r="A234" s="32">
        <v>43737</v>
      </c>
      <c r="B234" s="25">
        <v>1000017333</v>
      </c>
      <c r="C234" s="25" t="s">
        <v>4002</v>
      </c>
      <c r="D234" s="25" t="s">
        <v>3910</v>
      </c>
      <c r="E234" s="25">
        <v>500.8</v>
      </c>
      <c r="F234" s="25">
        <v>500.8</v>
      </c>
      <c r="G234" s="25">
        <v>0</v>
      </c>
      <c r="H234" s="25">
        <v>0</v>
      </c>
      <c r="I234" s="25" t="s">
        <v>2837</v>
      </c>
      <c r="Q234" s="32">
        <v>43709</v>
      </c>
      <c r="R234" s="25">
        <v>1000044106</v>
      </c>
      <c r="S234" s="25" t="s">
        <v>3906</v>
      </c>
      <c r="T234" s="25" t="s">
        <v>3869</v>
      </c>
      <c r="U234" s="25">
        <v>233.7</v>
      </c>
    </row>
    <row r="235" spans="1:21" x14ac:dyDescent="0.15">
      <c r="A235" s="32">
        <v>43737</v>
      </c>
      <c r="B235" s="25">
        <v>1000017360</v>
      </c>
      <c r="C235" s="25" t="s">
        <v>2850</v>
      </c>
      <c r="D235" s="25" t="s">
        <v>3868</v>
      </c>
      <c r="E235" s="31">
        <v>1001.1</v>
      </c>
      <c r="F235" s="31">
        <v>1001.1</v>
      </c>
      <c r="G235" s="25">
        <v>0</v>
      </c>
      <c r="H235" s="25">
        <v>0</v>
      </c>
      <c r="I235" s="25" t="s">
        <v>2837</v>
      </c>
      <c r="Q235" s="32">
        <v>43709</v>
      </c>
      <c r="R235" s="25">
        <v>1000044109</v>
      </c>
      <c r="S235" s="25" t="s">
        <v>3997</v>
      </c>
      <c r="T235" s="25" t="s">
        <v>3854</v>
      </c>
      <c r="U235" s="25">
        <v>97.76</v>
      </c>
    </row>
    <row r="236" spans="1:21" x14ac:dyDescent="0.15">
      <c r="A236" s="32">
        <v>43737</v>
      </c>
      <c r="B236" s="25">
        <v>1000017361</v>
      </c>
      <c r="C236" s="25" t="s">
        <v>3469</v>
      </c>
      <c r="D236" s="25" t="s">
        <v>3910</v>
      </c>
      <c r="E236" s="25">
        <v>200.5</v>
      </c>
      <c r="F236" s="25">
        <v>200.5</v>
      </c>
      <c r="G236" s="25">
        <v>0</v>
      </c>
      <c r="H236" s="25">
        <v>0</v>
      </c>
      <c r="I236" s="25" t="s">
        <v>2837</v>
      </c>
    </row>
    <row r="237" spans="1:21" x14ac:dyDescent="0.15">
      <c r="A237" s="32">
        <v>43737</v>
      </c>
      <c r="B237" s="25">
        <v>1000017386</v>
      </c>
      <c r="C237" s="25" t="s">
        <v>2901</v>
      </c>
      <c r="D237" s="25" t="s">
        <v>3910</v>
      </c>
      <c r="E237" s="31">
        <v>1955.2</v>
      </c>
      <c r="F237" s="31">
        <v>1955.2</v>
      </c>
      <c r="G237" s="25">
        <v>0</v>
      </c>
      <c r="H237" s="25">
        <v>0</v>
      </c>
      <c r="I237" s="25" t="s">
        <v>118</v>
      </c>
    </row>
    <row r="238" spans="1:21" x14ac:dyDescent="0.15">
      <c r="A238" s="32">
        <v>43737</v>
      </c>
      <c r="B238" s="25">
        <v>1000017386</v>
      </c>
      <c r="C238" s="25" t="s">
        <v>2901</v>
      </c>
      <c r="D238" s="25" t="s">
        <v>3910</v>
      </c>
      <c r="E238" s="25">
        <v>47.4</v>
      </c>
      <c r="F238" s="25">
        <v>47.4</v>
      </c>
      <c r="G238" s="25">
        <v>0</v>
      </c>
      <c r="H238" s="25">
        <v>0</v>
      </c>
      <c r="I238" s="25" t="s">
        <v>118</v>
      </c>
    </row>
    <row r="239" spans="1:21" x14ac:dyDescent="0.15">
      <c r="A239" s="32">
        <v>43737</v>
      </c>
      <c r="B239" s="25">
        <v>1000017570</v>
      </c>
      <c r="C239" s="25" t="s">
        <v>2956</v>
      </c>
      <c r="D239" s="25" t="s">
        <v>3910</v>
      </c>
      <c r="E239" s="25">
        <v>300</v>
      </c>
      <c r="F239" s="25">
        <v>300</v>
      </c>
      <c r="G239" s="25">
        <v>0</v>
      </c>
      <c r="H239" s="25">
        <v>0</v>
      </c>
      <c r="I239" s="25" t="s">
        <v>2955</v>
      </c>
    </row>
    <row r="240" spans="1:21" x14ac:dyDescent="0.15">
      <c r="A240" s="32">
        <v>43737</v>
      </c>
      <c r="B240" s="25">
        <v>1000017570</v>
      </c>
      <c r="C240" s="25" t="s">
        <v>2956</v>
      </c>
      <c r="D240" s="25" t="s">
        <v>3910</v>
      </c>
      <c r="E240" s="31">
        <v>4216.97</v>
      </c>
      <c r="F240" s="31">
        <v>4216.97</v>
      </c>
      <c r="G240" s="25">
        <v>0</v>
      </c>
      <c r="H240" s="25">
        <v>0</v>
      </c>
      <c r="I240" s="25" t="s">
        <v>2955</v>
      </c>
    </row>
    <row r="241" spans="1:9" x14ac:dyDescent="0.15">
      <c r="A241" s="32">
        <v>43737</v>
      </c>
      <c r="B241" s="25">
        <v>1000017745</v>
      </c>
      <c r="C241" s="25" t="s">
        <v>2848</v>
      </c>
      <c r="D241" s="25" t="s">
        <v>3910</v>
      </c>
      <c r="E241" s="31">
        <v>3500.4</v>
      </c>
      <c r="F241" s="31">
        <v>3500.4</v>
      </c>
      <c r="G241" s="25">
        <v>0</v>
      </c>
      <c r="H241" s="25">
        <v>0</v>
      </c>
      <c r="I241" s="25" t="s">
        <v>2837</v>
      </c>
    </row>
    <row r="242" spans="1:9" x14ac:dyDescent="0.15">
      <c r="A242" s="32">
        <v>43737</v>
      </c>
      <c r="B242" s="25">
        <v>1000017745</v>
      </c>
      <c r="C242" s="25" t="s">
        <v>2848</v>
      </c>
      <c r="D242" s="25" t="s">
        <v>3910</v>
      </c>
      <c r="E242" s="25">
        <v>499.6</v>
      </c>
      <c r="F242" s="25">
        <v>499.6</v>
      </c>
      <c r="G242" s="25">
        <v>0</v>
      </c>
      <c r="H242" s="25">
        <v>0</v>
      </c>
      <c r="I242" s="25" t="s">
        <v>2837</v>
      </c>
    </row>
    <row r="243" spans="1:9" x14ac:dyDescent="0.15">
      <c r="A243" s="32">
        <v>43737</v>
      </c>
      <c r="B243" s="25">
        <v>1000017770</v>
      </c>
      <c r="C243" s="25" t="s">
        <v>3452</v>
      </c>
      <c r="D243" s="25" t="s">
        <v>4003</v>
      </c>
      <c r="E243" s="25">
        <v>201</v>
      </c>
      <c r="F243" s="25">
        <v>201</v>
      </c>
      <c r="G243" s="25">
        <v>0</v>
      </c>
      <c r="H243" s="25">
        <v>0</v>
      </c>
      <c r="I243" s="25" t="s">
        <v>2837</v>
      </c>
    </row>
    <row r="244" spans="1:9" x14ac:dyDescent="0.15">
      <c r="A244" s="32">
        <v>43737</v>
      </c>
      <c r="B244" s="25">
        <v>1000017795</v>
      </c>
      <c r="C244" s="25" t="s">
        <v>3576</v>
      </c>
      <c r="D244" s="25" t="s">
        <v>4003</v>
      </c>
      <c r="E244" s="25">
        <v>464.7</v>
      </c>
      <c r="F244" s="25">
        <v>464.7</v>
      </c>
      <c r="G244" s="25">
        <v>0</v>
      </c>
      <c r="H244" s="25">
        <v>0</v>
      </c>
      <c r="I244" s="25" t="s">
        <v>3575</v>
      </c>
    </row>
    <row r="245" spans="1:9" x14ac:dyDescent="0.15">
      <c r="A245" s="32">
        <v>43737</v>
      </c>
      <c r="B245" s="25">
        <v>1000018273</v>
      </c>
      <c r="C245" s="25" t="s">
        <v>2846</v>
      </c>
      <c r="D245" s="25" t="s">
        <v>4003</v>
      </c>
      <c r="E245" s="25">
        <v>316.24</v>
      </c>
      <c r="F245" s="25">
        <v>316.24</v>
      </c>
      <c r="G245" s="25">
        <v>0</v>
      </c>
      <c r="H245" s="25">
        <v>0</v>
      </c>
      <c r="I245" s="25" t="s">
        <v>2837</v>
      </c>
    </row>
    <row r="246" spans="1:9" x14ac:dyDescent="0.15">
      <c r="A246" s="32">
        <v>43737</v>
      </c>
      <c r="B246" s="25">
        <v>1000018273</v>
      </c>
      <c r="C246" s="25" t="s">
        <v>2846</v>
      </c>
      <c r="D246" s="25" t="s">
        <v>4003</v>
      </c>
      <c r="E246" s="31">
        <v>1749.44</v>
      </c>
      <c r="F246" s="31">
        <v>1749.44</v>
      </c>
      <c r="G246" s="25">
        <v>0</v>
      </c>
      <c r="H246" s="25">
        <v>0</v>
      </c>
      <c r="I246" s="25" t="s">
        <v>2837</v>
      </c>
    </row>
    <row r="247" spans="1:9" x14ac:dyDescent="0.15">
      <c r="A247" s="32">
        <v>43737</v>
      </c>
      <c r="B247" s="25">
        <v>1000018310</v>
      </c>
      <c r="C247" s="25" t="s">
        <v>3935</v>
      </c>
      <c r="D247" s="25" t="s">
        <v>4003</v>
      </c>
      <c r="E247" s="25">
        <v>200</v>
      </c>
      <c r="F247" s="25">
        <v>200</v>
      </c>
      <c r="G247" s="25">
        <v>0</v>
      </c>
      <c r="H247" s="25">
        <v>0</v>
      </c>
      <c r="I247" s="25" t="s">
        <v>3710</v>
      </c>
    </row>
    <row r="248" spans="1:9" x14ac:dyDescent="0.15">
      <c r="A248" s="32">
        <v>43737</v>
      </c>
      <c r="B248" s="25">
        <v>1000018310</v>
      </c>
      <c r="C248" s="25" t="s">
        <v>3935</v>
      </c>
      <c r="D248" s="25" t="s">
        <v>4003</v>
      </c>
      <c r="E248" s="31">
        <v>1300.7</v>
      </c>
      <c r="F248" s="31">
        <v>1300.7</v>
      </c>
      <c r="G248" s="25">
        <v>0</v>
      </c>
      <c r="H248" s="25">
        <v>0</v>
      </c>
      <c r="I248" s="25" t="s">
        <v>3710</v>
      </c>
    </row>
    <row r="249" spans="1:9" x14ac:dyDescent="0.15">
      <c r="A249" s="32">
        <v>43737</v>
      </c>
      <c r="B249" s="25">
        <v>1000018746</v>
      </c>
      <c r="C249" s="25" t="s">
        <v>3937</v>
      </c>
      <c r="D249" s="25" t="s">
        <v>4003</v>
      </c>
      <c r="E249" s="25">
        <v>502.09</v>
      </c>
      <c r="F249" s="25">
        <v>502.09</v>
      </c>
      <c r="G249" s="25">
        <v>0</v>
      </c>
      <c r="H249" s="25">
        <v>0</v>
      </c>
      <c r="I249" s="25" t="s">
        <v>3145</v>
      </c>
    </row>
    <row r="250" spans="1:9" x14ac:dyDescent="0.15">
      <c r="A250" s="32">
        <v>43737</v>
      </c>
      <c r="B250" s="25">
        <v>1000019108</v>
      </c>
      <c r="C250" s="25" t="s">
        <v>2854</v>
      </c>
      <c r="D250" s="25" t="s">
        <v>4003</v>
      </c>
      <c r="E250" s="25">
        <v>500</v>
      </c>
      <c r="F250" s="25">
        <v>500</v>
      </c>
      <c r="G250" s="25">
        <v>0</v>
      </c>
      <c r="H250" s="25">
        <v>0</v>
      </c>
      <c r="I250" s="25" t="s">
        <v>2837</v>
      </c>
    </row>
    <row r="251" spans="1:9" x14ac:dyDescent="0.15">
      <c r="A251" s="32">
        <v>43737</v>
      </c>
      <c r="B251" s="25">
        <v>1000019108</v>
      </c>
      <c r="C251" s="25" t="s">
        <v>2854</v>
      </c>
      <c r="D251" s="25" t="s">
        <v>4003</v>
      </c>
      <c r="E251" s="31">
        <v>1004.5</v>
      </c>
      <c r="F251" s="31">
        <v>1004.5</v>
      </c>
      <c r="G251" s="25">
        <v>0</v>
      </c>
      <c r="H251" s="25">
        <v>0</v>
      </c>
      <c r="I251" s="25" t="s">
        <v>2837</v>
      </c>
    </row>
    <row r="252" spans="1:9" x14ac:dyDescent="0.15">
      <c r="A252" s="32">
        <v>43737</v>
      </c>
      <c r="B252" s="25">
        <v>1000019459</v>
      </c>
      <c r="C252" s="25" t="s">
        <v>3939</v>
      </c>
      <c r="D252" s="25" t="s">
        <v>4003</v>
      </c>
      <c r="E252" s="25">
        <v>500.4</v>
      </c>
      <c r="F252" s="25">
        <v>500.4</v>
      </c>
      <c r="G252" s="25">
        <v>0</v>
      </c>
      <c r="H252" s="25">
        <v>0</v>
      </c>
      <c r="I252" s="25" t="s">
        <v>2837</v>
      </c>
    </row>
    <row r="253" spans="1:9" x14ac:dyDescent="0.15">
      <c r="A253" s="32">
        <v>43737</v>
      </c>
      <c r="B253" s="25">
        <v>1000019584</v>
      </c>
      <c r="C253" s="25" t="s">
        <v>2852</v>
      </c>
      <c r="D253" s="25" t="s">
        <v>4003</v>
      </c>
      <c r="E253" s="31">
        <v>1000</v>
      </c>
      <c r="F253" s="31">
        <v>1000</v>
      </c>
      <c r="G253" s="25">
        <v>0</v>
      </c>
      <c r="H253" s="25">
        <v>0</v>
      </c>
      <c r="I253" s="25" t="s">
        <v>2837</v>
      </c>
    </row>
    <row r="254" spans="1:9" x14ac:dyDescent="0.15">
      <c r="A254" s="32">
        <v>43737</v>
      </c>
      <c r="B254" s="25">
        <v>1000019584</v>
      </c>
      <c r="C254" s="25" t="s">
        <v>2852</v>
      </c>
      <c r="D254" s="25" t="s">
        <v>4003</v>
      </c>
      <c r="E254" s="25">
        <v>586</v>
      </c>
      <c r="F254" s="25">
        <v>586</v>
      </c>
      <c r="G254" s="25">
        <v>0</v>
      </c>
      <c r="H254" s="25">
        <v>0</v>
      </c>
      <c r="I254" s="25" t="s">
        <v>2837</v>
      </c>
    </row>
    <row r="255" spans="1:9" x14ac:dyDescent="0.15">
      <c r="A255" s="32">
        <v>43737</v>
      </c>
      <c r="B255" s="25">
        <v>1000020764</v>
      </c>
      <c r="C255" s="25" t="s">
        <v>2844</v>
      </c>
      <c r="D255" s="25" t="s">
        <v>4003</v>
      </c>
      <c r="E255" s="25">
        <v>200</v>
      </c>
      <c r="F255" s="25">
        <v>200</v>
      </c>
      <c r="G255" s="25">
        <v>0</v>
      </c>
      <c r="H255" s="25">
        <v>0</v>
      </c>
      <c r="I255" s="25" t="s">
        <v>2837</v>
      </c>
    </row>
    <row r="256" spans="1:9" x14ac:dyDescent="0.15">
      <c r="A256" s="32">
        <v>43737</v>
      </c>
      <c r="B256" s="25">
        <v>1000020764</v>
      </c>
      <c r="C256" s="25" t="s">
        <v>2844</v>
      </c>
      <c r="D256" s="25" t="s">
        <v>4003</v>
      </c>
      <c r="E256" s="25">
        <v>328</v>
      </c>
      <c r="F256" s="25">
        <v>328</v>
      </c>
      <c r="G256" s="25">
        <v>0</v>
      </c>
      <c r="H256" s="25">
        <v>0</v>
      </c>
      <c r="I256" s="25" t="s">
        <v>2837</v>
      </c>
    </row>
    <row r="257" spans="1:9" x14ac:dyDescent="0.15">
      <c r="A257" s="32">
        <v>43737</v>
      </c>
      <c r="B257" s="25">
        <v>1000020764</v>
      </c>
      <c r="C257" s="25" t="s">
        <v>2844</v>
      </c>
      <c r="D257" s="25" t="s">
        <v>4004</v>
      </c>
      <c r="E257" s="31">
        <v>2672.19</v>
      </c>
      <c r="F257" s="31">
        <v>2672.19</v>
      </c>
      <c r="G257" s="25">
        <v>0</v>
      </c>
      <c r="H257" s="25">
        <v>0</v>
      </c>
      <c r="I257" s="25" t="s">
        <v>2837</v>
      </c>
    </row>
    <row r="258" spans="1:9" x14ac:dyDescent="0.15">
      <c r="A258" s="32">
        <v>43737</v>
      </c>
      <c r="B258" s="25">
        <v>1000021487</v>
      </c>
      <c r="C258" s="25" t="s">
        <v>3047</v>
      </c>
      <c r="D258" s="25" t="s">
        <v>4003</v>
      </c>
      <c r="E258" s="31">
        <v>4995</v>
      </c>
      <c r="F258" s="31">
        <v>4995</v>
      </c>
      <c r="G258" s="25">
        <v>0</v>
      </c>
      <c r="H258" s="25">
        <v>0</v>
      </c>
      <c r="I258" s="25" t="s">
        <v>3654</v>
      </c>
    </row>
    <row r="259" spans="1:9" x14ac:dyDescent="0.15">
      <c r="A259" s="32">
        <v>43737</v>
      </c>
      <c r="B259" s="25">
        <v>1000021487</v>
      </c>
      <c r="C259" s="25" t="s">
        <v>3047</v>
      </c>
      <c r="D259" s="25" t="s">
        <v>4003</v>
      </c>
      <c r="E259" s="31">
        <v>2005.74</v>
      </c>
      <c r="F259" s="31">
        <v>2005.74</v>
      </c>
      <c r="G259" s="25">
        <v>0</v>
      </c>
      <c r="H259" s="25">
        <v>0</v>
      </c>
      <c r="I259" s="25" t="s">
        <v>3654</v>
      </c>
    </row>
    <row r="260" spans="1:9" x14ac:dyDescent="0.15">
      <c r="A260" s="32">
        <v>43737</v>
      </c>
      <c r="B260" s="25">
        <v>1000021739</v>
      </c>
      <c r="C260" s="25" t="s">
        <v>2890</v>
      </c>
      <c r="D260" s="25" t="s">
        <v>4003</v>
      </c>
      <c r="E260" s="31">
        <v>1746</v>
      </c>
      <c r="F260" s="31">
        <v>1746</v>
      </c>
      <c r="G260" s="25">
        <v>0</v>
      </c>
      <c r="H260" s="25">
        <v>0</v>
      </c>
      <c r="I260" s="25" t="s">
        <v>2889</v>
      </c>
    </row>
    <row r="261" spans="1:9" x14ac:dyDescent="0.15">
      <c r="A261" s="32">
        <v>43737</v>
      </c>
      <c r="B261" s="25">
        <v>1000021739</v>
      </c>
      <c r="C261" s="25" t="s">
        <v>2890</v>
      </c>
      <c r="D261" s="25" t="s">
        <v>4003</v>
      </c>
      <c r="E261" s="31">
        <v>2531.36</v>
      </c>
      <c r="F261" s="31">
        <v>2531.36</v>
      </c>
      <c r="G261" s="25">
        <v>0</v>
      </c>
      <c r="H261" s="25">
        <v>0</v>
      </c>
      <c r="I261" s="25" t="s">
        <v>2889</v>
      </c>
    </row>
    <row r="262" spans="1:9" x14ac:dyDescent="0.15">
      <c r="A262" s="32">
        <v>43737</v>
      </c>
      <c r="B262" s="25">
        <v>1000022697</v>
      </c>
      <c r="C262" s="25" t="s">
        <v>3944</v>
      </c>
      <c r="D262" s="25" t="s">
        <v>4003</v>
      </c>
      <c r="E262" s="25">
        <v>450.3</v>
      </c>
      <c r="F262" s="25">
        <v>450.3</v>
      </c>
      <c r="G262" s="25">
        <v>0</v>
      </c>
      <c r="H262" s="25">
        <v>0</v>
      </c>
      <c r="I262" s="25" t="s">
        <v>3148</v>
      </c>
    </row>
    <row r="263" spans="1:9" x14ac:dyDescent="0.15">
      <c r="A263" s="32">
        <v>43737</v>
      </c>
      <c r="B263" s="25">
        <v>1000022697</v>
      </c>
      <c r="C263" s="25" t="s">
        <v>3944</v>
      </c>
      <c r="D263" s="25" t="s">
        <v>4003</v>
      </c>
      <c r="E263" s="25">
        <v>841.13</v>
      </c>
      <c r="F263" s="25">
        <v>841.13</v>
      </c>
      <c r="G263" s="25">
        <v>0</v>
      </c>
      <c r="H263" s="25">
        <v>0</v>
      </c>
      <c r="I263" s="25" t="s">
        <v>3148</v>
      </c>
    </row>
    <row r="264" spans="1:9" x14ac:dyDescent="0.15">
      <c r="A264" s="32">
        <v>43737</v>
      </c>
      <c r="B264" s="25">
        <v>1000024129</v>
      </c>
      <c r="C264" s="25" t="s">
        <v>2894</v>
      </c>
      <c r="D264" s="25" t="s">
        <v>4003</v>
      </c>
      <c r="E264" s="25">
        <v>544.79999999999995</v>
      </c>
      <c r="F264" s="25">
        <v>544.79999999999995</v>
      </c>
      <c r="G264" s="25">
        <v>0</v>
      </c>
      <c r="H264" s="25">
        <v>0</v>
      </c>
      <c r="I264" s="25" t="s">
        <v>2893</v>
      </c>
    </row>
    <row r="265" spans="1:9" x14ac:dyDescent="0.15">
      <c r="A265" s="32">
        <v>43737</v>
      </c>
      <c r="B265" s="25">
        <v>1000024129</v>
      </c>
      <c r="C265" s="25" t="s">
        <v>2894</v>
      </c>
      <c r="D265" s="25" t="s">
        <v>4003</v>
      </c>
      <c r="E265" s="31">
        <v>28303.200000000001</v>
      </c>
      <c r="F265" s="31">
        <v>28303.200000000001</v>
      </c>
      <c r="G265" s="25">
        <v>0</v>
      </c>
      <c r="H265" s="25">
        <v>0</v>
      </c>
      <c r="I265" s="25" t="s">
        <v>2893</v>
      </c>
    </row>
    <row r="266" spans="1:9" x14ac:dyDescent="0.15">
      <c r="A266" s="32">
        <v>43737</v>
      </c>
      <c r="B266" s="25">
        <v>1000025379</v>
      </c>
      <c r="C266" s="25" t="s">
        <v>3946</v>
      </c>
      <c r="D266" s="25" t="s">
        <v>4004</v>
      </c>
      <c r="E266" s="25">
        <v>53.8</v>
      </c>
      <c r="F266" s="25">
        <v>53.8</v>
      </c>
      <c r="G266" s="25">
        <v>0</v>
      </c>
      <c r="H266" s="25">
        <v>0</v>
      </c>
      <c r="I266" s="25" t="s">
        <v>3315</v>
      </c>
    </row>
    <row r="267" spans="1:9" x14ac:dyDescent="0.15">
      <c r="A267" s="32">
        <v>43737</v>
      </c>
      <c r="B267" s="25">
        <v>1000025474</v>
      </c>
      <c r="C267" s="25" t="s">
        <v>2935</v>
      </c>
      <c r="D267" s="25" t="s">
        <v>4003</v>
      </c>
      <c r="E267" s="31">
        <v>1368.11</v>
      </c>
      <c r="F267" s="31">
        <v>1368.11</v>
      </c>
      <c r="G267" s="25">
        <v>0</v>
      </c>
      <c r="H267" s="25">
        <v>0</v>
      </c>
      <c r="I267" s="25" t="s">
        <v>2932</v>
      </c>
    </row>
    <row r="268" spans="1:9" x14ac:dyDescent="0.15">
      <c r="A268" s="32">
        <v>43737</v>
      </c>
      <c r="B268" s="25">
        <v>1000025475</v>
      </c>
      <c r="C268" s="25" t="s">
        <v>2933</v>
      </c>
      <c r="D268" s="25" t="s">
        <v>4003</v>
      </c>
      <c r="E268" s="31">
        <v>1186.8</v>
      </c>
      <c r="F268" s="31">
        <v>1186.8</v>
      </c>
      <c r="G268" s="25">
        <v>0</v>
      </c>
      <c r="H268" s="25">
        <v>0</v>
      </c>
      <c r="I268" s="25" t="s">
        <v>2932</v>
      </c>
    </row>
    <row r="269" spans="1:9" x14ac:dyDescent="0.15">
      <c r="A269" s="32">
        <v>43737</v>
      </c>
      <c r="B269" s="25">
        <v>1000025755</v>
      </c>
      <c r="C269" s="25" t="s">
        <v>3706</v>
      </c>
      <c r="D269" s="25" t="s">
        <v>4003</v>
      </c>
      <c r="E269" s="25">
        <v>287.12</v>
      </c>
      <c r="F269" s="25">
        <v>287.12</v>
      </c>
      <c r="G269" s="25">
        <v>0</v>
      </c>
      <c r="H269" s="25">
        <v>0</v>
      </c>
      <c r="I269" s="25" t="s">
        <v>3705</v>
      </c>
    </row>
    <row r="270" spans="1:9" x14ac:dyDescent="0.15">
      <c r="A270" s="32">
        <v>43737</v>
      </c>
      <c r="B270" s="25">
        <v>1000025755</v>
      </c>
      <c r="C270" s="25" t="s">
        <v>3706</v>
      </c>
      <c r="D270" s="25" t="s">
        <v>4003</v>
      </c>
      <c r="E270" s="25">
        <v>70.5</v>
      </c>
      <c r="F270" s="25">
        <v>70.5</v>
      </c>
      <c r="G270" s="25">
        <v>0</v>
      </c>
      <c r="H270" s="25">
        <v>0</v>
      </c>
      <c r="I270" s="25" t="s">
        <v>3705</v>
      </c>
    </row>
    <row r="271" spans="1:9" x14ac:dyDescent="0.15">
      <c r="A271" s="32">
        <v>43737</v>
      </c>
      <c r="B271" s="25">
        <v>1000027340</v>
      </c>
      <c r="C271" s="25" t="s">
        <v>3948</v>
      </c>
      <c r="D271" s="25" t="s">
        <v>4003</v>
      </c>
      <c r="E271" s="31">
        <v>1025.97</v>
      </c>
      <c r="F271" s="31">
        <v>1025.97</v>
      </c>
      <c r="G271" s="25">
        <v>0</v>
      </c>
      <c r="H271" s="25">
        <v>0</v>
      </c>
      <c r="I271" s="25" t="s">
        <v>2915</v>
      </c>
    </row>
    <row r="272" spans="1:9" x14ac:dyDescent="0.15">
      <c r="A272" s="32">
        <v>43737</v>
      </c>
      <c r="B272" s="25">
        <v>1000027535</v>
      </c>
      <c r="C272" s="25" t="s">
        <v>3949</v>
      </c>
      <c r="D272" s="25" t="s">
        <v>4003</v>
      </c>
      <c r="E272" s="31">
        <v>5000.8</v>
      </c>
      <c r="F272" s="31">
        <v>5000.8</v>
      </c>
      <c r="G272" s="25">
        <v>0</v>
      </c>
      <c r="H272" s="25">
        <v>0</v>
      </c>
      <c r="I272" s="25" t="s">
        <v>3950</v>
      </c>
    </row>
    <row r="273" spans="1:9" x14ac:dyDescent="0.15">
      <c r="A273" s="32">
        <v>43737</v>
      </c>
      <c r="B273" s="25">
        <v>1000027535</v>
      </c>
      <c r="C273" s="25" t="s">
        <v>3949</v>
      </c>
      <c r="D273" s="25" t="s">
        <v>4003</v>
      </c>
      <c r="E273" s="31">
        <v>5000.3</v>
      </c>
      <c r="F273" s="31">
        <v>5000.3</v>
      </c>
      <c r="G273" s="25">
        <v>0</v>
      </c>
      <c r="H273" s="25">
        <v>0</v>
      </c>
      <c r="I273" s="25" t="s">
        <v>3950</v>
      </c>
    </row>
    <row r="274" spans="1:9" x14ac:dyDescent="0.15">
      <c r="A274" s="32">
        <v>43737</v>
      </c>
      <c r="B274" s="25">
        <v>1000029061</v>
      </c>
      <c r="C274" s="25" t="s">
        <v>2655</v>
      </c>
      <c r="D274" s="25" t="s">
        <v>4003</v>
      </c>
      <c r="E274" s="31">
        <v>3202.75</v>
      </c>
      <c r="F274" s="31">
        <v>3202.75</v>
      </c>
      <c r="G274" s="25">
        <v>0</v>
      </c>
      <c r="H274" s="25">
        <v>0</v>
      </c>
      <c r="I274" s="25" t="s">
        <v>2654</v>
      </c>
    </row>
    <row r="275" spans="1:9" x14ac:dyDescent="0.15">
      <c r="A275" s="32">
        <v>43737</v>
      </c>
      <c r="B275" s="25">
        <v>1000029061</v>
      </c>
      <c r="C275" s="25" t="s">
        <v>2655</v>
      </c>
      <c r="D275" s="25" t="s">
        <v>3226</v>
      </c>
      <c r="E275" s="23">
        <v>200.4</v>
      </c>
      <c r="F275" s="23">
        <v>200.4</v>
      </c>
      <c r="G275" s="23">
        <v>0</v>
      </c>
      <c r="H275" s="23">
        <v>0</v>
      </c>
      <c r="I275" s="25" t="s">
        <v>2654</v>
      </c>
    </row>
    <row r="276" spans="1:9" x14ac:dyDescent="0.15">
      <c r="A276" s="32">
        <v>43737</v>
      </c>
      <c r="B276" s="25">
        <v>1000030136</v>
      </c>
      <c r="C276" s="25" t="s">
        <v>2788</v>
      </c>
      <c r="D276" s="25" t="s">
        <v>4003</v>
      </c>
      <c r="E276" s="25">
        <v>200.4</v>
      </c>
      <c r="F276" s="25">
        <v>200.4</v>
      </c>
      <c r="G276" s="25">
        <v>0</v>
      </c>
      <c r="H276" s="25">
        <v>0</v>
      </c>
      <c r="I276" s="25" t="s">
        <v>2787</v>
      </c>
    </row>
    <row r="277" spans="1:9" x14ac:dyDescent="0.15">
      <c r="A277" s="32">
        <v>43737</v>
      </c>
      <c r="B277" s="25">
        <v>1000030136</v>
      </c>
      <c r="C277" s="25" t="s">
        <v>2788</v>
      </c>
      <c r="D277" s="25" t="s">
        <v>4003</v>
      </c>
      <c r="E277" s="25">
        <v>604.1</v>
      </c>
      <c r="F277" s="25">
        <v>604.1</v>
      </c>
      <c r="G277" s="25">
        <v>0</v>
      </c>
      <c r="H277" s="25">
        <v>0</v>
      </c>
      <c r="I277" s="25" t="s">
        <v>2787</v>
      </c>
    </row>
    <row r="278" spans="1:9" x14ac:dyDescent="0.15">
      <c r="A278" s="32">
        <v>43737</v>
      </c>
      <c r="B278" s="25">
        <v>1000034232</v>
      </c>
      <c r="C278" s="25" t="s">
        <v>2772</v>
      </c>
      <c r="D278" s="25" t="s">
        <v>4003</v>
      </c>
      <c r="E278" s="25">
        <v>300.04000000000002</v>
      </c>
      <c r="F278" s="25">
        <v>300.04000000000002</v>
      </c>
      <c r="G278" s="25">
        <v>0</v>
      </c>
      <c r="H278" s="25">
        <v>0</v>
      </c>
      <c r="I278" s="25" t="s">
        <v>2771</v>
      </c>
    </row>
    <row r="279" spans="1:9" x14ac:dyDescent="0.15">
      <c r="A279" s="32">
        <v>43737</v>
      </c>
      <c r="B279" s="25">
        <v>1000038508</v>
      </c>
      <c r="C279" s="25" t="s">
        <v>3953</v>
      </c>
      <c r="D279" s="25" t="s">
        <v>4003</v>
      </c>
      <c r="E279" s="31">
        <v>16357.6</v>
      </c>
      <c r="F279" s="31">
        <v>16357.6</v>
      </c>
      <c r="G279" s="25">
        <v>0</v>
      </c>
      <c r="H279" s="25">
        <v>0</v>
      </c>
      <c r="I279" s="25" t="s">
        <v>2625</v>
      </c>
    </row>
    <row r="280" spans="1:9" x14ac:dyDescent="0.15">
      <c r="A280" s="32">
        <v>43737</v>
      </c>
      <c r="B280" s="25">
        <v>1000038508</v>
      </c>
      <c r="C280" s="25" t="s">
        <v>3953</v>
      </c>
      <c r="D280" s="25" t="s">
        <v>4003</v>
      </c>
      <c r="E280" s="31">
        <v>3315.11</v>
      </c>
      <c r="F280" s="31">
        <v>3315.11</v>
      </c>
      <c r="G280" s="25">
        <v>0</v>
      </c>
      <c r="H280" s="25">
        <v>0</v>
      </c>
      <c r="I280" s="25" t="s">
        <v>2625</v>
      </c>
    </row>
    <row r="281" spans="1:9" x14ac:dyDescent="0.15">
      <c r="A281" s="32">
        <v>43737</v>
      </c>
      <c r="B281" s="25">
        <v>1000041780</v>
      </c>
      <c r="C281" s="25" t="s">
        <v>3030</v>
      </c>
      <c r="D281" s="25" t="s">
        <v>4003</v>
      </c>
      <c r="E281" s="25">
        <v>344.4</v>
      </c>
      <c r="F281" s="25">
        <v>344.4</v>
      </c>
      <c r="G281" s="25">
        <v>0</v>
      </c>
      <c r="H281" s="25">
        <v>0</v>
      </c>
      <c r="I281" s="25" t="s">
        <v>3029</v>
      </c>
    </row>
    <row r="282" spans="1:9" x14ac:dyDescent="0.15">
      <c r="A282" s="32">
        <v>43737</v>
      </c>
      <c r="B282" s="25">
        <v>1000041780</v>
      </c>
      <c r="C282" s="25" t="s">
        <v>3030</v>
      </c>
      <c r="D282" s="25" t="s">
        <v>4003</v>
      </c>
      <c r="E282" s="25">
        <v>263.35000000000002</v>
      </c>
      <c r="F282" s="25">
        <v>263.35000000000002</v>
      </c>
      <c r="G282" s="25">
        <v>0</v>
      </c>
      <c r="H282" s="25">
        <v>0</v>
      </c>
      <c r="I282" s="25" t="s">
        <v>3029</v>
      </c>
    </row>
    <row r="283" spans="1:9" x14ac:dyDescent="0.15">
      <c r="A283" s="32">
        <v>43737</v>
      </c>
      <c r="B283" s="25">
        <v>1000041836</v>
      </c>
      <c r="C283" s="25" t="s">
        <v>3954</v>
      </c>
      <c r="D283" s="25" t="s">
        <v>4003</v>
      </c>
      <c r="E283" s="25">
        <v>450.6</v>
      </c>
      <c r="F283" s="25">
        <v>450.6</v>
      </c>
      <c r="G283" s="25">
        <v>0</v>
      </c>
      <c r="H283" s="25">
        <v>0</v>
      </c>
      <c r="I283" s="25" t="s">
        <v>2837</v>
      </c>
    </row>
    <row r="284" spans="1:9" x14ac:dyDescent="0.15">
      <c r="A284" s="32">
        <v>43737</v>
      </c>
      <c r="B284" s="25">
        <v>1000043235</v>
      </c>
      <c r="C284" s="25" t="s">
        <v>3155</v>
      </c>
      <c r="D284" s="25" t="s">
        <v>4003</v>
      </c>
      <c r="E284" s="31">
        <v>4500.8</v>
      </c>
      <c r="F284" s="31">
        <v>4500.8</v>
      </c>
      <c r="G284" s="25">
        <v>0</v>
      </c>
      <c r="H284" s="25">
        <v>0</v>
      </c>
      <c r="I284" s="25" t="s">
        <v>3154</v>
      </c>
    </row>
    <row r="285" spans="1:9" x14ac:dyDescent="0.15">
      <c r="A285" s="32">
        <v>43737</v>
      </c>
      <c r="B285" s="25">
        <v>1000043235</v>
      </c>
      <c r="C285" s="25" t="s">
        <v>3155</v>
      </c>
      <c r="D285" s="25" t="s">
        <v>4003</v>
      </c>
      <c r="E285" s="31">
        <v>1002.2</v>
      </c>
      <c r="F285" s="31">
        <v>1002.2</v>
      </c>
      <c r="G285" s="25">
        <v>0</v>
      </c>
      <c r="H285" s="25">
        <v>0</v>
      </c>
      <c r="I285" s="25" t="s">
        <v>3154</v>
      </c>
    </row>
    <row r="286" spans="1:9" x14ac:dyDescent="0.15">
      <c r="A286" s="32">
        <v>43737</v>
      </c>
      <c r="B286" s="25">
        <v>1000043256</v>
      </c>
      <c r="C286" s="25" t="s">
        <v>3955</v>
      </c>
      <c r="D286" s="25" t="s">
        <v>4003</v>
      </c>
      <c r="E286" s="31">
        <v>1002.4</v>
      </c>
      <c r="F286" s="31">
        <v>1002.4</v>
      </c>
      <c r="G286" s="25">
        <v>0</v>
      </c>
      <c r="H286" s="25">
        <v>0</v>
      </c>
      <c r="I286" s="25" t="s">
        <v>3956</v>
      </c>
    </row>
    <row r="287" spans="1:9" x14ac:dyDescent="0.15">
      <c r="A287" s="32">
        <v>43737</v>
      </c>
      <c r="B287" s="25">
        <v>1000043367</v>
      </c>
      <c r="C287" s="25" t="s">
        <v>3009</v>
      </c>
      <c r="D287" s="25" t="s">
        <v>4003</v>
      </c>
      <c r="E287" s="25">
        <v>500.5</v>
      </c>
      <c r="F287" s="25">
        <v>500.5</v>
      </c>
      <c r="G287" s="25">
        <v>0</v>
      </c>
      <c r="H287" s="25">
        <v>0</v>
      </c>
      <c r="I287" s="25" t="s">
        <v>3008</v>
      </c>
    </row>
    <row r="288" spans="1:9" x14ac:dyDescent="0.15">
      <c r="A288" s="32">
        <v>43737</v>
      </c>
      <c r="B288" s="25">
        <v>1000043379</v>
      </c>
      <c r="C288" s="25" t="s">
        <v>3860</v>
      </c>
      <c r="D288" s="25" t="s">
        <v>4003</v>
      </c>
      <c r="E288" s="31">
        <v>2004</v>
      </c>
      <c r="F288" s="31">
        <v>2004</v>
      </c>
      <c r="G288" s="25">
        <v>0</v>
      </c>
      <c r="H288" s="25">
        <v>0</v>
      </c>
      <c r="I288" s="25" t="s">
        <v>3859</v>
      </c>
    </row>
    <row r="289" spans="1:9" x14ac:dyDescent="0.15">
      <c r="A289" s="32">
        <v>43737</v>
      </c>
      <c r="B289" s="25">
        <v>1000043379</v>
      </c>
      <c r="C289" s="25" t="s">
        <v>3860</v>
      </c>
      <c r="D289" s="25" t="s">
        <v>4003</v>
      </c>
      <c r="E289" s="31">
        <v>6029.9</v>
      </c>
      <c r="F289" s="31">
        <v>6029.9</v>
      </c>
      <c r="G289" s="25">
        <v>0</v>
      </c>
      <c r="H289" s="25">
        <v>0</v>
      </c>
      <c r="I289" s="25" t="s">
        <v>3859</v>
      </c>
    </row>
    <row r="290" spans="1:9" x14ac:dyDescent="0.15">
      <c r="A290" s="32">
        <v>43737</v>
      </c>
      <c r="B290" s="25">
        <v>1000043865</v>
      </c>
      <c r="C290" s="25" t="s">
        <v>3516</v>
      </c>
      <c r="D290" s="25" t="s">
        <v>4003</v>
      </c>
      <c r="E290" s="31">
        <v>2301</v>
      </c>
      <c r="F290" s="31">
        <v>2301</v>
      </c>
      <c r="G290" s="25">
        <v>0</v>
      </c>
      <c r="H290" s="25">
        <v>0</v>
      </c>
      <c r="I290" s="25" t="s">
        <v>3515</v>
      </c>
    </row>
    <row r="291" spans="1:9" x14ac:dyDescent="0.15">
      <c r="A291" s="32">
        <v>43737</v>
      </c>
      <c r="B291" s="25">
        <v>1000043865</v>
      </c>
      <c r="C291" s="25" t="s">
        <v>3516</v>
      </c>
      <c r="D291" s="25" t="s">
        <v>4003</v>
      </c>
      <c r="E291" s="31">
        <v>3033.49</v>
      </c>
      <c r="F291" s="31">
        <v>3033.49</v>
      </c>
      <c r="G291" s="25">
        <v>0</v>
      </c>
      <c r="H291" s="25">
        <v>0</v>
      </c>
      <c r="I291" s="25" t="s">
        <v>3515</v>
      </c>
    </row>
    <row r="292" spans="1:9" x14ac:dyDescent="0.15">
      <c r="A292" s="32">
        <v>43737</v>
      </c>
      <c r="B292" s="25">
        <v>1000044031</v>
      </c>
      <c r="C292" s="25" t="s">
        <v>2968</v>
      </c>
      <c r="D292" s="25" t="s">
        <v>4003</v>
      </c>
      <c r="E292" s="31">
        <v>1004.25</v>
      </c>
      <c r="F292" s="31">
        <v>1004.25</v>
      </c>
      <c r="G292" s="25">
        <v>0</v>
      </c>
      <c r="H292" s="25">
        <v>0</v>
      </c>
      <c r="I292" s="25" t="s">
        <v>2967</v>
      </c>
    </row>
    <row r="293" spans="1:9" x14ac:dyDescent="0.15">
      <c r="A293" s="32">
        <v>43737</v>
      </c>
      <c r="B293" s="25">
        <v>1000044031</v>
      </c>
      <c r="C293" s="25" t="s">
        <v>2968</v>
      </c>
      <c r="D293" s="25" t="s">
        <v>4003</v>
      </c>
      <c r="E293" s="31">
        <v>5450.75</v>
      </c>
      <c r="F293" s="31">
        <v>5450.75</v>
      </c>
      <c r="G293" s="25">
        <v>0</v>
      </c>
      <c r="H293" s="25">
        <v>0</v>
      </c>
      <c r="I293" s="25" t="s">
        <v>2967</v>
      </c>
    </row>
    <row r="294" spans="1:9" x14ac:dyDescent="0.15">
      <c r="A294" s="32">
        <v>43737</v>
      </c>
      <c r="B294" s="25">
        <v>1000044033</v>
      </c>
      <c r="C294" s="25" t="s">
        <v>2930</v>
      </c>
      <c r="D294" s="25" t="s">
        <v>4003</v>
      </c>
      <c r="E294" s="31">
        <v>2730.4</v>
      </c>
      <c r="F294" s="31">
        <v>2730.4</v>
      </c>
      <c r="G294" s="25">
        <v>0</v>
      </c>
      <c r="H294" s="25">
        <v>0</v>
      </c>
      <c r="I294" s="25" t="s">
        <v>2929</v>
      </c>
    </row>
    <row r="295" spans="1:9" x14ac:dyDescent="0.15">
      <c r="A295" s="32">
        <v>43737</v>
      </c>
      <c r="B295" s="25">
        <v>1000044033</v>
      </c>
      <c r="C295" s="25" t="s">
        <v>2930</v>
      </c>
      <c r="D295" s="25" t="s">
        <v>4003</v>
      </c>
      <c r="E295" s="25">
        <v>272.5</v>
      </c>
      <c r="F295" s="25">
        <v>272.5</v>
      </c>
      <c r="G295" s="25">
        <v>0</v>
      </c>
      <c r="H295" s="25">
        <v>0</v>
      </c>
      <c r="I295" s="25" t="s">
        <v>2929</v>
      </c>
    </row>
    <row r="296" spans="1:9" x14ac:dyDescent="0.15">
      <c r="A296" s="32">
        <v>43737</v>
      </c>
      <c r="B296" s="25">
        <v>1000044643</v>
      </c>
      <c r="C296" s="25" t="s">
        <v>2950</v>
      </c>
      <c r="D296" s="25" t="s">
        <v>4003</v>
      </c>
      <c r="E296" s="31">
        <v>6612</v>
      </c>
      <c r="F296" s="31">
        <v>6612</v>
      </c>
      <c r="G296" s="25">
        <v>0</v>
      </c>
      <c r="H296" s="25">
        <v>0</v>
      </c>
      <c r="I296" s="25" t="s">
        <v>2949</v>
      </c>
    </row>
    <row r="297" spans="1:9" x14ac:dyDescent="0.15">
      <c r="A297" s="32">
        <v>43737</v>
      </c>
      <c r="B297" s="25">
        <v>1000044643</v>
      </c>
      <c r="C297" s="25" t="s">
        <v>2950</v>
      </c>
      <c r="D297" s="25" t="s">
        <v>4003</v>
      </c>
      <c r="E297" s="31">
        <v>6388.8</v>
      </c>
      <c r="F297" s="31">
        <v>6388.8</v>
      </c>
      <c r="G297" s="25">
        <v>0</v>
      </c>
      <c r="H297" s="25">
        <v>0</v>
      </c>
      <c r="I297" s="25" t="s">
        <v>2949</v>
      </c>
    </row>
    <row r="298" spans="1:9" x14ac:dyDescent="0.15">
      <c r="A298" s="32">
        <v>43737</v>
      </c>
      <c r="B298" s="25">
        <v>1000044688</v>
      </c>
      <c r="C298" s="25" t="s">
        <v>3551</v>
      </c>
      <c r="D298" s="25" t="s">
        <v>4003</v>
      </c>
      <c r="E298" s="25">
        <v>159.80000000000001</v>
      </c>
      <c r="F298" s="25">
        <v>159.80000000000001</v>
      </c>
      <c r="G298" s="25">
        <v>0</v>
      </c>
      <c r="H298" s="25">
        <v>0</v>
      </c>
      <c r="I298" s="25" t="s">
        <v>3550</v>
      </c>
    </row>
    <row r="299" spans="1:9" x14ac:dyDescent="0.15">
      <c r="A299" s="32">
        <v>43737</v>
      </c>
      <c r="B299" s="25">
        <v>1000044716</v>
      </c>
      <c r="C299" s="25" t="s">
        <v>3957</v>
      </c>
      <c r="D299" s="25" t="s">
        <v>4003</v>
      </c>
      <c r="E299" s="31">
        <v>2000.8</v>
      </c>
      <c r="F299" s="31">
        <v>2000.8</v>
      </c>
      <c r="G299" s="25">
        <v>0</v>
      </c>
      <c r="H299" s="25">
        <v>0</v>
      </c>
      <c r="I299" s="25" t="s">
        <v>3092</v>
      </c>
    </row>
    <row r="300" spans="1:9" x14ac:dyDescent="0.15">
      <c r="A300" s="32">
        <v>43737</v>
      </c>
      <c r="B300" s="25">
        <v>1000044716</v>
      </c>
      <c r="C300" s="25" t="s">
        <v>3957</v>
      </c>
      <c r="D300" s="25" t="s">
        <v>4003</v>
      </c>
      <c r="E300" s="31">
        <v>4014.7</v>
      </c>
      <c r="F300" s="31">
        <v>4014.7</v>
      </c>
      <c r="G300" s="25">
        <v>0</v>
      </c>
      <c r="H300" s="25">
        <v>0</v>
      </c>
      <c r="I300" s="25" t="s">
        <v>3092</v>
      </c>
    </row>
    <row r="301" spans="1:9" x14ac:dyDescent="0.15">
      <c r="A301" s="32">
        <v>43737</v>
      </c>
      <c r="B301" s="25">
        <v>1000045593</v>
      </c>
      <c r="C301" s="25" t="s">
        <v>3958</v>
      </c>
      <c r="D301" s="25" t="s">
        <v>4003</v>
      </c>
      <c r="E301" s="31">
        <v>2936</v>
      </c>
      <c r="F301" s="31">
        <v>2936</v>
      </c>
      <c r="G301" s="25">
        <v>0</v>
      </c>
      <c r="H301" s="25">
        <v>0</v>
      </c>
      <c r="I301" s="25" t="s">
        <v>2904</v>
      </c>
    </row>
    <row r="302" spans="1:9" x14ac:dyDescent="0.15">
      <c r="A302" s="32">
        <v>43737</v>
      </c>
      <c r="B302" s="25">
        <v>1000045593</v>
      </c>
      <c r="C302" s="25" t="s">
        <v>3958</v>
      </c>
      <c r="D302" s="25" t="s">
        <v>4003</v>
      </c>
      <c r="E302" s="31">
        <v>1064.5</v>
      </c>
      <c r="F302" s="31">
        <v>1064.5</v>
      </c>
      <c r="G302" s="25">
        <v>0</v>
      </c>
      <c r="H302" s="25">
        <v>0</v>
      </c>
      <c r="I302" s="25" t="s">
        <v>2904</v>
      </c>
    </row>
    <row r="303" spans="1:9" x14ac:dyDescent="0.15">
      <c r="A303" s="32">
        <v>43737</v>
      </c>
      <c r="B303" s="25">
        <v>1000045767</v>
      </c>
      <c r="C303" s="25" t="s">
        <v>2962</v>
      </c>
      <c r="D303" s="25" t="s">
        <v>4003</v>
      </c>
      <c r="E303" s="31">
        <v>6000</v>
      </c>
      <c r="F303" s="31">
        <v>6000</v>
      </c>
      <c r="G303" s="25">
        <v>0</v>
      </c>
      <c r="H303" s="25">
        <v>0</v>
      </c>
      <c r="I303" s="25" t="s">
        <v>2961</v>
      </c>
    </row>
    <row r="304" spans="1:9" x14ac:dyDescent="0.15">
      <c r="A304" s="32">
        <v>43737</v>
      </c>
      <c r="B304" s="25">
        <v>1000045767</v>
      </c>
      <c r="C304" s="25" t="s">
        <v>2962</v>
      </c>
      <c r="D304" s="25" t="s">
        <v>4003</v>
      </c>
      <c r="E304" s="31">
        <v>13594.7</v>
      </c>
      <c r="F304" s="31">
        <v>13594.7</v>
      </c>
      <c r="G304" s="25">
        <v>0</v>
      </c>
      <c r="H304" s="25">
        <v>0</v>
      </c>
      <c r="I304" s="25" t="s">
        <v>2961</v>
      </c>
    </row>
    <row r="305" spans="1:9" x14ac:dyDescent="0.15">
      <c r="A305" s="32">
        <v>43737</v>
      </c>
      <c r="B305" s="25">
        <v>1000046429</v>
      </c>
      <c r="C305" s="25" t="s">
        <v>3863</v>
      </c>
      <c r="D305" s="25" t="s">
        <v>4003</v>
      </c>
      <c r="E305" s="25">
        <v>356.4</v>
      </c>
      <c r="F305" s="25">
        <v>356.4</v>
      </c>
      <c r="G305" s="25">
        <v>0</v>
      </c>
      <c r="H305" s="25">
        <v>0</v>
      </c>
      <c r="I305" s="25" t="s">
        <v>2666</v>
      </c>
    </row>
    <row r="306" spans="1:9" x14ac:dyDescent="0.15">
      <c r="A306" s="32">
        <v>43737</v>
      </c>
      <c r="B306" s="25">
        <v>1000046429</v>
      </c>
      <c r="C306" s="25" t="s">
        <v>3863</v>
      </c>
      <c r="D306" s="25" t="s">
        <v>4003</v>
      </c>
      <c r="E306" s="31">
        <v>5442.44</v>
      </c>
      <c r="F306" s="31">
        <v>5442.44</v>
      </c>
      <c r="G306" s="25">
        <v>0</v>
      </c>
      <c r="H306" s="25">
        <v>0</v>
      </c>
      <c r="I306" s="25" t="s">
        <v>2666</v>
      </c>
    </row>
    <row r="307" spans="1:9" x14ac:dyDescent="0.15">
      <c r="A307" s="32">
        <v>43737</v>
      </c>
      <c r="B307" s="25">
        <v>1000046591</v>
      </c>
      <c r="C307" s="25" t="s">
        <v>2671</v>
      </c>
      <c r="D307" s="25" t="s">
        <v>4003</v>
      </c>
      <c r="E307" s="25">
        <v>223.2</v>
      </c>
      <c r="F307" s="25">
        <v>223.2</v>
      </c>
      <c r="G307" s="25">
        <v>0</v>
      </c>
      <c r="H307" s="25">
        <v>0</v>
      </c>
      <c r="I307" s="25" t="s">
        <v>2666</v>
      </c>
    </row>
    <row r="308" spans="1:9" x14ac:dyDescent="0.15">
      <c r="A308" s="32">
        <v>43737</v>
      </c>
      <c r="B308" s="25">
        <v>1000046591</v>
      </c>
      <c r="C308" s="25" t="s">
        <v>2671</v>
      </c>
      <c r="D308" s="25" t="s">
        <v>4003</v>
      </c>
      <c r="E308" s="25">
        <v>320</v>
      </c>
      <c r="F308" s="25">
        <v>320</v>
      </c>
      <c r="G308" s="25">
        <v>0</v>
      </c>
      <c r="H308" s="25">
        <v>0</v>
      </c>
      <c r="I308" s="25" t="s">
        <v>2666</v>
      </c>
    </row>
    <row r="309" spans="1:9" x14ac:dyDescent="0.15">
      <c r="A309" s="32">
        <v>43737</v>
      </c>
      <c r="B309" s="25">
        <v>1000046612</v>
      </c>
      <c r="C309" s="25" t="s">
        <v>3959</v>
      </c>
      <c r="D309" s="25" t="s">
        <v>4003</v>
      </c>
      <c r="E309" s="31">
        <v>2001.6</v>
      </c>
      <c r="F309" s="31">
        <v>2001.6</v>
      </c>
      <c r="G309" s="25">
        <v>0</v>
      </c>
      <c r="H309" s="25">
        <v>0</v>
      </c>
      <c r="I309" s="25" t="s">
        <v>3572</v>
      </c>
    </row>
    <row r="310" spans="1:9" x14ac:dyDescent="0.15">
      <c r="A310" s="32">
        <v>43737</v>
      </c>
      <c r="B310" s="25">
        <v>1000046801</v>
      </c>
      <c r="C310" s="25" t="s">
        <v>2842</v>
      </c>
      <c r="D310" s="25" t="s">
        <v>4003</v>
      </c>
      <c r="E310" s="25">
        <v>500.4</v>
      </c>
      <c r="F310" s="25">
        <v>500.4</v>
      </c>
      <c r="G310" s="25">
        <v>0</v>
      </c>
      <c r="H310" s="25">
        <v>0</v>
      </c>
      <c r="I310" s="25" t="s">
        <v>2837</v>
      </c>
    </row>
    <row r="311" spans="1:9" x14ac:dyDescent="0.15">
      <c r="A311" s="32">
        <v>43737</v>
      </c>
      <c r="B311" s="25">
        <v>1000046801</v>
      </c>
      <c r="C311" s="25" t="s">
        <v>2842</v>
      </c>
      <c r="D311" s="25" t="s">
        <v>4003</v>
      </c>
      <c r="E311" s="25">
        <v>500</v>
      </c>
      <c r="F311" s="25">
        <v>500</v>
      </c>
      <c r="G311" s="25">
        <v>0</v>
      </c>
      <c r="H311" s="25">
        <v>0</v>
      </c>
      <c r="I311" s="25" t="s">
        <v>2837</v>
      </c>
    </row>
    <row r="312" spans="1:9" x14ac:dyDescent="0.15">
      <c r="A312" s="32">
        <v>43737</v>
      </c>
      <c r="B312" s="25">
        <v>1000047401</v>
      </c>
      <c r="C312" s="25" t="s">
        <v>2775</v>
      </c>
      <c r="D312" s="25" t="s">
        <v>4003</v>
      </c>
      <c r="E312" s="31">
        <v>13732.1</v>
      </c>
      <c r="F312" s="31">
        <v>13732.1</v>
      </c>
      <c r="G312" s="25">
        <v>0</v>
      </c>
      <c r="H312" s="25">
        <v>0</v>
      </c>
      <c r="I312" s="25" t="s">
        <v>2774</v>
      </c>
    </row>
    <row r="313" spans="1:9" x14ac:dyDescent="0.15">
      <c r="A313" s="32">
        <v>43737</v>
      </c>
      <c r="B313" s="25">
        <v>1000048101</v>
      </c>
      <c r="C313" s="25" t="s">
        <v>3960</v>
      </c>
      <c r="D313" s="25" t="s">
        <v>4003</v>
      </c>
      <c r="E313" s="25">
        <v>203.5</v>
      </c>
      <c r="F313" s="25">
        <v>203.5</v>
      </c>
      <c r="G313" s="25">
        <v>0</v>
      </c>
      <c r="H313" s="25">
        <v>0</v>
      </c>
      <c r="I313" s="25" t="s">
        <v>2625</v>
      </c>
    </row>
    <row r="314" spans="1:9" x14ac:dyDescent="0.15">
      <c r="A314" s="32">
        <v>43737</v>
      </c>
      <c r="B314" s="25">
        <v>1000048363</v>
      </c>
      <c r="C314" s="25" t="s">
        <v>3334</v>
      </c>
      <c r="D314" s="25" t="s">
        <v>4003</v>
      </c>
      <c r="E314" s="31">
        <v>6527.8</v>
      </c>
      <c r="F314" s="31">
        <v>6527.8</v>
      </c>
      <c r="G314" s="25">
        <v>0</v>
      </c>
      <c r="H314" s="25">
        <v>0</v>
      </c>
      <c r="I314" s="25" t="s">
        <v>2727</v>
      </c>
    </row>
    <row r="315" spans="1:9" x14ac:dyDescent="0.15">
      <c r="A315" s="32">
        <v>43737</v>
      </c>
      <c r="B315" s="25">
        <v>1000048503</v>
      </c>
      <c r="C315" s="25" t="s">
        <v>3961</v>
      </c>
      <c r="D315" s="25" t="s">
        <v>4003</v>
      </c>
      <c r="E315" s="31">
        <v>2368</v>
      </c>
      <c r="F315" s="31">
        <v>2368</v>
      </c>
      <c r="G315" s="25">
        <v>0</v>
      </c>
      <c r="H315" s="25">
        <v>0</v>
      </c>
      <c r="I315" s="25" t="s">
        <v>3962</v>
      </c>
    </row>
    <row r="316" spans="1:9" x14ac:dyDescent="0.15">
      <c r="A316" s="32">
        <v>43737</v>
      </c>
      <c r="B316" s="25">
        <v>1000048503</v>
      </c>
      <c r="C316" s="25" t="s">
        <v>3961</v>
      </c>
      <c r="D316" s="25" t="s">
        <v>4003</v>
      </c>
      <c r="E316" s="31">
        <v>2132.6</v>
      </c>
      <c r="F316" s="31">
        <v>2132.6</v>
      </c>
      <c r="G316" s="25">
        <v>0</v>
      </c>
      <c r="H316" s="25">
        <v>0</v>
      </c>
      <c r="I316" s="25" t="s">
        <v>3962</v>
      </c>
    </row>
    <row r="317" spans="1:9" x14ac:dyDescent="0.15">
      <c r="A317" s="32">
        <v>43737</v>
      </c>
      <c r="B317" s="25">
        <v>1000048571</v>
      </c>
      <c r="C317" s="25" t="s">
        <v>3229</v>
      </c>
      <c r="D317" s="25" t="s">
        <v>4003</v>
      </c>
      <c r="E317" s="25">
        <v>937.2</v>
      </c>
      <c r="F317" s="25">
        <v>937.2</v>
      </c>
      <c r="G317" s="25">
        <v>0</v>
      </c>
      <c r="H317" s="25">
        <v>0</v>
      </c>
      <c r="I317" s="25" t="s">
        <v>2657</v>
      </c>
    </row>
    <row r="318" spans="1:9" x14ac:dyDescent="0.15">
      <c r="A318" s="32">
        <v>43737</v>
      </c>
      <c r="B318" s="25">
        <v>1000048571</v>
      </c>
      <c r="C318" s="25" t="s">
        <v>3229</v>
      </c>
      <c r="D318" s="25" t="s">
        <v>4003</v>
      </c>
      <c r="E318" s="31">
        <v>5939.2</v>
      </c>
      <c r="F318" s="31">
        <v>5939.2</v>
      </c>
      <c r="G318" s="25">
        <v>0</v>
      </c>
      <c r="H318" s="25">
        <v>0</v>
      </c>
      <c r="I318" s="25" t="s">
        <v>2657</v>
      </c>
    </row>
    <row r="319" spans="1:9" x14ac:dyDescent="0.15">
      <c r="A319" s="32">
        <v>43737</v>
      </c>
      <c r="B319" s="25">
        <v>1000048628</v>
      </c>
      <c r="C319" s="25" t="s">
        <v>2761</v>
      </c>
      <c r="D319" s="25" t="s">
        <v>4003</v>
      </c>
      <c r="E319" s="31">
        <v>39511.9</v>
      </c>
      <c r="F319" s="31">
        <v>39511.9</v>
      </c>
      <c r="G319" s="25">
        <v>0</v>
      </c>
      <c r="H319" s="25">
        <v>0</v>
      </c>
      <c r="I319" s="25" t="s">
        <v>2760</v>
      </c>
    </row>
    <row r="320" spans="1:9" x14ac:dyDescent="0.15">
      <c r="A320" s="32">
        <v>43737</v>
      </c>
      <c r="B320" s="25">
        <v>1000048628</v>
      </c>
      <c r="C320" s="25" t="s">
        <v>2761</v>
      </c>
      <c r="D320" s="25" t="s">
        <v>4003</v>
      </c>
      <c r="E320" s="31">
        <v>49752.5</v>
      </c>
      <c r="F320" s="31">
        <v>49752.5</v>
      </c>
      <c r="G320" s="25">
        <v>0</v>
      </c>
      <c r="H320" s="25">
        <v>0</v>
      </c>
      <c r="I320" s="25" t="s">
        <v>2760</v>
      </c>
    </row>
    <row r="321" spans="1:9" x14ac:dyDescent="0.15">
      <c r="A321" s="32">
        <v>43737</v>
      </c>
      <c r="B321" s="25">
        <v>1000048821</v>
      </c>
      <c r="C321" s="25" t="s">
        <v>3963</v>
      </c>
      <c r="D321" s="25" t="s">
        <v>4003</v>
      </c>
      <c r="E321" s="31">
        <v>20805.7</v>
      </c>
      <c r="F321" s="31">
        <v>20805.7</v>
      </c>
      <c r="G321" s="25">
        <v>0</v>
      </c>
      <c r="H321" s="25">
        <v>0</v>
      </c>
      <c r="I321" s="25" t="s">
        <v>2687</v>
      </c>
    </row>
    <row r="322" spans="1:9" x14ac:dyDescent="0.15">
      <c r="A322" s="32">
        <v>43737</v>
      </c>
      <c r="B322" s="25">
        <v>1000049027</v>
      </c>
      <c r="C322" s="25" t="s">
        <v>3964</v>
      </c>
      <c r="D322" s="25" t="s">
        <v>4003</v>
      </c>
      <c r="E322" s="31">
        <v>4305.82</v>
      </c>
      <c r="F322" s="31">
        <v>4305.82</v>
      </c>
      <c r="G322" s="25">
        <v>0</v>
      </c>
      <c r="H322" s="25">
        <v>0</v>
      </c>
      <c r="I322" s="25" t="s">
        <v>2687</v>
      </c>
    </row>
    <row r="323" spans="1:9" x14ac:dyDescent="0.15">
      <c r="A323" s="32">
        <v>43737</v>
      </c>
      <c r="B323" s="25">
        <v>1000049929</v>
      </c>
      <c r="C323" s="25" t="s">
        <v>3965</v>
      </c>
      <c r="D323" s="25" t="s">
        <v>4003</v>
      </c>
      <c r="E323" s="31">
        <v>2400</v>
      </c>
      <c r="F323" s="31">
        <v>2400</v>
      </c>
      <c r="G323" s="25">
        <v>0</v>
      </c>
      <c r="H323" s="25">
        <v>0</v>
      </c>
      <c r="I323" s="25" t="s">
        <v>2964</v>
      </c>
    </row>
    <row r="324" spans="1:9" x14ac:dyDescent="0.15">
      <c r="A324" s="32">
        <v>43737</v>
      </c>
      <c r="B324" s="25">
        <v>1000050162</v>
      </c>
      <c r="C324" s="25" t="s">
        <v>3966</v>
      </c>
      <c r="D324" s="25" t="s">
        <v>4003</v>
      </c>
      <c r="E324" s="25">
        <v>769.5</v>
      </c>
      <c r="F324" s="25">
        <v>769.5</v>
      </c>
      <c r="G324" s="25">
        <v>0</v>
      </c>
      <c r="H324" s="25">
        <v>0</v>
      </c>
      <c r="I324" s="25" t="s">
        <v>213</v>
      </c>
    </row>
    <row r="325" spans="1:9" x14ac:dyDescent="0.15">
      <c r="A325" s="32">
        <v>43737</v>
      </c>
      <c r="B325" s="25">
        <v>1000050162</v>
      </c>
      <c r="C325" s="25" t="s">
        <v>3966</v>
      </c>
      <c r="D325" s="25" t="s">
        <v>4003</v>
      </c>
      <c r="E325" s="25">
        <v>31.5</v>
      </c>
      <c r="F325" s="25">
        <v>31.5</v>
      </c>
      <c r="G325" s="25">
        <v>0</v>
      </c>
      <c r="H325" s="25">
        <v>0</v>
      </c>
      <c r="I325" s="25" t="s">
        <v>213</v>
      </c>
    </row>
    <row r="326" spans="1:9" x14ac:dyDescent="0.15">
      <c r="A326" s="32">
        <v>43737</v>
      </c>
      <c r="B326" s="25">
        <v>1000050535</v>
      </c>
      <c r="C326" s="25" t="s">
        <v>3967</v>
      </c>
      <c r="D326" s="25" t="s">
        <v>4003</v>
      </c>
      <c r="E326" s="31">
        <v>1502.33</v>
      </c>
      <c r="F326" s="31">
        <v>1502.33</v>
      </c>
      <c r="G326" s="25">
        <v>0</v>
      </c>
      <c r="H326" s="25">
        <v>0</v>
      </c>
      <c r="I326" s="25" t="s">
        <v>3032</v>
      </c>
    </row>
    <row r="327" spans="1:9" x14ac:dyDescent="0.15">
      <c r="A327" s="32">
        <v>43737</v>
      </c>
      <c r="B327" s="25">
        <v>1000050547</v>
      </c>
      <c r="C327" s="25" t="s">
        <v>3968</v>
      </c>
      <c r="D327" s="25" t="s">
        <v>4003</v>
      </c>
      <c r="E327" s="31">
        <v>4001.4</v>
      </c>
      <c r="F327" s="31">
        <v>4001.4</v>
      </c>
      <c r="G327" s="25">
        <v>0</v>
      </c>
      <c r="H327" s="25">
        <v>0</v>
      </c>
      <c r="I327" s="25" t="s">
        <v>2976</v>
      </c>
    </row>
    <row r="328" spans="1:9" x14ac:dyDescent="0.15">
      <c r="A328" s="32">
        <v>43737</v>
      </c>
      <c r="B328" s="25">
        <v>1000050547</v>
      </c>
      <c r="C328" s="25" t="s">
        <v>3968</v>
      </c>
      <c r="D328" s="25" t="s">
        <v>4003</v>
      </c>
      <c r="E328" s="25">
        <v>506</v>
      </c>
      <c r="F328" s="25">
        <v>506</v>
      </c>
      <c r="G328" s="25">
        <v>0</v>
      </c>
      <c r="H328" s="25">
        <v>0</v>
      </c>
      <c r="I328" s="25" t="s">
        <v>2976</v>
      </c>
    </row>
    <row r="329" spans="1:9" x14ac:dyDescent="0.15">
      <c r="A329" s="32">
        <v>43737</v>
      </c>
      <c r="B329" s="25">
        <v>1000051029</v>
      </c>
      <c r="C329" s="25" t="s">
        <v>3969</v>
      </c>
      <c r="D329" s="25" t="s">
        <v>4003</v>
      </c>
      <c r="E329" s="31">
        <v>5002.8500000000004</v>
      </c>
      <c r="F329" s="31">
        <v>5002.8500000000004</v>
      </c>
      <c r="G329" s="25">
        <v>0</v>
      </c>
      <c r="H329" s="25">
        <v>0</v>
      </c>
      <c r="I329" s="25" t="s">
        <v>2796</v>
      </c>
    </row>
    <row r="330" spans="1:9" x14ac:dyDescent="0.15">
      <c r="A330" s="32">
        <v>43737</v>
      </c>
      <c r="B330" s="25">
        <v>1000051075</v>
      </c>
      <c r="C330" s="25" t="s">
        <v>3970</v>
      </c>
      <c r="D330" s="25" t="s">
        <v>4003</v>
      </c>
      <c r="E330" s="25">
        <v>208.84</v>
      </c>
      <c r="F330" s="25">
        <v>208.84</v>
      </c>
      <c r="G330" s="25">
        <v>0</v>
      </c>
      <c r="H330" s="25">
        <v>0</v>
      </c>
      <c r="I330" s="25" t="s">
        <v>3032</v>
      </c>
    </row>
    <row r="331" spans="1:9" x14ac:dyDescent="0.15">
      <c r="A331" s="32">
        <v>43737</v>
      </c>
      <c r="B331" s="25">
        <v>1000051188</v>
      </c>
      <c r="C331" s="25" t="s">
        <v>3971</v>
      </c>
      <c r="D331" s="25" t="s">
        <v>4003</v>
      </c>
      <c r="E331" s="25">
        <v>203.9</v>
      </c>
      <c r="F331" s="25">
        <v>203.9</v>
      </c>
      <c r="G331" s="25">
        <v>0</v>
      </c>
      <c r="H331" s="25">
        <v>0</v>
      </c>
      <c r="I331" s="25" t="s">
        <v>3103</v>
      </c>
    </row>
    <row r="332" spans="1:9" x14ac:dyDescent="0.15">
      <c r="A332" s="32">
        <v>43737</v>
      </c>
      <c r="B332" s="25">
        <v>1000051188</v>
      </c>
      <c r="C332" s="25" t="s">
        <v>3971</v>
      </c>
      <c r="D332" s="25" t="s">
        <v>4003</v>
      </c>
      <c r="E332" s="25">
        <v>800.74</v>
      </c>
      <c r="F332" s="25">
        <v>800.74</v>
      </c>
      <c r="G332" s="25">
        <v>0</v>
      </c>
      <c r="H332" s="25">
        <v>0</v>
      </c>
      <c r="I332" s="25" t="s">
        <v>3103</v>
      </c>
    </row>
    <row r="333" spans="1:9" x14ac:dyDescent="0.15">
      <c r="A333" s="32">
        <v>43737</v>
      </c>
      <c r="B333" s="25">
        <v>1000051189</v>
      </c>
      <c r="C333" s="25" t="s">
        <v>3972</v>
      </c>
      <c r="D333" s="25" t="s">
        <v>4004</v>
      </c>
      <c r="E333" s="31">
        <v>1000.45</v>
      </c>
      <c r="F333" s="31">
        <v>1000.45</v>
      </c>
      <c r="G333" s="25">
        <v>0</v>
      </c>
      <c r="H333" s="25">
        <v>0</v>
      </c>
      <c r="I333" s="25" t="s">
        <v>3103</v>
      </c>
    </row>
    <row r="334" spans="1:9" x14ac:dyDescent="0.15">
      <c r="A334" s="32">
        <v>43737</v>
      </c>
      <c r="B334" s="25">
        <v>1000051199</v>
      </c>
      <c r="C334" s="25" t="s">
        <v>3973</v>
      </c>
      <c r="D334" s="25" t="s">
        <v>4003</v>
      </c>
      <c r="E334" s="25">
        <v>36</v>
      </c>
      <c r="F334" s="25">
        <v>36</v>
      </c>
      <c r="G334" s="25">
        <v>0</v>
      </c>
      <c r="H334" s="25">
        <v>0</v>
      </c>
      <c r="I334" s="25" t="s">
        <v>2660</v>
      </c>
    </row>
    <row r="335" spans="1:9" x14ac:dyDescent="0.15">
      <c r="A335" s="32">
        <v>43737</v>
      </c>
      <c r="B335" s="25">
        <v>1000051199</v>
      </c>
      <c r="C335" s="25" t="s">
        <v>3973</v>
      </c>
      <c r="D335" s="25" t="s">
        <v>4003</v>
      </c>
      <c r="E335" s="25">
        <v>471.5</v>
      </c>
      <c r="F335" s="25">
        <v>471.5</v>
      </c>
      <c r="G335" s="25">
        <v>0</v>
      </c>
      <c r="H335" s="25">
        <v>0</v>
      </c>
      <c r="I335" s="25" t="s">
        <v>2660</v>
      </c>
    </row>
    <row r="336" spans="1:9" x14ac:dyDescent="0.15">
      <c r="A336" s="32">
        <v>43737</v>
      </c>
      <c r="B336" s="25">
        <v>1000051767</v>
      </c>
      <c r="C336" s="25" t="s">
        <v>3974</v>
      </c>
      <c r="D336" s="25" t="s">
        <v>4004</v>
      </c>
      <c r="E336" s="31">
        <v>2685.3</v>
      </c>
      <c r="F336" s="31">
        <v>2685.3</v>
      </c>
      <c r="G336" s="25">
        <v>0</v>
      </c>
      <c r="H336" s="25">
        <v>0</v>
      </c>
      <c r="I336" s="25" t="s">
        <v>3108</v>
      </c>
    </row>
    <row r="337" spans="1:9" x14ac:dyDescent="0.15">
      <c r="A337" s="32">
        <v>43737</v>
      </c>
      <c r="B337" s="25">
        <v>1000051971</v>
      </c>
      <c r="C337" s="25" t="s">
        <v>3975</v>
      </c>
      <c r="D337" s="25" t="s">
        <v>4004</v>
      </c>
      <c r="E337" s="25">
        <v>783.6</v>
      </c>
      <c r="F337" s="25">
        <v>783.6</v>
      </c>
      <c r="G337" s="25">
        <v>0</v>
      </c>
      <c r="H337" s="25">
        <v>0</v>
      </c>
      <c r="I337" s="25" t="s">
        <v>2938</v>
      </c>
    </row>
    <row r="338" spans="1:9" x14ac:dyDescent="0.15">
      <c r="A338" s="32">
        <v>43737</v>
      </c>
      <c r="B338" s="25">
        <v>1000052339</v>
      </c>
      <c r="C338" s="25" t="s">
        <v>3977</v>
      </c>
      <c r="D338" s="25" t="s">
        <v>4003</v>
      </c>
      <c r="E338" s="31">
        <v>5510</v>
      </c>
      <c r="F338" s="31">
        <v>5510</v>
      </c>
      <c r="G338" s="25">
        <v>0</v>
      </c>
      <c r="H338" s="25">
        <v>0</v>
      </c>
      <c r="I338" s="25" t="s">
        <v>3103</v>
      </c>
    </row>
    <row r="339" spans="1:9" x14ac:dyDescent="0.15">
      <c r="A339" s="32">
        <v>43737</v>
      </c>
      <c r="B339" s="25">
        <v>1000052339</v>
      </c>
      <c r="C339" s="25" t="s">
        <v>3977</v>
      </c>
      <c r="D339" s="25" t="s">
        <v>4003</v>
      </c>
      <c r="E339" s="25">
        <v>510</v>
      </c>
      <c r="F339" s="25">
        <v>510</v>
      </c>
      <c r="G339" s="25">
        <v>0</v>
      </c>
      <c r="H339" s="25">
        <v>0</v>
      </c>
      <c r="I339" s="25" t="s">
        <v>3103</v>
      </c>
    </row>
    <row r="340" spans="1:9" x14ac:dyDescent="0.15">
      <c r="A340" s="32">
        <v>43737</v>
      </c>
      <c r="B340" s="25">
        <v>1000052799</v>
      </c>
      <c r="C340" s="25" t="s">
        <v>3978</v>
      </c>
      <c r="D340" s="25" t="s">
        <v>4003</v>
      </c>
      <c r="E340" s="25">
        <v>200.4</v>
      </c>
      <c r="F340" s="25">
        <v>200.4</v>
      </c>
      <c r="G340" s="25">
        <v>0</v>
      </c>
      <c r="H340" s="25">
        <v>0</v>
      </c>
      <c r="I340" s="25" t="s">
        <v>2700</v>
      </c>
    </row>
    <row r="341" spans="1:9" x14ac:dyDescent="0.15">
      <c r="A341" s="32">
        <v>43737</v>
      </c>
      <c r="B341" s="25">
        <v>1000052799</v>
      </c>
      <c r="C341" s="25" t="s">
        <v>3978</v>
      </c>
      <c r="D341" s="25" t="s">
        <v>4003</v>
      </c>
      <c r="E341" s="31">
        <v>1299.5999999999999</v>
      </c>
      <c r="F341" s="31">
        <v>1299.5999999999999</v>
      </c>
      <c r="G341" s="25">
        <v>0</v>
      </c>
      <c r="H341" s="25">
        <v>0</v>
      </c>
      <c r="I341" s="25" t="s">
        <v>2700</v>
      </c>
    </row>
    <row r="342" spans="1:9" x14ac:dyDescent="0.15">
      <c r="A342" s="32">
        <v>43737</v>
      </c>
      <c r="B342" s="25">
        <v>1000053001</v>
      </c>
      <c r="C342" s="25" t="s">
        <v>3979</v>
      </c>
      <c r="D342" s="25" t="s">
        <v>4003</v>
      </c>
      <c r="E342" s="25">
        <v>200.2</v>
      </c>
      <c r="F342" s="25">
        <v>200.2</v>
      </c>
      <c r="G342" s="25">
        <v>0</v>
      </c>
      <c r="H342" s="25">
        <v>0</v>
      </c>
      <c r="I342" s="25" t="s">
        <v>2634</v>
      </c>
    </row>
    <row r="343" spans="1:9" x14ac:dyDescent="0.15">
      <c r="A343" s="32">
        <v>43737</v>
      </c>
      <c r="B343" s="25">
        <v>1000054033</v>
      </c>
      <c r="C343" s="25" t="s">
        <v>3980</v>
      </c>
      <c r="D343" s="25" t="s">
        <v>4003</v>
      </c>
      <c r="E343" s="31">
        <v>1002.36</v>
      </c>
      <c r="F343" s="31">
        <v>1002.36</v>
      </c>
      <c r="G343" s="25">
        <v>0</v>
      </c>
      <c r="H343" s="25">
        <v>0</v>
      </c>
      <c r="I343" s="25" t="s">
        <v>2830</v>
      </c>
    </row>
    <row r="344" spans="1:9" x14ac:dyDescent="0.15">
      <c r="A344" s="32">
        <v>43737</v>
      </c>
      <c r="B344" s="25">
        <v>1000054528</v>
      </c>
      <c r="C344" s="25" t="s">
        <v>3981</v>
      </c>
      <c r="D344" s="25" t="s">
        <v>4003</v>
      </c>
      <c r="E344" s="25">
        <v>274</v>
      </c>
      <c r="F344" s="25">
        <v>274</v>
      </c>
      <c r="G344" s="25">
        <v>0</v>
      </c>
      <c r="H344" s="25">
        <v>0</v>
      </c>
      <c r="I344" s="25" t="s">
        <v>3647</v>
      </c>
    </row>
    <row r="345" spans="1:9" x14ac:dyDescent="0.15">
      <c r="A345" s="32">
        <v>43737</v>
      </c>
      <c r="B345" s="25">
        <v>1000054543</v>
      </c>
      <c r="C345" s="25" t="s">
        <v>3982</v>
      </c>
      <c r="D345" s="25" t="s">
        <v>4003</v>
      </c>
      <c r="E345" s="25">
        <v>300</v>
      </c>
      <c r="F345" s="25">
        <v>300</v>
      </c>
      <c r="G345" s="25">
        <v>0</v>
      </c>
      <c r="H345" s="25">
        <v>0</v>
      </c>
      <c r="I345" s="25" t="s">
        <v>3085</v>
      </c>
    </row>
    <row r="346" spans="1:9" x14ac:dyDescent="0.15">
      <c r="A346" s="32">
        <v>43737</v>
      </c>
      <c r="B346" s="25">
        <v>1000057055</v>
      </c>
      <c r="C346" s="25" t="s">
        <v>3984</v>
      </c>
      <c r="D346" s="25" t="s">
        <v>4003</v>
      </c>
      <c r="E346" s="25">
        <v>40.799999999999997</v>
      </c>
      <c r="F346" s="25">
        <v>40.799999999999997</v>
      </c>
      <c r="G346" s="25">
        <v>0</v>
      </c>
      <c r="H346" s="25">
        <v>0</v>
      </c>
      <c r="I346" s="25" t="s">
        <v>3063</v>
      </c>
    </row>
    <row r="347" spans="1:9" x14ac:dyDescent="0.15">
      <c r="A347" s="32">
        <v>43737</v>
      </c>
      <c r="B347" s="25">
        <v>1000057055</v>
      </c>
      <c r="C347" s="25" t="s">
        <v>3984</v>
      </c>
      <c r="D347" s="25" t="s">
        <v>4003</v>
      </c>
      <c r="E347" s="25">
        <v>126.7</v>
      </c>
      <c r="F347" s="25">
        <v>126.7</v>
      </c>
      <c r="G347" s="25">
        <v>0</v>
      </c>
      <c r="H347" s="25">
        <v>0</v>
      </c>
      <c r="I347" s="25" t="s">
        <v>3063</v>
      </c>
    </row>
    <row r="348" spans="1:9" x14ac:dyDescent="0.15">
      <c r="A348" s="32">
        <v>43737</v>
      </c>
      <c r="B348" s="25">
        <v>1000057172</v>
      </c>
      <c r="C348" s="25" t="s">
        <v>3985</v>
      </c>
      <c r="D348" s="25" t="s">
        <v>4003</v>
      </c>
      <c r="E348" s="31">
        <v>3500.4</v>
      </c>
      <c r="F348" s="31">
        <v>3500.4</v>
      </c>
      <c r="G348" s="25">
        <v>0</v>
      </c>
      <c r="H348" s="25">
        <v>0</v>
      </c>
      <c r="I348" s="25" t="s">
        <v>3120</v>
      </c>
    </row>
    <row r="349" spans="1:9" x14ac:dyDescent="0.15">
      <c r="A349" s="32">
        <v>43737</v>
      </c>
      <c r="B349" s="25">
        <v>1000057812</v>
      </c>
      <c r="C349" s="25" t="s">
        <v>3987</v>
      </c>
      <c r="D349" s="25" t="s">
        <v>4003</v>
      </c>
      <c r="E349" s="25">
        <v>90</v>
      </c>
      <c r="F349" s="25">
        <v>90</v>
      </c>
      <c r="G349" s="25">
        <v>0</v>
      </c>
      <c r="H349" s="25">
        <v>0</v>
      </c>
      <c r="I349" s="25" t="s">
        <v>2941</v>
      </c>
    </row>
    <row r="350" spans="1:9" x14ac:dyDescent="0.15">
      <c r="A350" s="32">
        <v>43737</v>
      </c>
      <c r="B350" s="25">
        <v>1000057812</v>
      </c>
      <c r="C350" s="25" t="s">
        <v>3987</v>
      </c>
      <c r="D350" s="25" t="s">
        <v>4003</v>
      </c>
      <c r="E350" s="25">
        <v>112.4</v>
      </c>
      <c r="F350" s="25">
        <v>112.4</v>
      </c>
      <c r="G350" s="25">
        <v>0</v>
      </c>
      <c r="H350" s="25">
        <v>0</v>
      </c>
      <c r="I350" s="25" t="s">
        <v>2941</v>
      </c>
    </row>
    <row r="351" spans="1:9" x14ac:dyDescent="0.15">
      <c r="A351" s="32">
        <v>43737</v>
      </c>
      <c r="B351" s="25">
        <v>1000058163</v>
      </c>
      <c r="C351" s="25" t="s">
        <v>3988</v>
      </c>
      <c r="D351" s="25" t="s">
        <v>4003</v>
      </c>
      <c r="E351" s="31">
        <v>1302</v>
      </c>
      <c r="F351" s="31">
        <v>1302</v>
      </c>
      <c r="G351" s="25">
        <v>0</v>
      </c>
      <c r="H351" s="25">
        <v>0</v>
      </c>
      <c r="I351" s="25" t="s">
        <v>2621</v>
      </c>
    </row>
    <row r="352" spans="1:9" x14ac:dyDescent="0.15">
      <c r="A352" s="32">
        <v>43737</v>
      </c>
      <c r="B352" s="25">
        <v>1000058163</v>
      </c>
      <c r="C352" s="25" t="s">
        <v>3988</v>
      </c>
      <c r="D352" s="25" t="s">
        <v>4003</v>
      </c>
      <c r="E352" s="31">
        <v>2385</v>
      </c>
      <c r="F352" s="31">
        <v>2385</v>
      </c>
      <c r="G352" s="25">
        <v>0</v>
      </c>
      <c r="H352" s="25">
        <v>0</v>
      </c>
      <c r="I352" s="25" t="s">
        <v>2621</v>
      </c>
    </row>
    <row r="353" spans="1:9" x14ac:dyDescent="0.15">
      <c r="A353" s="32">
        <v>43737</v>
      </c>
      <c r="B353" s="25">
        <v>1000058421</v>
      </c>
      <c r="C353" s="25" t="s">
        <v>3989</v>
      </c>
      <c r="D353" s="25" t="s">
        <v>4003</v>
      </c>
      <c r="E353" s="31">
        <v>2012.6</v>
      </c>
      <c r="F353" s="31">
        <v>2012.6</v>
      </c>
      <c r="G353" s="25">
        <v>0</v>
      </c>
      <c r="H353" s="25">
        <v>0</v>
      </c>
      <c r="I353" s="25" t="s">
        <v>3089</v>
      </c>
    </row>
    <row r="354" spans="1:9" x14ac:dyDescent="0.15">
      <c r="A354" s="32">
        <v>43737</v>
      </c>
      <c r="B354" s="25">
        <v>1000058921</v>
      </c>
      <c r="C354" s="25" t="s">
        <v>3990</v>
      </c>
      <c r="D354" s="25" t="s">
        <v>4003</v>
      </c>
      <c r="E354" s="25">
        <v>600</v>
      </c>
      <c r="F354" s="25">
        <v>600</v>
      </c>
      <c r="G354" s="25">
        <v>0</v>
      </c>
      <c r="H354" s="25">
        <v>0</v>
      </c>
      <c r="I354" s="25" t="s">
        <v>2709</v>
      </c>
    </row>
    <row r="355" spans="1:9" x14ac:dyDescent="0.15">
      <c r="A355" s="32">
        <v>43737</v>
      </c>
      <c r="B355" s="25">
        <v>1000058921</v>
      </c>
      <c r="C355" s="25" t="s">
        <v>3990</v>
      </c>
      <c r="D355" s="25" t="s">
        <v>4003</v>
      </c>
      <c r="E355" s="25">
        <v>203.34</v>
      </c>
      <c r="F355" s="25">
        <v>203.34</v>
      </c>
      <c r="G355" s="25">
        <v>0</v>
      </c>
      <c r="H355" s="25">
        <v>0</v>
      </c>
      <c r="I355" s="25" t="s">
        <v>2709</v>
      </c>
    </row>
    <row r="356" spans="1:9" x14ac:dyDescent="0.15">
      <c r="A356" s="32">
        <v>43737</v>
      </c>
      <c r="B356" s="25">
        <v>1000058924</v>
      </c>
      <c r="C356" s="25" t="s">
        <v>3991</v>
      </c>
      <c r="D356" s="25" t="s">
        <v>4003</v>
      </c>
      <c r="E356" s="25">
        <v>84</v>
      </c>
      <c r="F356" s="25">
        <v>84</v>
      </c>
      <c r="G356" s="25">
        <v>0</v>
      </c>
      <c r="H356" s="25">
        <v>0</v>
      </c>
      <c r="I356" s="25" t="s">
        <v>2706</v>
      </c>
    </row>
    <row r="357" spans="1:9" x14ac:dyDescent="0.15">
      <c r="A357" s="32">
        <v>43737</v>
      </c>
      <c r="B357" s="25">
        <v>1000058924</v>
      </c>
      <c r="C357" s="25" t="s">
        <v>3991</v>
      </c>
      <c r="D357" s="25" t="s">
        <v>4003</v>
      </c>
      <c r="E357" s="25">
        <v>497.46</v>
      </c>
      <c r="F357" s="25">
        <v>497.46</v>
      </c>
      <c r="G357" s="25">
        <v>0</v>
      </c>
      <c r="H357" s="25">
        <v>0</v>
      </c>
      <c r="I357" s="25" t="s">
        <v>2706</v>
      </c>
    </row>
    <row r="358" spans="1:9" x14ac:dyDescent="0.15">
      <c r="A358" s="32">
        <v>43737</v>
      </c>
      <c r="B358" s="25">
        <v>1000058961</v>
      </c>
      <c r="C358" s="25" t="s">
        <v>3862</v>
      </c>
      <c r="D358" s="25" t="s">
        <v>4003</v>
      </c>
      <c r="E358" s="31">
        <v>2690.31</v>
      </c>
      <c r="F358" s="31">
        <v>2690.31</v>
      </c>
      <c r="G358" s="25">
        <v>0</v>
      </c>
      <c r="H358" s="25">
        <v>0</v>
      </c>
      <c r="I358" s="25" t="s">
        <v>2666</v>
      </c>
    </row>
    <row r="359" spans="1:9" x14ac:dyDescent="0.15">
      <c r="A359" s="32">
        <v>43737</v>
      </c>
      <c r="B359" s="25">
        <v>1000058961</v>
      </c>
      <c r="C359" s="25" t="s">
        <v>3862</v>
      </c>
      <c r="D359" s="25" t="s">
        <v>4003</v>
      </c>
      <c r="E359" s="31">
        <v>1201.72</v>
      </c>
      <c r="F359" s="31">
        <v>1201.72</v>
      </c>
      <c r="G359" s="25">
        <v>0</v>
      </c>
      <c r="H359" s="25">
        <v>0</v>
      </c>
      <c r="I359" s="25" t="s">
        <v>2666</v>
      </c>
    </row>
    <row r="360" spans="1:9" x14ac:dyDescent="0.15">
      <c r="A360" s="32">
        <v>43737</v>
      </c>
      <c r="B360" s="25">
        <v>1000059067</v>
      </c>
      <c r="C360" s="25" t="s">
        <v>4005</v>
      </c>
      <c r="D360" s="25" t="s">
        <v>4004</v>
      </c>
      <c r="E360" s="25">
        <v>633.17999999999995</v>
      </c>
      <c r="F360" s="25">
        <v>633.17999999999995</v>
      </c>
      <c r="G360" s="25">
        <v>0</v>
      </c>
      <c r="H360" s="25">
        <v>0</v>
      </c>
      <c r="I360" s="25" t="s">
        <v>3311</v>
      </c>
    </row>
    <row r="361" spans="1:9" x14ac:dyDescent="0.15">
      <c r="A361" s="32">
        <v>43737</v>
      </c>
      <c r="B361" s="25">
        <v>1000059242</v>
      </c>
      <c r="C361" s="25" t="s">
        <v>3992</v>
      </c>
      <c r="D361" s="25" t="s">
        <v>4003</v>
      </c>
      <c r="E361" s="25">
        <v>30</v>
      </c>
      <c r="F361" s="25">
        <v>30</v>
      </c>
      <c r="G361" s="25">
        <v>0</v>
      </c>
      <c r="H361" s="25">
        <v>0</v>
      </c>
      <c r="I361" s="25" t="s">
        <v>2970</v>
      </c>
    </row>
    <row r="362" spans="1:9" x14ac:dyDescent="0.15">
      <c r="A362" s="32">
        <v>43737</v>
      </c>
      <c r="B362" s="25">
        <v>1000059242</v>
      </c>
      <c r="C362" s="25" t="s">
        <v>3992</v>
      </c>
      <c r="D362" s="25" t="s">
        <v>4003</v>
      </c>
      <c r="E362" s="25">
        <v>212</v>
      </c>
      <c r="F362" s="25">
        <v>212</v>
      </c>
      <c r="G362" s="25">
        <v>0</v>
      </c>
      <c r="H362" s="25">
        <v>0</v>
      </c>
      <c r="I362" s="25" t="s">
        <v>2970</v>
      </c>
    </row>
    <row r="363" spans="1:9" x14ac:dyDescent="0.15">
      <c r="A363" s="32">
        <v>43737</v>
      </c>
      <c r="B363" s="25">
        <v>1000059243</v>
      </c>
      <c r="C363" s="25" t="s">
        <v>3993</v>
      </c>
      <c r="D363" s="25" t="s">
        <v>4004</v>
      </c>
      <c r="E363" s="31">
        <v>1000.94</v>
      </c>
      <c r="F363" s="31">
        <v>1000.94</v>
      </c>
      <c r="G363" s="25">
        <v>0</v>
      </c>
      <c r="H363" s="25">
        <v>0</v>
      </c>
      <c r="I363" s="25" t="s">
        <v>2970</v>
      </c>
    </row>
    <row r="364" spans="1:9" x14ac:dyDescent="0.15">
      <c r="A364" s="32">
        <v>43737</v>
      </c>
      <c r="B364" s="25">
        <v>1000059342</v>
      </c>
      <c r="C364" s="25" t="s">
        <v>3994</v>
      </c>
      <c r="D364" s="25" t="s">
        <v>4004</v>
      </c>
      <c r="E364" s="31">
        <v>1300.55</v>
      </c>
      <c r="F364" s="31">
        <v>1300.55</v>
      </c>
      <c r="G364" s="25">
        <v>0</v>
      </c>
      <c r="H364" s="25">
        <v>0</v>
      </c>
      <c r="I364" s="25" t="s">
        <v>2687</v>
      </c>
    </row>
    <row r="365" spans="1:9" x14ac:dyDescent="0.15">
      <c r="A365" s="32">
        <v>43737</v>
      </c>
      <c r="B365" s="25">
        <v>1000060132</v>
      </c>
      <c r="C365" s="25" t="s">
        <v>4006</v>
      </c>
      <c r="D365" s="25" t="s">
        <v>4004</v>
      </c>
      <c r="E365" s="31">
        <v>2000</v>
      </c>
      <c r="F365" s="31">
        <v>2000</v>
      </c>
      <c r="G365" s="25">
        <v>0</v>
      </c>
      <c r="H365" s="25">
        <v>0</v>
      </c>
      <c r="I365" s="25" t="s">
        <v>98</v>
      </c>
    </row>
    <row r="366" spans="1:9" x14ac:dyDescent="0.15">
      <c r="A366" s="32">
        <v>43737</v>
      </c>
      <c r="B366" s="25">
        <v>1000060330</v>
      </c>
      <c r="C366" s="25" t="s">
        <v>3995</v>
      </c>
      <c r="D366" s="25" t="s">
        <v>4003</v>
      </c>
      <c r="E366" s="25">
        <v>540</v>
      </c>
      <c r="F366" s="25">
        <v>540</v>
      </c>
      <c r="G366" s="25">
        <v>0</v>
      </c>
      <c r="H366" s="25">
        <v>0</v>
      </c>
      <c r="I366" s="25" t="s">
        <v>2724</v>
      </c>
    </row>
    <row r="367" spans="1:9" x14ac:dyDescent="0.15">
      <c r="A367" s="32">
        <v>43737</v>
      </c>
      <c r="B367" s="25">
        <v>1000060632</v>
      </c>
      <c r="C367" s="25" t="s">
        <v>4007</v>
      </c>
      <c r="D367" s="25" t="s">
        <v>4004</v>
      </c>
      <c r="E367" s="31">
        <v>1000</v>
      </c>
      <c r="F367" s="31">
        <v>1000</v>
      </c>
      <c r="G367" s="25">
        <v>0</v>
      </c>
      <c r="H367" s="25">
        <v>0</v>
      </c>
      <c r="I367" s="25" t="s">
        <v>3036</v>
      </c>
    </row>
    <row r="368" spans="1:9" x14ac:dyDescent="0.15">
      <c r="A368" s="32">
        <v>43737</v>
      </c>
      <c r="B368" s="25">
        <v>1000061198</v>
      </c>
      <c r="C368" s="25" t="s">
        <v>3996</v>
      </c>
      <c r="D368" s="25" t="s">
        <v>4004</v>
      </c>
      <c r="E368" s="25">
        <v>29.26</v>
      </c>
      <c r="F368" s="25">
        <v>29.26</v>
      </c>
      <c r="G368" s="25">
        <v>0</v>
      </c>
      <c r="H368" s="25">
        <v>0</v>
      </c>
      <c r="I368" s="25" t="s">
        <v>2784</v>
      </c>
    </row>
    <row r="369" spans="1:9" x14ac:dyDescent="0.15">
      <c r="A369" s="32">
        <v>43737</v>
      </c>
      <c r="B369" s="25">
        <v>1000061223</v>
      </c>
      <c r="C369" s="25" t="s">
        <v>3998</v>
      </c>
      <c r="D369" s="25" t="s">
        <v>4004</v>
      </c>
      <c r="E369" s="25">
        <v>500.1</v>
      </c>
      <c r="F369" s="25">
        <v>500.1</v>
      </c>
      <c r="G369" s="25">
        <v>0</v>
      </c>
      <c r="H369" s="25">
        <v>0</v>
      </c>
      <c r="I369" s="25" t="s">
        <v>3999</v>
      </c>
    </row>
    <row r="370" spans="1:9" x14ac:dyDescent="0.15">
      <c r="A370" s="32">
        <v>43737</v>
      </c>
      <c r="B370" s="25">
        <v>1000061392</v>
      </c>
      <c r="C370" s="25" t="s">
        <v>4000</v>
      </c>
      <c r="D370" s="25" t="s">
        <v>4004</v>
      </c>
      <c r="E370" s="25">
        <v>500.03</v>
      </c>
      <c r="F370" s="25">
        <v>500.03</v>
      </c>
      <c r="G370" s="25">
        <v>0</v>
      </c>
      <c r="H370" s="25">
        <v>0</v>
      </c>
      <c r="I370" s="25" t="s">
        <v>2651</v>
      </c>
    </row>
    <row r="371" spans="1:9" x14ac:dyDescent="0.15">
      <c r="A371" s="32">
        <v>43737</v>
      </c>
      <c r="B371" s="25">
        <v>1000061424</v>
      </c>
      <c r="C371" s="25" t="s">
        <v>4008</v>
      </c>
      <c r="D371" s="25" t="s">
        <v>4004</v>
      </c>
      <c r="E371" s="31">
        <v>1040</v>
      </c>
      <c r="F371" s="31">
        <v>1040</v>
      </c>
      <c r="G371" s="25">
        <v>0</v>
      </c>
      <c r="H371" s="25">
        <v>0</v>
      </c>
      <c r="I371" s="25" t="s">
        <v>3049</v>
      </c>
    </row>
    <row r="372" spans="1:9" x14ac:dyDescent="0.15">
      <c r="A372" s="32">
        <v>43736</v>
      </c>
      <c r="B372" s="25">
        <v>1000001038</v>
      </c>
      <c r="C372" s="25" t="s">
        <v>3152</v>
      </c>
      <c r="D372" s="25" t="s">
        <v>4003</v>
      </c>
      <c r="E372" s="25">
        <v>800.7</v>
      </c>
      <c r="F372" s="25">
        <v>800.7</v>
      </c>
      <c r="G372" s="25">
        <v>0</v>
      </c>
      <c r="H372" s="25">
        <v>0</v>
      </c>
      <c r="I372" s="25" t="s">
        <v>3151</v>
      </c>
    </row>
    <row r="373" spans="1:9" x14ac:dyDescent="0.15">
      <c r="A373" s="32">
        <v>43736</v>
      </c>
      <c r="B373" s="25">
        <v>1000001038</v>
      </c>
      <c r="C373" s="25" t="s">
        <v>3152</v>
      </c>
      <c r="D373" s="25" t="s">
        <v>4003</v>
      </c>
      <c r="E373" s="31">
        <v>1234.55</v>
      </c>
      <c r="F373" s="31">
        <v>1234.55</v>
      </c>
      <c r="G373" s="25">
        <v>0</v>
      </c>
      <c r="H373" s="25">
        <v>0</v>
      </c>
      <c r="I373" s="25" t="s">
        <v>3151</v>
      </c>
    </row>
    <row r="374" spans="1:9" x14ac:dyDescent="0.15">
      <c r="A374" s="32">
        <v>43736</v>
      </c>
      <c r="B374" s="25">
        <v>1000001126</v>
      </c>
      <c r="C374" s="25" t="s">
        <v>3892</v>
      </c>
      <c r="D374" s="25" t="s">
        <v>4003</v>
      </c>
      <c r="E374" s="25">
        <v>400.8</v>
      </c>
      <c r="F374" s="25">
        <v>400.8</v>
      </c>
      <c r="G374" s="25">
        <v>0</v>
      </c>
      <c r="H374" s="25">
        <v>0</v>
      </c>
      <c r="I374" s="25" t="s">
        <v>2912</v>
      </c>
    </row>
    <row r="375" spans="1:9" x14ac:dyDescent="0.15">
      <c r="A375" s="32">
        <v>43736</v>
      </c>
      <c r="B375" s="25">
        <v>1000001126</v>
      </c>
      <c r="C375" s="25" t="s">
        <v>3892</v>
      </c>
      <c r="D375" s="25" t="s">
        <v>4003</v>
      </c>
      <c r="E375" s="31">
        <v>1672.55</v>
      </c>
      <c r="F375" s="31">
        <v>1672.55</v>
      </c>
      <c r="G375" s="25">
        <v>0</v>
      </c>
      <c r="H375" s="25">
        <v>0</v>
      </c>
      <c r="I375" s="25" t="s">
        <v>2912</v>
      </c>
    </row>
    <row r="376" spans="1:9" x14ac:dyDescent="0.15">
      <c r="A376" s="32">
        <v>43736</v>
      </c>
      <c r="B376" s="25">
        <v>1000001616</v>
      </c>
      <c r="C376" s="25" t="s">
        <v>3897</v>
      </c>
      <c r="D376" s="25" t="s">
        <v>4003</v>
      </c>
      <c r="E376" s="25">
        <v>29.2</v>
      </c>
      <c r="F376" s="25">
        <v>29.2</v>
      </c>
      <c r="G376" s="25">
        <v>0</v>
      </c>
      <c r="H376" s="25">
        <v>0</v>
      </c>
      <c r="I376" s="25" t="s">
        <v>3160</v>
      </c>
    </row>
    <row r="377" spans="1:9" x14ac:dyDescent="0.15">
      <c r="A377" s="32">
        <v>43736</v>
      </c>
      <c r="B377" s="25">
        <v>1000001616</v>
      </c>
      <c r="C377" s="25" t="s">
        <v>3897</v>
      </c>
      <c r="D377" s="25" t="s">
        <v>4003</v>
      </c>
      <c r="E377" s="25">
        <v>900.7</v>
      </c>
      <c r="F377" s="25">
        <v>900.7</v>
      </c>
      <c r="G377" s="25">
        <v>0</v>
      </c>
      <c r="H377" s="25">
        <v>0</v>
      </c>
      <c r="I377" s="25" t="s">
        <v>3160</v>
      </c>
    </row>
    <row r="378" spans="1:9" x14ac:dyDescent="0.15">
      <c r="A378" s="32">
        <v>43736</v>
      </c>
      <c r="B378" s="25">
        <v>1000001627</v>
      </c>
      <c r="C378" s="25" t="s">
        <v>3902</v>
      </c>
      <c r="D378" s="25" t="s">
        <v>4003</v>
      </c>
      <c r="E378" s="25">
        <v>123.11</v>
      </c>
      <c r="F378" s="25">
        <v>123.11</v>
      </c>
      <c r="G378" s="25">
        <v>0</v>
      </c>
      <c r="H378" s="25">
        <v>0</v>
      </c>
      <c r="I378" s="25" t="s">
        <v>3222</v>
      </c>
    </row>
    <row r="379" spans="1:9" x14ac:dyDescent="0.15">
      <c r="A379" s="32">
        <v>43736</v>
      </c>
      <c r="B379" s="25">
        <v>1000001627</v>
      </c>
      <c r="C379" s="25" t="s">
        <v>3902</v>
      </c>
      <c r="D379" s="25" t="s">
        <v>4003</v>
      </c>
      <c r="E379" s="31">
        <v>1898.2</v>
      </c>
      <c r="F379" s="31">
        <v>1898.2</v>
      </c>
      <c r="G379" s="25">
        <v>0</v>
      </c>
      <c r="H379" s="25">
        <v>0</v>
      </c>
      <c r="I379" s="25" t="s">
        <v>3222</v>
      </c>
    </row>
    <row r="380" spans="1:9" x14ac:dyDescent="0.15">
      <c r="A380" s="32">
        <v>43736</v>
      </c>
      <c r="B380" s="25">
        <v>1000001984</v>
      </c>
      <c r="C380" s="25" t="s">
        <v>3907</v>
      </c>
      <c r="D380" s="25" t="s">
        <v>4003</v>
      </c>
      <c r="E380" s="31">
        <v>5000.3500000000004</v>
      </c>
      <c r="F380" s="31">
        <v>5000.3500000000004</v>
      </c>
      <c r="G380" s="25">
        <v>0</v>
      </c>
      <c r="H380" s="25">
        <v>0</v>
      </c>
      <c r="I380" s="25" t="s">
        <v>3538</v>
      </c>
    </row>
    <row r="381" spans="1:9" x14ac:dyDescent="0.15">
      <c r="A381" s="32">
        <v>43736</v>
      </c>
      <c r="B381" s="25">
        <v>1000002158</v>
      </c>
      <c r="C381" s="25" t="s">
        <v>3909</v>
      </c>
      <c r="D381" s="25" t="s">
        <v>4003</v>
      </c>
      <c r="E381" s="25">
        <v>200.4</v>
      </c>
      <c r="F381" s="25">
        <v>200.4</v>
      </c>
      <c r="G381" s="25">
        <v>0</v>
      </c>
      <c r="H381" s="25">
        <v>0</v>
      </c>
      <c r="I381" s="25" t="s">
        <v>3126</v>
      </c>
    </row>
    <row r="382" spans="1:9" x14ac:dyDescent="0.15">
      <c r="A382" s="32">
        <v>43736</v>
      </c>
      <c r="B382" s="25">
        <v>1000002158</v>
      </c>
      <c r="C382" s="25" t="s">
        <v>3909</v>
      </c>
      <c r="D382" s="25" t="s">
        <v>4003</v>
      </c>
      <c r="E382" s="25">
        <v>304</v>
      </c>
      <c r="F382" s="25">
        <v>304</v>
      </c>
      <c r="G382" s="25">
        <v>0</v>
      </c>
      <c r="H382" s="25">
        <v>0</v>
      </c>
      <c r="I382" s="25" t="s">
        <v>3126</v>
      </c>
    </row>
    <row r="383" spans="1:9" x14ac:dyDescent="0.15">
      <c r="A383" s="32">
        <v>43736</v>
      </c>
      <c r="B383" s="25">
        <v>1000002535</v>
      </c>
      <c r="C383" s="25" t="s">
        <v>3911</v>
      </c>
      <c r="D383" s="25" t="s">
        <v>4003</v>
      </c>
      <c r="E383" s="31">
        <v>171571.16</v>
      </c>
      <c r="F383" s="31">
        <v>171571.16</v>
      </c>
      <c r="G383" s="25">
        <v>0</v>
      </c>
      <c r="H383" s="25">
        <v>0</v>
      </c>
      <c r="I383" s="25" t="s">
        <v>109</v>
      </c>
    </row>
    <row r="384" spans="1:9" x14ac:dyDescent="0.15">
      <c r="A384" s="32">
        <v>43736</v>
      </c>
      <c r="B384" s="25">
        <v>1000002535</v>
      </c>
      <c r="C384" s="25" t="s">
        <v>3911</v>
      </c>
      <c r="D384" s="25" t="s">
        <v>4003</v>
      </c>
      <c r="E384" s="31">
        <v>58432.38</v>
      </c>
      <c r="F384" s="31">
        <v>58432.38</v>
      </c>
      <c r="G384" s="25">
        <v>0</v>
      </c>
      <c r="H384" s="25">
        <v>0</v>
      </c>
      <c r="I384" s="25" t="s">
        <v>109</v>
      </c>
    </row>
    <row r="385" spans="1:9" x14ac:dyDescent="0.15">
      <c r="A385" s="32">
        <v>43736</v>
      </c>
      <c r="B385" s="25">
        <v>1000002716</v>
      </c>
      <c r="C385" s="25" t="s">
        <v>3913</v>
      </c>
      <c r="D385" s="25" t="s">
        <v>4003</v>
      </c>
      <c r="E385" s="31">
        <v>1518.6</v>
      </c>
      <c r="F385" s="31">
        <v>1518.6</v>
      </c>
      <c r="G385" s="25">
        <v>0</v>
      </c>
      <c r="H385" s="25">
        <v>0</v>
      </c>
      <c r="I385" s="25" t="s">
        <v>2896</v>
      </c>
    </row>
    <row r="386" spans="1:9" x14ac:dyDescent="0.15">
      <c r="A386" s="32">
        <v>43736</v>
      </c>
      <c r="B386" s="25">
        <v>1000003143</v>
      </c>
      <c r="C386" s="25" t="s">
        <v>3733</v>
      </c>
      <c r="D386" s="25" t="s">
        <v>4003</v>
      </c>
      <c r="E386" s="31">
        <v>1318.8</v>
      </c>
      <c r="F386" s="31">
        <v>1318.8</v>
      </c>
      <c r="G386" s="25">
        <v>0</v>
      </c>
      <c r="H386" s="25">
        <v>0</v>
      </c>
      <c r="I386" s="25" t="s">
        <v>3140</v>
      </c>
    </row>
    <row r="387" spans="1:9" x14ac:dyDescent="0.15">
      <c r="A387" s="32">
        <v>43736</v>
      </c>
      <c r="B387" s="25">
        <v>1000003143</v>
      </c>
      <c r="C387" s="25" t="s">
        <v>3733</v>
      </c>
      <c r="D387" s="25" t="s">
        <v>4003</v>
      </c>
      <c r="E387" s="31">
        <v>8681.26</v>
      </c>
      <c r="F387" s="31">
        <v>8681.26</v>
      </c>
      <c r="G387" s="25">
        <v>0</v>
      </c>
      <c r="H387" s="25">
        <v>0</v>
      </c>
      <c r="I387" s="25" t="s">
        <v>3140</v>
      </c>
    </row>
    <row r="388" spans="1:9" x14ac:dyDescent="0.15">
      <c r="A388" s="32">
        <v>43736</v>
      </c>
      <c r="B388" s="25">
        <v>1000004073</v>
      </c>
      <c r="C388" s="25" t="s">
        <v>3915</v>
      </c>
      <c r="D388" s="25" t="s">
        <v>4003</v>
      </c>
      <c r="E388" s="31">
        <v>11354</v>
      </c>
      <c r="F388" s="31">
        <v>11354</v>
      </c>
      <c r="G388" s="25">
        <v>0</v>
      </c>
      <c r="H388" s="25">
        <v>0</v>
      </c>
      <c r="I388" s="25" t="s">
        <v>3129</v>
      </c>
    </row>
    <row r="389" spans="1:9" x14ac:dyDescent="0.15">
      <c r="A389" s="32">
        <v>43736</v>
      </c>
      <c r="B389" s="25">
        <v>1000004073</v>
      </c>
      <c r="C389" s="25" t="s">
        <v>3915</v>
      </c>
      <c r="D389" s="25" t="s">
        <v>4003</v>
      </c>
      <c r="E389" s="31">
        <v>8646.2000000000007</v>
      </c>
      <c r="F389" s="31">
        <v>8646.2000000000007</v>
      </c>
      <c r="G389" s="25">
        <v>0</v>
      </c>
      <c r="H389" s="25">
        <v>0</v>
      </c>
      <c r="I389" s="25" t="s">
        <v>3129</v>
      </c>
    </row>
    <row r="390" spans="1:9" x14ac:dyDescent="0.15">
      <c r="A390" s="32">
        <v>43736</v>
      </c>
      <c r="B390" s="25">
        <v>1000004078</v>
      </c>
      <c r="C390" s="25" t="s">
        <v>2794</v>
      </c>
      <c r="D390" s="25" t="s">
        <v>4003</v>
      </c>
      <c r="E390" s="31">
        <v>4002.83</v>
      </c>
      <c r="F390" s="31">
        <v>4002.83</v>
      </c>
      <c r="G390" s="25">
        <v>0</v>
      </c>
      <c r="H390" s="25">
        <v>0</v>
      </c>
      <c r="I390" s="25" t="s">
        <v>2793</v>
      </c>
    </row>
    <row r="391" spans="1:9" x14ac:dyDescent="0.15">
      <c r="A391" s="32">
        <v>43736</v>
      </c>
      <c r="B391" s="25">
        <v>1000004297</v>
      </c>
      <c r="C391" s="25" t="s">
        <v>4001</v>
      </c>
      <c r="D391" s="25" t="s">
        <v>4003</v>
      </c>
      <c r="E391" s="25">
        <v>300</v>
      </c>
      <c r="F391" s="25">
        <v>300</v>
      </c>
      <c r="G391" s="25">
        <v>0</v>
      </c>
      <c r="H391" s="25">
        <v>0</v>
      </c>
      <c r="I391" s="25" t="s">
        <v>3785</v>
      </c>
    </row>
    <row r="392" spans="1:9" x14ac:dyDescent="0.15">
      <c r="A392" s="32">
        <v>43736</v>
      </c>
      <c r="B392" s="25">
        <v>1000004884</v>
      </c>
      <c r="C392" s="25" t="s">
        <v>3917</v>
      </c>
      <c r="D392" s="25" t="s">
        <v>4003</v>
      </c>
      <c r="E392" s="31">
        <v>5003.63</v>
      </c>
      <c r="F392" s="31">
        <v>5003.63</v>
      </c>
      <c r="G392" s="25">
        <v>0</v>
      </c>
      <c r="H392" s="25">
        <v>0</v>
      </c>
      <c r="I392" s="25" t="s">
        <v>2824</v>
      </c>
    </row>
    <row r="393" spans="1:9" x14ac:dyDescent="0.15">
      <c r="A393" s="32">
        <v>43736</v>
      </c>
      <c r="B393" s="25">
        <v>1000004884</v>
      </c>
      <c r="C393" s="25" t="s">
        <v>3917</v>
      </c>
      <c r="D393" s="25" t="s">
        <v>4003</v>
      </c>
      <c r="E393" s="31">
        <v>13008.16</v>
      </c>
      <c r="F393" s="31">
        <v>13008.16</v>
      </c>
      <c r="G393" s="25">
        <v>0</v>
      </c>
      <c r="H393" s="25">
        <v>0</v>
      </c>
      <c r="I393" s="25" t="s">
        <v>2824</v>
      </c>
    </row>
    <row r="394" spans="1:9" x14ac:dyDescent="0.15">
      <c r="A394" s="32">
        <v>43736</v>
      </c>
      <c r="B394" s="25">
        <v>1000008344</v>
      </c>
      <c r="C394" s="25" t="s">
        <v>3921</v>
      </c>
      <c r="D394" s="25" t="s">
        <v>4004</v>
      </c>
      <c r="E394" s="25">
        <v>800.29</v>
      </c>
      <c r="F394" s="25">
        <v>800.29</v>
      </c>
      <c r="G394" s="25">
        <v>0</v>
      </c>
      <c r="H394" s="25">
        <v>0</v>
      </c>
      <c r="I394" s="25" t="s">
        <v>3140</v>
      </c>
    </row>
    <row r="395" spans="1:9" x14ac:dyDescent="0.15">
      <c r="A395" s="32">
        <v>43736</v>
      </c>
      <c r="B395" s="25">
        <v>1000009190</v>
      </c>
      <c r="C395" s="25" t="s">
        <v>2649</v>
      </c>
      <c r="D395" s="25" t="s">
        <v>4003</v>
      </c>
      <c r="E395" s="25">
        <v>53.97</v>
      </c>
      <c r="F395" s="25">
        <v>53.97</v>
      </c>
      <c r="G395" s="25">
        <v>0</v>
      </c>
      <c r="H395" s="25">
        <v>0</v>
      </c>
      <c r="I395" s="25" t="s">
        <v>2646</v>
      </c>
    </row>
    <row r="396" spans="1:9" x14ac:dyDescent="0.15">
      <c r="A396" s="32">
        <v>43736</v>
      </c>
      <c r="B396" s="25">
        <v>1000009190</v>
      </c>
      <c r="C396" s="25" t="s">
        <v>2649</v>
      </c>
      <c r="D396" s="25" t="s">
        <v>4003</v>
      </c>
      <c r="E396" s="31">
        <v>1157.42</v>
      </c>
      <c r="F396" s="31">
        <v>1157.42</v>
      </c>
      <c r="G396" s="25">
        <v>0</v>
      </c>
      <c r="H396" s="25">
        <v>0</v>
      </c>
      <c r="I396" s="25" t="s">
        <v>2646</v>
      </c>
    </row>
    <row r="397" spans="1:9" x14ac:dyDescent="0.15">
      <c r="A397" s="32">
        <v>43736</v>
      </c>
      <c r="B397" s="25">
        <v>1000009301</v>
      </c>
      <c r="C397" s="25" t="s">
        <v>3308</v>
      </c>
      <c r="D397" s="25" t="s">
        <v>4003</v>
      </c>
      <c r="E397" s="25">
        <v>189.62</v>
      </c>
      <c r="F397" s="25">
        <v>189.62</v>
      </c>
      <c r="G397" s="25">
        <v>0</v>
      </c>
      <c r="H397" s="25">
        <v>0</v>
      </c>
      <c r="I397" s="25" t="s">
        <v>2646</v>
      </c>
    </row>
    <row r="398" spans="1:9" x14ac:dyDescent="0.15">
      <c r="A398" s="32">
        <v>43736</v>
      </c>
      <c r="B398" s="25">
        <v>1000009301</v>
      </c>
      <c r="C398" s="25" t="s">
        <v>3308</v>
      </c>
      <c r="D398" s="25" t="s">
        <v>4003</v>
      </c>
      <c r="E398" s="31">
        <v>1015.3</v>
      </c>
      <c r="F398" s="31">
        <v>1015.3</v>
      </c>
      <c r="G398" s="25">
        <v>0</v>
      </c>
      <c r="H398" s="25">
        <v>0</v>
      </c>
      <c r="I398" s="25" t="s">
        <v>2646</v>
      </c>
    </row>
    <row r="399" spans="1:9" x14ac:dyDescent="0.15">
      <c r="A399" s="32">
        <v>43736</v>
      </c>
      <c r="B399" s="25">
        <v>1000009355</v>
      </c>
      <c r="C399" s="25" t="s">
        <v>2813</v>
      </c>
      <c r="D399" s="25" t="s">
        <v>4003</v>
      </c>
      <c r="E399" s="25">
        <v>400.8</v>
      </c>
      <c r="F399" s="25">
        <v>400.8</v>
      </c>
      <c r="G399" s="25">
        <v>0</v>
      </c>
      <c r="H399" s="25">
        <v>0</v>
      </c>
      <c r="I399" s="25" t="s">
        <v>2812</v>
      </c>
    </row>
    <row r="400" spans="1:9" x14ac:dyDescent="0.15">
      <c r="A400" s="32">
        <v>43736</v>
      </c>
      <c r="B400" s="25">
        <v>1000009355</v>
      </c>
      <c r="C400" s="25" t="s">
        <v>2813</v>
      </c>
      <c r="D400" s="25" t="s">
        <v>4003</v>
      </c>
      <c r="E400" s="25">
        <v>608.6</v>
      </c>
      <c r="F400" s="25">
        <v>608.6</v>
      </c>
      <c r="G400" s="25">
        <v>0</v>
      </c>
      <c r="H400" s="25">
        <v>0</v>
      </c>
      <c r="I400" s="25" t="s">
        <v>2812</v>
      </c>
    </row>
    <row r="401" spans="1:9" x14ac:dyDescent="0.15">
      <c r="A401" s="32">
        <v>43736</v>
      </c>
      <c r="B401" s="25">
        <v>1000009458</v>
      </c>
      <c r="C401" s="25" t="s">
        <v>2816</v>
      </c>
      <c r="D401" s="25" t="s">
        <v>4003</v>
      </c>
      <c r="E401" s="31">
        <v>2000.1</v>
      </c>
      <c r="F401" s="31">
        <v>2000.1</v>
      </c>
      <c r="G401" s="25">
        <v>0</v>
      </c>
      <c r="H401" s="25">
        <v>0</v>
      </c>
      <c r="I401" s="25" t="s">
        <v>2815</v>
      </c>
    </row>
    <row r="402" spans="1:9" x14ac:dyDescent="0.15">
      <c r="A402" s="32">
        <v>43736</v>
      </c>
      <c r="B402" s="25">
        <v>1000009635</v>
      </c>
      <c r="C402" s="25" t="s">
        <v>3929</v>
      </c>
      <c r="D402" s="25" t="s">
        <v>4003</v>
      </c>
      <c r="E402" s="31">
        <v>5316</v>
      </c>
      <c r="F402" s="31">
        <v>5316</v>
      </c>
      <c r="G402" s="25">
        <v>0</v>
      </c>
      <c r="H402" s="25">
        <v>0</v>
      </c>
      <c r="I402" s="25" t="s">
        <v>106</v>
      </c>
    </row>
    <row r="403" spans="1:9" x14ac:dyDescent="0.15">
      <c r="A403" s="32">
        <v>43736</v>
      </c>
      <c r="B403" s="25">
        <v>1000009635</v>
      </c>
      <c r="C403" s="25" t="s">
        <v>3929</v>
      </c>
      <c r="D403" s="25" t="s">
        <v>4003</v>
      </c>
      <c r="E403" s="31">
        <v>143686.17000000001</v>
      </c>
      <c r="F403" s="31">
        <v>143686.17000000001</v>
      </c>
      <c r="G403" s="25">
        <v>0</v>
      </c>
      <c r="H403" s="25">
        <v>0</v>
      </c>
      <c r="I403" s="25" t="s">
        <v>106</v>
      </c>
    </row>
    <row r="404" spans="1:9" x14ac:dyDescent="0.15">
      <c r="A404" s="32">
        <v>43736</v>
      </c>
      <c r="B404" s="25">
        <v>1000013792</v>
      </c>
      <c r="C404" s="25" t="s">
        <v>2822</v>
      </c>
      <c r="D404" s="25" t="s">
        <v>4003</v>
      </c>
      <c r="E404" s="31">
        <v>1250.4000000000001</v>
      </c>
      <c r="F404" s="31">
        <v>1250.4000000000001</v>
      </c>
      <c r="G404" s="25">
        <v>0</v>
      </c>
      <c r="H404" s="25">
        <v>0</v>
      </c>
      <c r="I404" s="25" t="s">
        <v>2821</v>
      </c>
    </row>
    <row r="405" spans="1:9" x14ac:dyDescent="0.15">
      <c r="A405" s="32">
        <v>43736</v>
      </c>
      <c r="B405" s="25">
        <v>1000015329</v>
      </c>
      <c r="C405" s="25" t="s">
        <v>2641</v>
      </c>
      <c r="D405" s="25" t="s">
        <v>4003</v>
      </c>
      <c r="E405" s="25">
        <v>200.4</v>
      </c>
      <c r="F405" s="25">
        <v>200.4</v>
      </c>
      <c r="G405" s="25">
        <v>0</v>
      </c>
      <c r="H405" s="25">
        <v>0</v>
      </c>
      <c r="I405" s="25" t="s">
        <v>2640</v>
      </c>
    </row>
    <row r="406" spans="1:9" x14ac:dyDescent="0.15">
      <c r="A406" s="32">
        <v>43736</v>
      </c>
      <c r="B406" s="25">
        <v>1000015329</v>
      </c>
      <c r="C406" s="25" t="s">
        <v>2641</v>
      </c>
      <c r="D406" s="25" t="s">
        <v>4003</v>
      </c>
      <c r="E406" s="31">
        <v>2003.54</v>
      </c>
      <c r="F406" s="31">
        <v>2003.54</v>
      </c>
      <c r="G406" s="25">
        <v>0</v>
      </c>
      <c r="H406" s="25">
        <v>0</v>
      </c>
      <c r="I406" s="25" t="s">
        <v>2640</v>
      </c>
    </row>
    <row r="407" spans="1:9" x14ac:dyDescent="0.15">
      <c r="A407" s="32">
        <v>43736</v>
      </c>
      <c r="B407" s="25">
        <v>1000016028</v>
      </c>
      <c r="C407" s="25" t="s">
        <v>3931</v>
      </c>
      <c r="D407" s="25" t="s">
        <v>4003</v>
      </c>
      <c r="E407" s="31">
        <v>28772.7</v>
      </c>
      <c r="F407" s="31">
        <v>28772.7</v>
      </c>
      <c r="G407" s="25">
        <v>0</v>
      </c>
      <c r="H407" s="25">
        <v>0</v>
      </c>
      <c r="I407" s="25" t="s">
        <v>3134</v>
      </c>
    </row>
    <row r="408" spans="1:9" x14ac:dyDescent="0.15">
      <c r="A408" s="32">
        <v>43736</v>
      </c>
      <c r="B408" s="25">
        <v>1000016028</v>
      </c>
      <c r="C408" s="25" t="s">
        <v>3931</v>
      </c>
      <c r="D408" s="25" t="s">
        <v>4003</v>
      </c>
      <c r="E408" s="31">
        <v>21228.9</v>
      </c>
      <c r="F408" s="31">
        <v>21228.9</v>
      </c>
      <c r="G408" s="25">
        <v>0</v>
      </c>
      <c r="H408" s="25">
        <v>0</v>
      </c>
      <c r="I408" s="25" t="s">
        <v>3134</v>
      </c>
    </row>
    <row r="409" spans="1:9" x14ac:dyDescent="0.15">
      <c r="A409" s="32">
        <v>43736</v>
      </c>
      <c r="B409" s="25">
        <v>1000016603</v>
      </c>
      <c r="C409" s="25" t="s">
        <v>2835</v>
      </c>
      <c r="D409" s="25" t="s">
        <v>4003</v>
      </c>
      <c r="E409" s="31">
        <v>9791</v>
      </c>
      <c r="F409" s="31">
        <v>9791</v>
      </c>
      <c r="G409" s="25">
        <v>0</v>
      </c>
      <c r="H409" s="25">
        <v>0</v>
      </c>
      <c r="I409" s="25" t="s">
        <v>2834</v>
      </c>
    </row>
    <row r="410" spans="1:9" x14ac:dyDescent="0.15">
      <c r="A410" s="32">
        <v>43736</v>
      </c>
      <c r="B410" s="25">
        <v>1000016603</v>
      </c>
      <c r="C410" s="25" t="s">
        <v>2835</v>
      </c>
      <c r="D410" s="25" t="s">
        <v>4003</v>
      </c>
      <c r="E410" s="31">
        <v>46319.61</v>
      </c>
      <c r="F410" s="31">
        <v>46319.61</v>
      </c>
      <c r="G410" s="25">
        <v>0</v>
      </c>
      <c r="H410" s="25">
        <v>0</v>
      </c>
      <c r="I410" s="25" t="s">
        <v>2834</v>
      </c>
    </row>
    <row r="411" spans="1:9" x14ac:dyDescent="0.15">
      <c r="A411" s="32">
        <v>43736</v>
      </c>
      <c r="B411" s="25">
        <v>1000017070</v>
      </c>
      <c r="C411" s="25" t="s">
        <v>3932</v>
      </c>
      <c r="D411" s="25" t="s">
        <v>4003</v>
      </c>
      <c r="E411" s="31">
        <v>1134</v>
      </c>
      <c r="F411" s="31">
        <v>1134</v>
      </c>
      <c r="G411" s="25">
        <v>0</v>
      </c>
      <c r="H411" s="25">
        <v>0</v>
      </c>
      <c r="I411" s="25" t="s">
        <v>2837</v>
      </c>
    </row>
    <row r="412" spans="1:9" x14ac:dyDescent="0.15">
      <c r="A412" s="32">
        <v>43736</v>
      </c>
      <c r="B412" s="25">
        <v>1000017079</v>
      </c>
      <c r="C412" s="25" t="s">
        <v>3629</v>
      </c>
      <c r="D412" s="25" t="s">
        <v>4003</v>
      </c>
      <c r="E412" s="31">
        <v>16015.2</v>
      </c>
      <c r="F412" s="31">
        <v>16015.2</v>
      </c>
      <c r="G412" s="25">
        <v>0</v>
      </c>
      <c r="H412" s="25">
        <v>0</v>
      </c>
      <c r="I412" s="25" t="s">
        <v>3024</v>
      </c>
    </row>
    <row r="413" spans="1:9" x14ac:dyDescent="0.15">
      <c r="A413" s="32">
        <v>43736</v>
      </c>
      <c r="B413" s="25">
        <v>1000017079</v>
      </c>
      <c r="C413" s="25" t="s">
        <v>3629</v>
      </c>
      <c r="D413" s="25" t="s">
        <v>4003</v>
      </c>
      <c r="E413" s="31">
        <v>45345.91</v>
      </c>
      <c r="F413" s="31">
        <v>45345.91</v>
      </c>
      <c r="G413" s="25">
        <v>0</v>
      </c>
      <c r="H413" s="25">
        <v>0</v>
      </c>
      <c r="I413" s="25" t="s">
        <v>3024</v>
      </c>
    </row>
    <row r="414" spans="1:9" x14ac:dyDescent="0.15">
      <c r="A414" s="32">
        <v>43736</v>
      </c>
      <c r="B414" s="25">
        <v>1000017333</v>
      </c>
      <c r="C414" s="25" t="s">
        <v>4002</v>
      </c>
      <c r="D414" s="25" t="s">
        <v>4003</v>
      </c>
      <c r="E414" s="25">
        <v>278.7</v>
      </c>
      <c r="F414" s="25">
        <v>278.7</v>
      </c>
      <c r="G414" s="25">
        <v>0</v>
      </c>
      <c r="H414" s="25">
        <v>0</v>
      </c>
      <c r="I414" s="25" t="s">
        <v>2837</v>
      </c>
    </row>
    <row r="415" spans="1:9" x14ac:dyDescent="0.15">
      <c r="A415" s="32">
        <v>43736</v>
      </c>
      <c r="B415" s="25">
        <v>1000017360</v>
      </c>
      <c r="C415" s="25" t="s">
        <v>2850</v>
      </c>
      <c r="D415" s="25" t="s">
        <v>4003</v>
      </c>
      <c r="E415" s="31">
        <v>1000.9</v>
      </c>
      <c r="F415" s="31">
        <v>1000.9</v>
      </c>
      <c r="G415" s="25">
        <v>0</v>
      </c>
      <c r="H415" s="25">
        <v>0</v>
      </c>
      <c r="I415" s="25" t="s">
        <v>2837</v>
      </c>
    </row>
    <row r="416" spans="1:9" x14ac:dyDescent="0.15">
      <c r="A416" s="32">
        <v>43736</v>
      </c>
      <c r="B416" s="25">
        <v>1000017361</v>
      </c>
      <c r="C416" s="25" t="s">
        <v>3469</v>
      </c>
      <c r="D416" s="25" t="s">
        <v>4003</v>
      </c>
      <c r="E416" s="25">
        <v>200</v>
      </c>
      <c r="F416" s="25">
        <v>200</v>
      </c>
      <c r="G416" s="25">
        <v>0</v>
      </c>
      <c r="H416" s="25">
        <v>0</v>
      </c>
      <c r="I416" s="25" t="s">
        <v>2837</v>
      </c>
    </row>
    <row r="417" spans="1:9" x14ac:dyDescent="0.15">
      <c r="A417" s="32">
        <v>43736</v>
      </c>
      <c r="B417" s="25">
        <v>1000017386</v>
      </c>
      <c r="C417" s="25" t="s">
        <v>2901</v>
      </c>
      <c r="D417" s="25" t="s">
        <v>4003</v>
      </c>
      <c r="E417" s="31">
        <v>1983.4</v>
      </c>
      <c r="F417" s="31">
        <v>1983.4</v>
      </c>
      <c r="G417" s="25">
        <v>0</v>
      </c>
      <c r="H417" s="25">
        <v>0</v>
      </c>
      <c r="I417" s="25" t="s">
        <v>118</v>
      </c>
    </row>
    <row r="418" spans="1:9" x14ac:dyDescent="0.15">
      <c r="A418" s="32">
        <v>43736</v>
      </c>
      <c r="B418" s="25">
        <v>1000017386</v>
      </c>
      <c r="C418" s="25" t="s">
        <v>2901</v>
      </c>
      <c r="D418" s="25" t="s">
        <v>4003</v>
      </c>
      <c r="E418" s="25">
        <v>22.4</v>
      </c>
      <c r="F418" s="25">
        <v>22.4</v>
      </c>
      <c r="G418" s="25">
        <v>0</v>
      </c>
      <c r="H418" s="25">
        <v>0</v>
      </c>
      <c r="I418" s="25" t="s">
        <v>118</v>
      </c>
    </row>
    <row r="419" spans="1:9" x14ac:dyDescent="0.15">
      <c r="A419" s="32">
        <v>43736</v>
      </c>
      <c r="B419" s="25">
        <v>1000017570</v>
      </c>
      <c r="C419" s="25" t="s">
        <v>2956</v>
      </c>
      <c r="D419" s="25" t="s">
        <v>4003</v>
      </c>
      <c r="E419" s="25">
        <v>300</v>
      </c>
      <c r="F419" s="25">
        <v>300</v>
      </c>
      <c r="G419" s="25">
        <v>0</v>
      </c>
      <c r="H419" s="25">
        <v>0</v>
      </c>
      <c r="I419" s="25" t="s">
        <v>2955</v>
      </c>
    </row>
    <row r="420" spans="1:9" x14ac:dyDescent="0.15">
      <c r="A420" s="32">
        <v>43736</v>
      </c>
      <c r="B420" s="25">
        <v>1000017570</v>
      </c>
      <c r="C420" s="25" t="s">
        <v>2956</v>
      </c>
      <c r="D420" s="25" t="s">
        <v>4003</v>
      </c>
      <c r="E420" s="31">
        <v>4501.1000000000004</v>
      </c>
      <c r="F420" s="31">
        <v>4501.1000000000004</v>
      </c>
      <c r="G420" s="25">
        <v>0</v>
      </c>
      <c r="H420" s="25">
        <v>0</v>
      </c>
      <c r="I420" s="25" t="s">
        <v>2955</v>
      </c>
    </row>
    <row r="421" spans="1:9" x14ac:dyDescent="0.15">
      <c r="A421" s="32">
        <v>43736</v>
      </c>
      <c r="B421" s="25">
        <v>1000017745</v>
      </c>
      <c r="C421" s="25" t="s">
        <v>2848</v>
      </c>
      <c r="D421" s="25" t="s">
        <v>4003</v>
      </c>
      <c r="E421" s="31">
        <v>3500.4</v>
      </c>
      <c r="F421" s="31">
        <v>3500.4</v>
      </c>
      <c r="G421" s="25">
        <v>0</v>
      </c>
      <c r="H421" s="25">
        <v>0</v>
      </c>
      <c r="I421" s="25" t="s">
        <v>2837</v>
      </c>
    </row>
    <row r="422" spans="1:9" x14ac:dyDescent="0.15">
      <c r="A422" s="32">
        <v>43736</v>
      </c>
      <c r="B422" s="25">
        <v>1000017745</v>
      </c>
      <c r="C422" s="25" t="s">
        <v>2848</v>
      </c>
      <c r="D422" s="25" t="s">
        <v>4003</v>
      </c>
      <c r="E422" s="25">
        <v>501.2</v>
      </c>
      <c r="F422" s="25">
        <v>501.2</v>
      </c>
      <c r="G422" s="25">
        <v>0</v>
      </c>
      <c r="H422" s="25">
        <v>0</v>
      </c>
      <c r="I422" s="25" t="s">
        <v>2837</v>
      </c>
    </row>
    <row r="423" spans="1:9" x14ac:dyDescent="0.15">
      <c r="A423" s="32">
        <v>43736</v>
      </c>
      <c r="B423" s="25">
        <v>1000017770</v>
      </c>
      <c r="C423" s="25" t="s">
        <v>3452</v>
      </c>
      <c r="D423" s="25" t="s">
        <v>4003</v>
      </c>
      <c r="E423" s="25">
        <v>200.4</v>
      </c>
      <c r="F423" s="25">
        <v>200.4</v>
      </c>
      <c r="G423" s="25">
        <v>0</v>
      </c>
      <c r="H423" s="25">
        <v>0</v>
      </c>
      <c r="I423" s="25" t="s">
        <v>2837</v>
      </c>
    </row>
    <row r="424" spans="1:9" x14ac:dyDescent="0.15">
      <c r="A424" s="32">
        <v>43736</v>
      </c>
      <c r="B424" s="25">
        <v>1000017795</v>
      </c>
      <c r="C424" s="25" t="s">
        <v>3576</v>
      </c>
      <c r="D424" s="25" t="s">
        <v>4003</v>
      </c>
      <c r="E424" s="25">
        <v>443.9</v>
      </c>
      <c r="F424" s="25">
        <v>443.9</v>
      </c>
      <c r="G424" s="25">
        <v>0</v>
      </c>
      <c r="H424" s="25">
        <v>0</v>
      </c>
      <c r="I424" s="25" t="s">
        <v>3575</v>
      </c>
    </row>
    <row r="425" spans="1:9" x14ac:dyDescent="0.15">
      <c r="A425" s="32">
        <v>43736</v>
      </c>
      <c r="B425" s="25">
        <v>1000018273</v>
      </c>
      <c r="C425" s="25" t="s">
        <v>2846</v>
      </c>
      <c r="D425" s="25" t="s">
        <v>4003</v>
      </c>
      <c r="E425" s="25">
        <v>158.12</v>
      </c>
      <c r="F425" s="25">
        <v>158.12</v>
      </c>
      <c r="G425" s="25">
        <v>0</v>
      </c>
      <c r="H425" s="25">
        <v>0</v>
      </c>
      <c r="I425" s="25" t="s">
        <v>2837</v>
      </c>
    </row>
    <row r="426" spans="1:9" x14ac:dyDescent="0.15">
      <c r="A426" s="32">
        <v>43736</v>
      </c>
      <c r="B426" s="25">
        <v>1000018273</v>
      </c>
      <c r="C426" s="25" t="s">
        <v>2846</v>
      </c>
      <c r="D426" s="25" t="s">
        <v>4003</v>
      </c>
      <c r="E426" s="31">
        <v>1361.9</v>
      </c>
      <c r="F426" s="31">
        <v>1361.9</v>
      </c>
      <c r="G426" s="25">
        <v>0</v>
      </c>
      <c r="H426" s="25">
        <v>0</v>
      </c>
      <c r="I426" s="25" t="s">
        <v>2837</v>
      </c>
    </row>
    <row r="427" spans="1:9" x14ac:dyDescent="0.15">
      <c r="A427" s="32">
        <v>43736</v>
      </c>
      <c r="B427" s="25">
        <v>1000018310</v>
      </c>
      <c r="C427" s="25" t="s">
        <v>3935</v>
      </c>
      <c r="D427" s="25" t="s">
        <v>4003</v>
      </c>
      <c r="E427" s="25">
        <v>200</v>
      </c>
      <c r="F427" s="25">
        <v>200</v>
      </c>
      <c r="G427" s="25">
        <v>0</v>
      </c>
      <c r="H427" s="25">
        <v>0</v>
      </c>
      <c r="I427" s="25" t="s">
        <v>3710</v>
      </c>
    </row>
    <row r="428" spans="1:9" x14ac:dyDescent="0.15">
      <c r="A428" s="32">
        <v>43736</v>
      </c>
      <c r="B428" s="25">
        <v>1000018310</v>
      </c>
      <c r="C428" s="25" t="s">
        <v>3935</v>
      </c>
      <c r="D428" s="25" t="s">
        <v>4003</v>
      </c>
      <c r="E428" s="31">
        <v>1302.5</v>
      </c>
      <c r="F428" s="31">
        <v>1302.5</v>
      </c>
      <c r="G428" s="25">
        <v>0</v>
      </c>
      <c r="H428" s="25">
        <v>0</v>
      </c>
      <c r="I428" s="25" t="s">
        <v>3710</v>
      </c>
    </row>
    <row r="429" spans="1:9" x14ac:dyDescent="0.15">
      <c r="A429" s="32">
        <v>43736</v>
      </c>
      <c r="B429" s="25">
        <v>1000018746</v>
      </c>
      <c r="C429" s="25" t="s">
        <v>3937</v>
      </c>
      <c r="D429" s="25" t="s">
        <v>4003</v>
      </c>
      <c r="E429" s="25">
        <v>865.69</v>
      </c>
      <c r="F429" s="25">
        <v>865.69</v>
      </c>
      <c r="G429" s="25">
        <v>0</v>
      </c>
      <c r="H429" s="25">
        <v>0</v>
      </c>
      <c r="I429" s="25" t="s">
        <v>3145</v>
      </c>
    </row>
    <row r="430" spans="1:9" x14ac:dyDescent="0.15">
      <c r="A430" s="32">
        <v>43736</v>
      </c>
      <c r="B430" s="25">
        <v>1000019108</v>
      </c>
      <c r="C430" s="25" t="s">
        <v>2854</v>
      </c>
      <c r="D430" s="25" t="s">
        <v>4003</v>
      </c>
      <c r="E430" s="25">
        <v>500</v>
      </c>
      <c r="F430" s="25">
        <v>500</v>
      </c>
      <c r="G430" s="25">
        <v>0</v>
      </c>
      <c r="H430" s="25">
        <v>0</v>
      </c>
      <c r="I430" s="25" t="s">
        <v>2837</v>
      </c>
    </row>
    <row r="431" spans="1:9" x14ac:dyDescent="0.15">
      <c r="A431" s="32">
        <v>43736</v>
      </c>
      <c r="B431" s="25">
        <v>1000019108</v>
      </c>
      <c r="C431" s="25" t="s">
        <v>2854</v>
      </c>
      <c r="D431" s="25" t="s">
        <v>4003</v>
      </c>
      <c r="E431" s="31">
        <v>1505</v>
      </c>
      <c r="F431" s="31">
        <v>1505</v>
      </c>
      <c r="G431" s="25">
        <v>0</v>
      </c>
      <c r="H431" s="25">
        <v>0</v>
      </c>
      <c r="I431" s="25" t="s">
        <v>2837</v>
      </c>
    </row>
    <row r="432" spans="1:9" x14ac:dyDescent="0.15">
      <c r="A432" s="32">
        <v>43736</v>
      </c>
      <c r="B432" s="25">
        <v>1000019459</v>
      </c>
      <c r="C432" s="25" t="s">
        <v>3939</v>
      </c>
      <c r="D432" s="25" t="s">
        <v>4003</v>
      </c>
      <c r="E432" s="25">
        <v>500.4</v>
      </c>
      <c r="F432" s="25">
        <v>500.4</v>
      </c>
      <c r="G432" s="25">
        <v>0</v>
      </c>
      <c r="H432" s="25">
        <v>0</v>
      </c>
      <c r="I432" s="25" t="s">
        <v>2837</v>
      </c>
    </row>
    <row r="433" spans="1:9" x14ac:dyDescent="0.15">
      <c r="A433" s="32">
        <v>43736</v>
      </c>
      <c r="B433" s="25">
        <v>1000019584</v>
      </c>
      <c r="C433" s="25" t="s">
        <v>2852</v>
      </c>
      <c r="D433" s="25" t="s">
        <v>4003</v>
      </c>
      <c r="E433" s="31">
        <v>1000</v>
      </c>
      <c r="F433" s="31">
        <v>1000</v>
      </c>
      <c r="G433" s="25">
        <v>0</v>
      </c>
      <c r="H433" s="25">
        <v>0</v>
      </c>
      <c r="I433" s="25" t="s">
        <v>2837</v>
      </c>
    </row>
    <row r="434" spans="1:9" x14ac:dyDescent="0.15">
      <c r="A434" s="32">
        <v>43736</v>
      </c>
      <c r="B434" s="25">
        <v>1000019584</v>
      </c>
      <c r="C434" s="25" t="s">
        <v>2852</v>
      </c>
      <c r="D434" s="25" t="s">
        <v>4003</v>
      </c>
      <c r="E434" s="25">
        <v>498.2</v>
      </c>
      <c r="F434" s="25">
        <v>498.2</v>
      </c>
      <c r="G434" s="25">
        <v>0</v>
      </c>
      <c r="H434" s="25">
        <v>0</v>
      </c>
      <c r="I434" s="25" t="s">
        <v>2837</v>
      </c>
    </row>
    <row r="435" spans="1:9" x14ac:dyDescent="0.15">
      <c r="A435" s="32">
        <v>43736</v>
      </c>
      <c r="B435" s="25">
        <v>1000020764</v>
      </c>
      <c r="C435" s="25" t="s">
        <v>2844</v>
      </c>
      <c r="D435" s="25" t="s">
        <v>4003</v>
      </c>
      <c r="E435" s="25">
        <v>200</v>
      </c>
      <c r="F435" s="25">
        <v>200</v>
      </c>
      <c r="G435" s="25">
        <v>0</v>
      </c>
      <c r="H435" s="25">
        <v>0</v>
      </c>
      <c r="I435" s="25" t="s">
        <v>2837</v>
      </c>
    </row>
    <row r="436" spans="1:9" x14ac:dyDescent="0.15">
      <c r="A436" s="32">
        <v>43736</v>
      </c>
      <c r="B436" s="25">
        <v>1000020764</v>
      </c>
      <c r="C436" s="25" t="s">
        <v>2844</v>
      </c>
      <c r="D436" s="25" t="s">
        <v>4003</v>
      </c>
      <c r="E436" s="25">
        <v>268</v>
      </c>
      <c r="F436" s="25">
        <v>268</v>
      </c>
      <c r="G436" s="25">
        <v>0</v>
      </c>
      <c r="H436" s="25">
        <v>0</v>
      </c>
      <c r="I436" s="25" t="s">
        <v>2837</v>
      </c>
    </row>
    <row r="437" spans="1:9" x14ac:dyDescent="0.15">
      <c r="A437" s="32">
        <v>43736</v>
      </c>
      <c r="B437" s="25">
        <v>1000020764</v>
      </c>
      <c r="C437" s="25" t="s">
        <v>2844</v>
      </c>
      <c r="D437" s="25" t="s">
        <v>4004</v>
      </c>
      <c r="E437" s="25">
        <v>632.20000000000005</v>
      </c>
      <c r="F437" s="25">
        <v>632.20000000000005</v>
      </c>
      <c r="G437" s="25">
        <v>0</v>
      </c>
      <c r="H437" s="25">
        <v>0</v>
      </c>
      <c r="I437" s="25" t="s">
        <v>2837</v>
      </c>
    </row>
    <row r="438" spans="1:9" x14ac:dyDescent="0.15">
      <c r="A438" s="32">
        <v>43736</v>
      </c>
      <c r="B438" s="25">
        <v>1000021487</v>
      </c>
      <c r="C438" s="25" t="s">
        <v>3047</v>
      </c>
      <c r="D438" s="25" t="s">
        <v>4003</v>
      </c>
      <c r="E438" s="31">
        <v>5004</v>
      </c>
      <c r="F438" s="31">
        <v>5004</v>
      </c>
      <c r="G438" s="25">
        <v>0</v>
      </c>
      <c r="H438" s="25">
        <v>0</v>
      </c>
      <c r="I438" s="25" t="s">
        <v>3654</v>
      </c>
    </row>
    <row r="439" spans="1:9" x14ac:dyDescent="0.15">
      <c r="A439" s="32">
        <v>43736</v>
      </c>
      <c r="B439" s="25">
        <v>1000021487</v>
      </c>
      <c r="C439" s="25" t="s">
        <v>3047</v>
      </c>
      <c r="D439" s="25" t="s">
        <v>4003</v>
      </c>
      <c r="E439" s="31">
        <v>2000.34</v>
      </c>
      <c r="F439" s="31">
        <v>2000.34</v>
      </c>
      <c r="G439" s="25">
        <v>0</v>
      </c>
      <c r="H439" s="25">
        <v>0</v>
      </c>
      <c r="I439" s="25" t="s">
        <v>3654</v>
      </c>
    </row>
    <row r="440" spans="1:9" x14ac:dyDescent="0.15">
      <c r="A440" s="32">
        <v>43736</v>
      </c>
      <c r="B440" s="25">
        <v>1000021739</v>
      </c>
      <c r="C440" s="25" t="s">
        <v>2890</v>
      </c>
      <c r="D440" s="25" t="s">
        <v>4003</v>
      </c>
      <c r="E440" s="31">
        <v>1200.42</v>
      </c>
      <c r="F440" s="31">
        <v>1200.42</v>
      </c>
      <c r="G440" s="25">
        <v>0</v>
      </c>
      <c r="H440" s="25">
        <v>0</v>
      </c>
      <c r="I440" s="25" t="s">
        <v>2889</v>
      </c>
    </row>
    <row r="441" spans="1:9" x14ac:dyDescent="0.15">
      <c r="A441" s="32">
        <v>43736</v>
      </c>
      <c r="B441" s="25">
        <v>1000021739</v>
      </c>
      <c r="C441" s="25" t="s">
        <v>2890</v>
      </c>
      <c r="D441" s="25" t="s">
        <v>4003</v>
      </c>
      <c r="E441" s="31">
        <v>3236.65</v>
      </c>
      <c r="F441" s="31">
        <v>3236.65</v>
      </c>
      <c r="G441" s="25">
        <v>0</v>
      </c>
      <c r="H441" s="25">
        <v>0</v>
      </c>
      <c r="I441" s="25" t="s">
        <v>2889</v>
      </c>
    </row>
    <row r="442" spans="1:9" x14ac:dyDescent="0.15">
      <c r="A442" s="32">
        <v>43736</v>
      </c>
      <c r="B442" s="25">
        <v>1000022697</v>
      </c>
      <c r="C442" s="25" t="s">
        <v>3944</v>
      </c>
      <c r="D442" s="25" t="s">
        <v>4003</v>
      </c>
      <c r="E442" s="25">
        <v>452.2</v>
      </c>
      <c r="F442" s="25">
        <v>452.2</v>
      </c>
      <c r="G442" s="25">
        <v>0</v>
      </c>
      <c r="H442" s="25">
        <v>0</v>
      </c>
      <c r="I442" s="25" t="s">
        <v>3148</v>
      </c>
    </row>
    <row r="443" spans="1:9" x14ac:dyDescent="0.15">
      <c r="A443" s="32">
        <v>43736</v>
      </c>
      <c r="B443" s="25">
        <v>1000022697</v>
      </c>
      <c r="C443" s="25" t="s">
        <v>3944</v>
      </c>
      <c r="D443" s="25" t="s">
        <v>4003</v>
      </c>
      <c r="E443" s="31">
        <v>1062.29</v>
      </c>
      <c r="F443" s="31">
        <v>1062.29</v>
      </c>
      <c r="G443" s="25">
        <v>0</v>
      </c>
      <c r="H443" s="25">
        <v>0</v>
      </c>
      <c r="I443" s="25" t="s">
        <v>3148</v>
      </c>
    </row>
    <row r="444" spans="1:9" x14ac:dyDescent="0.15">
      <c r="A444" s="32">
        <v>43736</v>
      </c>
      <c r="B444" s="25">
        <v>1000024743</v>
      </c>
      <c r="C444" s="25" t="s">
        <v>3540</v>
      </c>
      <c r="D444" s="25" t="s">
        <v>4004</v>
      </c>
      <c r="E444" s="25">
        <v>638.41</v>
      </c>
      <c r="F444" s="25">
        <v>638.41</v>
      </c>
      <c r="G444" s="25">
        <v>0</v>
      </c>
      <c r="H444" s="25">
        <v>0</v>
      </c>
      <c r="I444" s="25" t="s">
        <v>2801</v>
      </c>
    </row>
    <row r="445" spans="1:9" x14ac:dyDescent="0.15">
      <c r="A445" s="32">
        <v>43736</v>
      </c>
      <c r="B445" s="25">
        <v>1000025474</v>
      </c>
      <c r="C445" s="25" t="s">
        <v>2935</v>
      </c>
      <c r="D445" s="25" t="s">
        <v>4003</v>
      </c>
      <c r="E445" s="31">
        <v>1373.27</v>
      </c>
      <c r="F445" s="31">
        <v>1373.27</v>
      </c>
      <c r="G445" s="25">
        <v>0</v>
      </c>
      <c r="H445" s="25">
        <v>0</v>
      </c>
      <c r="I445" s="25" t="s">
        <v>2932</v>
      </c>
    </row>
    <row r="446" spans="1:9" x14ac:dyDescent="0.15">
      <c r="A446" s="32">
        <v>43736</v>
      </c>
      <c r="B446" s="25">
        <v>1000025475</v>
      </c>
      <c r="C446" s="25" t="s">
        <v>2933</v>
      </c>
      <c r="D446" s="25" t="s">
        <v>4003</v>
      </c>
      <c r="E446" s="31">
        <v>1008</v>
      </c>
      <c r="F446" s="31">
        <v>1008</v>
      </c>
      <c r="G446" s="25">
        <v>0</v>
      </c>
      <c r="H446" s="25">
        <v>0</v>
      </c>
      <c r="I446" s="25" t="s">
        <v>2932</v>
      </c>
    </row>
    <row r="447" spans="1:9" x14ac:dyDescent="0.15">
      <c r="A447" s="32">
        <v>43736</v>
      </c>
      <c r="B447" s="25">
        <v>1000027340</v>
      </c>
      <c r="C447" s="25" t="s">
        <v>3948</v>
      </c>
      <c r="D447" s="25" t="s">
        <v>4003</v>
      </c>
      <c r="E447" s="31">
        <v>1010.62</v>
      </c>
      <c r="F447" s="31">
        <v>1010.62</v>
      </c>
      <c r="G447" s="25">
        <v>0</v>
      </c>
      <c r="H447" s="25">
        <v>0</v>
      </c>
      <c r="I447" s="25" t="s">
        <v>2915</v>
      </c>
    </row>
    <row r="448" spans="1:9" x14ac:dyDescent="0.15">
      <c r="A448" s="32">
        <v>43736</v>
      </c>
      <c r="B448" s="25">
        <v>1000027535</v>
      </c>
      <c r="C448" s="25" t="s">
        <v>3949</v>
      </c>
      <c r="D448" s="25" t="s">
        <v>4003</v>
      </c>
      <c r="E448" s="31">
        <v>4992.3999999999996</v>
      </c>
      <c r="F448" s="31">
        <v>4992.3999999999996</v>
      </c>
      <c r="G448" s="25">
        <v>0</v>
      </c>
      <c r="H448" s="25">
        <v>0</v>
      </c>
      <c r="I448" s="25" t="s">
        <v>3950</v>
      </c>
    </row>
    <row r="449" spans="1:9" x14ac:dyDescent="0.15">
      <c r="A449" s="32">
        <v>43736</v>
      </c>
      <c r="B449" s="25">
        <v>1000027535</v>
      </c>
      <c r="C449" s="25" t="s">
        <v>3949</v>
      </c>
      <c r="D449" s="25" t="s">
        <v>4003</v>
      </c>
      <c r="E449" s="31">
        <v>5009.8999999999996</v>
      </c>
      <c r="F449" s="31">
        <v>5009.8999999999996</v>
      </c>
      <c r="G449" s="25">
        <v>0</v>
      </c>
      <c r="H449" s="25">
        <v>0</v>
      </c>
      <c r="I449" s="25" t="s">
        <v>3950</v>
      </c>
    </row>
    <row r="450" spans="1:9" x14ac:dyDescent="0.15">
      <c r="A450" s="32">
        <v>43736</v>
      </c>
      <c r="B450" s="25">
        <v>1000029061</v>
      </c>
      <c r="C450" s="25" t="s">
        <v>2655</v>
      </c>
      <c r="D450" s="25" t="s">
        <v>4003</v>
      </c>
      <c r="E450" s="31">
        <v>3457.96</v>
      </c>
      <c r="F450" s="31">
        <v>3457.96</v>
      </c>
      <c r="G450" s="25">
        <v>0</v>
      </c>
      <c r="H450" s="25">
        <v>0</v>
      </c>
      <c r="I450" s="25" t="s">
        <v>2654</v>
      </c>
    </row>
    <row r="451" spans="1:9" x14ac:dyDescent="0.15">
      <c r="A451" s="32">
        <v>43736</v>
      </c>
      <c r="B451" s="25">
        <v>1000030136</v>
      </c>
      <c r="C451" s="25" t="s">
        <v>2788</v>
      </c>
      <c r="D451" s="25" t="s">
        <v>4003</v>
      </c>
      <c r="E451" s="25">
        <v>649.70000000000005</v>
      </c>
      <c r="F451" s="25">
        <v>649.70000000000005</v>
      </c>
      <c r="G451" s="25">
        <v>0</v>
      </c>
      <c r="H451" s="25">
        <v>0</v>
      </c>
      <c r="I451" s="25" t="s">
        <v>2787</v>
      </c>
    </row>
    <row r="452" spans="1:9" x14ac:dyDescent="0.15">
      <c r="A452" s="32">
        <v>43736</v>
      </c>
      <c r="B452" s="25">
        <v>1000032382</v>
      </c>
      <c r="C452" s="25" t="s">
        <v>2664</v>
      </c>
      <c r="D452" s="25" t="s">
        <v>4003</v>
      </c>
      <c r="E452" s="25">
        <v>237.6</v>
      </c>
      <c r="F452" s="25">
        <v>237.6</v>
      </c>
      <c r="G452" s="25">
        <v>0</v>
      </c>
      <c r="H452" s="25">
        <v>0</v>
      </c>
      <c r="I452" s="25" t="s">
        <v>2663</v>
      </c>
    </row>
    <row r="453" spans="1:9" x14ac:dyDescent="0.15">
      <c r="A453" s="32">
        <v>43736</v>
      </c>
      <c r="B453" s="25">
        <v>1000034232</v>
      </c>
      <c r="C453" s="25" t="s">
        <v>2772</v>
      </c>
      <c r="D453" s="25" t="s">
        <v>4003</v>
      </c>
      <c r="E453" s="25">
        <v>300.23</v>
      </c>
      <c r="F453" s="25">
        <v>300.23</v>
      </c>
      <c r="G453" s="25">
        <v>0</v>
      </c>
      <c r="H453" s="25">
        <v>0</v>
      </c>
      <c r="I453" s="25" t="s">
        <v>2771</v>
      </c>
    </row>
    <row r="454" spans="1:9" x14ac:dyDescent="0.15">
      <c r="A454" s="32">
        <v>43736</v>
      </c>
      <c r="B454" s="25">
        <v>1000038508</v>
      </c>
      <c r="C454" s="25" t="s">
        <v>3953</v>
      </c>
      <c r="D454" s="25" t="s">
        <v>4003</v>
      </c>
      <c r="E454" s="31">
        <v>32804.07</v>
      </c>
      <c r="F454" s="31">
        <v>32804.07</v>
      </c>
      <c r="G454" s="25">
        <v>0</v>
      </c>
      <c r="H454" s="25">
        <v>0</v>
      </c>
      <c r="I454" s="25" t="s">
        <v>2625</v>
      </c>
    </row>
    <row r="455" spans="1:9" x14ac:dyDescent="0.15">
      <c r="A455" s="32">
        <v>43736</v>
      </c>
      <c r="B455" s="25">
        <v>1000038508</v>
      </c>
      <c r="C455" s="25" t="s">
        <v>3953</v>
      </c>
      <c r="D455" s="25" t="s">
        <v>4003</v>
      </c>
      <c r="E455" s="31">
        <v>3477.7</v>
      </c>
      <c r="F455" s="31">
        <v>3477.7</v>
      </c>
      <c r="G455" s="25">
        <v>0</v>
      </c>
      <c r="H455" s="25">
        <v>0</v>
      </c>
      <c r="I455" s="25" t="s">
        <v>2625</v>
      </c>
    </row>
    <row r="456" spans="1:9" x14ac:dyDescent="0.15">
      <c r="A456" s="32">
        <v>43736</v>
      </c>
      <c r="B456" s="25">
        <v>1000041780</v>
      </c>
      <c r="C456" s="25" t="s">
        <v>3030</v>
      </c>
      <c r="D456" s="25" t="s">
        <v>4003</v>
      </c>
      <c r="E456" s="25">
        <v>428.4</v>
      </c>
      <c r="F456" s="25">
        <v>428.4</v>
      </c>
      <c r="G456" s="25">
        <v>0</v>
      </c>
      <c r="H456" s="25">
        <v>0</v>
      </c>
      <c r="I456" s="25" t="s">
        <v>3029</v>
      </c>
    </row>
    <row r="457" spans="1:9" x14ac:dyDescent="0.15">
      <c r="A457" s="32">
        <v>43736</v>
      </c>
      <c r="B457" s="25">
        <v>1000041780</v>
      </c>
      <c r="C457" s="25" t="s">
        <v>3030</v>
      </c>
      <c r="D457" s="25" t="s">
        <v>4003</v>
      </c>
      <c r="E457" s="25">
        <v>177.85</v>
      </c>
      <c r="F457" s="25">
        <v>177.85</v>
      </c>
      <c r="G457" s="25">
        <v>0</v>
      </c>
      <c r="H457" s="25">
        <v>0</v>
      </c>
      <c r="I457" s="25" t="s">
        <v>3029</v>
      </c>
    </row>
    <row r="458" spans="1:9" x14ac:dyDescent="0.15">
      <c r="A458" s="32">
        <v>43736</v>
      </c>
      <c r="B458" s="25">
        <v>1000041836</v>
      </c>
      <c r="C458" s="25" t="s">
        <v>3954</v>
      </c>
      <c r="D458" s="25" t="s">
        <v>4003</v>
      </c>
      <c r="E458" s="25">
        <v>438.7</v>
      </c>
      <c r="F458" s="25">
        <v>438.7</v>
      </c>
      <c r="G458" s="25">
        <v>0</v>
      </c>
      <c r="H458" s="25">
        <v>0</v>
      </c>
      <c r="I458" s="25" t="s">
        <v>2837</v>
      </c>
    </row>
    <row r="459" spans="1:9" x14ac:dyDescent="0.15">
      <c r="A459" s="32">
        <v>43736</v>
      </c>
      <c r="B459" s="25">
        <v>1000043235</v>
      </c>
      <c r="C459" s="25" t="s">
        <v>3155</v>
      </c>
      <c r="D459" s="25" t="s">
        <v>4003</v>
      </c>
      <c r="E459" s="31">
        <v>4501.46</v>
      </c>
      <c r="F459" s="31">
        <v>4501.46</v>
      </c>
      <c r="G459" s="25">
        <v>0</v>
      </c>
      <c r="H459" s="25">
        <v>0</v>
      </c>
      <c r="I459" s="25" t="s">
        <v>3154</v>
      </c>
    </row>
    <row r="460" spans="1:9" x14ac:dyDescent="0.15">
      <c r="A460" s="32">
        <v>43736</v>
      </c>
      <c r="B460" s="25">
        <v>1000043235</v>
      </c>
      <c r="C460" s="25" t="s">
        <v>3155</v>
      </c>
      <c r="D460" s="25" t="s">
        <v>4003</v>
      </c>
      <c r="E460" s="31">
        <v>1000.18</v>
      </c>
      <c r="F460" s="31">
        <v>1000.18</v>
      </c>
      <c r="G460" s="25">
        <v>0</v>
      </c>
      <c r="H460" s="25">
        <v>0</v>
      </c>
      <c r="I460" s="25" t="s">
        <v>3154</v>
      </c>
    </row>
    <row r="461" spans="1:9" x14ac:dyDescent="0.15">
      <c r="A461" s="32">
        <v>43736</v>
      </c>
      <c r="B461" s="25">
        <v>1000043256</v>
      </c>
      <c r="C461" s="25" t="s">
        <v>3955</v>
      </c>
      <c r="D461" s="25" t="s">
        <v>4003</v>
      </c>
      <c r="E461" s="31">
        <v>1004.8</v>
      </c>
      <c r="F461" s="31">
        <v>1004.8</v>
      </c>
      <c r="G461" s="25">
        <v>0</v>
      </c>
      <c r="H461" s="25">
        <v>0</v>
      </c>
      <c r="I461" s="25" t="s">
        <v>3956</v>
      </c>
    </row>
    <row r="462" spans="1:9" x14ac:dyDescent="0.15">
      <c r="A462" s="32">
        <v>43736</v>
      </c>
      <c r="B462" s="25">
        <v>1000043367</v>
      </c>
      <c r="C462" s="25" t="s">
        <v>3009</v>
      </c>
      <c r="D462" s="25" t="s">
        <v>4003</v>
      </c>
      <c r="E462" s="25">
        <v>503.6</v>
      </c>
      <c r="F462" s="25">
        <v>503.6</v>
      </c>
      <c r="G462" s="25">
        <v>0</v>
      </c>
      <c r="H462" s="25">
        <v>0</v>
      </c>
      <c r="I462" s="25" t="s">
        <v>3008</v>
      </c>
    </row>
    <row r="463" spans="1:9" x14ac:dyDescent="0.15">
      <c r="A463" s="32">
        <v>43736</v>
      </c>
      <c r="B463" s="25">
        <v>1000043379</v>
      </c>
      <c r="C463" s="25" t="s">
        <v>3860</v>
      </c>
      <c r="D463" s="25" t="s">
        <v>4003</v>
      </c>
      <c r="E463" s="31">
        <v>2004</v>
      </c>
      <c r="F463" s="31">
        <v>2004</v>
      </c>
      <c r="G463" s="25">
        <v>0</v>
      </c>
      <c r="H463" s="25">
        <v>0</v>
      </c>
      <c r="I463" s="25" t="s">
        <v>3859</v>
      </c>
    </row>
    <row r="464" spans="1:9" x14ac:dyDescent="0.15">
      <c r="A464" s="32">
        <v>43736</v>
      </c>
      <c r="B464" s="25">
        <v>1000043379</v>
      </c>
      <c r="C464" s="25" t="s">
        <v>3860</v>
      </c>
      <c r="D464" s="25" t="s">
        <v>4003</v>
      </c>
      <c r="E464" s="31">
        <v>6012.2</v>
      </c>
      <c r="F464" s="31">
        <v>6012.2</v>
      </c>
      <c r="G464" s="25">
        <v>0</v>
      </c>
      <c r="H464" s="25">
        <v>0</v>
      </c>
      <c r="I464" s="25" t="s">
        <v>3859</v>
      </c>
    </row>
    <row r="465" spans="1:9" x14ac:dyDescent="0.15">
      <c r="A465" s="32">
        <v>43736</v>
      </c>
      <c r="B465" s="25">
        <v>1000043865</v>
      </c>
      <c r="C465" s="25" t="s">
        <v>3516</v>
      </c>
      <c r="D465" s="25" t="s">
        <v>4003</v>
      </c>
      <c r="E465" s="31">
        <v>2146.4</v>
      </c>
      <c r="F465" s="31">
        <v>2146.4</v>
      </c>
      <c r="G465" s="25">
        <v>0</v>
      </c>
      <c r="H465" s="25">
        <v>0</v>
      </c>
      <c r="I465" s="25" t="s">
        <v>3515</v>
      </c>
    </row>
    <row r="466" spans="1:9" x14ac:dyDescent="0.15">
      <c r="A466" s="32">
        <v>43736</v>
      </c>
      <c r="B466" s="25">
        <v>1000043865</v>
      </c>
      <c r="C466" s="25" t="s">
        <v>3516</v>
      </c>
      <c r="D466" s="25" t="s">
        <v>4003</v>
      </c>
      <c r="E466" s="31">
        <v>3741.09</v>
      </c>
      <c r="F466" s="31">
        <v>3741.09</v>
      </c>
      <c r="G466" s="25">
        <v>0</v>
      </c>
      <c r="H466" s="25">
        <v>0</v>
      </c>
      <c r="I466" s="25" t="s">
        <v>3515</v>
      </c>
    </row>
    <row r="467" spans="1:9" x14ac:dyDescent="0.15">
      <c r="A467" s="32">
        <v>43736</v>
      </c>
      <c r="B467" s="25">
        <v>1000044031</v>
      </c>
      <c r="C467" s="25" t="s">
        <v>2968</v>
      </c>
      <c r="D467" s="25" t="s">
        <v>4003</v>
      </c>
      <c r="E467" s="31">
        <v>1004.25</v>
      </c>
      <c r="F467" s="31">
        <v>1004.25</v>
      </c>
      <c r="G467" s="25">
        <v>0</v>
      </c>
      <c r="H467" s="25">
        <v>0</v>
      </c>
      <c r="I467" s="25" t="s">
        <v>2967</v>
      </c>
    </row>
    <row r="468" spans="1:9" x14ac:dyDescent="0.15">
      <c r="A468" s="32">
        <v>43736</v>
      </c>
      <c r="B468" s="25">
        <v>1000044031</v>
      </c>
      <c r="C468" s="25" t="s">
        <v>2968</v>
      </c>
      <c r="D468" s="25" t="s">
        <v>4003</v>
      </c>
      <c r="E468" s="31">
        <v>5450.75</v>
      </c>
      <c r="F468" s="31">
        <v>5450.75</v>
      </c>
      <c r="G468" s="25">
        <v>0</v>
      </c>
      <c r="H468" s="25">
        <v>0</v>
      </c>
      <c r="I468" s="25" t="s">
        <v>2967</v>
      </c>
    </row>
    <row r="469" spans="1:9" x14ac:dyDescent="0.15">
      <c r="A469" s="32">
        <v>43736</v>
      </c>
      <c r="B469" s="25">
        <v>1000044033</v>
      </c>
      <c r="C469" s="25" t="s">
        <v>2930</v>
      </c>
      <c r="D469" s="25" t="s">
        <v>4003</v>
      </c>
      <c r="E469" s="31">
        <v>2566.8000000000002</v>
      </c>
      <c r="F469" s="31">
        <v>2566.8000000000002</v>
      </c>
      <c r="G469" s="25">
        <v>0</v>
      </c>
      <c r="H469" s="25">
        <v>0</v>
      </c>
      <c r="I469" s="25" t="s">
        <v>2929</v>
      </c>
    </row>
    <row r="470" spans="1:9" x14ac:dyDescent="0.15">
      <c r="A470" s="32">
        <v>43736</v>
      </c>
      <c r="B470" s="25">
        <v>1000044033</v>
      </c>
      <c r="C470" s="25" t="s">
        <v>2930</v>
      </c>
      <c r="D470" s="25" t="s">
        <v>4003</v>
      </c>
      <c r="E470" s="25">
        <v>279.5</v>
      </c>
      <c r="F470" s="25">
        <v>279.5</v>
      </c>
      <c r="G470" s="25">
        <v>0</v>
      </c>
      <c r="H470" s="25">
        <v>0</v>
      </c>
      <c r="I470" s="25" t="s">
        <v>2929</v>
      </c>
    </row>
    <row r="471" spans="1:9" x14ac:dyDescent="0.15">
      <c r="A471" s="32">
        <v>43736</v>
      </c>
      <c r="B471" s="25">
        <v>1000044643</v>
      </c>
      <c r="C471" s="25" t="s">
        <v>2950</v>
      </c>
      <c r="D471" s="25" t="s">
        <v>4003</v>
      </c>
      <c r="E471" s="31">
        <v>6002.4</v>
      </c>
      <c r="F471" s="31">
        <v>6002.4</v>
      </c>
      <c r="G471" s="25">
        <v>0</v>
      </c>
      <c r="H471" s="25">
        <v>0</v>
      </c>
      <c r="I471" s="25" t="s">
        <v>2949</v>
      </c>
    </row>
    <row r="472" spans="1:9" x14ac:dyDescent="0.15">
      <c r="A472" s="32">
        <v>43736</v>
      </c>
      <c r="B472" s="25">
        <v>1000044643</v>
      </c>
      <c r="C472" s="25" t="s">
        <v>2950</v>
      </c>
      <c r="D472" s="25" t="s">
        <v>4003</v>
      </c>
      <c r="E472" s="31">
        <v>6998.5</v>
      </c>
      <c r="F472" s="31">
        <v>6998.5</v>
      </c>
      <c r="G472" s="25">
        <v>0</v>
      </c>
      <c r="H472" s="25">
        <v>0</v>
      </c>
      <c r="I472" s="25" t="s">
        <v>2949</v>
      </c>
    </row>
    <row r="473" spans="1:9" x14ac:dyDescent="0.15">
      <c r="A473" s="32">
        <v>43736</v>
      </c>
      <c r="B473" s="25">
        <v>1000044688</v>
      </c>
      <c r="C473" s="25" t="s">
        <v>3551</v>
      </c>
      <c r="D473" s="25" t="s">
        <v>4003</v>
      </c>
      <c r="E473" s="25">
        <v>176</v>
      </c>
      <c r="F473" s="25">
        <v>176</v>
      </c>
      <c r="G473" s="25">
        <v>0</v>
      </c>
      <c r="H473" s="25">
        <v>0</v>
      </c>
      <c r="I473" s="25" t="s">
        <v>3550</v>
      </c>
    </row>
    <row r="474" spans="1:9" x14ac:dyDescent="0.15">
      <c r="A474" s="32">
        <v>43736</v>
      </c>
      <c r="B474" s="25">
        <v>1000044716</v>
      </c>
      <c r="C474" s="25" t="s">
        <v>3957</v>
      </c>
      <c r="D474" s="25" t="s">
        <v>4003</v>
      </c>
      <c r="E474" s="31">
        <v>5002</v>
      </c>
      <c r="F474" s="31">
        <v>5002</v>
      </c>
      <c r="G474" s="25">
        <v>0</v>
      </c>
      <c r="H474" s="25">
        <v>0</v>
      </c>
      <c r="I474" s="25" t="s">
        <v>3092</v>
      </c>
    </row>
    <row r="475" spans="1:9" x14ac:dyDescent="0.15">
      <c r="A475" s="32">
        <v>43736</v>
      </c>
      <c r="B475" s="25">
        <v>1000044716</v>
      </c>
      <c r="C475" s="25" t="s">
        <v>3957</v>
      </c>
      <c r="D475" s="25" t="s">
        <v>4003</v>
      </c>
      <c r="E475" s="31">
        <v>4004.16</v>
      </c>
      <c r="F475" s="31">
        <v>4004.16</v>
      </c>
      <c r="G475" s="25">
        <v>0</v>
      </c>
      <c r="H475" s="25">
        <v>0</v>
      </c>
      <c r="I475" s="25" t="s">
        <v>3092</v>
      </c>
    </row>
    <row r="476" spans="1:9" x14ac:dyDescent="0.15">
      <c r="A476" s="32">
        <v>43736</v>
      </c>
      <c r="B476" s="25">
        <v>1000045593</v>
      </c>
      <c r="C476" s="25" t="s">
        <v>3958</v>
      </c>
      <c r="D476" s="25" t="s">
        <v>4003</v>
      </c>
      <c r="E476" s="31">
        <v>3175.8</v>
      </c>
      <c r="F476" s="31">
        <v>3175.8</v>
      </c>
      <c r="G476" s="25">
        <v>0</v>
      </c>
      <c r="H476" s="25">
        <v>0</v>
      </c>
      <c r="I476" s="25" t="s">
        <v>2904</v>
      </c>
    </row>
    <row r="477" spans="1:9" x14ac:dyDescent="0.15">
      <c r="A477" s="32">
        <v>43736</v>
      </c>
      <c r="B477" s="25">
        <v>1000045593</v>
      </c>
      <c r="C477" s="25" t="s">
        <v>3958</v>
      </c>
      <c r="D477" s="25" t="s">
        <v>4003</v>
      </c>
      <c r="E477" s="25">
        <v>824.8</v>
      </c>
      <c r="F477" s="25">
        <v>824.8</v>
      </c>
      <c r="G477" s="25">
        <v>0</v>
      </c>
      <c r="H477" s="25">
        <v>0</v>
      </c>
      <c r="I477" s="25" t="s">
        <v>2904</v>
      </c>
    </row>
    <row r="478" spans="1:9" x14ac:dyDescent="0.15">
      <c r="A478" s="32">
        <v>43736</v>
      </c>
      <c r="B478" s="25">
        <v>1000045767</v>
      </c>
      <c r="C478" s="25" t="s">
        <v>2962</v>
      </c>
      <c r="D478" s="25" t="s">
        <v>4003</v>
      </c>
      <c r="E478" s="31">
        <v>3897.5</v>
      </c>
      <c r="F478" s="31">
        <v>3897.5</v>
      </c>
      <c r="G478" s="25">
        <v>0</v>
      </c>
      <c r="H478" s="25">
        <v>0</v>
      </c>
      <c r="I478" s="25" t="s">
        <v>2961</v>
      </c>
    </row>
    <row r="479" spans="1:9" x14ac:dyDescent="0.15">
      <c r="A479" s="32">
        <v>43736</v>
      </c>
      <c r="B479" s="25">
        <v>1000045767</v>
      </c>
      <c r="C479" s="25" t="s">
        <v>2962</v>
      </c>
      <c r="D479" s="25" t="s">
        <v>4003</v>
      </c>
      <c r="E479" s="31">
        <v>14664.1</v>
      </c>
      <c r="F479" s="31">
        <v>14664.1</v>
      </c>
      <c r="G479" s="25">
        <v>0</v>
      </c>
      <c r="H479" s="25">
        <v>0</v>
      </c>
      <c r="I479" s="25" t="s">
        <v>2961</v>
      </c>
    </row>
    <row r="480" spans="1:9" x14ac:dyDescent="0.15">
      <c r="A480" s="32">
        <v>43736</v>
      </c>
      <c r="B480" s="25">
        <v>1000046429</v>
      </c>
      <c r="C480" s="25" t="s">
        <v>3863</v>
      </c>
      <c r="D480" s="25" t="s">
        <v>4003</v>
      </c>
      <c r="E480" s="25">
        <v>414</v>
      </c>
      <c r="F480" s="25">
        <v>414</v>
      </c>
      <c r="G480" s="25">
        <v>0</v>
      </c>
      <c r="H480" s="25">
        <v>0</v>
      </c>
      <c r="I480" s="25" t="s">
        <v>2666</v>
      </c>
    </row>
    <row r="481" spans="1:9" x14ac:dyDescent="0.15">
      <c r="A481" s="32">
        <v>43736</v>
      </c>
      <c r="B481" s="25">
        <v>1000046429</v>
      </c>
      <c r="C481" s="25" t="s">
        <v>3863</v>
      </c>
      <c r="D481" s="25" t="s">
        <v>4003</v>
      </c>
      <c r="E481" s="31">
        <v>5622.54</v>
      </c>
      <c r="F481" s="31">
        <v>5622.54</v>
      </c>
      <c r="G481" s="25">
        <v>0</v>
      </c>
      <c r="H481" s="25">
        <v>0</v>
      </c>
      <c r="I481" s="25" t="s">
        <v>2666</v>
      </c>
    </row>
    <row r="482" spans="1:9" x14ac:dyDescent="0.15">
      <c r="A482" s="32">
        <v>43736</v>
      </c>
      <c r="B482" s="25">
        <v>1000046591</v>
      </c>
      <c r="C482" s="25" t="s">
        <v>2671</v>
      </c>
      <c r="D482" s="25" t="s">
        <v>4003</v>
      </c>
      <c r="E482" s="25">
        <v>265.2</v>
      </c>
      <c r="F482" s="25">
        <v>265.2</v>
      </c>
      <c r="G482" s="25">
        <v>0</v>
      </c>
      <c r="H482" s="25">
        <v>0</v>
      </c>
      <c r="I482" s="25" t="s">
        <v>2666</v>
      </c>
    </row>
    <row r="483" spans="1:9" x14ac:dyDescent="0.15">
      <c r="A483" s="32">
        <v>43736</v>
      </c>
      <c r="B483" s="25">
        <v>1000046591</v>
      </c>
      <c r="C483" s="25" t="s">
        <v>2671</v>
      </c>
      <c r="D483" s="25" t="s">
        <v>4003</v>
      </c>
      <c r="E483" s="25">
        <v>336</v>
      </c>
      <c r="F483" s="25">
        <v>336</v>
      </c>
      <c r="G483" s="25">
        <v>0</v>
      </c>
      <c r="H483" s="25">
        <v>0</v>
      </c>
      <c r="I483" s="25" t="s">
        <v>2666</v>
      </c>
    </row>
    <row r="484" spans="1:9" x14ac:dyDescent="0.15">
      <c r="A484" s="32">
        <v>43736</v>
      </c>
      <c r="B484" s="25">
        <v>1000046612</v>
      </c>
      <c r="C484" s="25" t="s">
        <v>3959</v>
      </c>
      <c r="D484" s="25" t="s">
        <v>4003</v>
      </c>
      <c r="E484" s="31">
        <v>2000.8</v>
      </c>
      <c r="F484" s="31">
        <v>2000.8</v>
      </c>
      <c r="G484" s="25">
        <v>0</v>
      </c>
      <c r="H484" s="25">
        <v>0</v>
      </c>
      <c r="I484" s="25" t="s">
        <v>3572</v>
      </c>
    </row>
    <row r="485" spans="1:9" x14ac:dyDescent="0.15">
      <c r="A485" s="32">
        <v>43736</v>
      </c>
      <c r="B485" s="25">
        <v>1000046801</v>
      </c>
      <c r="C485" s="25" t="s">
        <v>2842</v>
      </c>
      <c r="D485" s="25" t="s">
        <v>4003</v>
      </c>
      <c r="E485" s="25">
        <v>500.4</v>
      </c>
      <c r="F485" s="25">
        <v>500.4</v>
      </c>
      <c r="G485" s="25">
        <v>0</v>
      </c>
      <c r="H485" s="25">
        <v>0</v>
      </c>
      <c r="I485" s="25" t="s">
        <v>2837</v>
      </c>
    </row>
    <row r="486" spans="1:9" x14ac:dyDescent="0.15">
      <c r="A486" s="32">
        <v>43736</v>
      </c>
      <c r="B486" s="25">
        <v>1000046801</v>
      </c>
      <c r="C486" s="25" t="s">
        <v>2842</v>
      </c>
      <c r="D486" s="25" t="s">
        <v>4003</v>
      </c>
      <c r="E486" s="25">
        <v>501.7</v>
      </c>
      <c r="F486" s="25">
        <v>501.7</v>
      </c>
      <c r="G486" s="25">
        <v>0</v>
      </c>
      <c r="H486" s="25">
        <v>0</v>
      </c>
      <c r="I486" s="25" t="s">
        <v>2837</v>
      </c>
    </row>
    <row r="487" spans="1:9" x14ac:dyDescent="0.15">
      <c r="A487" s="32">
        <v>43736</v>
      </c>
      <c r="B487" s="25">
        <v>1000047401</v>
      </c>
      <c r="C487" s="25" t="s">
        <v>2775</v>
      </c>
      <c r="D487" s="25" t="s">
        <v>4003</v>
      </c>
      <c r="E487" s="31">
        <v>15070.1</v>
      </c>
      <c r="F487" s="31">
        <v>15070.1</v>
      </c>
      <c r="G487" s="25">
        <v>0</v>
      </c>
      <c r="H487" s="25">
        <v>0</v>
      </c>
      <c r="I487" s="25" t="s">
        <v>2774</v>
      </c>
    </row>
    <row r="488" spans="1:9" x14ac:dyDescent="0.15">
      <c r="A488" s="32">
        <v>43736</v>
      </c>
      <c r="B488" s="25">
        <v>1000048101</v>
      </c>
      <c r="C488" s="25" t="s">
        <v>3960</v>
      </c>
      <c r="D488" s="25" t="s">
        <v>4003</v>
      </c>
      <c r="E488" s="25">
        <v>203.5</v>
      </c>
      <c r="F488" s="25">
        <v>203.5</v>
      </c>
      <c r="G488" s="25">
        <v>0</v>
      </c>
      <c r="H488" s="25">
        <v>0</v>
      </c>
      <c r="I488" s="25" t="s">
        <v>2625</v>
      </c>
    </row>
    <row r="489" spans="1:9" x14ac:dyDescent="0.15">
      <c r="A489" s="32">
        <v>43736</v>
      </c>
      <c r="B489" s="25">
        <v>1000048363</v>
      </c>
      <c r="C489" s="25" t="s">
        <v>3334</v>
      </c>
      <c r="D489" s="25" t="s">
        <v>4003</v>
      </c>
      <c r="E489" s="31">
        <v>6743.4</v>
      </c>
      <c r="F489" s="31">
        <v>6743.4</v>
      </c>
      <c r="G489" s="25">
        <v>0</v>
      </c>
      <c r="H489" s="25">
        <v>0</v>
      </c>
      <c r="I489" s="25" t="s">
        <v>2727</v>
      </c>
    </row>
    <row r="490" spans="1:9" x14ac:dyDescent="0.15">
      <c r="A490" s="32">
        <v>43736</v>
      </c>
      <c r="B490" s="25">
        <v>1000048503</v>
      </c>
      <c r="C490" s="25" t="s">
        <v>3961</v>
      </c>
      <c r="D490" s="25" t="s">
        <v>4003</v>
      </c>
      <c r="E490" s="31">
        <v>2836.8</v>
      </c>
      <c r="F490" s="31">
        <v>2836.8</v>
      </c>
      <c r="G490" s="25">
        <v>0</v>
      </c>
      <c r="H490" s="25">
        <v>0</v>
      </c>
      <c r="I490" s="25" t="s">
        <v>3962</v>
      </c>
    </row>
    <row r="491" spans="1:9" x14ac:dyDescent="0.15">
      <c r="A491" s="32">
        <v>43736</v>
      </c>
      <c r="B491" s="25">
        <v>1000048503</v>
      </c>
      <c r="C491" s="25" t="s">
        <v>3961</v>
      </c>
      <c r="D491" s="25" t="s">
        <v>4003</v>
      </c>
      <c r="E491" s="31">
        <v>2346.1799999999998</v>
      </c>
      <c r="F491" s="31">
        <v>2346.1799999999998</v>
      </c>
      <c r="G491" s="25">
        <v>0</v>
      </c>
      <c r="H491" s="25">
        <v>0</v>
      </c>
      <c r="I491" s="25" t="s">
        <v>3962</v>
      </c>
    </row>
    <row r="492" spans="1:9" x14ac:dyDescent="0.15">
      <c r="A492" s="32">
        <v>43736</v>
      </c>
      <c r="B492" s="25">
        <v>1000048571</v>
      </c>
      <c r="C492" s="25" t="s">
        <v>3229</v>
      </c>
      <c r="D492" s="25" t="s">
        <v>4003</v>
      </c>
      <c r="E492" s="31">
        <v>1000.8</v>
      </c>
      <c r="F492" s="31">
        <v>1000.8</v>
      </c>
      <c r="G492" s="25">
        <v>0</v>
      </c>
      <c r="H492" s="25">
        <v>0</v>
      </c>
      <c r="I492" s="25" t="s">
        <v>2657</v>
      </c>
    </row>
    <row r="493" spans="1:9" x14ac:dyDescent="0.15">
      <c r="A493" s="32">
        <v>43736</v>
      </c>
      <c r="B493" s="25">
        <v>1000048571</v>
      </c>
      <c r="C493" s="25" t="s">
        <v>3229</v>
      </c>
      <c r="D493" s="25" t="s">
        <v>4003</v>
      </c>
      <c r="E493" s="31">
        <v>5666.99</v>
      </c>
      <c r="F493" s="31">
        <v>5666.99</v>
      </c>
      <c r="G493" s="25">
        <v>0</v>
      </c>
      <c r="H493" s="25">
        <v>0</v>
      </c>
      <c r="I493" s="25" t="s">
        <v>2657</v>
      </c>
    </row>
    <row r="494" spans="1:9" x14ac:dyDescent="0.15">
      <c r="A494" s="32">
        <v>43736</v>
      </c>
      <c r="B494" s="25">
        <v>1000048628</v>
      </c>
      <c r="C494" s="25" t="s">
        <v>2761</v>
      </c>
      <c r="D494" s="25" t="s">
        <v>4003</v>
      </c>
      <c r="E494" s="31">
        <v>45224.9</v>
      </c>
      <c r="F494" s="31">
        <v>45224.9</v>
      </c>
      <c r="G494" s="25">
        <v>0</v>
      </c>
      <c r="H494" s="25">
        <v>0</v>
      </c>
      <c r="I494" s="25" t="s">
        <v>2760</v>
      </c>
    </row>
    <row r="495" spans="1:9" x14ac:dyDescent="0.15">
      <c r="A495" s="32">
        <v>43736</v>
      </c>
      <c r="B495" s="25">
        <v>1000048628</v>
      </c>
      <c r="C495" s="25" t="s">
        <v>2761</v>
      </c>
      <c r="D495" s="25" t="s">
        <v>4003</v>
      </c>
      <c r="E495" s="31">
        <v>54229.5</v>
      </c>
      <c r="F495" s="31">
        <v>54229.5</v>
      </c>
      <c r="G495" s="25">
        <v>0</v>
      </c>
      <c r="H495" s="25">
        <v>0</v>
      </c>
      <c r="I495" s="25" t="s">
        <v>2760</v>
      </c>
    </row>
    <row r="496" spans="1:9" x14ac:dyDescent="0.15">
      <c r="A496" s="32">
        <v>43736</v>
      </c>
      <c r="B496" s="25">
        <v>1000048821</v>
      </c>
      <c r="C496" s="25" t="s">
        <v>3963</v>
      </c>
      <c r="D496" s="25" t="s">
        <v>4003</v>
      </c>
      <c r="E496" s="31">
        <v>21234.3</v>
      </c>
      <c r="F496" s="31">
        <v>21234.3</v>
      </c>
      <c r="G496" s="25">
        <v>0</v>
      </c>
      <c r="H496" s="25">
        <v>0</v>
      </c>
      <c r="I496" s="25" t="s">
        <v>2687</v>
      </c>
    </row>
    <row r="497" spans="1:9" x14ac:dyDescent="0.15">
      <c r="A497" s="32">
        <v>43736</v>
      </c>
      <c r="B497" s="25">
        <v>1000049027</v>
      </c>
      <c r="C497" s="25" t="s">
        <v>3964</v>
      </c>
      <c r="D497" s="25" t="s">
        <v>4003</v>
      </c>
      <c r="E497" s="31">
        <v>4487.75</v>
      </c>
      <c r="F497" s="31">
        <v>4487.75</v>
      </c>
      <c r="G497" s="25">
        <v>0</v>
      </c>
      <c r="H497" s="25">
        <v>0</v>
      </c>
      <c r="I497" s="25" t="s">
        <v>2687</v>
      </c>
    </row>
    <row r="498" spans="1:9" x14ac:dyDescent="0.15">
      <c r="A498" s="32">
        <v>43736</v>
      </c>
      <c r="B498" s="25">
        <v>1000049929</v>
      </c>
      <c r="C498" s="25" t="s">
        <v>3965</v>
      </c>
      <c r="D498" s="25" t="s">
        <v>4003</v>
      </c>
      <c r="E498" s="31">
        <v>2400</v>
      </c>
      <c r="F498" s="31">
        <v>2400</v>
      </c>
      <c r="G498" s="25">
        <v>0</v>
      </c>
      <c r="H498" s="25">
        <v>0</v>
      </c>
      <c r="I498" s="25" t="s">
        <v>2964</v>
      </c>
    </row>
    <row r="499" spans="1:9" x14ac:dyDescent="0.15">
      <c r="A499" s="32">
        <v>43736</v>
      </c>
      <c r="B499" s="25">
        <v>1000050162</v>
      </c>
      <c r="C499" s="25" t="s">
        <v>3966</v>
      </c>
      <c r="D499" s="25" t="s">
        <v>4003</v>
      </c>
      <c r="E499" s="25">
        <v>801</v>
      </c>
      <c r="F499" s="25">
        <v>801</v>
      </c>
      <c r="G499" s="25">
        <v>0</v>
      </c>
      <c r="H499" s="25">
        <v>0</v>
      </c>
      <c r="I499" s="25" t="s">
        <v>213</v>
      </c>
    </row>
    <row r="500" spans="1:9" x14ac:dyDescent="0.15">
      <c r="A500" s="32">
        <v>43736</v>
      </c>
      <c r="B500" s="25">
        <v>1000050535</v>
      </c>
      <c r="C500" s="25" t="s">
        <v>3967</v>
      </c>
      <c r="D500" s="25" t="s">
        <v>4003</v>
      </c>
      <c r="E500" s="31">
        <v>1501.62</v>
      </c>
      <c r="F500" s="31">
        <v>1501.62</v>
      </c>
      <c r="G500" s="25">
        <v>0</v>
      </c>
      <c r="H500" s="25">
        <v>0</v>
      </c>
      <c r="I500" s="25" t="s">
        <v>3032</v>
      </c>
    </row>
    <row r="501" spans="1:9" x14ac:dyDescent="0.15">
      <c r="A501" s="32">
        <v>43736</v>
      </c>
      <c r="B501" s="25">
        <v>1000050547</v>
      </c>
      <c r="C501" s="25" t="s">
        <v>3968</v>
      </c>
      <c r="D501" s="25" t="s">
        <v>4003</v>
      </c>
      <c r="E501" s="31">
        <v>1999.4</v>
      </c>
      <c r="F501" s="31">
        <v>1999.4</v>
      </c>
      <c r="G501" s="25">
        <v>0</v>
      </c>
      <c r="H501" s="25">
        <v>0</v>
      </c>
      <c r="I501" s="25" t="s">
        <v>2976</v>
      </c>
    </row>
    <row r="502" spans="1:9" x14ac:dyDescent="0.15">
      <c r="A502" s="32">
        <v>43736</v>
      </c>
      <c r="B502" s="25">
        <v>1000050547</v>
      </c>
      <c r="C502" s="25" t="s">
        <v>3968</v>
      </c>
      <c r="D502" s="25" t="s">
        <v>4003</v>
      </c>
      <c r="E502" s="25">
        <v>502</v>
      </c>
      <c r="F502" s="25">
        <v>502</v>
      </c>
      <c r="G502" s="25">
        <v>0</v>
      </c>
      <c r="H502" s="25">
        <v>0</v>
      </c>
      <c r="I502" s="25" t="s">
        <v>2976</v>
      </c>
    </row>
    <row r="503" spans="1:9" x14ac:dyDescent="0.15">
      <c r="A503" s="32">
        <v>43736</v>
      </c>
      <c r="B503" s="25">
        <v>1000051029</v>
      </c>
      <c r="C503" s="25" t="s">
        <v>3969</v>
      </c>
      <c r="D503" s="25" t="s">
        <v>4003</v>
      </c>
      <c r="E503" s="31">
        <v>5013.58</v>
      </c>
      <c r="F503" s="31">
        <v>5013.58</v>
      </c>
      <c r="G503" s="25">
        <v>0</v>
      </c>
      <c r="H503" s="25">
        <v>0</v>
      </c>
      <c r="I503" s="25" t="s">
        <v>2796</v>
      </c>
    </row>
    <row r="504" spans="1:9" x14ac:dyDescent="0.15">
      <c r="A504" s="32">
        <v>43736</v>
      </c>
      <c r="B504" s="25">
        <v>1000051075</v>
      </c>
      <c r="C504" s="25" t="s">
        <v>3970</v>
      </c>
      <c r="D504" s="25" t="s">
        <v>4003</v>
      </c>
      <c r="E504" s="25">
        <v>108.18</v>
      </c>
      <c r="F504" s="25">
        <v>108.18</v>
      </c>
      <c r="G504" s="25">
        <v>0</v>
      </c>
      <c r="H504" s="25">
        <v>0</v>
      </c>
      <c r="I504" s="25" t="s">
        <v>3032</v>
      </c>
    </row>
    <row r="505" spans="1:9" x14ac:dyDescent="0.15">
      <c r="A505" s="32">
        <v>43736</v>
      </c>
      <c r="B505" s="25">
        <v>1000051188</v>
      </c>
      <c r="C505" s="25" t="s">
        <v>3971</v>
      </c>
      <c r="D505" s="25" t="s">
        <v>4003</v>
      </c>
      <c r="E505" s="25">
        <v>203.9</v>
      </c>
      <c r="F505" s="25">
        <v>203.9</v>
      </c>
      <c r="G505" s="25">
        <v>0</v>
      </c>
      <c r="H505" s="25">
        <v>0</v>
      </c>
      <c r="I505" s="25" t="s">
        <v>3103</v>
      </c>
    </row>
    <row r="506" spans="1:9" x14ac:dyDescent="0.15">
      <c r="A506" s="32">
        <v>43736</v>
      </c>
      <c r="B506" s="25">
        <v>1000051188</v>
      </c>
      <c r="C506" s="25" t="s">
        <v>3971</v>
      </c>
      <c r="D506" s="25" t="s">
        <v>4003</v>
      </c>
      <c r="E506" s="25">
        <v>809.68</v>
      </c>
      <c r="F506" s="25">
        <v>809.68</v>
      </c>
      <c r="G506" s="25">
        <v>0</v>
      </c>
      <c r="H506" s="25">
        <v>0</v>
      </c>
      <c r="I506" s="25" t="s">
        <v>3103</v>
      </c>
    </row>
    <row r="507" spans="1:9" x14ac:dyDescent="0.15">
      <c r="A507" s="32">
        <v>43736</v>
      </c>
      <c r="B507" s="25">
        <v>1000051189</v>
      </c>
      <c r="C507" s="25" t="s">
        <v>3972</v>
      </c>
      <c r="D507" s="25" t="s">
        <v>4004</v>
      </c>
      <c r="E507" s="25">
        <v>986.87</v>
      </c>
      <c r="F507" s="25">
        <v>986.87</v>
      </c>
      <c r="G507" s="25">
        <v>0</v>
      </c>
      <c r="H507" s="25">
        <v>0</v>
      </c>
      <c r="I507" s="25" t="s">
        <v>3103</v>
      </c>
    </row>
    <row r="508" spans="1:9" x14ac:dyDescent="0.15">
      <c r="A508" s="32">
        <v>43736</v>
      </c>
      <c r="B508" s="25">
        <v>1000051199</v>
      </c>
      <c r="C508" s="25" t="s">
        <v>3973</v>
      </c>
      <c r="D508" s="25" t="s">
        <v>4003</v>
      </c>
      <c r="E508" s="25">
        <v>63.6</v>
      </c>
      <c r="F508" s="25">
        <v>63.6</v>
      </c>
      <c r="G508" s="25">
        <v>0</v>
      </c>
      <c r="H508" s="25">
        <v>0</v>
      </c>
      <c r="I508" s="25" t="s">
        <v>2660</v>
      </c>
    </row>
    <row r="509" spans="1:9" x14ac:dyDescent="0.15">
      <c r="A509" s="32">
        <v>43736</v>
      </c>
      <c r="B509" s="25">
        <v>1000051199</v>
      </c>
      <c r="C509" s="25" t="s">
        <v>3973</v>
      </c>
      <c r="D509" s="25" t="s">
        <v>4003</v>
      </c>
      <c r="E509" s="25">
        <v>538</v>
      </c>
      <c r="F509" s="25">
        <v>538</v>
      </c>
      <c r="G509" s="25">
        <v>0</v>
      </c>
      <c r="H509" s="25">
        <v>0</v>
      </c>
      <c r="I509" s="25" t="s">
        <v>2660</v>
      </c>
    </row>
    <row r="510" spans="1:9" x14ac:dyDescent="0.15">
      <c r="A510" s="32">
        <v>43736</v>
      </c>
      <c r="B510" s="25">
        <v>1000051767</v>
      </c>
      <c r="C510" s="25" t="s">
        <v>3974</v>
      </c>
      <c r="D510" s="25" t="s">
        <v>4004</v>
      </c>
      <c r="E510" s="31">
        <v>2653.2</v>
      </c>
      <c r="F510" s="31">
        <v>2653.2</v>
      </c>
      <c r="G510" s="25">
        <v>0</v>
      </c>
      <c r="H510" s="25">
        <v>0</v>
      </c>
      <c r="I510" s="25" t="s">
        <v>3108</v>
      </c>
    </row>
    <row r="511" spans="1:9" x14ac:dyDescent="0.15">
      <c r="A511" s="32">
        <v>43736</v>
      </c>
      <c r="B511" s="25">
        <v>1000051971</v>
      </c>
      <c r="C511" s="25" t="s">
        <v>3975</v>
      </c>
      <c r="D511" s="25" t="s">
        <v>4004</v>
      </c>
      <c r="E511" s="25">
        <v>950.7</v>
      </c>
      <c r="F511" s="25">
        <v>950.7</v>
      </c>
      <c r="G511" s="25">
        <v>0</v>
      </c>
      <c r="H511" s="25">
        <v>0</v>
      </c>
      <c r="I511" s="25" t="s">
        <v>2938</v>
      </c>
    </row>
    <row r="512" spans="1:9" x14ac:dyDescent="0.15">
      <c r="A512" s="32">
        <v>43736</v>
      </c>
      <c r="B512" s="25">
        <v>1000052339</v>
      </c>
      <c r="C512" s="25" t="s">
        <v>3977</v>
      </c>
      <c r="D512" s="25" t="s">
        <v>4003</v>
      </c>
      <c r="E512" s="31">
        <v>5510</v>
      </c>
      <c r="F512" s="31">
        <v>5510</v>
      </c>
      <c r="G512" s="25">
        <v>0</v>
      </c>
      <c r="H512" s="25">
        <v>0</v>
      </c>
      <c r="I512" s="25" t="s">
        <v>3103</v>
      </c>
    </row>
    <row r="513" spans="1:9" x14ac:dyDescent="0.15">
      <c r="A513" s="32">
        <v>43736</v>
      </c>
      <c r="B513" s="25">
        <v>1000052339</v>
      </c>
      <c r="C513" s="25" t="s">
        <v>3977</v>
      </c>
      <c r="D513" s="25" t="s">
        <v>4003</v>
      </c>
      <c r="E513" s="25">
        <v>490</v>
      </c>
      <c r="F513" s="25">
        <v>490</v>
      </c>
      <c r="G513" s="25">
        <v>0</v>
      </c>
      <c r="H513" s="25">
        <v>0</v>
      </c>
      <c r="I513" s="25" t="s">
        <v>3103</v>
      </c>
    </row>
    <row r="514" spans="1:9" x14ac:dyDescent="0.15">
      <c r="A514" s="32">
        <v>43736</v>
      </c>
      <c r="B514" s="25">
        <v>1000052799</v>
      </c>
      <c r="C514" s="25" t="s">
        <v>3978</v>
      </c>
      <c r="D514" s="25" t="s">
        <v>4003</v>
      </c>
      <c r="E514" s="25">
        <v>200.4</v>
      </c>
      <c r="F514" s="25">
        <v>200.4</v>
      </c>
      <c r="G514" s="25">
        <v>0</v>
      </c>
      <c r="H514" s="25">
        <v>0</v>
      </c>
      <c r="I514" s="25" t="s">
        <v>2700</v>
      </c>
    </row>
    <row r="515" spans="1:9" x14ac:dyDescent="0.15">
      <c r="A515" s="32">
        <v>43736</v>
      </c>
      <c r="B515" s="25">
        <v>1000052799</v>
      </c>
      <c r="C515" s="25" t="s">
        <v>3978</v>
      </c>
      <c r="D515" s="25" t="s">
        <v>4003</v>
      </c>
      <c r="E515" s="31">
        <v>1300.0999999999999</v>
      </c>
      <c r="F515" s="31">
        <v>1300.0999999999999</v>
      </c>
      <c r="G515" s="25">
        <v>0</v>
      </c>
      <c r="H515" s="25">
        <v>0</v>
      </c>
      <c r="I515" s="25" t="s">
        <v>2700</v>
      </c>
    </row>
    <row r="516" spans="1:9" x14ac:dyDescent="0.15">
      <c r="A516" s="32">
        <v>43736</v>
      </c>
      <c r="B516" s="25">
        <v>1000054033</v>
      </c>
      <c r="C516" s="25" t="s">
        <v>3980</v>
      </c>
      <c r="D516" s="25" t="s">
        <v>4003</v>
      </c>
      <c r="E516" s="31">
        <v>1002.24</v>
      </c>
      <c r="F516" s="31">
        <v>1002.24</v>
      </c>
      <c r="G516" s="25">
        <v>0</v>
      </c>
      <c r="H516" s="25">
        <v>0</v>
      </c>
      <c r="I516" s="25" t="s">
        <v>2830</v>
      </c>
    </row>
    <row r="517" spans="1:9" x14ac:dyDescent="0.15">
      <c r="A517" s="32">
        <v>43736</v>
      </c>
      <c r="B517" s="25">
        <v>1000054528</v>
      </c>
      <c r="C517" s="25" t="s">
        <v>3981</v>
      </c>
      <c r="D517" s="25" t="s">
        <v>4003</v>
      </c>
      <c r="E517" s="25">
        <v>285.60000000000002</v>
      </c>
      <c r="F517" s="25">
        <v>285.60000000000002</v>
      </c>
      <c r="G517" s="25">
        <v>0</v>
      </c>
      <c r="H517" s="25">
        <v>0</v>
      </c>
      <c r="I517" s="25" t="s">
        <v>3647</v>
      </c>
    </row>
    <row r="518" spans="1:9" x14ac:dyDescent="0.15">
      <c r="A518" s="32">
        <v>43736</v>
      </c>
      <c r="B518" s="25">
        <v>1000054543</v>
      </c>
      <c r="C518" s="25" t="s">
        <v>3982</v>
      </c>
      <c r="D518" s="25" t="s">
        <v>4003</v>
      </c>
      <c r="E518" s="25">
        <v>400.8</v>
      </c>
      <c r="F518" s="25">
        <v>400.8</v>
      </c>
      <c r="G518" s="25">
        <v>0</v>
      </c>
      <c r="H518" s="25">
        <v>0</v>
      </c>
      <c r="I518" s="25" t="s">
        <v>3085</v>
      </c>
    </row>
    <row r="519" spans="1:9" x14ac:dyDescent="0.15">
      <c r="A519" s="32">
        <v>43736</v>
      </c>
      <c r="B519" s="25">
        <v>1000054543</v>
      </c>
      <c r="C519" s="25" t="s">
        <v>3982</v>
      </c>
      <c r="D519" s="25" t="s">
        <v>4003</v>
      </c>
      <c r="E519" s="25">
        <v>21.6</v>
      </c>
      <c r="F519" s="25">
        <v>21.6</v>
      </c>
      <c r="G519" s="25">
        <v>0</v>
      </c>
      <c r="H519" s="25">
        <v>0</v>
      </c>
      <c r="I519" s="25" t="s">
        <v>3085</v>
      </c>
    </row>
    <row r="520" spans="1:9" x14ac:dyDescent="0.15">
      <c r="A520" s="32">
        <v>43736</v>
      </c>
      <c r="B520" s="25">
        <v>1000057055</v>
      </c>
      <c r="C520" s="25" t="s">
        <v>3984</v>
      </c>
      <c r="D520" s="25" t="s">
        <v>4003</v>
      </c>
      <c r="E520" s="25">
        <v>37.200000000000003</v>
      </c>
      <c r="F520" s="25">
        <v>37.200000000000003</v>
      </c>
      <c r="G520" s="25">
        <v>0</v>
      </c>
      <c r="H520" s="25">
        <v>0</v>
      </c>
      <c r="I520" s="25" t="s">
        <v>3063</v>
      </c>
    </row>
    <row r="521" spans="1:9" x14ac:dyDescent="0.15">
      <c r="A521" s="32">
        <v>43736</v>
      </c>
      <c r="B521" s="25">
        <v>1000057055</v>
      </c>
      <c r="C521" s="25" t="s">
        <v>3984</v>
      </c>
      <c r="D521" s="25" t="s">
        <v>4003</v>
      </c>
      <c r="E521" s="25">
        <v>161.1</v>
      </c>
      <c r="F521" s="25">
        <v>161.1</v>
      </c>
      <c r="G521" s="25">
        <v>0</v>
      </c>
      <c r="H521" s="25">
        <v>0</v>
      </c>
      <c r="I521" s="25" t="s">
        <v>3063</v>
      </c>
    </row>
    <row r="522" spans="1:9" x14ac:dyDescent="0.15">
      <c r="A522" s="32">
        <v>43736</v>
      </c>
      <c r="B522" s="25">
        <v>1000057172</v>
      </c>
      <c r="C522" s="25" t="s">
        <v>3985</v>
      </c>
      <c r="D522" s="25" t="s">
        <v>4003</v>
      </c>
      <c r="E522" s="31">
        <v>3000</v>
      </c>
      <c r="F522" s="31">
        <v>3000</v>
      </c>
      <c r="G522" s="25">
        <v>0</v>
      </c>
      <c r="H522" s="25">
        <v>0</v>
      </c>
      <c r="I522" s="25" t="s">
        <v>3120</v>
      </c>
    </row>
    <row r="523" spans="1:9" x14ac:dyDescent="0.15">
      <c r="A523" s="32">
        <v>43736</v>
      </c>
      <c r="B523" s="25">
        <v>1000057623</v>
      </c>
      <c r="C523" s="25" t="s">
        <v>4009</v>
      </c>
      <c r="D523" s="25" t="s">
        <v>4003</v>
      </c>
      <c r="E523" s="31">
        <v>2152.2399999999998</v>
      </c>
      <c r="F523" s="31">
        <v>2152.2399999999998</v>
      </c>
      <c r="G523" s="25">
        <v>0</v>
      </c>
      <c r="H523" s="25">
        <v>0</v>
      </c>
      <c r="I523" s="25" t="s">
        <v>2768</v>
      </c>
    </row>
    <row r="524" spans="1:9" x14ac:dyDescent="0.15">
      <c r="A524" s="32">
        <v>43736</v>
      </c>
      <c r="B524" s="25">
        <v>1000057812</v>
      </c>
      <c r="C524" s="25" t="s">
        <v>3987</v>
      </c>
      <c r="D524" s="25" t="s">
        <v>4003</v>
      </c>
      <c r="E524" s="25">
        <v>108</v>
      </c>
      <c r="F524" s="25">
        <v>108</v>
      </c>
      <c r="G524" s="25">
        <v>0</v>
      </c>
      <c r="H524" s="25">
        <v>0</v>
      </c>
      <c r="I524" s="25" t="s">
        <v>2941</v>
      </c>
    </row>
    <row r="525" spans="1:9" x14ac:dyDescent="0.15">
      <c r="A525" s="32">
        <v>43736</v>
      </c>
      <c r="B525" s="25">
        <v>1000057812</v>
      </c>
      <c r="C525" s="25" t="s">
        <v>3987</v>
      </c>
      <c r="D525" s="25" t="s">
        <v>4003</v>
      </c>
      <c r="E525" s="25">
        <v>93.2</v>
      </c>
      <c r="F525" s="25">
        <v>93.2</v>
      </c>
      <c r="G525" s="25">
        <v>0</v>
      </c>
      <c r="H525" s="25">
        <v>0</v>
      </c>
      <c r="I525" s="25" t="s">
        <v>2941</v>
      </c>
    </row>
    <row r="526" spans="1:9" x14ac:dyDescent="0.15">
      <c r="A526" s="32">
        <v>43736</v>
      </c>
      <c r="B526" s="25">
        <v>1000058163</v>
      </c>
      <c r="C526" s="25" t="s">
        <v>3988</v>
      </c>
      <c r="D526" s="25" t="s">
        <v>4003</v>
      </c>
      <c r="E526" s="31">
        <v>1408.8</v>
      </c>
      <c r="F526" s="31">
        <v>1408.8</v>
      </c>
      <c r="G526" s="25">
        <v>0</v>
      </c>
      <c r="H526" s="25">
        <v>0</v>
      </c>
      <c r="I526" s="25" t="s">
        <v>2621</v>
      </c>
    </row>
    <row r="527" spans="1:9" x14ac:dyDescent="0.15">
      <c r="A527" s="32">
        <v>43736</v>
      </c>
      <c r="B527" s="25">
        <v>1000058163</v>
      </c>
      <c r="C527" s="25" t="s">
        <v>3988</v>
      </c>
      <c r="D527" s="25" t="s">
        <v>4003</v>
      </c>
      <c r="E527" s="31">
        <v>1516.5</v>
      </c>
      <c r="F527" s="31">
        <v>1516.5</v>
      </c>
      <c r="G527" s="25">
        <v>0</v>
      </c>
      <c r="H527" s="25">
        <v>0</v>
      </c>
      <c r="I527" s="25" t="s">
        <v>2621</v>
      </c>
    </row>
    <row r="528" spans="1:9" x14ac:dyDescent="0.15">
      <c r="A528" s="32">
        <v>43736</v>
      </c>
      <c r="B528" s="25">
        <v>1000058421</v>
      </c>
      <c r="C528" s="25" t="s">
        <v>3989</v>
      </c>
      <c r="D528" s="25" t="s">
        <v>4003</v>
      </c>
      <c r="E528" s="31">
        <v>2008.1</v>
      </c>
      <c r="F528" s="31">
        <v>2008.1</v>
      </c>
      <c r="G528" s="25">
        <v>0</v>
      </c>
      <c r="H528" s="25">
        <v>0</v>
      </c>
      <c r="I528" s="25" t="s">
        <v>3089</v>
      </c>
    </row>
    <row r="529" spans="1:9" x14ac:dyDescent="0.15">
      <c r="A529" s="32">
        <v>43736</v>
      </c>
      <c r="B529" s="25">
        <v>1000058921</v>
      </c>
      <c r="C529" s="25" t="s">
        <v>3990</v>
      </c>
      <c r="D529" s="25" t="s">
        <v>4003</v>
      </c>
      <c r="E529" s="25">
        <v>601.5</v>
      </c>
      <c r="F529" s="25">
        <v>601.5</v>
      </c>
      <c r="G529" s="25">
        <v>0</v>
      </c>
      <c r="H529" s="25">
        <v>0</v>
      </c>
      <c r="I529" s="25" t="s">
        <v>2709</v>
      </c>
    </row>
    <row r="530" spans="1:9" x14ac:dyDescent="0.15">
      <c r="A530" s="32">
        <v>43736</v>
      </c>
      <c r="B530" s="25">
        <v>1000058921</v>
      </c>
      <c r="C530" s="25" t="s">
        <v>3990</v>
      </c>
      <c r="D530" s="25" t="s">
        <v>4003</v>
      </c>
      <c r="E530" s="25">
        <v>206.37</v>
      </c>
      <c r="F530" s="25">
        <v>206.37</v>
      </c>
      <c r="G530" s="25">
        <v>0</v>
      </c>
      <c r="H530" s="25">
        <v>0</v>
      </c>
      <c r="I530" s="25" t="s">
        <v>2709</v>
      </c>
    </row>
    <row r="531" spans="1:9" x14ac:dyDescent="0.15">
      <c r="A531" s="32">
        <v>43736</v>
      </c>
      <c r="B531" s="25">
        <v>1000058924</v>
      </c>
      <c r="C531" s="25" t="s">
        <v>3991</v>
      </c>
      <c r="D531" s="25" t="s">
        <v>4003</v>
      </c>
      <c r="E531" s="25">
        <v>200.4</v>
      </c>
      <c r="F531" s="25">
        <v>200.4</v>
      </c>
      <c r="G531" s="25">
        <v>0</v>
      </c>
      <c r="H531" s="25">
        <v>0</v>
      </c>
      <c r="I531" s="25" t="s">
        <v>2706</v>
      </c>
    </row>
    <row r="532" spans="1:9" x14ac:dyDescent="0.15">
      <c r="A532" s="32">
        <v>43736</v>
      </c>
      <c r="B532" s="25">
        <v>1000058924</v>
      </c>
      <c r="C532" s="25" t="s">
        <v>3991</v>
      </c>
      <c r="D532" s="25" t="s">
        <v>4003</v>
      </c>
      <c r="E532" s="25">
        <v>800.52</v>
      </c>
      <c r="F532" s="25">
        <v>800.52</v>
      </c>
      <c r="G532" s="25">
        <v>0</v>
      </c>
      <c r="H532" s="25">
        <v>0</v>
      </c>
      <c r="I532" s="25" t="s">
        <v>2706</v>
      </c>
    </row>
    <row r="533" spans="1:9" x14ac:dyDescent="0.15">
      <c r="A533" s="32">
        <v>43736</v>
      </c>
      <c r="B533" s="25">
        <v>1000058961</v>
      </c>
      <c r="C533" s="25" t="s">
        <v>3862</v>
      </c>
      <c r="D533" s="25" t="s">
        <v>4003</v>
      </c>
      <c r="E533" s="31">
        <v>2493.89</v>
      </c>
      <c r="F533" s="31">
        <v>2493.89</v>
      </c>
      <c r="G533" s="25">
        <v>0</v>
      </c>
      <c r="H533" s="25">
        <v>0</v>
      </c>
      <c r="I533" s="25" t="s">
        <v>2666</v>
      </c>
    </row>
    <row r="534" spans="1:9" x14ac:dyDescent="0.15">
      <c r="A534" s="32">
        <v>43736</v>
      </c>
      <c r="B534" s="25">
        <v>1000058961</v>
      </c>
      <c r="C534" s="25" t="s">
        <v>3862</v>
      </c>
      <c r="D534" s="25" t="s">
        <v>4003</v>
      </c>
      <c r="E534" s="31">
        <v>1201.72</v>
      </c>
      <c r="F534" s="31">
        <v>1201.72</v>
      </c>
      <c r="G534" s="25">
        <v>0</v>
      </c>
      <c r="H534" s="25">
        <v>0</v>
      </c>
      <c r="I534" s="25" t="s">
        <v>2666</v>
      </c>
    </row>
    <row r="535" spans="1:9" x14ac:dyDescent="0.15">
      <c r="A535" s="32">
        <v>43736</v>
      </c>
      <c r="B535" s="25">
        <v>1000058961</v>
      </c>
      <c r="C535" s="25" t="s">
        <v>3862</v>
      </c>
      <c r="D535" s="25" t="s">
        <v>3236</v>
      </c>
      <c r="E535" s="25">
        <v>0.2</v>
      </c>
      <c r="F535" s="25">
        <v>0.2</v>
      </c>
      <c r="G535" s="25">
        <v>0</v>
      </c>
      <c r="H535" s="25">
        <v>0</v>
      </c>
      <c r="I535" s="25" t="s">
        <v>2666</v>
      </c>
    </row>
    <row r="536" spans="1:9" x14ac:dyDescent="0.15">
      <c r="A536" s="32">
        <v>43736</v>
      </c>
      <c r="B536" s="25">
        <v>1000059067</v>
      </c>
      <c r="C536" s="25" t="s">
        <v>4005</v>
      </c>
      <c r="D536" s="25" t="s">
        <v>4004</v>
      </c>
      <c r="E536" s="25">
        <v>742.23</v>
      </c>
      <c r="F536" s="25">
        <v>742.23</v>
      </c>
      <c r="G536" s="25">
        <v>0</v>
      </c>
      <c r="H536" s="25">
        <v>0</v>
      </c>
      <c r="I536" s="25" t="s">
        <v>3311</v>
      </c>
    </row>
    <row r="537" spans="1:9" x14ac:dyDescent="0.15">
      <c r="A537" s="32">
        <v>43736</v>
      </c>
      <c r="B537" s="25">
        <v>1000059242</v>
      </c>
      <c r="C537" s="25" t="s">
        <v>3992</v>
      </c>
      <c r="D537" s="25" t="s">
        <v>4003</v>
      </c>
      <c r="E537" s="25">
        <v>424</v>
      </c>
      <c r="F537" s="25">
        <v>424</v>
      </c>
      <c r="G537" s="25">
        <v>0</v>
      </c>
      <c r="H537" s="25">
        <v>0</v>
      </c>
      <c r="I537" s="25" t="s">
        <v>2970</v>
      </c>
    </row>
    <row r="538" spans="1:9" x14ac:dyDescent="0.15">
      <c r="A538" s="32">
        <v>43736</v>
      </c>
      <c r="B538" s="25">
        <v>1000059243</v>
      </c>
      <c r="C538" s="25" t="s">
        <v>3993</v>
      </c>
      <c r="D538" s="25" t="s">
        <v>4004</v>
      </c>
      <c r="E538" s="31">
        <v>1000.89</v>
      </c>
      <c r="F538" s="31">
        <v>1000.89</v>
      </c>
      <c r="G538" s="25">
        <v>0</v>
      </c>
      <c r="H538" s="25">
        <v>0</v>
      </c>
      <c r="I538" s="25" t="s">
        <v>2970</v>
      </c>
    </row>
    <row r="539" spans="1:9" x14ac:dyDescent="0.15">
      <c r="A539" s="32">
        <v>43736</v>
      </c>
      <c r="B539" s="25">
        <v>1000059342</v>
      </c>
      <c r="C539" s="25" t="s">
        <v>3994</v>
      </c>
      <c r="D539" s="25" t="s">
        <v>4004</v>
      </c>
      <c r="E539" s="31">
        <v>1000.15</v>
      </c>
      <c r="F539" s="31">
        <v>1000.15</v>
      </c>
      <c r="G539" s="25">
        <v>0</v>
      </c>
      <c r="H539" s="25">
        <v>0</v>
      </c>
      <c r="I539" s="25" t="s">
        <v>2687</v>
      </c>
    </row>
    <row r="540" spans="1:9" x14ac:dyDescent="0.15">
      <c r="A540" s="32">
        <v>43736</v>
      </c>
      <c r="B540" s="25">
        <v>1000060330</v>
      </c>
      <c r="C540" s="25" t="s">
        <v>3995</v>
      </c>
      <c r="D540" s="25" t="s">
        <v>4003</v>
      </c>
      <c r="E540" s="25">
        <v>540</v>
      </c>
      <c r="F540" s="25">
        <v>540</v>
      </c>
      <c r="G540" s="25">
        <v>0</v>
      </c>
      <c r="H540" s="25">
        <v>0</v>
      </c>
      <c r="I540" s="25" t="s">
        <v>2724</v>
      </c>
    </row>
    <row r="541" spans="1:9" x14ac:dyDescent="0.15">
      <c r="A541" s="32">
        <v>43736</v>
      </c>
      <c r="B541" s="25">
        <v>1000061392</v>
      </c>
      <c r="C541" s="25" t="s">
        <v>4000</v>
      </c>
      <c r="D541" s="25" t="s">
        <v>4004</v>
      </c>
      <c r="E541" s="25">
        <v>500</v>
      </c>
      <c r="F541" s="25">
        <v>500</v>
      </c>
      <c r="G541" s="25">
        <v>0</v>
      </c>
      <c r="H541" s="25">
        <v>0</v>
      </c>
      <c r="I541" s="25" t="s">
        <v>2651</v>
      </c>
    </row>
    <row r="542" spans="1:9" x14ac:dyDescent="0.15">
      <c r="A542" s="32">
        <v>43735</v>
      </c>
      <c r="B542" s="25">
        <v>1000001038</v>
      </c>
      <c r="C542" s="25" t="s">
        <v>3152</v>
      </c>
      <c r="D542" s="25" t="s">
        <v>4003</v>
      </c>
      <c r="E542" s="25">
        <v>800.7</v>
      </c>
      <c r="F542" s="25">
        <v>800.7</v>
      </c>
      <c r="G542" s="25">
        <v>0</v>
      </c>
      <c r="H542" s="25">
        <v>0</v>
      </c>
      <c r="I542" s="25" t="s">
        <v>3151</v>
      </c>
    </row>
    <row r="543" spans="1:9" x14ac:dyDescent="0.15">
      <c r="A543" s="32">
        <v>43735</v>
      </c>
      <c r="B543" s="25">
        <v>1000001038</v>
      </c>
      <c r="C543" s="25" t="s">
        <v>3152</v>
      </c>
      <c r="D543" s="25" t="s">
        <v>4003</v>
      </c>
      <c r="E543" s="31">
        <v>1234.95</v>
      </c>
      <c r="F543" s="31">
        <v>1234.95</v>
      </c>
      <c r="G543" s="25">
        <v>0</v>
      </c>
      <c r="H543" s="25">
        <v>0</v>
      </c>
      <c r="I543" s="25" t="s">
        <v>3151</v>
      </c>
    </row>
    <row r="544" spans="1:9" x14ac:dyDescent="0.15">
      <c r="A544" s="32">
        <v>43735</v>
      </c>
      <c r="B544" s="25">
        <v>1000001126</v>
      </c>
      <c r="C544" s="25" t="s">
        <v>3892</v>
      </c>
      <c r="D544" s="25" t="s">
        <v>4003</v>
      </c>
      <c r="E544" s="25">
        <v>400.8</v>
      </c>
      <c r="F544" s="25">
        <v>400.8</v>
      </c>
      <c r="G544" s="25">
        <v>0</v>
      </c>
      <c r="H544" s="25">
        <v>0</v>
      </c>
      <c r="I544" s="25" t="s">
        <v>2912</v>
      </c>
    </row>
    <row r="545" spans="1:9" x14ac:dyDescent="0.15">
      <c r="A545" s="32">
        <v>43735</v>
      </c>
      <c r="B545" s="25">
        <v>1000001126</v>
      </c>
      <c r="C545" s="25" t="s">
        <v>3892</v>
      </c>
      <c r="D545" s="25" t="s">
        <v>4003</v>
      </c>
      <c r="E545" s="31">
        <v>1326.54</v>
      </c>
      <c r="F545" s="31">
        <v>1326.54</v>
      </c>
      <c r="G545" s="25">
        <v>0</v>
      </c>
      <c r="H545" s="25">
        <v>0</v>
      </c>
      <c r="I545" s="25" t="s">
        <v>2912</v>
      </c>
    </row>
    <row r="546" spans="1:9" x14ac:dyDescent="0.15">
      <c r="A546" s="32">
        <v>43735</v>
      </c>
      <c r="B546" s="25">
        <v>1000001616</v>
      </c>
      <c r="C546" s="25" t="s">
        <v>3897</v>
      </c>
      <c r="D546" s="25" t="s">
        <v>4003</v>
      </c>
      <c r="E546" s="25">
        <v>73</v>
      </c>
      <c r="F546" s="25">
        <v>73</v>
      </c>
      <c r="G546" s="25">
        <v>0</v>
      </c>
      <c r="H546" s="25">
        <v>0</v>
      </c>
      <c r="I546" s="25" t="s">
        <v>3160</v>
      </c>
    </row>
    <row r="547" spans="1:9" x14ac:dyDescent="0.15">
      <c r="A547" s="32">
        <v>43735</v>
      </c>
      <c r="B547" s="25">
        <v>1000001616</v>
      </c>
      <c r="C547" s="25" t="s">
        <v>3897</v>
      </c>
      <c r="D547" s="25" t="s">
        <v>4003</v>
      </c>
      <c r="E547" s="31">
        <v>2244.1999999999998</v>
      </c>
      <c r="F547" s="31">
        <v>2244.1999999999998</v>
      </c>
      <c r="G547" s="25">
        <v>0</v>
      </c>
      <c r="H547" s="25">
        <v>0</v>
      </c>
      <c r="I547" s="25" t="s">
        <v>3160</v>
      </c>
    </row>
    <row r="548" spans="1:9" x14ac:dyDescent="0.15">
      <c r="A548" s="32">
        <v>43735</v>
      </c>
      <c r="B548" s="25">
        <v>1000001627</v>
      </c>
      <c r="C548" s="25" t="s">
        <v>3902</v>
      </c>
      <c r="D548" s="25" t="s">
        <v>4003</v>
      </c>
      <c r="E548" s="25">
        <v>863.53</v>
      </c>
      <c r="F548" s="25">
        <v>863.53</v>
      </c>
      <c r="G548" s="25">
        <v>0</v>
      </c>
      <c r="H548" s="25">
        <v>0</v>
      </c>
      <c r="I548" s="25" t="s">
        <v>3222</v>
      </c>
    </row>
    <row r="549" spans="1:9" x14ac:dyDescent="0.15">
      <c r="A549" s="32">
        <v>43735</v>
      </c>
      <c r="B549" s="25">
        <v>1000001627</v>
      </c>
      <c r="C549" s="25" t="s">
        <v>3902</v>
      </c>
      <c r="D549" s="25" t="s">
        <v>4003</v>
      </c>
      <c r="E549" s="31">
        <v>7163.3</v>
      </c>
      <c r="F549" s="31">
        <v>7163.3</v>
      </c>
      <c r="G549" s="25">
        <v>0</v>
      </c>
      <c r="H549" s="25">
        <v>0</v>
      </c>
      <c r="I549" s="25" t="s">
        <v>3222</v>
      </c>
    </row>
    <row r="550" spans="1:9" x14ac:dyDescent="0.15">
      <c r="A550" s="32">
        <v>43735</v>
      </c>
      <c r="B550" s="25">
        <v>1000001984</v>
      </c>
      <c r="C550" s="25" t="s">
        <v>3907</v>
      </c>
      <c r="D550" s="25" t="s">
        <v>4003</v>
      </c>
      <c r="E550" s="31">
        <v>9710.9500000000007</v>
      </c>
      <c r="F550" s="31">
        <v>9710.9500000000007</v>
      </c>
      <c r="G550" s="25">
        <v>0</v>
      </c>
      <c r="H550" s="25">
        <v>0</v>
      </c>
      <c r="I550" s="25" t="s">
        <v>3538</v>
      </c>
    </row>
    <row r="551" spans="1:9" x14ac:dyDescent="0.15">
      <c r="A551" s="32">
        <v>43735</v>
      </c>
      <c r="B551" s="25">
        <v>1000002158</v>
      </c>
      <c r="C551" s="25" t="s">
        <v>3909</v>
      </c>
      <c r="D551" s="25" t="s">
        <v>4003</v>
      </c>
      <c r="E551" s="25">
        <v>188.4</v>
      </c>
      <c r="F551" s="25">
        <v>188.4</v>
      </c>
      <c r="G551" s="25">
        <v>0</v>
      </c>
      <c r="H551" s="25">
        <v>0</v>
      </c>
      <c r="I551" s="25" t="s">
        <v>3126</v>
      </c>
    </row>
    <row r="552" spans="1:9" x14ac:dyDescent="0.15">
      <c r="A552" s="32">
        <v>43735</v>
      </c>
      <c r="B552" s="25">
        <v>1000002158</v>
      </c>
      <c r="C552" s="25" t="s">
        <v>3909</v>
      </c>
      <c r="D552" s="25" t="s">
        <v>4003</v>
      </c>
      <c r="E552" s="25">
        <v>312.60000000000002</v>
      </c>
      <c r="F552" s="25">
        <v>312.60000000000002</v>
      </c>
      <c r="G552" s="25">
        <v>0</v>
      </c>
      <c r="H552" s="25">
        <v>0</v>
      </c>
      <c r="I552" s="25" t="s">
        <v>3126</v>
      </c>
    </row>
    <row r="553" spans="1:9" x14ac:dyDescent="0.15">
      <c r="A553" s="32">
        <v>43735</v>
      </c>
      <c r="B553" s="25">
        <v>1000002535</v>
      </c>
      <c r="C553" s="25" t="s">
        <v>3911</v>
      </c>
      <c r="D553" s="25" t="s">
        <v>4003</v>
      </c>
      <c r="E553" s="31">
        <v>175991.97</v>
      </c>
      <c r="F553" s="31">
        <v>175991.97</v>
      </c>
      <c r="G553" s="25">
        <v>0</v>
      </c>
      <c r="H553" s="25">
        <v>0</v>
      </c>
      <c r="I553" s="25" t="s">
        <v>109</v>
      </c>
    </row>
    <row r="554" spans="1:9" x14ac:dyDescent="0.15">
      <c r="A554" s="32">
        <v>43735</v>
      </c>
      <c r="B554" s="25">
        <v>1000002535</v>
      </c>
      <c r="C554" s="25" t="s">
        <v>3911</v>
      </c>
      <c r="D554" s="25" t="s">
        <v>4003</v>
      </c>
      <c r="E554" s="31">
        <v>54011.71</v>
      </c>
      <c r="F554" s="31">
        <v>54011.71</v>
      </c>
      <c r="G554" s="25">
        <v>0</v>
      </c>
      <c r="H554" s="25">
        <v>0</v>
      </c>
      <c r="I554" s="25" t="s">
        <v>109</v>
      </c>
    </row>
    <row r="555" spans="1:9" x14ac:dyDescent="0.15">
      <c r="A555" s="32">
        <v>43735</v>
      </c>
      <c r="B555" s="25">
        <v>1000002672</v>
      </c>
      <c r="C555" s="25" t="s">
        <v>4010</v>
      </c>
      <c r="D555" s="25" t="s">
        <v>4003</v>
      </c>
      <c r="E555" s="31">
        <v>1727.8</v>
      </c>
      <c r="F555" s="31">
        <v>1727.8</v>
      </c>
      <c r="G555" s="25">
        <v>0</v>
      </c>
      <c r="H555" s="25">
        <v>0</v>
      </c>
      <c r="I555" s="25" t="s">
        <v>2637</v>
      </c>
    </row>
    <row r="556" spans="1:9" x14ac:dyDescent="0.15">
      <c r="A556" s="32">
        <v>43735</v>
      </c>
      <c r="B556" s="25">
        <v>1000002672</v>
      </c>
      <c r="C556" s="25" t="s">
        <v>4010</v>
      </c>
      <c r="D556" s="25" t="s">
        <v>4003</v>
      </c>
      <c r="E556" s="25">
        <v>213</v>
      </c>
      <c r="F556" s="25">
        <v>213</v>
      </c>
      <c r="G556" s="25">
        <v>0</v>
      </c>
      <c r="H556" s="25">
        <v>0</v>
      </c>
      <c r="I556" s="25" t="s">
        <v>2637</v>
      </c>
    </row>
    <row r="557" spans="1:9" x14ac:dyDescent="0.15">
      <c r="A557" s="32">
        <v>43735</v>
      </c>
      <c r="B557" s="25">
        <v>1000002716</v>
      </c>
      <c r="C557" s="25" t="s">
        <v>3913</v>
      </c>
      <c r="D557" s="25" t="s">
        <v>4003</v>
      </c>
      <c r="E557" s="31">
        <v>2500.4</v>
      </c>
      <c r="F557" s="31">
        <v>2500.4</v>
      </c>
      <c r="G557" s="25">
        <v>0</v>
      </c>
      <c r="H557" s="25">
        <v>0</v>
      </c>
      <c r="I557" s="25" t="s">
        <v>2896</v>
      </c>
    </row>
    <row r="558" spans="1:9" x14ac:dyDescent="0.15">
      <c r="A558" s="32">
        <v>43735</v>
      </c>
      <c r="B558" s="25">
        <v>1000003143</v>
      </c>
      <c r="C558" s="25" t="s">
        <v>3733</v>
      </c>
      <c r="D558" s="25" t="s">
        <v>4003</v>
      </c>
      <c r="E558" s="31">
        <v>1413.6</v>
      </c>
      <c r="F558" s="31">
        <v>1413.6</v>
      </c>
      <c r="G558" s="25">
        <v>0</v>
      </c>
      <c r="H558" s="25">
        <v>0</v>
      </c>
      <c r="I558" s="25" t="s">
        <v>3140</v>
      </c>
    </row>
    <row r="559" spans="1:9" x14ac:dyDescent="0.15">
      <c r="A559" s="32">
        <v>43735</v>
      </c>
      <c r="B559" s="25">
        <v>1000003143</v>
      </c>
      <c r="C559" s="25" t="s">
        <v>3733</v>
      </c>
      <c r="D559" s="25" t="s">
        <v>4003</v>
      </c>
      <c r="E559" s="31">
        <v>8587.06</v>
      </c>
      <c r="F559" s="31">
        <v>8587.06</v>
      </c>
      <c r="G559" s="25">
        <v>0</v>
      </c>
      <c r="H559" s="25">
        <v>0</v>
      </c>
      <c r="I559" s="25" t="s">
        <v>3140</v>
      </c>
    </row>
    <row r="560" spans="1:9" x14ac:dyDescent="0.15">
      <c r="A560" s="32">
        <v>43735</v>
      </c>
      <c r="B560" s="25">
        <v>1000003390</v>
      </c>
      <c r="C560" s="25" t="s">
        <v>3858</v>
      </c>
      <c r="D560" s="25" t="s">
        <v>4003</v>
      </c>
      <c r="E560" s="25">
        <v>13.2</v>
      </c>
      <c r="F560" s="25">
        <v>13.2</v>
      </c>
      <c r="G560" s="25">
        <v>0</v>
      </c>
      <c r="H560" s="25">
        <v>0</v>
      </c>
      <c r="I560" s="25" t="s">
        <v>2883</v>
      </c>
    </row>
    <row r="561" spans="1:9" x14ac:dyDescent="0.15">
      <c r="A561" s="32">
        <v>43735</v>
      </c>
      <c r="B561" s="25">
        <v>1000003390</v>
      </c>
      <c r="C561" s="25" t="s">
        <v>3858</v>
      </c>
      <c r="D561" s="25" t="s">
        <v>4003</v>
      </c>
      <c r="E561" s="25">
        <v>295.69</v>
      </c>
      <c r="F561" s="25">
        <v>295.69</v>
      </c>
      <c r="G561" s="25">
        <v>0</v>
      </c>
      <c r="H561" s="25">
        <v>0</v>
      </c>
      <c r="I561" s="25" t="s">
        <v>2883</v>
      </c>
    </row>
    <row r="562" spans="1:9" x14ac:dyDescent="0.15">
      <c r="A562" s="32">
        <v>43735</v>
      </c>
      <c r="B562" s="25">
        <v>1000004073</v>
      </c>
      <c r="C562" s="25" t="s">
        <v>3915</v>
      </c>
      <c r="D562" s="25" t="s">
        <v>4003</v>
      </c>
      <c r="E562" s="31">
        <v>14657</v>
      </c>
      <c r="F562" s="31">
        <v>14657</v>
      </c>
      <c r="G562" s="25">
        <v>0</v>
      </c>
      <c r="H562" s="25">
        <v>0</v>
      </c>
      <c r="I562" s="25" t="s">
        <v>3129</v>
      </c>
    </row>
    <row r="563" spans="1:9" x14ac:dyDescent="0.15">
      <c r="A563" s="32">
        <v>43735</v>
      </c>
      <c r="B563" s="25">
        <v>1000004073</v>
      </c>
      <c r="C563" s="25" t="s">
        <v>3915</v>
      </c>
      <c r="D563" s="25" t="s">
        <v>4003</v>
      </c>
      <c r="E563" s="31">
        <v>8344.4</v>
      </c>
      <c r="F563" s="31">
        <v>8344.4</v>
      </c>
      <c r="G563" s="25">
        <v>0</v>
      </c>
      <c r="H563" s="25">
        <v>0</v>
      </c>
      <c r="I563" s="25" t="s">
        <v>3129</v>
      </c>
    </row>
    <row r="564" spans="1:9" x14ac:dyDescent="0.15">
      <c r="A564" s="32">
        <v>43735</v>
      </c>
      <c r="B564" s="25">
        <v>1000004078</v>
      </c>
      <c r="C564" s="25" t="s">
        <v>2794</v>
      </c>
      <c r="D564" s="25" t="s">
        <v>4003</v>
      </c>
      <c r="E564" s="31">
        <v>4001.78</v>
      </c>
      <c r="F564" s="31">
        <v>4001.78</v>
      </c>
      <c r="G564" s="25">
        <v>0</v>
      </c>
      <c r="H564" s="25">
        <v>0</v>
      </c>
      <c r="I564" s="25" t="s">
        <v>2793</v>
      </c>
    </row>
    <row r="565" spans="1:9" x14ac:dyDescent="0.15">
      <c r="A565" s="32">
        <v>43735</v>
      </c>
      <c r="B565" s="25">
        <v>1000004297</v>
      </c>
      <c r="C565" s="25" t="s">
        <v>4001</v>
      </c>
      <c r="D565" s="25" t="s">
        <v>4003</v>
      </c>
      <c r="E565" s="25">
        <v>300</v>
      </c>
      <c r="F565" s="25">
        <v>300</v>
      </c>
      <c r="G565" s="25">
        <v>0</v>
      </c>
      <c r="H565" s="25">
        <v>0</v>
      </c>
      <c r="I565" s="25" t="s">
        <v>3785</v>
      </c>
    </row>
    <row r="566" spans="1:9" x14ac:dyDescent="0.15">
      <c r="A566" s="32">
        <v>43735</v>
      </c>
      <c r="B566" s="25">
        <v>1000004884</v>
      </c>
      <c r="C566" s="25" t="s">
        <v>3917</v>
      </c>
      <c r="D566" s="25" t="s">
        <v>4003</v>
      </c>
      <c r="E566" s="31">
        <v>7000.4</v>
      </c>
      <c r="F566" s="31">
        <v>7000.4</v>
      </c>
      <c r="G566" s="25">
        <v>0</v>
      </c>
      <c r="H566" s="25">
        <v>0</v>
      </c>
      <c r="I566" s="25" t="s">
        <v>2824</v>
      </c>
    </row>
    <row r="567" spans="1:9" x14ac:dyDescent="0.15">
      <c r="A567" s="32">
        <v>43735</v>
      </c>
      <c r="B567" s="25">
        <v>1000004884</v>
      </c>
      <c r="C567" s="25" t="s">
        <v>3917</v>
      </c>
      <c r="D567" s="25" t="s">
        <v>4003</v>
      </c>
      <c r="E567" s="31">
        <v>13010.06</v>
      </c>
      <c r="F567" s="31">
        <v>13010.06</v>
      </c>
      <c r="G567" s="25">
        <v>0</v>
      </c>
      <c r="H567" s="25">
        <v>0</v>
      </c>
      <c r="I567" s="25" t="s">
        <v>2824</v>
      </c>
    </row>
    <row r="568" spans="1:9" x14ac:dyDescent="0.15">
      <c r="A568" s="32">
        <v>43735</v>
      </c>
      <c r="B568" s="25">
        <v>1000008344</v>
      </c>
      <c r="C568" s="25" t="s">
        <v>3921</v>
      </c>
      <c r="D568" s="25" t="s">
        <v>4004</v>
      </c>
      <c r="E568" s="25">
        <v>800.8</v>
      </c>
      <c r="F568" s="25">
        <v>800.8</v>
      </c>
      <c r="G568" s="25">
        <v>0</v>
      </c>
      <c r="H568" s="25">
        <v>0</v>
      </c>
      <c r="I568" s="25" t="s">
        <v>3140</v>
      </c>
    </row>
    <row r="569" spans="1:9" x14ac:dyDescent="0.15">
      <c r="A569" s="32">
        <v>43735</v>
      </c>
      <c r="B569" s="25">
        <v>1000009190</v>
      </c>
      <c r="C569" s="25" t="s">
        <v>2649</v>
      </c>
      <c r="D569" s="25" t="s">
        <v>4003</v>
      </c>
      <c r="E569" s="25">
        <v>125.93</v>
      </c>
      <c r="F569" s="25">
        <v>125.93</v>
      </c>
      <c r="G569" s="25">
        <v>0</v>
      </c>
      <c r="H569" s="25">
        <v>0</v>
      </c>
      <c r="I569" s="25" t="s">
        <v>2646</v>
      </c>
    </row>
    <row r="570" spans="1:9" x14ac:dyDescent="0.15">
      <c r="A570" s="32">
        <v>43735</v>
      </c>
      <c r="B570" s="25">
        <v>1000009190</v>
      </c>
      <c r="C570" s="25" t="s">
        <v>2649</v>
      </c>
      <c r="D570" s="25" t="s">
        <v>4003</v>
      </c>
      <c r="E570" s="31">
        <v>1613.11</v>
      </c>
      <c r="F570" s="31">
        <v>1613.11</v>
      </c>
      <c r="G570" s="25">
        <v>0</v>
      </c>
      <c r="H570" s="25">
        <v>0</v>
      </c>
      <c r="I570" s="25" t="s">
        <v>2646</v>
      </c>
    </row>
    <row r="571" spans="1:9" x14ac:dyDescent="0.15">
      <c r="A571" s="32">
        <v>43735</v>
      </c>
      <c r="B571" s="25">
        <v>1000009190</v>
      </c>
      <c r="C571" s="25" t="s">
        <v>2649</v>
      </c>
      <c r="D571" s="25" t="s">
        <v>4004</v>
      </c>
      <c r="E571" s="25">
        <v>555.1</v>
      </c>
      <c r="F571" s="25">
        <v>555.1</v>
      </c>
      <c r="G571" s="25">
        <v>0</v>
      </c>
      <c r="H571" s="25">
        <v>0</v>
      </c>
      <c r="I571" s="25" t="s">
        <v>2646</v>
      </c>
    </row>
    <row r="572" spans="1:9" x14ac:dyDescent="0.15">
      <c r="A572" s="32">
        <v>43735</v>
      </c>
      <c r="B572" s="25">
        <v>1000009301</v>
      </c>
      <c r="C572" s="25" t="s">
        <v>3308</v>
      </c>
      <c r="D572" s="25" t="s">
        <v>4003</v>
      </c>
      <c r="E572" s="25">
        <v>404.19</v>
      </c>
      <c r="F572" s="25">
        <v>404.19</v>
      </c>
      <c r="G572" s="25">
        <v>0</v>
      </c>
      <c r="H572" s="25">
        <v>0</v>
      </c>
      <c r="I572" s="25" t="s">
        <v>2646</v>
      </c>
    </row>
    <row r="573" spans="1:9" x14ac:dyDescent="0.15">
      <c r="A573" s="32">
        <v>43735</v>
      </c>
      <c r="B573" s="25">
        <v>1000009301</v>
      </c>
      <c r="C573" s="25" t="s">
        <v>3308</v>
      </c>
      <c r="D573" s="25" t="s">
        <v>4003</v>
      </c>
      <c r="E573" s="31">
        <v>1474.09</v>
      </c>
      <c r="F573" s="31">
        <v>1474.09</v>
      </c>
      <c r="G573" s="25">
        <v>0</v>
      </c>
      <c r="H573" s="25">
        <v>0</v>
      </c>
      <c r="I573" s="25" t="s">
        <v>2646</v>
      </c>
    </row>
    <row r="574" spans="1:9" x14ac:dyDescent="0.15">
      <c r="A574" s="32">
        <v>43735</v>
      </c>
      <c r="B574" s="25">
        <v>1000009301</v>
      </c>
      <c r="C574" s="25" t="s">
        <v>3308</v>
      </c>
      <c r="D574" s="25" t="s">
        <v>4004</v>
      </c>
      <c r="E574" s="25">
        <v>174.9</v>
      </c>
      <c r="F574" s="25">
        <v>174.9</v>
      </c>
      <c r="G574" s="25">
        <v>0</v>
      </c>
      <c r="H574" s="25">
        <v>0</v>
      </c>
      <c r="I574" s="25" t="s">
        <v>2646</v>
      </c>
    </row>
    <row r="575" spans="1:9" x14ac:dyDescent="0.15">
      <c r="A575" s="32">
        <v>43735</v>
      </c>
      <c r="B575" s="25">
        <v>1000009355</v>
      </c>
      <c r="C575" s="25" t="s">
        <v>2813</v>
      </c>
      <c r="D575" s="25" t="s">
        <v>4003</v>
      </c>
      <c r="E575" s="25">
        <v>387.6</v>
      </c>
      <c r="F575" s="25">
        <v>387.6</v>
      </c>
      <c r="G575" s="25">
        <v>0</v>
      </c>
      <c r="H575" s="25">
        <v>0</v>
      </c>
      <c r="I575" s="25" t="s">
        <v>2812</v>
      </c>
    </row>
    <row r="576" spans="1:9" x14ac:dyDescent="0.15">
      <c r="A576" s="32">
        <v>43735</v>
      </c>
      <c r="B576" s="25">
        <v>1000009355</v>
      </c>
      <c r="C576" s="25" t="s">
        <v>2813</v>
      </c>
      <c r="D576" s="25" t="s">
        <v>4003</v>
      </c>
      <c r="E576" s="25">
        <v>613.29999999999995</v>
      </c>
      <c r="F576" s="25">
        <v>613.29999999999995</v>
      </c>
      <c r="G576" s="25">
        <v>0</v>
      </c>
      <c r="H576" s="25">
        <v>0</v>
      </c>
      <c r="I576" s="25" t="s">
        <v>2812</v>
      </c>
    </row>
    <row r="577" spans="1:9" x14ac:dyDescent="0.15">
      <c r="A577" s="32">
        <v>43735</v>
      </c>
      <c r="B577" s="25">
        <v>1000009458</v>
      </c>
      <c r="C577" s="25" t="s">
        <v>2816</v>
      </c>
      <c r="D577" s="25" t="s">
        <v>4003</v>
      </c>
      <c r="E577" s="31">
        <v>2000.2</v>
      </c>
      <c r="F577" s="31">
        <v>2000.2</v>
      </c>
      <c r="G577" s="25">
        <v>0</v>
      </c>
      <c r="H577" s="25">
        <v>0</v>
      </c>
      <c r="I577" s="25" t="s">
        <v>2815</v>
      </c>
    </row>
    <row r="578" spans="1:9" x14ac:dyDescent="0.15">
      <c r="A578" s="32">
        <v>43735</v>
      </c>
      <c r="B578" s="25">
        <v>1000009635</v>
      </c>
      <c r="C578" s="25" t="s">
        <v>3929</v>
      </c>
      <c r="D578" s="25" t="s">
        <v>4003</v>
      </c>
      <c r="E578" s="31">
        <v>5095.2</v>
      </c>
      <c r="F578" s="31">
        <v>5095.2</v>
      </c>
      <c r="G578" s="25">
        <v>0</v>
      </c>
      <c r="H578" s="25">
        <v>0</v>
      </c>
      <c r="I578" s="25" t="s">
        <v>106</v>
      </c>
    </row>
    <row r="579" spans="1:9" x14ac:dyDescent="0.15">
      <c r="A579" s="32">
        <v>43735</v>
      </c>
      <c r="B579" s="25">
        <v>1000009635</v>
      </c>
      <c r="C579" s="25" t="s">
        <v>3929</v>
      </c>
      <c r="D579" s="25" t="s">
        <v>4003</v>
      </c>
      <c r="E579" s="31">
        <v>165909.79</v>
      </c>
      <c r="F579" s="31">
        <v>165909.79</v>
      </c>
      <c r="G579" s="25">
        <v>0</v>
      </c>
      <c r="H579" s="25">
        <v>0</v>
      </c>
      <c r="I579" s="25" t="s">
        <v>106</v>
      </c>
    </row>
    <row r="580" spans="1:9" x14ac:dyDescent="0.15">
      <c r="A580" s="32">
        <v>43735</v>
      </c>
      <c r="B580" s="25">
        <v>1000013792</v>
      </c>
      <c r="C580" s="25" t="s">
        <v>2822</v>
      </c>
      <c r="D580" s="25" t="s">
        <v>4003</v>
      </c>
      <c r="E580" s="31">
        <v>1250.4000000000001</v>
      </c>
      <c r="F580" s="31">
        <v>1250.4000000000001</v>
      </c>
      <c r="G580" s="25">
        <v>0</v>
      </c>
      <c r="H580" s="25">
        <v>0</v>
      </c>
      <c r="I580" s="25" t="s">
        <v>2821</v>
      </c>
    </row>
    <row r="581" spans="1:9" x14ac:dyDescent="0.15">
      <c r="A581" s="32">
        <v>43735</v>
      </c>
      <c r="B581" s="25">
        <v>1000015329</v>
      </c>
      <c r="C581" s="25" t="s">
        <v>2641</v>
      </c>
      <c r="D581" s="25" t="s">
        <v>4003</v>
      </c>
      <c r="E581" s="25">
        <v>200.4</v>
      </c>
      <c r="F581" s="25">
        <v>200.4</v>
      </c>
      <c r="G581" s="25">
        <v>0</v>
      </c>
      <c r="H581" s="25">
        <v>0</v>
      </c>
      <c r="I581" s="25" t="s">
        <v>2640</v>
      </c>
    </row>
    <row r="582" spans="1:9" x14ac:dyDescent="0.15">
      <c r="A582" s="32">
        <v>43735</v>
      </c>
      <c r="B582" s="25">
        <v>1000015329</v>
      </c>
      <c r="C582" s="25" t="s">
        <v>2641</v>
      </c>
      <c r="D582" s="25" t="s">
        <v>4003</v>
      </c>
      <c r="E582" s="31">
        <v>2002.68</v>
      </c>
      <c r="F582" s="31">
        <v>2002.68</v>
      </c>
      <c r="G582" s="25">
        <v>0</v>
      </c>
      <c r="H582" s="25">
        <v>0</v>
      </c>
      <c r="I582" s="25" t="s">
        <v>2640</v>
      </c>
    </row>
    <row r="583" spans="1:9" x14ac:dyDescent="0.15">
      <c r="A583" s="32">
        <v>43735</v>
      </c>
      <c r="B583" s="25">
        <v>1000016028</v>
      </c>
      <c r="C583" s="25" t="s">
        <v>3931</v>
      </c>
      <c r="D583" s="25" t="s">
        <v>4003</v>
      </c>
      <c r="E583" s="31">
        <v>30646.9</v>
      </c>
      <c r="F583" s="31">
        <v>30646.9</v>
      </c>
      <c r="G583" s="25">
        <v>0</v>
      </c>
      <c r="H583" s="25">
        <v>0</v>
      </c>
      <c r="I583" s="25" t="s">
        <v>3134</v>
      </c>
    </row>
    <row r="584" spans="1:9" x14ac:dyDescent="0.15">
      <c r="A584" s="32">
        <v>43735</v>
      </c>
      <c r="B584" s="25">
        <v>1000016028</v>
      </c>
      <c r="C584" s="25" t="s">
        <v>3931</v>
      </c>
      <c r="D584" s="25" t="s">
        <v>4003</v>
      </c>
      <c r="E584" s="31">
        <v>19356.5</v>
      </c>
      <c r="F584" s="31">
        <v>19356.5</v>
      </c>
      <c r="G584" s="25">
        <v>0</v>
      </c>
      <c r="H584" s="25">
        <v>0</v>
      </c>
      <c r="I584" s="25" t="s">
        <v>3134</v>
      </c>
    </row>
    <row r="585" spans="1:9" x14ac:dyDescent="0.15">
      <c r="A585" s="32">
        <v>43735</v>
      </c>
      <c r="B585" s="25">
        <v>1000016603</v>
      </c>
      <c r="C585" s="25" t="s">
        <v>2835</v>
      </c>
      <c r="D585" s="25" t="s">
        <v>4003</v>
      </c>
      <c r="E585" s="31">
        <v>10002.4</v>
      </c>
      <c r="F585" s="31">
        <v>10002.4</v>
      </c>
      <c r="G585" s="25">
        <v>0</v>
      </c>
      <c r="H585" s="25">
        <v>0</v>
      </c>
      <c r="I585" s="25" t="s">
        <v>2834</v>
      </c>
    </row>
    <row r="586" spans="1:9" x14ac:dyDescent="0.15">
      <c r="A586" s="32">
        <v>43735</v>
      </c>
      <c r="B586" s="25">
        <v>1000016603</v>
      </c>
      <c r="C586" s="25" t="s">
        <v>2835</v>
      </c>
      <c r="D586" s="25" t="s">
        <v>4003</v>
      </c>
      <c r="E586" s="31">
        <v>46106.96</v>
      </c>
      <c r="F586" s="31">
        <v>46106.96</v>
      </c>
      <c r="G586" s="25">
        <v>0</v>
      </c>
      <c r="H586" s="25">
        <v>0</v>
      </c>
      <c r="I586" s="25" t="s">
        <v>2834</v>
      </c>
    </row>
    <row r="587" spans="1:9" x14ac:dyDescent="0.15">
      <c r="A587" s="32">
        <v>43735</v>
      </c>
      <c r="B587" s="25">
        <v>1000017070</v>
      </c>
      <c r="C587" s="25" t="s">
        <v>3932</v>
      </c>
      <c r="D587" s="25" t="s">
        <v>4003</v>
      </c>
      <c r="E587" s="31">
        <v>1340</v>
      </c>
      <c r="F587" s="31">
        <v>1340</v>
      </c>
      <c r="G587" s="25">
        <v>0</v>
      </c>
      <c r="H587" s="25">
        <v>0</v>
      </c>
      <c r="I587" s="25" t="s">
        <v>2837</v>
      </c>
    </row>
    <row r="588" spans="1:9" x14ac:dyDescent="0.15">
      <c r="A588" s="32">
        <v>43735</v>
      </c>
      <c r="B588" s="25">
        <v>1000017079</v>
      </c>
      <c r="C588" s="25" t="s">
        <v>3629</v>
      </c>
      <c r="D588" s="25" t="s">
        <v>4003</v>
      </c>
      <c r="E588" s="31">
        <v>12096.2</v>
      </c>
      <c r="F588" s="31">
        <v>12096.2</v>
      </c>
      <c r="G588" s="25">
        <v>0</v>
      </c>
      <c r="H588" s="25">
        <v>0</v>
      </c>
      <c r="I588" s="25" t="s">
        <v>3024</v>
      </c>
    </row>
    <row r="589" spans="1:9" x14ac:dyDescent="0.15">
      <c r="A589" s="32">
        <v>43735</v>
      </c>
      <c r="B589" s="25">
        <v>1000017079</v>
      </c>
      <c r="C589" s="25" t="s">
        <v>3629</v>
      </c>
      <c r="D589" s="25" t="s">
        <v>4003</v>
      </c>
      <c r="E589" s="31">
        <v>36536.620000000003</v>
      </c>
      <c r="F589" s="31">
        <v>36536.620000000003</v>
      </c>
      <c r="G589" s="25">
        <v>0</v>
      </c>
      <c r="H589" s="25">
        <v>0</v>
      </c>
      <c r="I589" s="25" t="s">
        <v>3024</v>
      </c>
    </row>
    <row r="590" spans="1:9" x14ac:dyDescent="0.15">
      <c r="A590" s="32">
        <v>43735</v>
      </c>
      <c r="B590" s="25">
        <v>1000017333</v>
      </c>
      <c r="C590" s="25" t="s">
        <v>4002</v>
      </c>
      <c r="D590" s="25" t="s">
        <v>4003</v>
      </c>
      <c r="E590" s="25">
        <v>500.8</v>
      </c>
      <c r="F590" s="25">
        <v>500.8</v>
      </c>
      <c r="G590" s="25">
        <v>0</v>
      </c>
      <c r="H590" s="25">
        <v>0</v>
      </c>
      <c r="I590" s="25" t="s">
        <v>2837</v>
      </c>
    </row>
    <row r="591" spans="1:9" x14ac:dyDescent="0.15">
      <c r="A591" s="32">
        <v>43735</v>
      </c>
      <c r="B591" s="25">
        <v>1000017360</v>
      </c>
      <c r="C591" s="25" t="s">
        <v>2850</v>
      </c>
      <c r="D591" s="25" t="s">
        <v>4003</v>
      </c>
      <c r="E591" s="31">
        <v>1001</v>
      </c>
      <c r="F591" s="31">
        <v>1001</v>
      </c>
      <c r="G591" s="25">
        <v>0</v>
      </c>
      <c r="H591" s="25">
        <v>0</v>
      </c>
      <c r="I591" s="25" t="s">
        <v>2837</v>
      </c>
    </row>
    <row r="592" spans="1:9" x14ac:dyDescent="0.15">
      <c r="A592" s="32">
        <v>43735</v>
      </c>
      <c r="B592" s="25">
        <v>1000017361</v>
      </c>
      <c r="C592" s="25" t="s">
        <v>3469</v>
      </c>
      <c r="D592" s="25" t="s">
        <v>4003</v>
      </c>
      <c r="E592" s="25">
        <v>200.5</v>
      </c>
      <c r="F592" s="25">
        <v>200.5</v>
      </c>
      <c r="G592" s="25">
        <v>0</v>
      </c>
      <c r="H592" s="25">
        <v>0</v>
      </c>
      <c r="I592" s="25" t="s">
        <v>2837</v>
      </c>
    </row>
    <row r="593" spans="1:9" x14ac:dyDescent="0.15">
      <c r="A593" s="32">
        <v>43735</v>
      </c>
      <c r="B593" s="25">
        <v>1000017386</v>
      </c>
      <c r="C593" s="25" t="s">
        <v>2901</v>
      </c>
      <c r="D593" s="25" t="s">
        <v>4003</v>
      </c>
      <c r="E593" s="31">
        <v>1927</v>
      </c>
      <c r="F593" s="31">
        <v>1927</v>
      </c>
      <c r="G593" s="25">
        <v>0</v>
      </c>
      <c r="H593" s="25">
        <v>0</v>
      </c>
      <c r="I593" s="25" t="s">
        <v>118</v>
      </c>
    </row>
    <row r="594" spans="1:9" x14ac:dyDescent="0.15">
      <c r="A594" s="32">
        <v>43735</v>
      </c>
      <c r="B594" s="25">
        <v>1000017386</v>
      </c>
      <c r="C594" s="25" t="s">
        <v>2901</v>
      </c>
      <c r="D594" s="25" t="s">
        <v>4003</v>
      </c>
      <c r="E594" s="25">
        <v>78.400000000000006</v>
      </c>
      <c r="F594" s="25">
        <v>78.400000000000006</v>
      </c>
      <c r="G594" s="25">
        <v>0</v>
      </c>
      <c r="H594" s="25">
        <v>0</v>
      </c>
      <c r="I594" s="25" t="s">
        <v>118</v>
      </c>
    </row>
    <row r="595" spans="1:9" x14ac:dyDescent="0.15">
      <c r="A595" s="32">
        <v>43735</v>
      </c>
      <c r="B595" s="25">
        <v>1000017570</v>
      </c>
      <c r="C595" s="25" t="s">
        <v>2956</v>
      </c>
      <c r="D595" s="25" t="s">
        <v>4003</v>
      </c>
      <c r="E595" s="31">
        <v>2000</v>
      </c>
      <c r="F595" s="31">
        <v>2000</v>
      </c>
      <c r="G595" s="25">
        <v>0</v>
      </c>
      <c r="H595" s="25">
        <v>0</v>
      </c>
      <c r="I595" s="25" t="s">
        <v>2955</v>
      </c>
    </row>
    <row r="596" spans="1:9" x14ac:dyDescent="0.15">
      <c r="A596" s="32">
        <v>43735</v>
      </c>
      <c r="B596" s="25">
        <v>1000017570</v>
      </c>
      <c r="C596" s="25" t="s">
        <v>2956</v>
      </c>
      <c r="D596" s="25" t="s">
        <v>4003</v>
      </c>
      <c r="E596" s="31">
        <v>5595.7</v>
      </c>
      <c r="F596" s="31">
        <v>5595.7</v>
      </c>
      <c r="G596" s="25">
        <v>0</v>
      </c>
      <c r="H596" s="25">
        <v>0</v>
      </c>
      <c r="I596" s="25" t="s">
        <v>2955</v>
      </c>
    </row>
    <row r="597" spans="1:9" x14ac:dyDescent="0.15">
      <c r="A597" s="32">
        <v>43735</v>
      </c>
      <c r="B597" s="25">
        <v>1000017745</v>
      </c>
      <c r="C597" s="25" t="s">
        <v>2848</v>
      </c>
      <c r="D597" s="25" t="s">
        <v>4003</v>
      </c>
      <c r="E597" s="31">
        <v>3500.4</v>
      </c>
      <c r="F597" s="31">
        <v>3500.4</v>
      </c>
      <c r="G597" s="25">
        <v>0</v>
      </c>
      <c r="H597" s="25">
        <v>0</v>
      </c>
      <c r="I597" s="25" t="s">
        <v>2837</v>
      </c>
    </row>
    <row r="598" spans="1:9" x14ac:dyDescent="0.15">
      <c r="A598" s="32">
        <v>43735</v>
      </c>
      <c r="B598" s="25">
        <v>1000017745</v>
      </c>
      <c r="C598" s="25" t="s">
        <v>2848</v>
      </c>
      <c r="D598" s="25" t="s">
        <v>4003</v>
      </c>
      <c r="E598" s="25">
        <v>500.6</v>
      </c>
      <c r="F598" s="25">
        <v>500.6</v>
      </c>
      <c r="G598" s="25">
        <v>0</v>
      </c>
      <c r="H598" s="25">
        <v>0</v>
      </c>
      <c r="I598" s="25" t="s">
        <v>2837</v>
      </c>
    </row>
    <row r="599" spans="1:9" x14ac:dyDescent="0.15">
      <c r="A599" s="32">
        <v>43735</v>
      </c>
      <c r="B599" s="25">
        <v>1000017770</v>
      </c>
      <c r="C599" s="25" t="s">
        <v>3452</v>
      </c>
      <c r="D599" s="25" t="s">
        <v>4003</v>
      </c>
      <c r="E599" s="25">
        <v>200</v>
      </c>
      <c r="F599" s="25">
        <v>200</v>
      </c>
      <c r="G599" s="25">
        <v>0</v>
      </c>
      <c r="H599" s="25">
        <v>0</v>
      </c>
      <c r="I599" s="25" t="s">
        <v>2837</v>
      </c>
    </row>
    <row r="600" spans="1:9" x14ac:dyDescent="0.15">
      <c r="A600" s="32">
        <v>43735</v>
      </c>
      <c r="B600" s="25">
        <v>1000017795</v>
      </c>
      <c r="C600" s="25" t="s">
        <v>3576</v>
      </c>
      <c r="D600" s="25" t="s">
        <v>4003</v>
      </c>
      <c r="E600" s="31">
        <v>2029.9</v>
      </c>
      <c r="F600" s="31">
        <v>2029.9</v>
      </c>
      <c r="G600" s="25">
        <v>0</v>
      </c>
      <c r="H600" s="25">
        <v>0</v>
      </c>
      <c r="I600" s="25" t="s">
        <v>3575</v>
      </c>
    </row>
    <row r="601" spans="1:9" x14ac:dyDescent="0.15">
      <c r="A601" s="32">
        <v>43735</v>
      </c>
      <c r="B601" s="25">
        <v>1000018273</v>
      </c>
      <c r="C601" s="25" t="s">
        <v>2846</v>
      </c>
      <c r="D601" s="25" t="s">
        <v>4003</v>
      </c>
      <c r="E601" s="25">
        <v>402</v>
      </c>
      <c r="F601" s="25">
        <v>402</v>
      </c>
      <c r="G601" s="25">
        <v>0</v>
      </c>
      <c r="H601" s="25">
        <v>0</v>
      </c>
      <c r="I601" s="25" t="s">
        <v>2837</v>
      </c>
    </row>
    <row r="602" spans="1:9" x14ac:dyDescent="0.15">
      <c r="A602" s="32">
        <v>43735</v>
      </c>
      <c r="B602" s="25">
        <v>1000018273</v>
      </c>
      <c r="C602" s="25" t="s">
        <v>2846</v>
      </c>
      <c r="D602" s="25" t="s">
        <v>4003</v>
      </c>
      <c r="E602" s="31">
        <v>2437.5100000000002</v>
      </c>
      <c r="F602" s="31">
        <v>2437.5100000000002</v>
      </c>
      <c r="G602" s="25">
        <v>0</v>
      </c>
      <c r="H602" s="25">
        <v>0</v>
      </c>
      <c r="I602" s="25" t="s">
        <v>2837</v>
      </c>
    </row>
    <row r="603" spans="1:9" x14ac:dyDescent="0.15">
      <c r="A603" s="32">
        <v>43735</v>
      </c>
      <c r="B603" s="25">
        <v>1000018310</v>
      </c>
      <c r="C603" s="25" t="s">
        <v>3935</v>
      </c>
      <c r="D603" s="25" t="s">
        <v>4003</v>
      </c>
      <c r="E603" s="25">
        <v>200</v>
      </c>
      <c r="F603" s="25">
        <v>200</v>
      </c>
      <c r="G603" s="25">
        <v>0</v>
      </c>
      <c r="H603" s="25">
        <v>0</v>
      </c>
      <c r="I603" s="25" t="s">
        <v>3710</v>
      </c>
    </row>
    <row r="604" spans="1:9" x14ac:dyDescent="0.15">
      <c r="A604" s="32">
        <v>43735</v>
      </c>
      <c r="B604" s="25">
        <v>1000018310</v>
      </c>
      <c r="C604" s="25" t="s">
        <v>3935</v>
      </c>
      <c r="D604" s="25" t="s">
        <v>4003</v>
      </c>
      <c r="E604" s="31">
        <v>1302</v>
      </c>
      <c r="F604" s="31">
        <v>1302</v>
      </c>
      <c r="G604" s="25">
        <v>0</v>
      </c>
      <c r="H604" s="25">
        <v>0</v>
      </c>
      <c r="I604" s="25" t="s">
        <v>3710</v>
      </c>
    </row>
    <row r="605" spans="1:9" x14ac:dyDescent="0.15">
      <c r="A605" s="32">
        <v>43735</v>
      </c>
      <c r="B605" s="25">
        <v>1000018347</v>
      </c>
      <c r="C605" s="25" t="s">
        <v>3501</v>
      </c>
      <c r="D605" s="25" t="s">
        <v>4003</v>
      </c>
      <c r="E605" s="25">
        <v>97.56</v>
      </c>
      <c r="F605" s="25">
        <v>97.56</v>
      </c>
      <c r="G605" s="25">
        <v>0</v>
      </c>
      <c r="H605" s="25">
        <v>0</v>
      </c>
      <c r="I605" s="25" t="s">
        <v>3500</v>
      </c>
    </row>
    <row r="606" spans="1:9" x14ac:dyDescent="0.15">
      <c r="A606" s="32">
        <v>43735</v>
      </c>
      <c r="B606" s="25">
        <v>1000018746</v>
      </c>
      <c r="C606" s="25" t="s">
        <v>3937</v>
      </c>
      <c r="D606" s="25" t="s">
        <v>4003</v>
      </c>
      <c r="E606" s="25">
        <v>641.67999999999995</v>
      </c>
      <c r="F606" s="25">
        <v>641.67999999999995</v>
      </c>
      <c r="G606" s="25">
        <v>0</v>
      </c>
      <c r="H606" s="25">
        <v>0</v>
      </c>
      <c r="I606" s="25" t="s">
        <v>3145</v>
      </c>
    </row>
    <row r="607" spans="1:9" x14ac:dyDescent="0.15">
      <c r="A607" s="32">
        <v>43735</v>
      </c>
      <c r="B607" s="25">
        <v>1000019108</v>
      </c>
      <c r="C607" s="25" t="s">
        <v>2854</v>
      </c>
      <c r="D607" s="25" t="s">
        <v>4003</v>
      </c>
      <c r="E607" s="25">
        <v>500</v>
      </c>
      <c r="F607" s="25">
        <v>500</v>
      </c>
      <c r="G607" s="25">
        <v>0</v>
      </c>
      <c r="H607" s="25">
        <v>0</v>
      </c>
      <c r="I607" s="25" t="s">
        <v>2837</v>
      </c>
    </row>
    <row r="608" spans="1:9" x14ac:dyDescent="0.15">
      <c r="A608" s="32">
        <v>43735</v>
      </c>
      <c r="B608" s="25">
        <v>1000019108</v>
      </c>
      <c r="C608" s="25" t="s">
        <v>2854</v>
      </c>
      <c r="D608" s="25" t="s">
        <v>4003</v>
      </c>
      <c r="E608" s="31">
        <v>1255.5</v>
      </c>
      <c r="F608" s="31">
        <v>1255.5</v>
      </c>
      <c r="G608" s="25">
        <v>0</v>
      </c>
      <c r="H608" s="25">
        <v>0</v>
      </c>
      <c r="I608" s="25" t="s">
        <v>2837</v>
      </c>
    </row>
    <row r="609" spans="1:9" x14ac:dyDescent="0.15">
      <c r="A609" s="32">
        <v>43735</v>
      </c>
      <c r="B609" s="25">
        <v>1000019459</v>
      </c>
      <c r="C609" s="25" t="s">
        <v>3939</v>
      </c>
      <c r="D609" s="25" t="s">
        <v>4003</v>
      </c>
      <c r="E609" s="25">
        <v>500.4</v>
      </c>
      <c r="F609" s="25">
        <v>500.4</v>
      </c>
      <c r="G609" s="25">
        <v>0</v>
      </c>
      <c r="H609" s="25">
        <v>0</v>
      </c>
      <c r="I609" s="25" t="s">
        <v>2837</v>
      </c>
    </row>
    <row r="610" spans="1:9" x14ac:dyDescent="0.15">
      <c r="A610" s="32">
        <v>43735</v>
      </c>
      <c r="B610" s="25">
        <v>1000019584</v>
      </c>
      <c r="C610" s="25" t="s">
        <v>2852</v>
      </c>
      <c r="D610" s="25" t="s">
        <v>4003</v>
      </c>
      <c r="E610" s="31">
        <v>1000</v>
      </c>
      <c r="F610" s="31">
        <v>1000</v>
      </c>
      <c r="G610" s="25">
        <v>0</v>
      </c>
      <c r="H610" s="25">
        <v>0</v>
      </c>
      <c r="I610" s="25" t="s">
        <v>2837</v>
      </c>
    </row>
    <row r="611" spans="1:9" x14ac:dyDescent="0.15">
      <c r="A611" s="32">
        <v>43735</v>
      </c>
      <c r="B611" s="25">
        <v>1000019584</v>
      </c>
      <c r="C611" s="25" t="s">
        <v>2852</v>
      </c>
      <c r="D611" s="25" t="s">
        <v>4003</v>
      </c>
      <c r="E611" s="25">
        <v>352.2</v>
      </c>
      <c r="F611" s="25">
        <v>352.2</v>
      </c>
      <c r="G611" s="25">
        <v>0</v>
      </c>
      <c r="H611" s="25">
        <v>0</v>
      </c>
      <c r="I611" s="25" t="s">
        <v>2837</v>
      </c>
    </row>
    <row r="612" spans="1:9" x14ac:dyDescent="0.15">
      <c r="A612" s="32">
        <v>43735</v>
      </c>
      <c r="B612" s="25">
        <v>1000020764</v>
      </c>
      <c r="C612" s="25" t="s">
        <v>2844</v>
      </c>
      <c r="D612" s="25" t="s">
        <v>4003</v>
      </c>
      <c r="E612" s="25">
        <v>200</v>
      </c>
      <c r="F612" s="25">
        <v>200</v>
      </c>
      <c r="G612" s="25">
        <v>0</v>
      </c>
      <c r="H612" s="25">
        <v>0</v>
      </c>
      <c r="I612" s="25" t="s">
        <v>2837</v>
      </c>
    </row>
    <row r="613" spans="1:9" x14ac:dyDescent="0.15">
      <c r="A613" s="32">
        <v>43735</v>
      </c>
      <c r="B613" s="25">
        <v>1000020764</v>
      </c>
      <c r="C613" s="25" t="s">
        <v>2844</v>
      </c>
      <c r="D613" s="25" t="s">
        <v>4003</v>
      </c>
      <c r="E613" s="25">
        <v>311</v>
      </c>
      <c r="F613" s="25">
        <v>311</v>
      </c>
      <c r="G613" s="25">
        <v>0</v>
      </c>
      <c r="H613" s="25">
        <v>0</v>
      </c>
      <c r="I613" s="25" t="s">
        <v>2837</v>
      </c>
    </row>
    <row r="614" spans="1:9" x14ac:dyDescent="0.15">
      <c r="A614" s="32">
        <v>43735</v>
      </c>
      <c r="B614" s="25">
        <v>1000020764</v>
      </c>
      <c r="C614" s="25" t="s">
        <v>2844</v>
      </c>
      <c r="D614" s="25" t="s">
        <v>4004</v>
      </c>
      <c r="E614" s="31">
        <v>2489.2600000000002</v>
      </c>
      <c r="F614" s="31">
        <v>2489.2600000000002</v>
      </c>
      <c r="G614" s="25">
        <v>0</v>
      </c>
      <c r="H614" s="25">
        <v>0</v>
      </c>
      <c r="I614" s="25" t="s">
        <v>2837</v>
      </c>
    </row>
    <row r="615" spans="1:9" x14ac:dyDescent="0.15">
      <c r="A615" s="32">
        <v>43735</v>
      </c>
      <c r="B615" s="25">
        <v>1000021394</v>
      </c>
      <c r="C615" s="25" t="s">
        <v>4011</v>
      </c>
      <c r="D615" s="25" t="s">
        <v>4003</v>
      </c>
      <c r="E615" s="25">
        <v>201.5</v>
      </c>
      <c r="F615" s="25">
        <v>201.5</v>
      </c>
      <c r="G615" s="25">
        <v>0</v>
      </c>
      <c r="H615" s="25">
        <v>0</v>
      </c>
      <c r="I615" s="25" t="s">
        <v>2837</v>
      </c>
    </row>
    <row r="616" spans="1:9" x14ac:dyDescent="0.15">
      <c r="A616" s="32">
        <v>43735</v>
      </c>
      <c r="B616" s="25">
        <v>1000021487</v>
      </c>
      <c r="C616" s="25" t="s">
        <v>3047</v>
      </c>
      <c r="D616" s="25" t="s">
        <v>4003</v>
      </c>
      <c r="E616" s="31">
        <v>4999.5</v>
      </c>
      <c r="F616" s="31">
        <v>4999.5</v>
      </c>
      <c r="G616" s="25">
        <v>0</v>
      </c>
      <c r="H616" s="25">
        <v>0</v>
      </c>
      <c r="I616" s="25" t="s">
        <v>3654</v>
      </c>
    </row>
    <row r="617" spans="1:9" x14ac:dyDescent="0.15">
      <c r="A617" s="32">
        <v>43735</v>
      </c>
      <c r="B617" s="25">
        <v>1000021487</v>
      </c>
      <c r="C617" s="25" t="s">
        <v>3047</v>
      </c>
      <c r="D617" s="25" t="s">
        <v>4003</v>
      </c>
      <c r="E617" s="31">
        <v>2001.42</v>
      </c>
      <c r="F617" s="31">
        <v>2001.42</v>
      </c>
      <c r="G617" s="25">
        <v>0</v>
      </c>
      <c r="H617" s="25">
        <v>0</v>
      </c>
      <c r="I617" s="25" t="s">
        <v>3654</v>
      </c>
    </row>
    <row r="618" spans="1:9" x14ac:dyDescent="0.15">
      <c r="A618" s="32">
        <v>43735</v>
      </c>
      <c r="B618" s="25">
        <v>1000021739</v>
      </c>
      <c r="C618" s="25" t="s">
        <v>2890</v>
      </c>
      <c r="D618" s="25" t="s">
        <v>4003</v>
      </c>
      <c r="E618" s="31">
        <v>1160.08</v>
      </c>
      <c r="F618" s="31">
        <v>1160.08</v>
      </c>
      <c r="G618" s="25">
        <v>0</v>
      </c>
      <c r="H618" s="25">
        <v>0</v>
      </c>
      <c r="I618" s="25" t="s">
        <v>2889</v>
      </c>
    </row>
    <row r="619" spans="1:9" x14ac:dyDescent="0.15">
      <c r="A619" s="32">
        <v>43735</v>
      </c>
      <c r="B619" s="25">
        <v>1000021739</v>
      </c>
      <c r="C619" s="25" t="s">
        <v>2890</v>
      </c>
      <c r="D619" s="25" t="s">
        <v>4003</v>
      </c>
      <c r="E619" s="31">
        <v>3098.68</v>
      </c>
      <c r="F619" s="31">
        <v>3098.68</v>
      </c>
      <c r="G619" s="25">
        <v>0</v>
      </c>
      <c r="H619" s="25">
        <v>0</v>
      </c>
      <c r="I619" s="25" t="s">
        <v>2889</v>
      </c>
    </row>
    <row r="620" spans="1:9" x14ac:dyDescent="0.15">
      <c r="A620" s="32">
        <v>43735</v>
      </c>
      <c r="B620" s="25">
        <v>1000022697</v>
      </c>
      <c r="C620" s="25" t="s">
        <v>3944</v>
      </c>
      <c r="D620" s="25" t="s">
        <v>4003</v>
      </c>
      <c r="E620" s="25">
        <v>600</v>
      </c>
      <c r="F620" s="25">
        <v>600</v>
      </c>
      <c r="G620" s="25">
        <v>0</v>
      </c>
      <c r="H620" s="25">
        <v>0</v>
      </c>
      <c r="I620" s="25" t="s">
        <v>3148</v>
      </c>
    </row>
    <row r="621" spans="1:9" x14ac:dyDescent="0.15">
      <c r="A621" s="32">
        <v>43735</v>
      </c>
      <c r="B621" s="25">
        <v>1000022697</v>
      </c>
      <c r="C621" s="25" t="s">
        <v>3944</v>
      </c>
      <c r="D621" s="25" t="s">
        <v>4003</v>
      </c>
      <c r="E621" s="31">
        <v>1431.14</v>
      </c>
      <c r="F621" s="31">
        <v>1431.14</v>
      </c>
      <c r="G621" s="25">
        <v>0</v>
      </c>
      <c r="H621" s="25">
        <v>0</v>
      </c>
      <c r="I621" s="25" t="s">
        <v>3148</v>
      </c>
    </row>
    <row r="622" spans="1:9" x14ac:dyDescent="0.15">
      <c r="A622" s="32">
        <v>43735</v>
      </c>
      <c r="B622" s="25">
        <v>1000024743</v>
      </c>
      <c r="C622" s="25" t="s">
        <v>3540</v>
      </c>
      <c r="D622" s="25" t="s">
        <v>4004</v>
      </c>
      <c r="E622" s="31">
        <v>7787.18</v>
      </c>
      <c r="F622" s="31">
        <v>7787.18</v>
      </c>
      <c r="G622" s="25">
        <v>0</v>
      </c>
      <c r="H622" s="25">
        <v>0</v>
      </c>
      <c r="I622" s="25" t="s">
        <v>2801</v>
      </c>
    </row>
    <row r="623" spans="1:9" x14ac:dyDescent="0.15">
      <c r="A623" s="32">
        <v>43735</v>
      </c>
      <c r="B623" s="25">
        <v>1000025379</v>
      </c>
      <c r="C623" s="25" t="s">
        <v>3946</v>
      </c>
      <c r="D623" s="25" t="s">
        <v>4004</v>
      </c>
      <c r="E623" s="31">
        <v>50000.39</v>
      </c>
      <c r="F623" s="31">
        <v>50000.39</v>
      </c>
      <c r="G623" s="25">
        <v>0</v>
      </c>
      <c r="H623" s="25">
        <v>0</v>
      </c>
      <c r="I623" s="25" t="s">
        <v>3315</v>
      </c>
    </row>
    <row r="624" spans="1:9" x14ac:dyDescent="0.15">
      <c r="A624" s="32">
        <v>43735</v>
      </c>
      <c r="B624" s="25">
        <v>1000025474</v>
      </c>
      <c r="C624" s="25" t="s">
        <v>2935</v>
      </c>
      <c r="D624" s="25" t="s">
        <v>4003</v>
      </c>
      <c r="E624" s="31">
        <v>2355.7399999999998</v>
      </c>
      <c r="F624" s="31">
        <v>2355.7399999999998</v>
      </c>
      <c r="G624" s="25">
        <v>0</v>
      </c>
      <c r="H624" s="25">
        <v>0</v>
      </c>
      <c r="I624" s="25" t="s">
        <v>2932</v>
      </c>
    </row>
    <row r="625" spans="1:9" x14ac:dyDescent="0.15">
      <c r="A625" s="32">
        <v>43735</v>
      </c>
      <c r="B625" s="25">
        <v>1000025475</v>
      </c>
      <c r="C625" s="25" t="s">
        <v>2933</v>
      </c>
      <c r="D625" s="25" t="s">
        <v>4003</v>
      </c>
      <c r="E625" s="31">
        <v>1892.8</v>
      </c>
      <c r="F625" s="31">
        <v>1892.8</v>
      </c>
      <c r="G625" s="25">
        <v>0</v>
      </c>
      <c r="H625" s="25">
        <v>0</v>
      </c>
      <c r="I625" s="25" t="s">
        <v>2932</v>
      </c>
    </row>
    <row r="626" spans="1:9" x14ac:dyDescent="0.15">
      <c r="A626" s="32">
        <v>43735</v>
      </c>
      <c r="B626" s="25">
        <v>1000025755</v>
      </c>
      <c r="C626" s="25" t="s">
        <v>3706</v>
      </c>
      <c r="D626" s="25" t="s">
        <v>4003</v>
      </c>
      <c r="E626" s="25">
        <v>356.7</v>
      </c>
      <c r="F626" s="25">
        <v>356.7</v>
      </c>
      <c r="G626" s="25">
        <v>0</v>
      </c>
      <c r="H626" s="25">
        <v>0</v>
      </c>
      <c r="I626" s="25" t="s">
        <v>3705</v>
      </c>
    </row>
    <row r="627" spans="1:9" x14ac:dyDescent="0.15">
      <c r="A627" s="32">
        <v>43735</v>
      </c>
      <c r="B627" s="25">
        <v>1000025755</v>
      </c>
      <c r="C627" s="25" t="s">
        <v>3706</v>
      </c>
      <c r="D627" s="25" t="s">
        <v>4003</v>
      </c>
      <c r="E627" s="25">
        <v>77.7</v>
      </c>
      <c r="F627" s="25">
        <v>77.7</v>
      </c>
      <c r="G627" s="25">
        <v>0</v>
      </c>
      <c r="H627" s="25">
        <v>0</v>
      </c>
      <c r="I627" s="25" t="s">
        <v>3705</v>
      </c>
    </row>
    <row r="628" spans="1:9" x14ac:dyDescent="0.15">
      <c r="A628" s="32">
        <v>43735</v>
      </c>
      <c r="B628" s="25">
        <v>1000027340</v>
      </c>
      <c r="C628" s="25" t="s">
        <v>3948</v>
      </c>
      <c r="D628" s="25" t="s">
        <v>4003</v>
      </c>
      <c r="E628" s="31">
        <v>1016.32</v>
      </c>
      <c r="F628" s="31">
        <v>1016.32</v>
      </c>
      <c r="G628" s="25">
        <v>0</v>
      </c>
      <c r="H628" s="25">
        <v>0</v>
      </c>
      <c r="I628" s="25" t="s">
        <v>2915</v>
      </c>
    </row>
    <row r="629" spans="1:9" x14ac:dyDescent="0.15">
      <c r="A629" s="32">
        <v>43735</v>
      </c>
      <c r="B629" s="25">
        <v>1000027535</v>
      </c>
      <c r="C629" s="25" t="s">
        <v>3949</v>
      </c>
      <c r="D629" s="25" t="s">
        <v>4003</v>
      </c>
      <c r="E629" s="31">
        <v>7501.2</v>
      </c>
      <c r="F629" s="31">
        <v>7501.2</v>
      </c>
      <c r="G629" s="25">
        <v>0</v>
      </c>
      <c r="H629" s="25">
        <v>0</v>
      </c>
      <c r="I629" s="25" t="s">
        <v>3950</v>
      </c>
    </row>
    <row r="630" spans="1:9" x14ac:dyDescent="0.15">
      <c r="A630" s="32">
        <v>43735</v>
      </c>
      <c r="B630" s="25">
        <v>1000027535</v>
      </c>
      <c r="C630" s="25" t="s">
        <v>3949</v>
      </c>
      <c r="D630" s="25" t="s">
        <v>4003</v>
      </c>
      <c r="E630" s="31">
        <v>7500.3</v>
      </c>
      <c r="F630" s="31">
        <v>7500.3</v>
      </c>
      <c r="G630" s="25">
        <v>0</v>
      </c>
      <c r="H630" s="25">
        <v>0</v>
      </c>
      <c r="I630" s="25" t="s">
        <v>3950</v>
      </c>
    </row>
    <row r="631" spans="1:9" x14ac:dyDescent="0.15">
      <c r="A631" s="32">
        <v>43735</v>
      </c>
      <c r="B631" s="25">
        <v>1000029061</v>
      </c>
      <c r="C631" s="25" t="s">
        <v>2655</v>
      </c>
      <c r="D631" s="25" t="s">
        <v>4003</v>
      </c>
      <c r="E631" s="31">
        <v>3508.28</v>
      </c>
      <c r="F631" s="31">
        <v>3508.28</v>
      </c>
      <c r="G631" s="25">
        <v>0</v>
      </c>
      <c r="H631" s="25">
        <v>0</v>
      </c>
      <c r="I631" s="25" t="s">
        <v>2654</v>
      </c>
    </row>
    <row r="632" spans="1:9" x14ac:dyDescent="0.15">
      <c r="A632" s="32">
        <v>43735</v>
      </c>
      <c r="B632" s="25">
        <v>1000030136</v>
      </c>
      <c r="C632" s="25" t="s">
        <v>2788</v>
      </c>
      <c r="D632" s="25" t="s">
        <v>4003</v>
      </c>
      <c r="E632" s="25">
        <v>184.8</v>
      </c>
      <c r="F632" s="25">
        <v>184.8</v>
      </c>
      <c r="G632" s="25">
        <v>0</v>
      </c>
      <c r="H632" s="25">
        <v>0</v>
      </c>
      <c r="I632" s="25" t="s">
        <v>2787</v>
      </c>
    </row>
    <row r="633" spans="1:9" x14ac:dyDescent="0.15">
      <c r="A633" s="32">
        <v>43735</v>
      </c>
      <c r="B633" s="25">
        <v>1000030136</v>
      </c>
      <c r="C633" s="25" t="s">
        <v>2788</v>
      </c>
      <c r="D633" s="25" t="s">
        <v>4003</v>
      </c>
      <c r="E633" s="25">
        <v>603.4</v>
      </c>
      <c r="F633" s="25">
        <v>603.4</v>
      </c>
      <c r="G633" s="25">
        <v>0</v>
      </c>
      <c r="H633" s="25">
        <v>0</v>
      </c>
      <c r="I633" s="25" t="s">
        <v>2787</v>
      </c>
    </row>
    <row r="634" spans="1:9" x14ac:dyDescent="0.15">
      <c r="A634" s="32">
        <v>43735</v>
      </c>
      <c r="B634" s="25">
        <v>1000032382</v>
      </c>
      <c r="C634" s="25" t="s">
        <v>2664</v>
      </c>
      <c r="D634" s="25" t="s">
        <v>4003</v>
      </c>
      <c r="E634" s="25">
        <v>507</v>
      </c>
      <c r="F634" s="25">
        <v>507</v>
      </c>
      <c r="G634" s="25">
        <v>0</v>
      </c>
      <c r="H634" s="25">
        <v>0</v>
      </c>
      <c r="I634" s="25" t="s">
        <v>2663</v>
      </c>
    </row>
    <row r="635" spans="1:9" x14ac:dyDescent="0.15">
      <c r="A635" s="32">
        <v>43735</v>
      </c>
      <c r="B635" s="25">
        <v>1000034232</v>
      </c>
      <c r="C635" s="25" t="s">
        <v>2772</v>
      </c>
      <c r="D635" s="25" t="s">
        <v>4003</v>
      </c>
      <c r="E635" s="25">
        <v>301.45</v>
      </c>
      <c r="F635" s="25">
        <v>301.45</v>
      </c>
      <c r="G635" s="25">
        <v>0</v>
      </c>
      <c r="H635" s="25">
        <v>0</v>
      </c>
      <c r="I635" s="25" t="s">
        <v>2771</v>
      </c>
    </row>
    <row r="636" spans="1:9" x14ac:dyDescent="0.15">
      <c r="A636" s="32">
        <v>43735</v>
      </c>
      <c r="B636" s="25">
        <v>1000037982</v>
      </c>
      <c r="C636" s="25" t="s">
        <v>3713</v>
      </c>
      <c r="D636" s="25" t="s">
        <v>4003</v>
      </c>
      <c r="E636" s="25">
        <v>83.6</v>
      </c>
      <c r="F636" s="25">
        <v>83.6</v>
      </c>
      <c r="G636" s="25">
        <v>0</v>
      </c>
      <c r="H636" s="25">
        <v>0</v>
      </c>
      <c r="I636" s="25" t="s">
        <v>3712</v>
      </c>
    </row>
    <row r="637" spans="1:9" x14ac:dyDescent="0.15">
      <c r="A637" s="32">
        <v>43735</v>
      </c>
      <c r="B637" s="25">
        <v>1000038508</v>
      </c>
      <c r="C637" s="25" t="s">
        <v>3953</v>
      </c>
      <c r="D637" s="25" t="s">
        <v>4003</v>
      </c>
      <c r="E637" s="31">
        <v>44526.06</v>
      </c>
      <c r="F637" s="31">
        <v>44526.06</v>
      </c>
      <c r="G637" s="25">
        <v>0</v>
      </c>
      <c r="H637" s="25">
        <v>0</v>
      </c>
      <c r="I637" s="25" t="s">
        <v>2625</v>
      </c>
    </row>
    <row r="638" spans="1:9" x14ac:dyDescent="0.15">
      <c r="A638" s="32">
        <v>43735</v>
      </c>
      <c r="B638" s="25">
        <v>1000038508</v>
      </c>
      <c r="C638" s="25" t="s">
        <v>3953</v>
      </c>
      <c r="D638" s="25" t="s">
        <v>4003</v>
      </c>
      <c r="E638" s="31">
        <v>3830.79</v>
      </c>
      <c r="F638" s="31">
        <v>3830.79</v>
      </c>
      <c r="G638" s="25">
        <v>0</v>
      </c>
      <c r="H638" s="25">
        <v>0</v>
      </c>
      <c r="I638" s="25" t="s">
        <v>2625</v>
      </c>
    </row>
    <row r="639" spans="1:9" x14ac:dyDescent="0.15">
      <c r="A639" s="32">
        <v>43735</v>
      </c>
      <c r="B639" s="25">
        <v>1000041780</v>
      </c>
      <c r="C639" s="25" t="s">
        <v>3030</v>
      </c>
      <c r="D639" s="25" t="s">
        <v>4003</v>
      </c>
      <c r="E639" s="25">
        <v>478.8</v>
      </c>
      <c r="F639" s="25">
        <v>478.8</v>
      </c>
      <c r="G639" s="25">
        <v>0</v>
      </c>
      <c r="H639" s="25">
        <v>0</v>
      </c>
      <c r="I639" s="25" t="s">
        <v>3029</v>
      </c>
    </row>
    <row r="640" spans="1:9" x14ac:dyDescent="0.15">
      <c r="A640" s="32">
        <v>43735</v>
      </c>
      <c r="B640" s="25">
        <v>1000041780</v>
      </c>
      <c r="C640" s="25" t="s">
        <v>3030</v>
      </c>
      <c r="D640" s="25" t="s">
        <v>4003</v>
      </c>
      <c r="E640" s="25">
        <v>521.71</v>
      </c>
      <c r="F640" s="25">
        <v>521.71</v>
      </c>
      <c r="G640" s="25">
        <v>0</v>
      </c>
      <c r="H640" s="25">
        <v>0</v>
      </c>
      <c r="I640" s="25" t="s">
        <v>3029</v>
      </c>
    </row>
    <row r="641" spans="1:9" x14ac:dyDescent="0.15">
      <c r="A641" s="32">
        <v>43735</v>
      </c>
      <c r="B641" s="25">
        <v>1000041836</v>
      </c>
      <c r="C641" s="25" t="s">
        <v>3954</v>
      </c>
      <c r="D641" s="25" t="s">
        <v>4003</v>
      </c>
      <c r="E641" s="25">
        <v>468.3</v>
      </c>
      <c r="F641" s="25">
        <v>468.3</v>
      </c>
      <c r="G641" s="25">
        <v>0</v>
      </c>
      <c r="H641" s="25">
        <v>0</v>
      </c>
      <c r="I641" s="25" t="s">
        <v>2837</v>
      </c>
    </row>
    <row r="642" spans="1:9" x14ac:dyDescent="0.15">
      <c r="A642" s="32">
        <v>43735</v>
      </c>
      <c r="B642" s="25">
        <v>1000043235</v>
      </c>
      <c r="C642" s="25" t="s">
        <v>3155</v>
      </c>
      <c r="D642" s="25" t="s">
        <v>4003</v>
      </c>
      <c r="E642" s="31">
        <v>4501.53</v>
      </c>
      <c r="F642" s="31">
        <v>4501.53</v>
      </c>
      <c r="G642" s="25">
        <v>0</v>
      </c>
      <c r="H642" s="25">
        <v>0</v>
      </c>
      <c r="I642" s="25" t="s">
        <v>3154</v>
      </c>
    </row>
    <row r="643" spans="1:9" x14ac:dyDescent="0.15">
      <c r="A643" s="32">
        <v>43735</v>
      </c>
      <c r="B643" s="25">
        <v>1000043235</v>
      </c>
      <c r="C643" s="25" t="s">
        <v>3155</v>
      </c>
      <c r="D643" s="25" t="s">
        <v>4003</v>
      </c>
      <c r="E643" s="25">
        <v>999.25</v>
      </c>
      <c r="F643" s="25">
        <v>999.25</v>
      </c>
      <c r="G643" s="25">
        <v>0</v>
      </c>
      <c r="H643" s="25">
        <v>0</v>
      </c>
      <c r="I643" s="25" t="s">
        <v>3154</v>
      </c>
    </row>
    <row r="644" spans="1:9" x14ac:dyDescent="0.15">
      <c r="A644" s="32">
        <v>43735</v>
      </c>
      <c r="B644" s="25">
        <v>1000043256</v>
      </c>
      <c r="C644" s="25" t="s">
        <v>3955</v>
      </c>
      <c r="D644" s="25" t="s">
        <v>4003</v>
      </c>
      <c r="E644" s="31">
        <v>1001.4</v>
      </c>
      <c r="F644" s="31">
        <v>1001.4</v>
      </c>
      <c r="G644" s="25">
        <v>0</v>
      </c>
      <c r="H644" s="25">
        <v>0</v>
      </c>
      <c r="I644" s="25" t="s">
        <v>3956</v>
      </c>
    </row>
    <row r="645" spans="1:9" x14ac:dyDescent="0.15">
      <c r="A645" s="32">
        <v>43735</v>
      </c>
      <c r="B645" s="25">
        <v>1000043367</v>
      </c>
      <c r="C645" s="25" t="s">
        <v>3009</v>
      </c>
      <c r="D645" s="25" t="s">
        <v>4003</v>
      </c>
      <c r="E645" s="25">
        <v>502.3</v>
      </c>
      <c r="F645" s="25">
        <v>502.3</v>
      </c>
      <c r="G645" s="25">
        <v>0</v>
      </c>
      <c r="H645" s="25">
        <v>0</v>
      </c>
      <c r="I645" s="25" t="s">
        <v>3008</v>
      </c>
    </row>
    <row r="646" spans="1:9" x14ac:dyDescent="0.15">
      <c r="A646" s="32">
        <v>43735</v>
      </c>
      <c r="B646" s="25">
        <v>1000043379</v>
      </c>
      <c r="C646" s="25" t="s">
        <v>3860</v>
      </c>
      <c r="D646" s="25" t="s">
        <v>4003</v>
      </c>
      <c r="E646" s="31">
        <v>3000</v>
      </c>
      <c r="F646" s="31">
        <v>3000</v>
      </c>
      <c r="G646" s="25">
        <v>0</v>
      </c>
      <c r="H646" s="25">
        <v>0</v>
      </c>
      <c r="I646" s="25" t="s">
        <v>3859</v>
      </c>
    </row>
    <row r="647" spans="1:9" x14ac:dyDescent="0.15">
      <c r="A647" s="32">
        <v>43735</v>
      </c>
      <c r="B647" s="25">
        <v>1000043379</v>
      </c>
      <c r="C647" s="25" t="s">
        <v>3860</v>
      </c>
      <c r="D647" s="25" t="s">
        <v>4003</v>
      </c>
      <c r="E647" s="31">
        <v>7002.5</v>
      </c>
      <c r="F647" s="31">
        <v>7002.5</v>
      </c>
      <c r="G647" s="25">
        <v>0</v>
      </c>
      <c r="H647" s="25">
        <v>0</v>
      </c>
      <c r="I647" s="25" t="s">
        <v>3859</v>
      </c>
    </row>
    <row r="648" spans="1:9" x14ac:dyDescent="0.15">
      <c r="A648" s="32">
        <v>43735</v>
      </c>
      <c r="B648" s="25">
        <v>1000043865</v>
      </c>
      <c r="C648" s="25" t="s">
        <v>3516</v>
      </c>
      <c r="D648" s="25" t="s">
        <v>4003</v>
      </c>
      <c r="E648" s="31">
        <v>2000.4</v>
      </c>
      <c r="F648" s="31">
        <v>2000.4</v>
      </c>
      <c r="G648" s="25">
        <v>0</v>
      </c>
      <c r="H648" s="25">
        <v>0</v>
      </c>
      <c r="I648" s="25" t="s">
        <v>3515</v>
      </c>
    </row>
    <row r="649" spans="1:9" x14ac:dyDescent="0.15">
      <c r="A649" s="32">
        <v>43735</v>
      </c>
      <c r="B649" s="25">
        <v>1000043865</v>
      </c>
      <c r="C649" s="25" t="s">
        <v>3516</v>
      </c>
      <c r="D649" s="25" t="s">
        <v>4003</v>
      </c>
      <c r="E649" s="31">
        <v>3018.79</v>
      </c>
      <c r="F649" s="31">
        <v>3018.79</v>
      </c>
      <c r="G649" s="25">
        <v>0</v>
      </c>
      <c r="H649" s="25">
        <v>0</v>
      </c>
      <c r="I649" s="25" t="s">
        <v>3515</v>
      </c>
    </row>
    <row r="650" spans="1:9" x14ac:dyDescent="0.15">
      <c r="A650" s="32">
        <v>43735</v>
      </c>
      <c r="B650" s="25">
        <v>1000044031</v>
      </c>
      <c r="C650" s="25" t="s">
        <v>2968</v>
      </c>
      <c r="D650" s="25" t="s">
        <v>4003</v>
      </c>
      <c r="E650" s="31">
        <v>1004.25</v>
      </c>
      <c r="F650" s="31">
        <v>1004.25</v>
      </c>
      <c r="G650" s="25">
        <v>0</v>
      </c>
      <c r="H650" s="25">
        <v>0</v>
      </c>
      <c r="I650" s="25" t="s">
        <v>2967</v>
      </c>
    </row>
    <row r="651" spans="1:9" x14ac:dyDescent="0.15">
      <c r="A651" s="32">
        <v>43735</v>
      </c>
      <c r="B651" s="25">
        <v>1000044031</v>
      </c>
      <c r="C651" s="25" t="s">
        <v>2968</v>
      </c>
      <c r="D651" s="25" t="s">
        <v>4003</v>
      </c>
      <c r="E651" s="31">
        <v>5450.75</v>
      </c>
      <c r="F651" s="31">
        <v>5450.75</v>
      </c>
      <c r="G651" s="25">
        <v>0</v>
      </c>
      <c r="H651" s="25">
        <v>0</v>
      </c>
      <c r="I651" s="25" t="s">
        <v>2967</v>
      </c>
    </row>
    <row r="652" spans="1:9" x14ac:dyDescent="0.15">
      <c r="A652" s="32">
        <v>43735</v>
      </c>
      <c r="B652" s="25">
        <v>1000044033</v>
      </c>
      <c r="C652" s="25" t="s">
        <v>2930</v>
      </c>
      <c r="D652" s="25" t="s">
        <v>4003</v>
      </c>
      <c r="E652" s="31">
        <v>2739.2</v>
      </c>
      <c r="F652" s="31">
        <v>2739.2</v>
      </c>
      <c r="G652" s="25">
        <v>0</v>
      </c>
      <c r="H652" s="25">
        <v>0</v>
      </c>
      <c r="I652" s="25" t="s">
        <v>2929</v>
      </c>
    </row>
    <row r="653" spans="1:9" x14ac:dyDescent="0.15">
      <c r="A653" s="32">
        <v>43735</v>
      </c>
      <c r="B653" s="25">
        <v>1000044033</v>
      </c>
      <c r="C653" s="25" t="s">
        <v>2930</v>
      </c>
      <c r="D653" s="25" t="s">
        <v>4003</v>
      </c>
      <c r="E653" s="25">
        <v>261</v>
      </c>
      <c r="F653" s="25">
        <v>261</v>
      </c>
      <c r="G653" s="25">
        <v>0</v>
      </c>
      <c r="H653" s="25">
        <v>0</v>
      </c>
      <c r="I653" s="25" t="s">
        <v>2929</v>
      </c>
    </row>
    <row r="654" spans="1:9" x14ac:dyDescent="0.15">
      <c r="A654" s="32">
        <v>43735</v>
      </c>
      <c r="B654" s="25">
        <v>1000044643</v>
      </c>
      <c r="C654" s="25" t="s">
        <v>2950</v>
      </c>
      <c r="D654" s="25" t="s">
        <v>4003</v>
      </c>
      <c r="E654" s="31">
        <v>8305.2000000000007</v>
      </c>
      <c r="F654" s="31">
        <v>8305.2000000000007</v>
      </c>
      <c r="G654" s="25">
        <v>0</v>
      </c>
      <c r="H654" s="25">
        <v>0</v>
      </c>
      <c r="I654" s="25" t="s">
        <v>2949</v>
      </c>
    </row>
    <row r="655" spans="1:9" x14ac:dyDescent="0.15">
      <c r="A655" s="32">
        <v>43735</v>
      </c>
      <c r="B655" s="25">
        <v>1000044643</v>
      </c>
      <c r="C655" s="25" t="s">
        <v>2950</v>
      </c>
      <c r="D655" s="25" t="s">
        <v>4003</v>
      </c>
      <c r="E655" s="31">
        <v>10004.5</v>
      </c>
      <c r="F655" s="31">
        <v>10004.5</v>
      </c>
      <c r="G655" s="25">
        <v>0</v>
      </c>
      <c r="H655" s="25">
        <v>0</v>
      </c>
      <c r="I655" s="25" t="s">
        <v>2949</v>
      </c>
    </row>
    <row r="656" spans="1:9" x14ac:dyDescent="0.15">
      <c r="A656" s="32">
        <v>43735</v>
      </c>
      <c r="B656" s="25">
        <v>1000044688</v>
      </c>
      <c r="C656" s="25" t="s">
        <v>3551</v>
      </c>
      <c r="D656" s="25" t="s">
        <v>4003</v>
      </c>
      <c r="E656" s="25">
        <v>185.2</v>
      </c>
      <c r="F656" s="25">
        <v>185.2</v>
      </c>
      <c r="G656" s="25">
        <v>0</v>
      </c>
      <c r="H656" s="25">
        <v>0</v>
      </c>
      <c r="I656" s="25" t="s">
        <v>3550</v>
      </c>
    </row>
    <row r="657" spans="1:9" x14ac:dyDescent="0.15">
      <c r="A657" s="32">
        <v>43735</v>
      </c>
      <c r="B657" s="25">
        <v>1000044716</v>
      </c>
      <c r="C657" s="25" t="s">
        <v>3957</v>
      </c>
      <c r="D657" s="25" t="s">
        <v>4003</v>
      </c>
      <c r="E657" s="31">
        <v>5002</v>
      </c>
      <c r="F657" s="31">
        <v>5002</v>
      </c>
      <c r="G657" s="25">
        <v>0</v>
      </c>
      <c r="H657" s="25">
        <v>0</v>
      </c>
      <c r="I657" s="25" t="s">
        <v>3092</v>
      </c>
    </row>
    <row r="658" spans="1:9" x14ac:dyDescent="0.15">
      <c r="A658" s="32">
        <v>43735</v>
      </c>
      <c r="B658" s="25">
        <v>1000044716</v>
      </c>
      <c r="C658" s="25" t="s">
        <v>3957</v>
      </c>
      <c r="D658" s="25" t="s">
        <v>4003</v>
      </c>
      <c r="E658" s="31">
        <v>4002.59</v>
      </c>
      <c r="F658" s="31">
        <v>4002.59</v>
      </c>
      <c r="G658" s="25">
        <v>0</v>
      </c>
      <c r="H658" s="25">
        <v>0</v>
      </c>
      <c r="I658" s="25" t="s">
        <v>3092</v>
      </c>
    </row>
    <row r="659" spans="1:9" x14ac:dyDescent="0.15">
      <c r="A659" s="32">
        <v>43735</v>
      </c>
      <c r="B659" s="25">
        <v>1000045593</v>
      </c>
      <c r="C659" s="25" t="s">
        <v>3958</v>
      </c>
      <c r="D659" s="25" t="s">
        <v>4003</v>
      </c>
      <c r="E659" s="31">
        <v>3057.4</v>
      </c>
      <c r="F659" s="31">
        <v>3057.4</v>
      </c>
      <c r="G659" s="25">
        <v>0</v>
      </c>
      <c r="H659" s="25">
        <v>0</v>
      </c>
      <c r="I659" s="25" t="s">
        <v>2904</v>
      </c>
    </row>
    <row r="660" spans="1:9" x14ac:dyDescent="0.15">
      <c r="A660" s="32">
        <v>43735</v>
      </c>
      <c r="B660" s="25">
        <v>1000045593</v>
      </c>
      <c r="C660" s="25" t="s">
        <v>3958</v>
      </c>
      <c r="D660" s="25" t="s">
        <v>4003</v>
      </c>
      <c r="E660" s="25">
        <v>943.5</v>
      </c>
      <c r="F660" s="25">
        <v>943.5</v>
      </c>
      <c r="G660" s="25">
        <v>0</v>
      </c>
      <c r="H660" s="25">
        <v>0</v>
      </c>
      <c r="I660" s="25" t="s">
        <v>2904</v>
      </c>
    </row>
    <row r="661" spans="1:9" x14ac:dyDescent="0.15">
      <c r="A661" s="32">
        <v>43735</v>
      </c>
      <c r="B661" s="25">
        <v>1000045767</v>
      </c>
      <c r="C661" s="25" t="s">
        <v>2962</v>
      </c>
      <c r="D661" s="25" t="s">
        <v>4003</v>
      </c>
      <c r="E661" s="31">
        <v>5000</v>
      </c>
      <c r="F661" s="31">
        <v>5000</v>
      </c>
      <c r="G661" s="25">
        <v>0</v>
      </c>
      <c r="H661" s="25">
        <v>0</v>
      </c>
      <c r="I661" s="25" t="s">
        <v>2961</v>
      </c>
    </row>
    <row r="662" spans="1:9" x14ac:dyDescent="0.15">
      <c r="A662" s="32">
        <v>43735</v>
      </c>
      <c r="B662" s="25">
        <v>1000045767</v>
      </c>
      <c r="C662" s="25" t="s">
        <v>2962</v>
      </c>
      <c r="D662" s="25" t="s">
        <v>4003</v>
      </c>
      <c r="E662" s="31">
        <v>13707</v>
      </c>
      <c r="F662" s="31">
        <v>13707</v>
      </c>
      <c r="G662" s="25">
        <v>0</v>
      </c>
      <c r="H662" s="25">
        <v>0</v>
      </c>
      <c r="I662" s="25" t="s">
        <v>2961</v>
      </c>
    </row>
    <row r="663" spans="1:9" x14ac:dyDescent="0.15">
      <c r="A663" s="32">
        <v>43735</v>
      </c>
      <c r="B663" s="25">
        <v>1000046429</v>
      </c>
      <c r="C663" s="25" t="s">
        <v>3863</v>
      </c>
      <c r="D663" s="25" t="s">
        <v>4003</v>
      </c>
      <c r="E663" s="31">
        <v>1002</v>
      </c>
      <c r="F663" s="31">
        <v>1002</v>
      </c>
      <c r="G663" s="25">
        <v>0</v>
      </c>
      <c r="H663" s="25">
        <v>0</v>
      </c>
      <c r="I663" s="25" t="s">
        <v>2666</v>
      </c>
    </row>
    <row r="664" spans="1:9" x14ac:dyDescent="0.15">
      <c r="A664" s="32">
        <v>43735</v>
      </c>
      <c r="B664" s="25">
        <v>1000046429</v>
      </c>
      <c r="C664" s="25" t="s">
        <v>3863</v>
      </c>
      <c r="D664" s="25" t="s">
        <v>4003</v>
      </c>
      <c r="E664" s="31">
        <v>6967.05</v>
      </c>
      <c r="F664" s="31">
        <v>6967.05</v>
      </c>
      <c r="G664" s="25">
        <v>0</v>
      </c>
      <c r="H664" s="25">
        <v>0</v>
      </c>
      <c r="I664" s="25" t="s">
        <v>2666</v>
      </c>
    </row>
    <row r="665" spans="1:9" x14ac:dyDescent="0.15">
      <c r="A665" s="32">
        <v>43735</v>
      </c>
      <c r="B665" s="25">
        <v>1000046591</v>
      </c>
      <c r="C665" s="25" t="s">
        <v>2671</v>
      </c>
      <c r="D665" s="25" t="s">
        <v>4003</v>
      </c>
      <c r="E665" s="25">
        <v>248.4</v>
      </c>
      <c r="F665" s="25">
        <v>248.4</v>
      </c>
      <c r="G665" s="25">
        <v>0</v>
      </c>
      <c r="H665" s="25">
        <v>0</v>
      </c>
      <c r="I665" s="25" t="s">
        <v>2666</v>
      </c>
    </row>
    <row r="666" spans="1:9" x14ac:dyDescent="0.15">
      <c r="A666" s="32">
        <v>43735</v>
      </c>
      <c r="B666" s="25">
        <v>1000046591</v>
      </c>
      <c r="C666" s="25" t="s">
        <v>2671</v>
      </c>
      <c r="D666" s="25" t="s">
        <v>4003</v>
      </c>
      <c r="E666" s="25">
        <v>352</v>
      </c>
      <c r="F666" s="25">
        <v>352</v>
      </c>
      <c r="G666" s="25">
        <v>0</v>
      </c>
      <c r="H666" s="25">
        <v>0</v>
      </c>
      <c r="I666" s="25" t="s">
        <v>2666</v>
      </c>
    </row>
    <row r="667" spans="1:9" x14ac:dyDescent="0.15">
      <c r="A667" s="32">
        <v>43735</v>
      </c>
      <c r="B667" s="25">
        <v>1000046612</v>
      </c>
      <c r="C667" s="25" t="s">
        <v>3959</v>
      </c>
      <c r="D667" s="25" t="s">
        <v>4003</v>
      </c>
      <c r="E667" s="31">
        <v>2001.6</v>
      </c>
      <c r="F667" s="31">
        <v>2001.6</v>
      </c>
      <c r="G667" s="25">
        <v>0</v>
      </c>
      <c r="H667" s="25">
        <v>0</v>
      </c>
      <c r="I667" s="25" t="s">
        <v>3572</v>
      </c>
    </row>
    <row r="668" spans="1:9" x14ac:dyDescent="0.15">
      <c r="A668" s="32">
        <v>43735</v>
      </c>
      <c r="B668" s="25">
        <v>1000046801</v>
      </c>
      <c r="C668" s="25" t="s">
        <v>2842</v>
      </c>
      <c r="D668" s="25" t="s">
        <v>4003</v>
      </c>
      <c r="E668" s="25">
        <v>500.4</v>
      </c>
      <c r="F668" s="25">
        <v>500.4</v>
      </c>
      <c r="G668" s="25">
        <v>0</v>
      </c>
      <c r="H668" s="25">
        <v>0</v>
      </c>
      <c r="I668" s="25" t="s">
        <v>2837</v>
      </c>
    </row>
    <row r="669" spans="1:9" x14ac:dyDescent="0.15">
      <c r="A669" s="32">
        <v>43735</v>
      </c>
      <c r="B669" s="25">
        <v>1000046801</v>
      </c>
      <c r="C669" s="25" t="s">
        <v>2842</v>
      </c>
      <c r="D669" s="25" t="s">
        <v>4003</v>
      </c>
      <c r="E669" s="25">
        <v>500.2</v>
      </c>
      <c r="F669" s="25">
        <v>500.2</v>
      </c>
      <c r="G669" s="25">
        <v>0</v>
      </c>
      <c r="H669" s="25">
        <v>0</v>
      </c>
      <c r="I669" s="25" t="s">
        <v>2837</v>
      </c>
    </row>
    <row r="670" spans="1:9" x14ac:dyDescent="0.15">
      <c r="A670" s="32">
        <v>43735</v>
      </c>
      <c r="B670" s="25">
        <v>1000047401</v>
      </c>
      <c r="C670" s="25" t="s">
        <v>2775</v>
      </c>
      <c r="D670" s="25" t="s">
        <v>4003</v>
      </c>
      <c r="E670" s="31">
        <v>13735.2</v>
      </c>
      <c r="F670" s="31">
        <v>13735.2</v>
      </c>
      <c r="G670" s="25">
        <v>0</v>
      </c>
      <c r="H670" s="25">
        <v>0</v>
      </c>
      <c r="I670" s="25" t="s">
        <v>2774</v>
      </c>
    </row>
    <row r="671" spans="1:9" x14ac:dyDescent="0.15">
      <c r="A671" s="32">
        <v>43735</v>
      </c>
      <c r="B671" s="25">
        <v>1000048101</v>
      </c>
      <c r="C671" s="25" t="s">
        <v>3960</v>
      </c>
      <c r="D671" s="25" t="s">
        <v>4003</v>
      </c>
      <c r="E671" s="25">
        <v>203.5</v>
      </c>
      <c r="F671" s="25">
        <v>203.5</v>
      </c>
      <c r="G671" s="25">
        <v>0</v>
      </c>
      <c r="H671" s="25">
        <v>0</v>
      </c>
      <c r="I671" s="25" t="s">
        <v>2625</v>
      </c>
    </row>
    <row r="672" spans="1:9" x14ac:dyDescent="0.15">
      <c r="A672" s="32">
        <v>43735</v>
      </c>
      <c r="B672" s="25">
        <v>1000048363</v>
      </c>
      <c r="C672" s="25" t="s">
        <v>3334</v>
      </c>
      <c r="D672" s="25" t="s">
        <v>4003</v>
      </c>
      <c r="E672" s="31">
        <v>6310.8</v>
      </c>
      <c r="F672" s="31">
        <v>6310.8</v>
      </c>
      <c r="G672" s="25">
        <v>0</v>
      </c>
      <c r="H672" s="25">
        <v>0</v>
      </c>
      <c r="I672" s="25" t="s">
        <v>2727</v>
      </c>
    </row>
    <row r="673" spans="1:9" x14ac:dyDescent="0.15">
      <c r="A673" s="32">
        <v>43735</v>
      </c>
      <c r="B673" s="25">
        <v>1000048503</v>
      </c>
      <c r="C673" s="25" t="s">
        <v>3961</v>
      </c>
      <c r="D673" s="25" t="s">
        <v>4003</v>
      </c>
      <c r="E673" s="31">
        <v>3000</v>
      </c>
      <c r="F673" s="31">
        <v>3000</v>
      </c>
      <c r="G673" s="25">
        <v>0</v>
      </c>
      <c r="H673" s="25">
        <v>0</v>
      </c>
      <c r="I673" s="25" t="s">
        <v>3962</v>
      </c>
    </row>
    <row r="674" spans="1:9" x14ac:dyDescent="0.15">
      <c r="A674" s="32">
        <v>43735</v>
      </c>
      <c r="B674" s="25">
        <v>1000048503</v>
      </c>
      <c r="C674" s="25" t="s">
        <v>3961</v>
      </c>
      <c r="D674" s="25" t="s">
        <v>4003</v>
      </c>
      <c r="E674" s="31">
        <v>2365.71</v>
      </c>
      <c r="F674" s="31">
        <v>2365.71</v>
      </c>
      <c r="G674" s="25">
        <v>0</v>
      </c>
      <c r="H674" s="25">
        <v>0</v>
      </c>
      <c r="I674" s="25" t="s">
        <v>3962</v>
      </c>
    </row>
    <row r="675" spans="1:9" x14ac:dyDescent="0.15">
      <c r="A675" s="32">
        <v>43735</v>
      </c>
      <c r="B675" s="25">
        <v>1000048571</v>
      </c>
      <c r="C675" s="25" t="s">
        <v>3229</v>
      </c>
      <c r="D675" s="25" t="s">
        <v>4003</v>
      </c>
      <c r="E675" s="25">
        <v>994.8</v>
      </c>
      <c r="F675" s="25">
        <v>994.8</v>
      </c>
      <c r="G675" s="25">
        <v>0</v>
      </c>
      <c r="H675" s="25">
        <v>0</v>
      </c>
      <c r="I675" s="25" t="s">
        <v>2657</v>
      </c>
    </row>
    <row r="676" spans="1:9" x14ac:dyDescent="0.15">
      <c r="A676" s="32">
        <v>43735</v>
      </c>
      <c r="B676" s="25">
        <v>1000048571</v>
      </c>
      <c r="C676" s="25" t="s">
        <v>3229</v>
      </c>
      <c r="D676" s="25" t="s">
        <v>4003</v>
      </c>
      <c r="E676" s="31">
        <v>6005.47</v>
      </c>
      <c r="F676" s="31">
        <v>6005.47</v>
      </c>
      <c r="G676" s="25">
        <v>0</v>
      </c>
      <c r="H676" s="25">
        <v>0</v>
      </c>
      <c r="I676" s="25" t="s">
        <v>2657</v>
      </c>
    </row>
    <row r="677" spans="1:9" x14ac:dyDescent="0.15">
      <c r="A677" s="32">
        <v>43735</v>
      </c>
      <c r="B677" s="25">
        <v>1000048628</v>
      </c>
      <c r="C677" s="25" t="s">
        <v>2761</v>
      </c>
      <c r="D677" s="25" t="s">
        <v>4003</v>
      </c>
      <c r="E677" s="31">
        <v>49263.5</v>
      </c>
      <c r="F677" s="31">
        <v>49263.5</v>
      </c>
      <c r="G677" s="25">
        <v>0</v>
      </c>
      <c r="H677" s="25">
        <v>0</v>
      </c>
      <c r="I677" s="25" t="s">
        <v>2760</v>
      </c>
    </row>
    <row r="678" spans="1:9" x14ac:dyDescent="0.15">
      <c r="A678" s="32">
        <v>43735</v>
      </c>
      <c r="B678" s="25">
        <v>1000048628</v>
      </c>
      <c r="C678" s="25" t="s">
        <v>2761</v>
      </c>
      <c r="D678" s="25" t="s">
        <v>4003</v>
      </c>
      <c r="E678" s="31">
        <v>50741</v>
      </c>
      <c r="F678" s="31">
        <v>50741</v>
      </c>
      <c r="G678" s="25">
        <v>0</v>
      </c>
      <c r="H678" s="25">
        <v>0</v>
      </c>
      <c r="I678" s="25" t="s">
        <v>2760</v>
      </c>
    </row>
    <row r="679" spans="1:9" x14ac:dyDescent="0.15">
      <c r="A679" s="32">
        <v>43735</v>
      </c>
      <c r="B679" s="25">
        <v>1000048821</v>
      </c>
      <c r="C679" s="25" t="s">
        <v>3963</v>
      </c>
      <c r="D679" s="25" t="s">
        <v>4003</v>
      </c>
      <c r="E679" s="31">
        <v>20504</v>
      </c>
      <c r="F679" s="31">
        <v>20504</v>
      </c>
      <c r="G679" s="25">
        <v>0</v>
      </c>
      <c r="H679" s="25">
        <v>0</v>
      </c>
      <c r="I679" s="25" t="s">
        <v>2687</v>
      </c>
    </row>
    <row r="680" spans="1:9" x14ac:dyDescent="0.15">
      <c r="A680" s="32">
        <v>43735</v>
      </c>
      <c r="B680" s="25">
        <v>1000049025</v>
      </c>
      <c r="C680" s="25" t="s">
        <v>4012</v>
      </c>
      <c r="D680" s="25" t="s">
        <v>4003</v>
      </c>
      <c r="E680" s="31">
        <v>2541.5</v>
      </c>
      <c r="F680" s="31">
        <v>2541.5</v>
      </c>
      <c r="G680" s="25">
        <v>0</v>
      </c>
      <c r="H680" s="25">
        <v>0</v>
      </c>
      <c r="I680" s="25" t="s">
        <v>2666</v>
      </c>
    </row>
    <row r="681" spans="1:9" x14ac:dyDescent="0.15">
      <c r="A681" s="32">
        <v>43735</v>
      </c>
      <c r="B681" s="25">
        <v>1000049025</v>
      </c>
      <c r="C681" s="25" t="s">
        <v>4012</v>
      </c>
      <c r="D681" s="25" t="s">
        <v>4003</v>
      </c>
      <c r="E681" s="31">
        <v>1273.5</v>
      </c>
      <c r="F681" s="31">
        <v>1273.5</v>
      </c>
      <c r="G681" s="25">
        <v>0</v>
      </c>
      <c r="H681" s="25">
        <v>0</v>
      </c>
      <c r="I681" s="25" t="s">
        <v>2666</v>
      </c>
    </row>
    <row r="682" spans="1:9" x14ac:dyDescent="0.15">
      <c r="A682" s="32">
        <v>43735</v>
      </c>
      <c r="B682" s="25">
        <v>1000049027</v>
      </c>
      <c r="C682" s="25" t="s">
        <v>3964</v>
      </c>
      <c r="D682" s="25" t="s">
        <v>4003</v>
      </c>
      <c r="E682" s="31">
        <v>4283.25</v>
      </c>
      <c r="F682" s="31">
        <v>4283.25</v>
      </c>
      <c r="G682" s="25">
        <v>0</v>
      </c>
      <c r="H682" s="25">
        <v>0</v>
      </c>
      <c r="I682" s="25" t="s">
        <v>2687</v>
      </c>
    </row>
    <row r="683" spans="1:9" x14ac:dyDescent="0.15">
      <c r="A683" s="32">
        <v>43735</v>
      </c>
      <c r="B683" s="25">
        <v>1000049929</v>
      </c>
      <c r="C683" s="25" t="s">
        <v>3965</v>
      </c>
      <c r="D683" s="25" t="s">
        <v>4003</v>
      </c>
      <c r="E683" s="31">
        <v>2400</v>
      </c>
      <c r="F683" s="31">
        <v>2400</v>
      </c>
      <c r="G683" s="25">
        <v>0</v>
      </c>
      <c r="H683" s="25">
        <v>0</v>
      </c>
      <c r="I683" s="25" t="s">
        <v>2964</v>
      </c>
    </row>
    <row r="684" spans="1:9" x14ac:dyDescent="0.15">
      <c r="A684" s="32">
        <v>43735</v>
      </c>
      <c r="B684" s="25">
        <v>1000050162</v>
      </c>
      <c r="C684" s="25" t="s">
        <v>3966</v>
      </c>
      <c r="D684" s="25" t="s">
        <v>4003</v>
      </c>
      <c r="E684" s="25">
        <v>765</v>
      </c>
      <c r="F684" s="25">
        <v>765</v>
      </c>
      <c r="G684" s="25">
        <v>0</v>
      </c>
      <c r="H684" s="25">
        <v>0</v>
      </c>
      <c r="I684" s="25" t="s">
        <v>213</v>
      </c>
    </row>
    <row r="685" spans="1:9" x14ac:dyDescent="0.15">
      <c r="A685" s="32">
        <v>43735</v>
      </c>
      <c r="B685" s="25">
        <v>1000050162</v>
      </c>
      <c r="C685" s="25" t="s">
        <v>3966</v>
      </c>
      <c r="D685" s="25" t="s">
        <v>4003</v>
      </c>
      <c r="E685" s="25">
        <v>38.78</v>
      </c>
      <c r="F685" s="25">
        <v>38.78</v>
      </c>
      <c r="G685" s="25">
        <v>0</v>
      </c>
      <c r="H685" s="25">
        <v>0</v>
      </c>
      <c r="I685" s="25" t="s">
        <v>213</v>
      </c>
    </row>
    <row r="686" spans="1:9" x14ac:dyDescent="0.15">
      <c r="A686" s="32">
        <v>43735</v>
      </c>
      <c r="B686" s="25">
        <v>1000050535</v>
      </c>
      <c r="C686" s="25" t="s">
        <v>3967</v>
      </c>
      <c r="D686" s="25" t="s">
        <v>4003</v>
      </c>
      <c r="E686" s="31">
        <v>1503.44</v>
      </c>
      <c r="F686" s="31">
        <v>1503.44</v>
      </c>
      <c r="G686" s="25">
        <v>0</v>
      </c>
      <c r="H686" s="25">
        <v>0</v>
      </c>
      <c r="I686" s="25" t="s">
        <v>3032</v>
      </c>
    </row>
    <row r="687" spans="1:9" x14ac:dyDescent="0.15">
      <c r="A687" s="32">
        <v>43735</v>
      </c>
      <c r="B687" s="25">
        <v>1000050547</v>
      </c>
      <c r="C687" s="25" t="s">
        <v>3968</v>
      </c>
      <c r="D687" s="25" t="s">
        <v>4003</v>
      </c>
      <c r="E687" s="31">
        <v>4500.34</v>
      </c>
      <c r="F687" s="31">
        <v>4500.34</v>
      </c>
      <c r="G687" s="25">
        <v>0</v>
      </c>
      <c r="H687" s="25">
        <v>0</v>
      </c>
      <c r="I687" s="25" t="s">
        <v>2976</v>
      </c>
    </row>
    <row r="688" spans="1:9" x14ac:dyDescent="0.15">
      <c r="A688" s="32">
        <v>43735</v>
      </c>
      <c r="B688" s="25">
        <v>1000050547</v>
      </c>
      <c r="C688" s="25" t="s">
        <v>3968</v>
      </c>
      <c r="D688" s="25" t="s">
        <v>4003</v>
      </c>
      <c r="E688" s="25">
        <v>504</v>
      </c>
      <c r="F688" s="25">
        <v>504</v>
      </c>
      <c r="G688" s="25">
        <v>0</v>
      </c>
      <c r="H688" s="25">
        <v>0</v>
      </c>
      <c r="I688" s="25" t="s">
        <v>2976</v>
      </c>
    </row>
    <row r="689" spans="1:9" x14ac:dyDescent="0.15">
      <c r="A689" s="32">
        <v>43735</v>
      </c>
      <c r="B689" s="25">
        <v>1000051029</v>
      </c>
      <c r="C689" s="25" t="s">
        <v>3969</v>
      </c>
      <c r="D689" s="25" t="s">
        <v>4003</v>
      </c>
      <c r="E689" s="31">
        <v>5013.0600000000004</v>
      </c>
      <c r="F689" s="31">
        <v>5013.0600000000004</v>
      </c>
      <c r="G689" s="25">
        <v>0</v>
      </c>
      <c r="H689" s="25">
        <v>0</v>
      </c>
      <c r="I689" s="25" t="s">
        <v>2796</v>
      </c>
    </row>
    <row r="690" spans="1:9" x14ac:dyDescent="0.15">
      <c r="A690" s="32">
        <v>43735</v>
      </c>
      <c r="B690" s="25">
        <v>1000051075</v>
      </c>
      <c r="C690" s="25" t="s">
        <v>3970</v>
      </c>
      <c r="D690" s="25" t="s">
        <v>4003</v>
      </c>
      <c r="E690" s="25">
        <v>300.27</v>
      </c>
      <c r="F690" s="25">
        <v>300.27</v>
      </c>
      <c r="G690" s="25">
        <v>0</v>
      </c>
      <c r="H690" s="25">
        <v>0</v>
      </c>
      <c r="I690" s="25" t="s">
        <v>3032</v>
      </c>
    </row>
    <row r="691" spans="1:9" x14ac:dyDescent="0.15">
      <c r="A691" s="32">
        <v>43735</v>
      </c>
      <c r="B691" s="25">
        <v>1000051188</v>
      </c>
      <c r="C691" s="25" t="s">
        <v>3971</v>
      </c>
      <c r="D691" s="25" t="s">
        <v>4003</v>
      </c>
      <c r="E691" s="25">
        <v>203.9</v>
      </c>
      <c r="F691" s="25">
        <v>203.9</v>
      </c>
      <c r="G691" s="25">
        <v>0</v>
      </c>
      <c r="H691" s="25">
        <v>0</v>
      </c>
      <c r="I691" s="25" t="s">
        <v>3103</v>
      </c>
    </row>
    <row r="692" spans="1:9" x14ac:dyDescent="0.15">
      <c r="A692" s="32">
        <v>43735</v>
      </c>
      <c r="B692" s="25">
        <v>1000051188</v>
      </c>
      <c r="C692" s="25" t="s">
        <v>3971</v>
      </c>
      <c r="D692" s="25" t="s">
        <v>4003</v>
      </c>
      <c r="E692" s="25">
        <v>805.57</v>
      </c>
      <c r="F692" s="25">
        <v>805.57</v>
      </c>
      <c r="G692" s="25">
        <v>0</v>
      </c>
      <c r="H692" s="25">
        <v>0</v>
      </c>
      <c r="I692" s="25" t="s">
        <v>3103</v>
      </c>
    </row>
    <row r="693" spans="1:9" x14ac:dyDescent="0.15">
      <c r="A693" s="32">
        <v>43735</v>
      </c>
      <c r="B693" s="25">
        <v>1000051189</v>
      </c>
      <c r="C693" s="25" t="s">
        <v>3972</v>
      </c>
      <c r="D693" s="25" t="s">
        <v>4004</v>
      </c>
      <c r="E693" s="31">
        <v>1003.99</v>
      </c>
      <c r="F693" s="31">
        <v>1003.99</v>
      </c>
      <c r="G693" s="25">
        <v>0</v>
      </c>
      <c r="H693" s="25">
        <v>0</v>
      </c>
      <c r="I693" s="25" t="s">
        <v>3103</v>
      </c>
    </row>
    <row r="694" spans="1:9" x14ac:dyDescent="0.15">
      <c r="A694" s="32">
        <v>43735</v>
      </c>
      <c r="B694" s="25">
        <v>1000051199</v>
      </c>
      <c r="C694" s="25" t="s">
        <v>3973</v>
      </c>
      <c r="D694" s="25" t="s">
        <v>4003</v>
      </c>
      <c r="E694" s="25">
        <v>66</v>
      </c>
      <c r="F694" s="25">
        <v>66</v>
      </c>
      <c r="G694" s="25">
        <v>0</v>
      </c>
      <c r="H694" s="25">
        <v>0</v>
      </c>
      <c r="I694" s="25" t="s">
        <v>2660</v>
      </c>
    </row>
    <row r="695" spans="1:9" x14ac:dyDescent="0.15">
      <c r="A695" s="32">
        <v>43735</v>
      </c>
      <c r="B695" s="25">
        <v>1000051199</v>
      </c>
      <c r="C695" s="25" t="s">
        <v>3973</v>
      </c>
      <c r="D695" s="25" t="s">
        <v>4003</v>
      </c>
      <c r="E695" s="25">
        <v>457.8</v>
      </c>
      <c r="F695" s="25">
        <v>457.8</v>
      </c>
      <c r="G695" s="25">
        <v>0</v>
      </c>
      <c r="H695" s="25">
        <v>0</v>
      </c>
      <c r="I695" s="25" t="s">
        <v>2660</v>
      </c>
    </row>
    <row r="696" spans="1:9" x14ac:dyDescent="0.15">
      <c r="A696" s="32">
        <v>43735</v>
      </c>
      <c r="B696" s="25">
        <v>1000051767</v>
      </c>
      <c r="C696" s="25" t="s">
        <v>3974</v>
      </c>
      <c r="D696" s="25" t="s">
        <v>4004</v>
      </c>
      <c r="E696" s="31">
        <v>2760</v>
      </c>
      <c r="F696" s="31">
        <v>2760</v>
      </c>
      <c r="G696" s="25">
        <v>0</v>
      </c>
      <c r="H696" s="25">
        <v>0</v>
      </c>
      <c r="I696" s="25" t="s">
        <v>3108</v>
      </c>
    </row>
    <row r="697" spans="1:9" x14ac:dyDescent="0.15">
      <c r="A697" s="32">
        <v>43735</v>
      </c>
      <c r="B697" s="25">
        <v>1000051971</v>
      </c>
      <c r="C697" s="25" t="s">
        <v>3975</v>
      </c>
      <c r="D697" s="25" t="s">
        <v>4004</v>
      </c>
      <c r="E697" s="31">
        <v>1175.6400000000001</v>
      </c>
      <c r="F697" s="31">
        <v>1175.6400000000001</v>
      </c>
      <c r="G697" s="25">
        <v>0</v>
      </c>
      <c r="H697" s="25">
        <v>0</v>
      </c>
      <c r="I697" s="25" t="s">
        <v>2938</v>
      </c>
    </row>
    <row r="698" spans="1:9" x14ac:dyDescent="0.15">
      <c r="A698" s="32">
        <v>43735</v>
      </c>
      <c r="B698" s="25">
        <v>1000052123</v>
      </c>
      <c r="C698" s="25" t="s">
        <v>3976</v>
      </c>
      <c r="D698" s="25" t="s">
        <v>4004</v>
      </c>
      <c r="E698" s="31">
        <v>2251.63</v>
      </c>
      <c r="F698" s="31">
        <v>2251.63</v>
      </c>
      <c r="G698" s="25">
        <v>0</v>
      </c>
      <c r="H698" s="25">
        <v>0</v>
      </c>
      <c r="I698" s="25" t="s">
        <v>3715</v>
      </c>
    </row>
    <row r="699" spans="1:9" x14ac:dyDescent="0.15">
      <c r="A699" s="32">
        <v>43735</v>
      </c>
      <c r="B699" s="25">
        <v>1000052339</v>
      </c>
      <c r="C699" s="25" t="s">
        <v>3977</v>
      </c>
      <c r="D699" s="25" t="s">
        <v>4003</v>
      </c>
      <c r="E699" s="31">
        <v>5510</v>
      </c>
      <c r="F699" s="31">
        <v>5510</v>
      </c>
      <c r="G699" s="25">
        <v>0</v>
      </c>
      <c r="H699" s="25">
        <v>0</v>
      </c>
      <c r="I699" s="25" t="s">
        <v>3103</v>
      </c>
    </row>
    <row r="700" spans="1:9" x14ac:dyDescent="0.15">
      <c r="A700" s="32">
        <v>43735</v>
      </c>
      <c r="B700" s="25">
        <v>1000052339</v>
      </c>
      <c r="C700" s="25" t="s">
        <v>3977</v>
      </c>
      <c r="D700" s="25" t="s">
        <v>4003</v>
      </c>
      <c r="E700" s="25">
        <v>500</v>
      </c>
      <c r="F700" s="25">
        <v>500</v>
      </c>
      <c r="G700" s="25">
        <v>0</v>
      </c>
      <c r="H700" s="25">
        <v>0</v>
      </c>
      <c r="I700" s="25" t="s">
        <v>3103</v>
      </c>
    </row>
    <row r="701" spans="1:9" x14ac:dyDescent="0.15">
      <c r="A701" s="32">
        <v>43735</v>
      </c>
      <c r="B701" s="25">
        <v>1000052799</v>
      </c>
      <c r="C701" s="25" t="s">
        <v>3978</v>
      </c>
      <c r="D701" s="25" t="s">
        <v>4003</v>
      </c>
      <c r="E701" s="25">
        <v>200.4</v>
      </c>
      <c r="F701" s="25">
        <v>200.4</v>
      </c>
      <c r="G701" s="25">
        <v>0</v>
      </c>
      <c r="H701" s="25">
        <v>0</v>
      </c>
      <c r="I701" s="25" t="s">
        <v>2700</v>
      </c>
    </row>
    <row r="702" spans="1:9" x14ac:dyDescent="0.15">
      <c r="A702" s="32">
        <v>43735</v>
      </c>
      <c r="B702" s="25">
        <v>1000052799</v>
      </c>
      <c r="C702" s="25" t="s">
        <v>3978</v>
      </c>
      <c r="D702" s="25" t="s">
        <v>4003</v>
      </c>
      <c r="E702" s="31">
        <v>1301.5999999999999</v>
      </c>
      <c r="F702" s="31">
        <v>1301.5999999999999</v>
      </c>
      <c r="G702" s="25">
        <v>0</v>
      </c>
      <c r="H702" s="25">
        <v>0</v>
      </c>
      <c r="I702" s="25" t="s">
        <v>2700</v>
      </c>
    </row>
    <row r="703" spans="1:9" x14ac:dyDescent="0.15">
      <c r="A703" s="32">
        <v>43735</v>
      </c>
      <c r="B703" s="25">
        <v>1000054033</v>
      </c>
      <c r="C703" s="25" t="s">
        <v>3980</v>
      </c>
      <c r="D703" s="25" t="s">
        <v>4003</v>
      </c>
      <c r="E703" s="31">
        <v>1002.64</v>
      </c>
      <c r="F703" s="31">
        <v>1002.64</v>
      </c>
      <c r="G703" s="25">
        <v>0</v>
      </c>
      <c r="H703" s="25">
        <v>0</v>
      </c>
      <c r="I703" s="25" t="s">
        <v>2830</v>
      </c>
    </row>
    <row r="704" spans="1:9" x14ac:dyDescent="0.15">
      <c r="A704" s="32">
        <v>43735</v>
      </c>
      <c r="B704" s="25">
        <v>1000054528</v>
      </c>
      <c r="C704" s="25" t="s">
        <v>3981</v>
      </c>
      <c r="D704" s="25" t="s">
        <v>4003</v>
      </c>
      <c r="E704" s="25">
        <v>265.8</v>
      </c>
      <c r="F704" s="25">
        <v>265.8</v>
      </c>
      <c r="G704" s="25">
        <v>0</v>
      </c>
      <c r="H704" s="25">
        <v>0</v>
      </c>
      <c r="I704" s="25" t="s">
        <v>3647</v>
      </c>
    </row>
    <row r="705" spans="1:9" x14ac:dyDescent="0.15">
      <c r="A705" s="32">
        <v>43735</v>
      </c>
      <c r="B705" s="25">
        <v>1000054543</v>
      </c>
      <c r="C705" s="25" t="s">
        <v>3982</v>
      </c>
      <c r="D705" s="25" t="s">
        <v>4003</v>
      </c>
      <c r="E705" s="25">
        <v>300</v>
      </c>
      <c r="F705" s="25">
        <v>300</v>
      </c>
      <c r="G705" s="25">
        <v>0</v>
      </c>
      <c r="H705" s="25">
        <v>0</v>
      </c>
      <c r="I705" s="25" t="s">
        <v>3085</v>
      </c>
    </row>
    <row r="706" spans="1:9" x14ac:dyDescent="0.15">
      <c r="A706" s="32">
        <v>43735</v>
      </c>
      <c r="B706" s="25">
        <v>1000054997</v>
      </c>
      <c r="C706" s="25" t="s">
        <v>3983</v>
      </c>
      <c r="D706" s="25" t="s">
        <v>4004</v>
      </c>
      <c r="E706" s="31">
        <v>20003.22</v>
      </c>
      <c r="F706" s="31">
        <v>20003.22</v>
      </c>
      <c r="G706" s="25">
        <v>0</v>
      </c>
      <c r="H706" s="25">
        <v>0</v>
      </c>
      <c r="I706" s="25" t="s">
        <v>2717</v>
      </c>
    </row>
    <row r="707" spans="1:9" x14ac:dyDescent="0.15">
      <c r="A707" s="32">
        <v>43735</v>
      </c>
      <c r="B707" s="25">
        <v>1000057055</v>
      </c>
      <c r="C707" s="25" t="s">
        <v>3984</v>
      </c>
      <c r="D707" s="25" t="s">
        <v>4003</v>
      </c>
      <c r="E707" s="25">
        <v>60</v>
      </c>
      <c r="F707" s="25">
        <v>60</v>
      </c>
      <c r="G707" s="25">
        <v>0</v>
      </c>
      <c r="H707" s="25">
        <v>0</v>
      </c>
      <c r="I707" s="25" t="s">
        <v>3063</v>
      </c>
    </row>
    <row r="708" spans="1:9" x14ac:dyDescent="0.15">
      <c r="A708" s="32">
        <v>43735</v>
      </c>
      <c r="B708" s="25">
        <v>1000057055</v>
      </c>
      <c r="C708" s="25" t="s">
        <v>3984</v>
      </c>
      <c r="D708" s="25" t="s">
        <v>4003</v>
      </c>
      <c r="E708" s="25">
        <v>212.6</v>
      </c>
      <c r="F708" s="25">
        <v>212.6</v>
      </c>
      <c r="G708" s="25">
        <v>0</v>
      </c>
      <c r="H708" s="25">
        <v>0</v>
      </c>
      <c r="I708" s="25" t="s">
        <v>3063</v>
      </c>
    </row>
    <row r="709" spans="1:9" x14ac:dyDescent="0.15">
      <c r="A709" s="32">
        <v>43735</v>
      </c>
      <c r="B709" s="25">
        <v>1000057172</v>
      </c>
      <c r="C709" s="25" t="s">
        <v>3985</v>
      </c>
      <c r="D709" s="25" t="s">
        <v>4003</v>
      </c>
      <c r="E709" s="31">
        <v>3000</v>
      </c>
      <c r="F709" s="31">
        <v>3000</v>
      </c>
      <c r="G709" s="25">
        <v>0</v>
      </c>
      <c r="H709" s="25">
        <v>0</v>
      </c>
      <c r="I709" s="25" t="s">
        <v>3120</v>
      </c>
    </row>
    <row r="710" spans="1:9" x14ac:dyDescent="0.15">
      <c r="A710" s="32">
        <v>43735</v>
      </c>
      <c r="B710" s="25">
        <v>1000057202</v>
      </c>
      <c r="C710" s="25" t="s">
        <v>3986</v>
      </c>
      <c r="D710" s="25" t="s">
        <v>4004</v>
      </c>
      <c r="E710" s="31">
        <v>8101.01</v>
      </c>
      <c r="F710" s="31">
        <v>8101.01</v>
      </c>
      <c r="G710" s="25">
        <v>0</v>
      </c>
      <c r="H710" s="25">
        <v>0</v>
      </c>
      <c r="I710" s="25" t="s">
        <v>2749</v>
      </c>
    </row>
    <row r="711" spans="1:9" x14ac:dyDescent="0.15">
      <c r="A711" s="32">
        <v>43735</v>
      </c>
      <c r="B711" s="25">
        <v>1000057623</v>
      </c>
      <c r="C711" s="25" t="s">
        <v>4009</v>
      </c>
      <c r="D711" s="25" t="s">
        <v>4003</v>
      </c>
      <c r="E711" s="31">
        <v>3003.3</v>
      </c>
      <c r="F711" s="31">
        <v>3003.3</v>
      </c>
      <c r="G711" s="25">
        <v>0</v>
      </c>
      <c r="H711" s="25">
        <v>0</v>
      </c>
      <c r="I711" s="25" t="s">
        <v>2768</v>
      </c>
    </row>
    <row r="712" spans="1:9" x14ac:dyDescent="0.15">
      <c r="A712" s="32">
        <v>43735</v>
      </c>
      <c r="B712" s="25">
        <v>1000057812</v>
      </c>
      <c r="C712" s="25" t="s">
        <v>3987</v>
      </c>
      <c r="D712" s="25" t="s">
        <v>4003</v>
      </c>
      <c r="E712" s="25">
        <v>200</v>
      </c>
      <c r="F712" s="25">
        <v>200</v>
      </c>
      <c r="G712" s="25">
        <v>0</v>
      </c>
      <c r="H712" s="25">
        <v>0</v>
      </c>
      <c r="I712" s="25" t="s">
        <v>2941</v>
      </c>
    </row>
    <row r="713" spans="1:9" x14ac:dyDescent="0.15">
      <c r="A713" s="32">
        <v>43735</v>
      </c>
      <c r="B713" s="25">
        <v>1000057812</v>
      </c>
      <c r="C713" s="25" t="s">
        <v>3987</v>
      </c>
      <c r="D713" s="25" t="s">
        <v>4003</v>
      </c>
      <c r="E713" s="25">
        <v>800.8</v>
      </c>
      <c r="F713" s="25">
        <v>800.8</v>
      </c>
      <c r="G713" s="25">
        <v>0</v>
      </c>
      <c r="H713" s="25">
        <v>0</v>
      </c>
      <c r="I713" s="25" t="s">
        <v>2941</v>
      </c>
    </row>
    <row r="714" spans="1:9" x14ac:dyDescent="0.15">
      <c r="A714" s="32">
        <v>43735</v>
      </c>
      <c r="B714" s="25">
        <v>1000058163</v>
      </c>
      <c r="C714" s="25" t="s">
        <v>3988</v>
      </c>
      <c r="D714" s="25" t="s">
        <v>4003</v>
      </c>
      <c r="E714" s="25">
        <v>706.8</v>
      </c>
      <c r="F714" s="25">
        <v>706.8</v>
      </c>
      <c r="G714" s="25">
        <v>0</v>
      </c>
      <c r="H714" s="25">
        <v>0</v>
      </c>
      <c r="I714" s="25" t="s">
        <v>2621</v>
      </c>
    </row>
    <row r="715" spans="1:9" x14ac:dyDescent="0.15">
      <c r="A715" s="32">
        <v>43735</v>
      </c>
      <c r="B715" s="25">
        <v>1000058163</v>
      </c>
      <c r="C715" s="25" t="s">
        <v>3988</v>
      </c>
      <c r="D715" s="25" t="s">
        <v>4003</v>
      </c>
      <c r="E715" s="31">
        <v>1645.5</v>
      </c>
      <c r="F715" s="31">
        <v>1645.5</v>
      </c>
      <c r="G715" s="25">
        <v>0</v>
      </c>
      <c r="H715" s="25">
        <v>0</v>
      </c>
      <c r="I715" s="25" t="s">
        <v>2621</v>
      </c>
    </row>
    <row r="716" spans="1:9" x14ac:dyDescent="0.15">
      <c r="A716" s="32">
        <v>43735</v>
      </c>
      <c r="B716" s="25">
        <v>1000058421</v>
      </c>
      <c r="C716" s="25" t="s">
        <v>3989</v>
      </c>
      <c r="D716" s="25" t="s">
        <v>4003</v>
      </c>
      <c r="E716" s="31">
        <v>2027.1</v>
      </c>
      <c r="F716" s="31">
        <v>2027.1</v>
      </c>
      <c r="G716" s="25">
        <v>0</v>
      </c>
      <c r="H716" s="25">
        <v>0</v>
      </c>
      <c r="I716" s="25" t="s">
        <v>3089</v>
      </c>
    </row>
    <row r="717" spans="1:9" x14ac:dyDescent="0.15">
      <c r="A717" s="32">
        <v>43735</v>
      </c>
      <c r="B717" s="25">
        <v>1000058817</v>
      </c>
      <c r="C717" s="25" t="s">
        <v>4013</v>
      </c>
      <c r="D717" s="25" t="s">
        <v>4003</v>
      </c>
      <c r="E717" s="31">
        <v>6528.76</v>
      </c>
      <c r="F717" s="31">
        <v>6528.76</v>
      </c>
      <c r="G717" s="25">
        <v>0</v>
      </c>
      <c r="H717" s="25">
        <v>0</v>
      </c>
      <c r="I717" s="25" t="s">
        <v>2625</v>
      </c>
    </row>
    <row r="718" spans="1:9" x14ac:dyDescent="0.15">
      <c r="A718" s="32">
        <v>43735</v>
      </c>
      <c r="B718" s="25">
        <v>1000058921</v>
      </c>
      <c r="C718" s="25" t="s">
        <v>3990</v>
      </c>
      <c r="D718" s="25" t="s">
        <v>4003</v>
      </c>
      <c r="E718" s="25">
        <v>601.5</v>
      </c>
      <c r="F718" s="25">
        <v>601.5</v>
      </c>
      <c r="G718" s="25">
        <v>0</v>
      </c>
      <c r="H718" s="25">
        <v>0</v>
      </c>
      <c r="I718" s="25" t="s">
        <v>2709</v>
      </c>
    </row>
    <row r="719" spans="1:9" x14ac:dyDescent="0.15">
      <c r="A719" s="32">
        <v>43735</v>
      </c>
      <c r="B719" s="25">
        <v>1000058921</v>
      </c>
      <c r="C719" s="25" t="s">
        <v>3990</v>
      </c>
      <c r="D719" s="25" t="s">
        <v>4003</v>
      </c>
      <c r="E719" s="25">
        <v>204.54</v>
      </c>
      <c r="F719" s="25">
        <v>204.54</v>
      </c>
      <c r="G719" s="25">
        <v>0</v>
      </c>
      <c r="H719" s="25">
        <v>0</v>
      </c>
      <c r="I719" s="25" t="s">
        <v>2709</v>
      </c>
    </row>
    <row r="720" spans="1:9" x14ac:dyDescent="0.15">
      <c r="A720" s="32">
        <v>43735</v>
      </c>
      <c r="B720" s="25">
        <v>1000058924</v>
      </c>
      <c r="C720" s="25" t="s">
        <v>3991</v>
      </c>
      <c r="D720" s="25" t="s">
        <v>4003</v>
      </c>
      <c r="E720" s="25">
        <v>200.4</v>
      </c>
      <c r="F720" s="25">
        <v>200.4</v>
      </c>
      <c r="G720" s="25">
        <v>0</v>
      </c>
      <c r="H720" s="25">
        <v>0</v>
      </c>
      <c r="I720" s="25" t="s">
        <v>2706</v>
      </c>
    </row>
    <row r="721" spans="1:9" x14ac:dyDescent="0.15">
      <c r="A721" s="32">
        <v>43735</v>
      </c>
      <c r="B721" s="25">
        <v>1000058924</v>
      </c>
      <c r="C721" s="25" t="s">
        <v>3991</v>
      </c>
      <c r="D721" s="25" t="s">
        <v>4003</v>
      </c>
      <c r="E721" s="25">
        <v>800.6</v>
      </c>
      <c r="F721" s="25">
        <v>800.6</v>
      </c>
      <c r="G721" s="25">
        <v>0</v>
      </c>
      <c r="H721" s="25">
        <v>0</v>
      </c>
      <c r="I721" s="25" t="s">
        <v>2706</v>
      </c>
    </row>
    <row r="722" spans="1:9" x14ac:dyDescent="0.15">
      <c r="A722" s="32">
        <v>43735</v>
      </c>
      <c r="B722" s="25">
        <v>1000058961</v>
      </c>
      <c r="C722" s="25" t="s">
        <v>3862</v>
      </c>
      <c r="D722" s="25" t="s">
        <v>4003</v>
      </c>
      <c r="E722" s="31">
        <v>3001.04</v>
      </c>
      <c r="F722" s="31">
        <v>3001.04</v>
      </c>
      <c r="G722" s="25">
        <v>0</v>
      </c>
      <c r="H722" s="25">
        <v>0</v>
      </c>
      <c r="I722" s="25" t="s">
        <v>2666</v>
      </c>
    </row>
    <row r="723" spans="1:9" x14ac:dyDescent="0.15">
      <c r="A723" s="32">
        <v>43735</v>
      </c>
      <c r="B723" s="25">
        <v>1000058961</v>
      </c>
      <c r="C723" s="25" t="s">
        <v>3862</v>
      </c>
      <c r="D723" s="25" t="s">
        <v>4003</v>
      </c>
      <c r="E723" s="31">
        <v>1202.32</v>
      </c>
      <c r="F723" s="31">
        <v>1202.32</v>
      </c>
      <c r="G723" s="25">
        <v>0</v>
      </c>
      <c r="H723" s="25">
        <v>0</v>
      </c>
      <c r="I723" s="25" t="s">
        <v>2666</v>
      </c>
    </row>
    <row r="724" spans="1:9" x14ac:dyDescent="0.15">
      <c r="A724" s="32">
        <v>43735</v>
      </c>
      <c r="B724" s="25">
        <v>1000058961</v>
      </c>
      <c r="C724" s="25" t="s">
        <v>3862</v>
      </c>
      <c r="D724" s="25" t="s">
        <v>3236</v>
      </c>
      <c r="E724" s="25">
        <v>0.5</v>
      </c>
      <c r="F724" s="25">
        <v>0.5</v>
      </c>
      <c r="G724" s="25">
        <v>0</v>
      </c>
      <c r="H724" s="25">
        <v>0</v>
      </c>
      <c r="I724" s="25" t="s">
        <v>2666</v>
      </c>
    </row>
    <row r="725" spans="1:9" x14ac:dyDescent="0.15">
      <c r="A725" s="32">
        <v>43735</v>
      </c>
      <c r="B725" s="25">
        <v>1000059067</v>
      </c>
      <c r="C725" s="25" t="s">
        <v>4005</v>
      </c>
      <c r="D725" s="25" t="s">
        <v>4004</v>
      </c>
      <c r="E725" s="25">
        <v>686.45</v>
      </c>
      <c r="F725" s="25">
        <v>686.45</v>
      </c>
      <c r="G725" s="25">
        <v>0</v>
      </c>
      <c r="H725" s="25">
        <v>0</v>
      </c>
      <c r="I725" s="25" t="s">
        <v>3311</v>
      </c>
    </row>
    <row r="726" spans="1:9" x14ac:dyDescent="0.15">
      <c r="A726" s="32">
        <v>43735</v>
      </c>
      <c r="B726" s="25">
        <v>1000059242</v>
      </c>
      <c r="C726" s="25" t="s">
        <v>3992</v>
      </c>
      <c r="D726" s="25" t="s">
        <v>4003</v>
      </c>
      <c r="E726" s="25">
        <v>15</v>
      </c>
      <c r="F726" s="25">
        <v>15</v>
      </c>
      <c r="G726" s="25">
        <v>0</v>
      </c>
      <c r="H726" s="25">
        <v>0</v>
      </c>
      <c r="I726" s="25" t="s">
        <v>2970</v>
      </c>
    </row>
    <row r="727" spans="1:9" x14ac:dyDescent="0.15">
      <c r="A727" s="32">
        <v>43735</v>
      </c>
      <c r="B727" s="25">
        <v>1000059242</v>
      </c>
      <c r="C727" s="25" t="s">
        <v>3992</v>
      </c>
      <c r="D727" s="25" t="s">
        <v>4003</v>
      </c>
      <c r="E727" s="25">
        <v>436</v>
      </c>
      <c r="F727" s="25">
        <v>436</v>
      </c>
      <c r="G727" s="25">
        <v>0</v>
      </c>
      <c r="H727" s="25">
        <v>0</v>
      </c>
      <c r="I727" s="25" t="s">
        <v>2970</v>
      </c>
    </row>
    <row r="728" spans="1:9" x14ac:dyDescent="0.15">
      <c r="A728" s="32">
        <v>43735</v>
      </c>
      <c r="B728" s="25">
        <v>1000059243</v>
      </c>
      <c r="C728" s="25" t="s">
        <v>3993</v>
      </c>
      <c r="D728" s="25" t="s">
        <v>4004</v>
      </c>
      <c r="E728" s="25">
        <v>500.34</v>
      </c>
      <c r="F728" s="25">
        <v>500.34</v>
      </c>
      <c r="G728" s="25">
        <v>0</v>
      </c>
      <c r="H728" s="25">
        <v>0</v>
      </c>
      <c r="I728" s="25" t="s">
        <v>2970</v>
      </c>
    </row>
    <row r="729" spans="1:9" x14ac:dyDescent="0.15">
      <c r="A729" s="32">
        <v>43735</v>
      </c>
      <c r="B729" s="25">
        <v>1000059342</v>
      </c>
      <c r="C729" s="25" t="s">
        <v>3994</v>
      </c>
      <c r="D729" s="25" t="s">
        <v>4004</v>
      </c>
      <c r="E729" s="25">
        <v>899.44</v>
      </c>
      <c r="F729" s="25">
        <v>899.44</v>
      </c>
      <c r="G729" s="25">
        <v>0</v>
      </c>
      <c r="H729" s="25">
        <v>0</v>
      </c>
      <c r="I729" s="25" t="s">
        <v>2687</v>
      </c>
    </row>
    <row r="730" spans="1:9" x14ac:dyDescent="0.15">
      <c r="A730" s="32">
        <v>43735</v>
      </c>
      <c r="B730" s="25">
        <v>1000060330</v>
      </c>
      <c r="C730" s="25" t="s">
        <v>3995</v>
      </c>
      <c r="D730" s="25" t="s">
        <v>4003</v>
      </c>
      <c r="E730" s="25">
        <v>540</v>
      </c>
      <c r="F730" s="25">
        <v>540</v>
      </c>
      <c r="G730" s="25">
        <v>0</v>
      </c>
      <c r="H730" s="25">
        <v>0</v>
      </c>
      <c r="I730" s="25" t="s">
        <v>2724</v>
      </c>
    </row>
    <row r="731" spans="1:9" x14ac:dyDescent="0.15">
      <c r="A731" s="32">
        <v>43735</v>
      </c>
      <c r="B731" s="25">
        <v>1000061105</v>
      </c>
      <c r="C731" s="25" t="s">
        <v>4014</v>
      </c>
      <c r="D731" s="25" t="s">
        <v>4003</v>
      </c>
      <c r="E731" s="25">
        <v>514.55999999999995</v>
      </c>
      <c r="F731" s="25">
        <v>514.55999999999995</v>
      </c>
      <c r="G731" s="25">
        <v>0</v>
      </c>
      <c r="H731" s="25">
        <v>0</v>
      </c>
      <c r="I731" s="25" t="s">
        <v>2703</v>
      </c>
    </row>
    <row r="732" spans="1:9" x14ac:dyDescent="0.15">
      <c r="A732" s="32">
        <v>43735</v>
      </c>
      <c r="B732" s="25">
        <v>1000061105</v>
      </c>
      <c r="C732" s="25" t="s">
        <v>4014</v>
      </c>
      <c r="D732" s="25" t="s">
        <v>4003</v>
      </c>
      <c r="E732" s="25">
        <v>485.5</v>
      </c>
      <c r="F732" s="25">
        <v>485.5</v>
      </c>
      <c r="G732" s="25">
        <v>0</v>
      </c>
      <c r="H732" s="25">
        <v>0</v>
      </c>
      <c r="I732" s="25" t="s">
        <v>2703</v>
      </c>
    </row>
    <row r="733" spans="1:9" x14ac:dyDescent="0.15">
      <c r="A733" s="32">
        <v>43735</v>
      </c>
      <c r="B733" s="25">
        <v>1000061200</v>
      </c>
      <c r="C733" s="25" t="s">
        <v>4015</v>
      </c>
      <c r="D733" s="25" t="s">
        <v>4004</v>
      </c>
      <c r="E733" s="31">
        <v>1500</v>
      </c>
      <c r="F733" s="31">
        <v>1500</v>
      </c>
      <c r="G733" s="25">
        <v>0</v>
      </c>
      <c r="H733" s="25">
        <v>0</v>
      </c>
      <c r="I733" s="25" t="s">
        <v>2781</v>
      </c>
    </row>
    <row r="734" spans="1:9" x14ac:dyDescent="0.15">
      <c r="A734" s="32">
        <v>43735</v>
      </c>
      <c r="B734" s="25">
        <v>1000061355</v>
      </c>
      <c r="C734" s="25" t="s">
        <v>4016</v>
      </c>
      <c r="D734" s="25" t="s">
        <v>4004</v>
      </c>
      <c r="E734" s="31">
        <v>1017</v>
      </c>
      <c r="F734" s="31">
        <v>1017</v>
      </c>
      <c r="G734" s="25">
        <v>0</v>
      </c>
      <c r="H734" s="25">
        <v>0</v>
      </c>
      <c r="I734" s="25" t="s">
        <v>2987</v>
      </c>
    </row>
    <row r="735" spans="1:9" x14ac:dyDescent="0.15">
      <c r="A735" s="32">
        <v>43735</v>
      </c>
      <c r="B735" s="25">
        <v>1000061356</v>
      </c>
      <c r="C735" s="25" t="s">
        <v>4017</v>
      </c>
      <c r="D735" s="25" t="s">
        <v>4004</v>
      </c>
      <c r="E735" s="31">
        <v>1021</v>
      </c>
      <c r="F735" s="31">
        <v>1021</v>
      </c>
      <c r="G735" s="25">
        <v>0</v>
      </c>
      <c r="H735" s="25">
        <v>0</v>
      </c>
      <c r="I735" s="25" t="s">
        <v>2990</v>
      </c>
    </row>
    <row r="736" spans="1:9" x14ac:dyDescent="0.15">
      <c r="A736" s="32">
        <v>43735</v>
      </c>
      <c r="B736" s="25">
        <v>1000061368</v>
      </c>
      <c r="C736" s="25" t="s">
        <v>4018</v>
      </c>
      <c r="D736" s="25" t="s">
        <v>4004</v>
      </c>
      <c r="E736" s="31">
        <v>1023</v>
      </c>
      <c r="F736" s="31">
        <v>1023</v>
      </c>
      <c r="G736" s="25">
        <v>0</v>
      </c>
      <c r="H736" s="25">
        <v>0</v>
      </c>
      <c r="I736" s="25" t="s">
        <v>2990</v>
      </c>
    </row>
    <row r="737" spans="1:9" x14ac:dyDescent="0.15">
      <c r="A737" s="32">
        <v>43735</v>
      </c>
      <c r="B737" s="25">
        <v>1000061369</v>
      </c>
      <c r="C737" s="25" t="s">
        <v>4019</v>
      </c>
      <c r="D737" s="25" t="s">
        <v>4004</v>
      </c>
      <c r="E737" s="31">
        <v>1022</v>
      </c>
      <c r="F737" s="31">
        <v>1022</v>
      </c>
      <c r="G737" s="25">
        <v>0</v>
      </c>
      <c r="H737" s="25">
        <v>0</v>
      </c>
      <c r="I737" s="25" t="s">
        <v>2990</v>
      </c>
    </row>
    <row r="738" spans="1:9" x14ac:dyDescent="0.15">
      <c r="A738" s="32">
        <v>43735</v>
      </c>
      <c r="B738" s="25">
        <v>1000061392</v>
      </c>
      <c r="C738" s="25" t="s">
        <v>4000</v>
      </c>
      <c r="D738" s="25" t="s">
        <v>4004</v>
      </c>
      <c r="E738" s="25">
        <v>500.01</v>
      </c>
      <c r="F738" s="25">
        <v>500.01</v>
      </c>
      <c r="G738" s="25">
        <v>0</v>
      </c>
      <c r="H738" s="25">
        <v>0</v>
      </c>
      <c r="I738" s="25" t="s">
        <v>2651</v>
      </c>
    </row>
    <row r="739" spans="1:9" x14ac:dyDescent="0.15">
      <c r="A739" s="32">
        <v>43735</v>
      </c>
      <c r="B739" s="25">
        <v>1000061395</v>
      </c>
      <c r="C739" s="25" t="s">
        <v>4020</v>
      </c>
      <c r="D739" s="25" t="s">
        <v>4004</v>
      </c>
      <c r="E739" s="31">
        <v>1020</v>
      </c>
      <c r="F739" s="31">
        <v>1020</v>
      </c>
      <c r="G739" s="25">
        <v>0</v>
      </c>
      <c r="H739" s="25">
        <v>0</v>
      </c>
      <c r="I739" s="25" t="s">
        <v>3049</v>
      </c>
    </row>
    <row r="740" spans="1:9" x14ac:dyDescent="0.15">
      <c r="A740" s="32">
        <v>43735</v>
      </c>
      <c r="B740" s="25">
        <v>1000061420</v>
      </c>
      <c r="C740" s="25" t="s">
        <v>4021</v>
      </c>
      <c r="D740" s="25" t="s">
        <v>4004</v>
      </c>
      <c r="E740" s="31">
        <v>1050</v>
      </c>
      <c r="F740" s="31">
        <v>1050</v>
      </c>
      <c r="G740" s="25">
        <v>0</v>
      </c>
      <c r="H740" s="25">
        <v>0</v>
      </c>
      <c r="I740" s="25" t="s">
        <v>3049</v>
      </c>
    </row>
    <row r="741" spans="1:9" x14ac:dyDescent="0.15">
      <c r="A741" s="32">
        <v>43735</v>
      </c>
      <c r="B741" s="25">
        <v>1000061423</v>
      </c>
      <c r="C741" s="25" t="s">
        <v>4022</v>
      </c>
      <c r="D741" s="25" t="s">
        <v>4004</v>
      </c>
      <c r="E741" s="31">
        <v>1030</v>
      </c>
      <c r="F741" s="31">
        <v>1030</v>
      </c>
      <c r="G741" s="25">
        <v>0</v>
      </c>
      <c r="H741" s="25">
        <v>0</v>
      </c>
      <c r="I741" s="25" t="s">
        <v>3049</v>
      </c>
    </row>
    <row r="742" spans="1:9" x14ac:dyDescent="0.15">
      <c r="A742" s="32">
        <v>43735</v>
      </c>
      <c r="B742" s="25">
        <v>1000061425</v>
      </c>
      <c r="C742" s="25" t="s">
        <v>4023</v>
      </c>
      <c r="D742" s="25" t="s">
        <v>4004</v>
      </c>
      <c r="E742" s="31">
        <v>1010</v>
      </c>
      <c r="F742" s="31">
        <v>1010</v>
      </c>
      <c r="G742" s="25">
        <v>0</v>
      </c>
      <c r="H742" s="25">
        <v>0</v>
      </c>
      <c r="I742" s="25" t="s">
        <v>3049</v>
      </c>
    </row>
    <row r="743" spans="1:9" x14ac:dyDescent="0.15">
      <c r="A743" s="32">
        <v>43734</v>
      </c>
      <c r="B743" s="25">
        <v>1000001038</v>
      </c>
      <c r="C743" s="25" t="s">
        <v>3152</v>
      </c>
      <c r="D743" s="25" t="s">
        <v>4003</v>
      </c>
      <c r="E743" s="25">
        <v>800.7</v>
      </c>
      <c r="F743" s="25">
        <v>800.7</v>
      </c>
      <c r="G743" s="25">
        <v>0</v>
      </c>
      <c r="H743" s="25">
        <v>0</v>
      </c>
      <c r="I743" s="25" t="s">
        <v>3151</v>
      </c>
    </row>
    <row r="744" spans="1:9" x14ac:dyDescent="0.15">
      <c r="A744" s="32">
        <v>43734</v>
      </c>
      <c r="B744" s="25">
        <v>1000001038</v>
      </c>
      <c r="C744" s="25" t="s">
        <v>3152</v>
      </c>
      <c r="D744" s="25" t="s">
        <v>4003</v>
      </c>
      <c r="E744" s="31">
        <v>1219.55</v>
      </c>
      <c r="F744" s="31">
        <v>1219.55</v>
      </c>
      <c r="G744" s="25">
        <v>0</v>
      </c>
      <c r="H744" s="25">
        <v>0</v>
      </c>
      <c r="I744" s="25" t="s">
        <v>3151</v>
      </c>
    </row>
    <row r="745" spans="1:9" x14ac:dyDescent="0.15">
      <c r="A745" s="32">
        <v>43734</v>
      </c>
      <c r="B745" s="25">
        <v>1000001126</v>
      </c>
      <c r="C745" s="25" t="s">
        <v>3892</v>
      </c>
      <c r="D745" s="25" t="s">
        <v>4003</v>
      </c>
      <c r="E745" s="25">
        <v>400.8</v>
      </c>
      <c r="F745" s="25">
        <v>400.8</v>
      </c>
      <c r="G745" s="25">
        <v>0</v>
      </c>
      <c r="H745" s="25">
        <v>0</v>
      </c>
      <c r="I745" s="25" t="s">
        <v>2912</v>
      </c>
    </row>
    <row r="746" spans="1:9" x14ac:dyDescent="0.15">
      <c r="A746" s="32">
        <v>43734</v>
      </c>
      <c r="B746" s="25">
        <v>1000001126</v>
      </c>
      <c r="C746" s="25" t="s">
        <v>3892</v>
      </c>
      <c r="D746" s="25" t="s">
        <v>4003</v>
      </c>
      <c r="E746" s="31">
        <v>1552.76</v>
      </c>
      <c r="F746" s="31">
        <v>1552.76</v>
      </c>
      <c r="G746" s="25">
        <v>0</v>
      </c>
      <c r="H746" s="25">
        <v>0</v>
      </c>
      <c r="I746" s="25" t="s">
        <v>2912</v>
      </c>
    </row>
    <row r="747" spans="1:9" x14ac:dyDescent="0.15">
      <c r="A747" s="32">
        <v>43734</v>
      </c>
      <c r="B747" s="25">
        <v>1000001616</v>
      </c>
      <c r="C747" s="25" t="s">
        <v>3897</v>
      </c>
      <c r="D747" s="25" t="s">
        <v>4003</v>
      </c>
      <c r="E747" s="25">
        <v>87.6</v>
      </c>
      <c r="F747" s="25">
        <v>87.6</v>
      </c>
      <c r="G747" s="25">
        <v>0</v>
      </c>
      <c r="H747" s="25">
        <v>0</v>
      </c>
      <c r="I747" s="25" t="s">
        <v>3160</v>
      </c>
    </row>
    <row r="748" spans="1:9" x14ac:dyDescent="0.15">
      <c r="A748" s="32">
        <v>43734</v>
      </c>
      <c r="B748" s="25">
        <v>1000001616</v>
      </c>
      <c r="C748" s="25" t="s">
        <v>3897</v>
      </c>
      <c r="D748" s="25" t="s">
        <v>4003</v>
      </c>
      <c r="E748" s="31">
        <v>2394</v>
      </c>
      <c r="F748" s="31">
        <v>2394</v>
      </c>
      <c r="G748" s="25">
        <v>0</v>
      </c>
      <c r="H748" s="25">
        <v>0</v>
      </c>
      <c r="I748" s="25" t="s">
        <v>3160</v>
      </c>
    </row>
    <row r="749" spans="1:9" x14ac:dyDescent="0.15">
      <c r="A749" s="32">
        <v>43734</v>
      </c>
      <c r="B749" s="25">
        <v>1000001627</v>
      </c>
      <c r="C749" s="25" t="s">
        <v>3902</v>
      </c>
      <c r="D749" s="25" t="s">
        <v>4003</v>
      </c>
      <c r="E749" s="31">
        <v>1196.98</v>
      </c>
      <c r="F749" s="31">
        <v>1196.98</v>
      </c>
      <c r="G749" s="25">
        <v>0</v>
      </c>
      <c r="H749" s="25">
        <v>0</v>
      </c>
      <c r="I749" s="25" t="s">
        <v>3222</v>
      </c>
    </row>
    <row r="750" spans="1:9" x14ac:dyDescent="0.15">
      <c r="A750" s="32">
        <v>43734</v>
      </c>
      <c r="B750" s="25">
        <v>1000001627</v>
      </c>
      <c r="C750" s="25" t="s">
        <v>3902</v>
      </c>
      <c r="D750" s="25" t="s">
        <v>4003</v>
      </c>
      <c r="E750" s="31">
        <v>6804.9</v>
      </c>
      <c r="F750" s="31">
        <v>6804.9</v>
      </c>
      <c r="G750" s="25">
        <v>0</v>
      </c>
      <c r="H750" s="25">
        <v>0</v>
      </c>
      <c r="I750" s="25" t="s">
        <v>3222</v>
      </c>
    </row>
    <row r="751" spans="1:9" x14ac:dyDescent="0.15">
      <c r="A751" s="32">
        <v>43734</v>
      </c>
      <c r="B751" s="25">
        <v>1000001984</v>
      </c>
      <c r="C751" s="25" t="s">
        <v>3907</v>
      </c>
      <c r="D751" s="25" t="s">
        <v>4003</v>
      </c>
      <c r="E751" s="31">
        <v>13201.1</v>
      </c>
      <c r="F751" s="31">
        <v>13201.1</v>
      </c>
      <c r="G751" s="25">
        <v>0</v>
      </c>
      <c r="H751" s="25">
        <v>0</v>
      </c>
      <c r="I751" s="25" t="s">
        <v>3538</v>
      </c>
    </row>
    <row r="752" spans="1:9" x14ac:dyDescent="0.15">
      <c r="A752" s="32">
        <v>43734</v>
      </c>
      <c r="B752" s="25">
        <v>1000002158</v>
      </c>
      <c r="C752" s="25" t="s">
        <v>3909</v>
      </c>
      <c r="D752" s="25" t="s">
        <v>4003</v>
      </c>
      <c r="E752" s="25">
        <v>114</v>
      </c>
      <c r="F752" s="25">
        <v>114</v>
      </c>
      <c r="G752" s="25">
        <v>0</v>
      </c>
      <c r="H752" s="25">
        <v>0</v>
      </c>
      <c r="I752" s="25" t="s">
        <v>3126</v>
      </c>
    </row>
    <row r="753" spans="1:9" x14ac:dyDescent="0.15">
      <c r="A753" s="32">
        <v>43734</v>
      </c>
      <c r="B753" s="25">
        <v>1000002158</v>
      </c>
      <c r="C753" s="25" t="s">
        <v>3909</v>
      </c>
      <c r="D753" s="25" t="s">
        <v>4003</v>
      </c>
      <c r="E753" s="25">
        <v>386.5</v>
      </c>
      <c r="F753" s="25">
        <v>386.5</v>
      </c>
      <c r="G753" s="25">
        <v>0</v>
      </c>
      <c r="H753" s="25">
        <v>0</v>
      </c>
      <c r="I753" s="25" t="s">
        <v>3126</v>
      </c>
    </row>
    <row r="754" spans="1:9" x14ac:dyDescent="0.15">
      <c r="A754" s="32">
        <v>43734</v>
      </c>
      <c r="B754" s="25">
        <v>1000002535</v>
      </c>
      <c r="C754" s="25" t="s">
        <v>3911</v>
      </c>
      <c r="D754" s="25" t="s">
        <v>4003</v>
      </c>
      <c r="E754" s="31">
        <v>179126.87</v>
      </c>
      <c r="F754" s="31">
        <v>179126.87</v>
      </c>
      <c r="G754" s="25">
        <v>0</v>
      </c>
      <c r="H754" s="25">
        <v>0</v>
      </c>
      <c r="I754" s="25" t="s">
        <v>109</v>
      </c>
    </row>
    <row r="755" spans="1:9" x14ac:dyDescent="0.15">
      <c r="A755" s="32">
        <v>43734</v>
      </c>
      <c r="B755" s="25">
        <v>1000002535</v>
      </c>
      <c r="C755" s="25" t="s">
        <v>3911</v>
      </c>
      <c r="D755" s="25" t="s">
        <v>4003</v>
      </c>
      <c r="E755" s="31">
        <v>55900.56</v>
      </c>
      <c r="F755" s="31">
        <v>55900.56</v>
      </c>
      <c r="G755" s="25">
        <v>0</v>
      </c>
      <c r="H755" s="25">
        <v>0</v>
      </c>
      <c r="I755" s="25" t="s">
        <v>109</v>
      </c>
    </row>
    <row r="756" spans="1:9" x14ac:dyDescent="0.15">
      <c r="A756" s="32">
        <v>43734</v>
      </c>
      <c r="B756" s="25">
        <v>1000002672</v>
      </c>
      <c r="C756" s="25" t="s">
        <v>4010</v>
      </c>
      <c r="D756" s="25" t="s">
        <v>4003</v>
      </c>
      <c r="E756" s="31">
        <v>1273.32</v>
      </c>
      <c r="F756" s="31">
        <v>1273.32</v>
      </c>
      <c r="G756" s="25">
        <v>0</v>
      </c>
      <c r="H756" s="25">
        <v>0</v>
      </c>
      <c r="I756" s="25" t="s">
        <v>2637</v>
      </c>
    </row>
    <row r="757" spans="1:9" x14ac:dyDescent="0.15">
      <c r="A757" s="32">
        <v>43734</v>
      </c>
      <c r="B757" s="25">
        <v>1000002672</v>
      </c>
      <c r="C757" s="25" t="s">
        <v>4010</v>
      </c>
      <c r="D757" s="25" t="s">
        <v>4003</v>
      </c>
      <c r="E757" s="25">
        <v>237.83</v>
      </c>
      <c r="F757" s="25">
        <v>237.83</v>
      </c>
      <c r="G757" s="25">
        <v>0</v>
      </c>
      <c r="H757" s="25">
        <v>0</v>
      </c>
      <c r="I757" s="25" t="s">
        <v>2637</v>
      </c>
    </row>
    <row r="758" spans="1:9" x14ac:dyDescent="0.15">
      <c r="A758" s="32">
        <v>43734</v>
      </c>
      <c r="B758" s="25">
        <v>1000002716</v>
      </c>
      <c r="C758" s="25" t="s">
        <v>3913</v>
      </c>
      <c r="D758" s="25" t="s">
        <v>4003</v>
      </c>
      <c r="E758" s="31">
        <v>2501</v>
      </c>
      <c r="F758" s="31">
        <v>2501</v>
      </c>
      <c r="G758" s="25">
        <v>0</v>
      </c>
      <c r="H758" s="25">
        <v>0</v>
      </c>
      <c r="I758" s="25" t="s">
        <v>2896</v>
      </c>
    </row>
    <row r="759" spans="1:9" x14ac:dyDescent="0.15">
      <c r="A759" s="32">
        <v>43734</v>
      </c>
      <c r="B759" s="25">
        <v>1000003143</v>
      </c>
      <c r="C759" s="25" t="s">
        <v>3733</v>
      </c>
      <c r="D759" s="25" t="s">
        <v>4003</v>
      </c>
      <c r="E759" s="31">
        <v>1928.4</v>
      </c>
      <c r="F759" s="31">
        <v>1928.4</v>
      </c>
      <c r="G759" s="25">
        <v>0</v>
      </c>
      <c r="H759" s="25">
        <v>0</v>
      </c>
      <c r="I759" s="25" t="s">
        <v>3140</v>
      </c>
    </row>
    <row r="760" spans="1:9" x14ac:dyDescent="0.15">
      <c r="A760" s="32">
        <v>43734</v>
      </c>
      <c r="B760" s="25">
        <v>1000003143</v>
      </c>
      <c r="C760" s="25" t="s">
        <v>3733</v>
      </c>
      <c r="D760" s="25" t="s">
        <v>4003</v>
      </c>
      <c r="E760" s="31">
        <v>8073.1</v>
      </c>
      <c r="F760" s="31">
        <v>8073.1</v>
      </c>
      <c r="G760" s="25">
        <v>0</v>
      </c>
      <c r="H760" s="25">
        <v>0</v>
      </c>
      <c r="I760" s="25" t="s">
        <v>3140</v>
      </c>
    </row>
    <row r="761" spans="1:9" x14ac:dyDescent="0.15">
      <c r="A761" s="32">
        <v>43734</v>
      </c>
      <c r="B761" s="25">
        <v>1000003390</v>
      </c>
      <c r="C761" s="25" t="s">
        <v>3858</v>
      </c>
      <c r="D761" s="25" t="s">
        <v>4003</v>
      </c>
      <c r="E761" s="25">
        <v>67.2</v>
      </c>
      <c r="F761" s="25">
        <v>67.2</v>
      </c>
      <c r="G761" s="25">
        <v>0</v>
      </c>
      <c r="H761" s="25">
        <v>0</v>
      </c>
      <c r="I761" s="25" t="s">
        <v>2883</v>
      </c>
    </row>
    <row r="762" spans="1:9" x14ac:dyDescent="0.15">
      <c r="A762" s="32">
        <v>43734</v>
      </c>
      <c r="B762" s="25">
        <v>1000003390</v>
      </c>
      <c r="C762" s="25" t="s">
        <v>3858</v>
      </c>
      <c r="D762" s="25" t="s">
        <v>4003</v>
      </c>
      <c r="E762" s="31">
        <v>1766.44</v>
      </c>
      <c r="F762" s="31">
        <v>1766.44</v>
      </c>
      <c r="G762" s="25">
        <v>0</v>
      </c>
      <c r="H762" s="25">
        <v>0</v>
      </c>
      <c r="I762" s="25" t="s">
        <v>2883</v>
      </c>
    </row>
    <row r="763" spans="1:9" x14ac:dyDescent="0.15">
      <c r="A763" s="32">
        <v>43734</v>
      </c>
      <c r="B763" s="25">
        <v>1000004073</v>
      </c>
      <c r="C763" s="25" t="s">
        <v>3915</v>
      </c>
      <c r="D763" s="25" t="s">
        <v>4003</v>
      </c>
      <c r="E763" s="31">
        <v>13987.5</v>
      </c>
      <c r="F763" s="31">
        <v>13987.5</v>
      </c>
      <c r="G763" s="25">
        <v>0</v>
      </c>
      <c r="H763" s="25">
        <v>0</v>
      </c>
      <c r="I763" s="25" t="s">
        <v>3129</v>
      </c>
    </row>
    <row r="764" spans="1:9" x14ac:dyDescent="0.15">
      <c r="A764" s="32">
        <v>43734</v>
      </c>
      <c r="B764" s="25">
        <v>1000004073</v>
      </c>
      <c r="C764" s="25" t="s">
        <v>3915</v>
      </c>
      <c r="D764" s="25" t="s">
        <v>4003</v>
      </c>
      <c r="E764" s="31">
        <v>10006.799999999999</v>
      </c>
      <c r="F764" s="31">
        <v>10006.799999999999</v>
      </c>
      <c r="G764" s="25">
        <v>0</v>
      </c>
      <c r="H764" s="25">
        <v>0</v>
      </c>
      <c r="I764" s="25" t="s">
        <v>3129</v>
      </c>
    </row>
    <row r="765" spans="1:9" x14ac:dyDescent="0.15">
      <c r="A765" s="32">
        <v>43734</v>
      </c>
      <c r="B765" s="25">
        <v>1000004078</v>
      </c>
      <c r="C765" s="25" t="s">
        <v>2794</v>
      </c>
      <c r="D765" s="25" t="s">
        <v>4003</v>
      </c>
      <c r="E765" s="31">
        <v>3478.64</v>
      </c>
      <c r="F765" s="31">
        <v>3478.64</v>
      </c>
      <c r="G765" s="25">
        <v>0</v>
      </c>
      <c r="H765" s="25">
        <v>0</v>
      </c>
      <c r="I765" s="25" t="s">
        <v>2793</v>
      </c>
    </row>
    <row r="766" spans="1:9" x14ac:dyDescent="0.15">
      <c r="A766" s="32">
        <v>43734</v>
      </c>
      <c r="B766" s="25">
        <v>1000004297</v>
      </c>
      <c r="C766" s="25" t="s">
        <v>4001</v>
      </c>
      <c r="D766" s="25" t="s">
        <v>4003</v>
      </c>
      <c r="E766" s="25">
        <v>300</v>
      </c>
      <c r="F766" s="25">
        <v>300</v>
      </c>
      <c r="G766" s="25">
        <v>0</v>
      </c>
      <c r="H766" s="25">
        <v>0</v>
      </c>
      <c r="I766" s="25" t="s">
        <v>3785</v>
      </c>
    </row>
    <row r="767" spans="1:9" x14ac:dyDescent="0.15">
      <c r="A767" s="32">
        <v>43734</v>
      </c>
      <c r="B767" s="25">
        <v>1000004884</v>
      </c>
      <c r="C767" s="25" t="s">
        <v>3917</v>
      </c>
      <c r="D767" s="25" t="s">
        <v>4003</v>
      </c>
      <c r="E767" s="31">
        <v>6500.6</v>
      </c>
      <c r="F767" s="31">
        <v>6500.6</v>
      </c>
      <c r="G767" s="25">
        <v>0</v>
      </c>
      <c r="H767" s="25">
        <v>0</v>
      </c>
      <c r="I767" s="25" t="s">
        <v>2824</v>
      </c>
    </row>
    <row r="768" spans="1:9" x14ac:dyDescent="0.15">
      <c r="A768" s="32">
        <v>43734</v>
      </c>
      <c r="B768" s="25">
        <v>1000004884</v>
      </c>
      <c r="C768" s="25" t="s">
        <v>3917</v>
      </c>
      <c r="D768" s="25" t="s">
        <v>4003</v>
      </c>
      <c r="E768" s="31">
        <v>12301.07</v>
      </c>
      <c r="F768" s="31">
        <v>12301.07</v>
      </c>
      <c r="G768" s="25">
        <v>0</v>
      </c>
      <c r="H768" s="25">
        <v>0</v>
      </c>
      <c r="I768" s="25" t="s">
        <v>2824</v>
      </c>
    </row>
    <row r="769" spans="1:9" x14ac:dyDescent="0.15">
      <c r="A769" s="32">
        <v>43734</v>
      </c>
      <c r="B769" s="25">
        <v>1000008344</v>
      </c>
      <c r="C769" s="25" t="s">
        <v>3921</v>
      </c>
      <c r="D769" s="25" t="s">
        <v>4004</v>
      </c>
      <c r="E769" s="25">
        <v>800.36</v>
      </c>
      <c r="F769" s="25">
        <v>800.36</v>
      </c>
      <c r="G769" s="25">
        <v>0</v>
      </c>
      <c r="H769" s="25">
        <v>0</v>
      </c>
      <c r="I769" s="25" t="s">
        <v>3140</v>
      </c>
    </row>
    <row r="770" spans="1:9" x14ac:dyDescent="0.15">
      <c r="A770" s="32">
        <v>43734</v>
      </c>
      <c r="B770" s="25">
        <v>1000009190</v>
      </c>
      <c r="C770" s="25" t="s">
        <v>2649</v>
      </c>
      <c r="D770" s="25" t="s">
        <v>4003</v>
      </c>
      <c r="E770" s="25">
        <v>125.93</v>
      </c>
      <c r="F770" s="25">
        <v>125.93</v>
      </c>
      <c r="G770" s="25">
        <v>0</v>
      </c>
      <c r="H770" s="25">
        <v>0</v>
      </c>
      <c r="I770" s="25" t="s">
        <v>2646</v>
      </c>
    </row>
    <row r="771" spans="1:9" x14ac:dyDescent="0.15">
      <c r="A771" s="32">
        <v>43734</v>
      </c>
      <c r="B771" s="25">
        <v>1000009190</v>
      </c>
      <c r="C771" s="25" t="s">
        <v>2649</v>
      </c>
      <c r="D771" s="25" t="s">
        <v>4003</v>
      </c>
      <c r="E771" s="31">
        <v>1756.13</v>
      </c>
      <c r="F771" s="31">
        <v>1756.13</v>
      </c>
      <c r="G771" s="25">
        <v>0</v>
      </c>
      <c r="H771" s="25">
        <v>0</v>
      </c>
      <c r="I771" s="25" t="s">
        <v>2646</v>
      </c>
    </row>
    <row r="772" spans="1:9" x14ac:dyDescent="0.15">
      <c r="A772" s="32">
        <v>43734</v>
      </c>
      <c r="B772" s="25">
        <v>1000009190</v>
      </c>
      <c r="C772" s="25" t="s">
        <v>2649</v>
      </c>
      <c r="D772" s="25" t="s">
        <v>4004</v>
      </c>
      <c r="E772" s="25">
        <v>576.49</v>
      </c>
      <c r="F772" s="25">
        <v>576.49</v>
      </c>
      <c r="G772" s="25">
        <v>0</v>
      </c>
      <c r="H772" s="25">
        <v>0</v>
      </c>
      <c r="I772" s="25" t="s">
        <v>2646</v>
      </c>
    </row>
    <row r="773" spans="1:9" x14ac:dyDescent="0.15">
      <c r="A773" s="32">
        <v>43734</v>
      </c>
      <c r="B773" s="25">
        <v>1000009301</v>
      </c>
      <c r="C773" s="25" t="s">
        <v>3308</v>
      </c>
      <c r="D773" s="25" t="s">
        <v>4003</v>
      </c>
      <c r="E773" s="25">
        <v>379.24</v>
      </c>
      <c r="F773" s="25">
        <v>379.24</v>
      </c>
      <c r="G773" s="25">
        <v>0</v>
      </c>
      <c r="H773" s="25">
        <v>0</v>
      </c>
      <c r="I773" s="25" t="s">
        <v>2646</v>
      </c>
    </row>
    <row r="774" spans="1:9" x14ac:dyDescent="0.15">
      <c r="A774" s="32">
        <v>43734</v>
      </c>
      <c r="B774" s="25">
        <v>1000009301</v>
      </c>
      <c r="C774" s="25" t="s">
        <v>3308</v>
      </c>
      <c r="D774" s="25" t="s">
        <v>4003</v>
      </c>
      <c r="E774" s="31">
        <v>1905.63</v>
      </c>
      <c r="F774" s="31">
        <v>1905.63</v>
      </c>
      <c r="G774" s="25">
        <v>0</v>
      </c>
      <c r="H774" s="25">
        <v>0</v>
      </c>
      <c r="I774" s="25" t="s">
        <v>2646</v>
      </c>
    </row>
    <row r="775" spans="1:9" x14ac:dyDescent="0.15">
      <c r="A775" s="32">
        <v>43734</v>
      </c>
      <c r="B775" s="25">
        <v>1000009301</v>
      </c>
      <c r="C775" s="25" t="s">
        <v>3308</v>
      </c>
      <c r="D775" s="25" t="s">
        <v>4004</v>
      </c>
      <c r="E775" s="25">
        <v>177.3</v>
      </c>
      <c r="F775" s="25">
        <v>177.3</v>
      </c>
      <c r="G775" s="25">
        <v>0</v>
      </c>
      <c r="H775" s="25">
        <v>0</v>
      </c>
      <c r="I775" s="25" t="s">
        <v>2646</v>
      </c>
    </row>
    <row r="776" spans="1:9" x14ac:dyDescent="0.15">
      <c r="A776" s="32">
        <v>43734</v>
      </c>
      <c r="B776" s="25">
        <v>1000009355</v>
      </c>
      <c r="C776" s="25" t="s">
        <v>2813</v>
      </c>
      <c r="D776" s="25" t="s">
        <v>4003</v>
      </c>
      <c r="E776" s="25">
        <v>391.2</v>
      </c>
      <c r="F776" s="25">
        <v>391.2</v>
      </c>
      <c r="G776" s="25">
        <v>0</v>
      </c>
      <c r="H776" s="25">
        <v>0</v>
      </c>
      <c r="I776" s="25" t="s">
        <v>2812</v>
      </c>
    </row>
    <row r="777" spans="1:9" x14ac:dyDescent="0.15">
      <c r="A777" s="32">
        <v>43734</v>
      </c>
      <c r="B777" s="25">
        <v>1000009355</v>
      </c>
      <c r="C777" s="25" t="s">
        <v>2813</v>
      </c>
      <c r="D777" s="25" t="s">
        <v>4003</v>
      </c>
      <c r="E777" s="25">
        <v>610.20000000000005</v>
      </c>
      <c r="F777" s="25">
        <v>610.20000000000005</v>
      </c>
      <c r="G777" s="25">
        <v>0</v>
      </c>
      <c r="H777" s="25">
        <v>0</v>
      </c>
      <c r="I777" s="25" t="s">
        <v>2812</v>
      </c>
    </row>
    <row r="778" spans="1:9" x14ac:dyDescent="0.15">
      <c r="A778" s="32">
        <v>43734</v>
      </c>
      <c r="B778" s="25">
        <v>1000009458</v>
      </c>
      <c r="C778" s="25" t="s">
        <v>2816</v>
      </c>
      <c r="D778" s="25" t="s">
        <v>4003</v>
      </c>
      <c r="E778" s="31">
        <v>2200</v>
      </c>
      <c r="F778" s="31">
        <v>2200</v>
      </c>
      <c r="G778" s="25">
        <v>0</v>
      </c>
      <c r="H778" s="25">
        <v>0</v>
      </c>
      <c r="I778" s="25" t="s">
        <v>2815</v>
      </c>
    </row>
    <row r="779" spans="1:9" x14ac:dyDescent="0.15">
      <c r="A779" s="32">
        <v>43734</v>
      </c>
      <c r="B779" s="25">
        <v>1000009635</v>
      </c>
      <c r="C779" s="25" t="s">
        <v>3929</v>
      </c>
      <c r="D779" s="25" t="s">
        <v>4003</v>
      </c>
      <c r="E779" s="31">
        <v>8250</v>
      </c>
      <c r="F779" s="31">
        <v>8250</v>
      </c>
      <c r="G779" s="25">
        <v>0</v>
      </c>
      <c r="H779" s="25">
        <v>0</v>
      </c>
      <c r="I779" s="25" t="s">
        <v>106</v>
      </c>
    </row>
    <row r="780" spans="1:9" x14ac:dyDescent="0.15">
      <c r="A780" s="32">
        <v>43734</v>
      </c>
      <c r="B780" s="25">
        <v>1000009635</v>
      </c>
      <c r="C780" s="25" t="s">
        <v>3929</v>
      </c>
      <c r="D780" s="25" t="s">
        <v>4003</v>
      </c>
      <c r="E780" s="31">
        <v>168754.59</v>
      </c>
      <c r="F780" s="31">
        <v>168754.59</v>
      </c>
      <c r="G780" s="25">
        <v>0</v>
      </c>
      <c r="H780" s="25">
        <v>0</v>
      </c>
      <c r="I780" s="25" t="s">
        <v>106</v>
      </c>
    </row>
    <row r="781" spans="1:9" x14ac:dyDescent="0.15">
      <c r="A781" s="32">
        <v>43734</v>
      </c>
      <c r="B781" s="25">
        <v>1000013792</v>
      </c>
      <c r="C781" s="25" t="s">
        <v>2822</v>
      </c>
      <c r="D781" s="25" t="s">
        <v>4003</v>
      </c>
      <c r="E781" s="31">
        <v>1250.4000000000001</v>
      </c>
      <c r="F781" s="31">
        <v>1250.4000000000001</v>
      </c>
      <c r="G781" s="25">
        <v>0</v>
      </c>
      <c r="H781" s="25">
        <v>0</v>
      </c>
      <c r="I781" s="25" t="s">
        <v>2821</v>
      </c>
    </row>
    <row r="782" spans="1:9" x14ac:dyDescent="0.15">
      <c r="A782" s="32">
        <v>43734</v>
      </c>
      <c r="B782" s="25">
        <v>1000015329</v>
      </c>
      <c r="C782" s="25" t="s">
        <v>2641</v>
      </c>
      <c r="D782" s="25" t="s">
        <v>4003</v>
      </c>
      <c r="E782" s="25">
        <v>200.4</v>
      </c>
      <c r="F782" s="25">
        <v>200.4</v>
      </c>
      <c r="G782" s="25">
        <v>0</v>
      </c>
      <c r="H782" s="25">
        <v>0</v>
      </c>
      <c r="I782" s="25" t="s">
        <v>2640</v>
      </c>
    </row>
    <row r="783" spans="1:9" x14ac:dyDescent="0.15">
      <c r="A783" s="32">
        <v>43734</v>
      </c>
      <c r="B783" s="25">
        <v>1000015329</v>
      </c>
      <c r="C783" s="25" t="s">
        <v>2641</v>
      </c>
      <c r="D783" s="25" t="s">
        <v>4003</v>
      </c>
      <c r="E783" s="31">
        <v>2001.36</v>
      </c>
      <c r="F783" s="31">
        <v>2001.36</v>
      </c>
      <c r="G783" s="25">
        <v>0</v>
      </c>
      <c r="H783" s="25">
        <v>0</v>
      </c>
      <c r="I783" s="25" t="s">
        <v>2640</v>
      </c>
    </row>
    <row r="784" spans="1:9" x14ac:dyDescent="0.15">
      <c r="A784" s="32">
        <v>43734</v>
      </c>
      <c r="B784" s="25">
        <v>1000016028</v>
      </c>
      <c r="C784" s="25" t="s">
        <v>3931</v>
      </c>
      <c r="D784" s="25" t="s">
        <v>4003</v>
      </c>
      <c r="E784" s="31">
        <v>30559.200000000001</v>
      </c>
      <c r="F784" s="31">
        <v>30559.200000000001</v>
      </c>
      <c r="G784" s="25">
        <v>0</v>
      </c>
      <c r="H784" s="25">
        <v>0</v>
      </c>
      <c r="I784" s="25" t="s">
        <v>3134</v>
      </c>
    </row>
    <row r="785" spans="1:9" x14ac:dyDescent="0.15">
      <c r="A785" s="32">
        <v>43734</v>
      </c>
      <c r="B785" s="25">
        <v>1000016028</v>
      </c>
      <c r="C785" s="25" t="s">
        <v>3931</v>
      </c>
      <c r="D785" s="25" t="s">
        <v>4003</v>
      </c>
      <c r="E785" s="31">
        <v>19441.8</v>
      </c>
      <c r="F785" s="31">
        <v>19441.8</v>
      </c>
      <c r="G785" s="25">
        <v>0</v>
      </c>
      <c r="H785" s="25">
        <v>0</v>
      </c>
      <c r="I785" s="25" t="s">
        <v>3134</v>
      </c>
    </row>
    <row r="786" spans="1:9" x14ac:dyDescent="0.15">
      <c r="A786" s="32">
        <v>43734</v>
      </c>
      <c r="B786" s="25">
        <v>1000016603</v>
      </c>
      <c r="C786" s="25" t="s">
        <v>2835</v>
      </c>
      <c r="D786" s="25" t="s">
        <v>4003</v>
      </c>
      <c r="E786" s="31">
        <v>9793.5</v>
      </c>
      <c r="F786" s="31">
        <v>9793.5</v>
      </c>
      <c r="G786" s="25">
        <v>0</v>
      </c>
      <c r="H786" s="25">
        <v>0</v>
      </c>
      <c r="I786" s="25" t="s">
        <v>2834</v>
      </c>
    </row>
    <row r="787" spans="1:9" x14ac:dyDescent="0.15">
      <c r="A787" s="32">
        <v>43734</v>
      </c>
      <c r="B787" s="25">
        <v>1000016603</v>
      </c>
      <c r="C787" s="25" t="s">
        <v>2835</v>
      </c>
      <c r="D787" s="25" t="s">
        <v>4003</v>
      </c>
      <c r="E787" s="31">
        <v>46311.839999999997</v>
      </c>
      <c r="F787" s="31">
        <v>46311.839999999997</v>
      </c>
      <c r="G787" s="25">
        <v>0</v>
      </c>
      <c r="H787" s="25">
        <v>0</v>
      </c>
      <c r="I787" s="25" t="s">
        <v>2834</v>
      </c>
    </row>
    <row r="788" spans="1:9" x14ac:dyDescent="0.15">
      <c r="A788" s="32">
        <v>43734</v>
      </c>
      <c r="B788" s="25">
        <v>1000017070</v>
      </c>
      <c r="C788" s="25" t="s">
        <v>3932</v>
      </c>
      <c r="D788" s="25" t="s">
        <v>4003</v>
      </c>
      <c r="E788" s="31">
        <v>1060</v>
      </c>
      <c r="F788" s="31">
        <v>1060</v>
      </c>
      <c r="G788" s="25">
        <v>0</v>
      </c>
      <c r="H788" s="25">
        <v>0</v>
      </c>
      <c r="I788" s="25" t="s">
        <v>2837</v>
      </c>
    </row>
    <row r="789" spans="1:9" x14ac:dyDescent="0.15">
      <c r="A789" s="32">
        <v>43734</v>
      </c>
      <c r="B789" s="25">
        <v>1000017079</v>
      </c>
      <c r="C789" s="25" t="s">
        <v>3629</v>
      </c>
      <c r="D789" s="25" t="s">
        <v>4003</v>
      </c>
      <c r="E789" s="31">
        <v>12823.2</v>
      </c>
      <c r="F789" s="31">
        <v>12823.2</v>
      </c>
      <c r="G789" s="25">
        <v>0</v>
      </c>
      <c r="H789" s="25">
        <v>0</v>
      </c>
      <c r="I789" s="25" t="s">
        <v>3024</v>
      </c>
    </row>
    <row r="790" spans="1:9" x14ac:dyDescent="0.15">
      <c r="A790" s="32">
        <v>43734</v>
      </c>
      <c r="B790" s="25">
        <v>1000017079</v>
      </c>
      <c r="C790" s="25" t="s">
        <v>3629</v>
      </c>
      <c r="D790" s="25" t="s">
        <v>4003</v>
      </c>
      <c r="E790" s="31">
        <v>33606.81</v>
      </c>
      <c r="F790" s="31">
        <v>33606.81</v>
      </c>
      <c r="G790" s="25">
        <v>0</v>
      </c>
      <c r="H790" s="25">
        <v>0</v>
      </c>
      <c r="I790" s="25" t="s">
        <v>3024</v>
      </c>
    </row>
    <row r="791" spans="1:9" x14ac:dyDescent="0.15">
      <c r="A791" s="32">
        <v>43734</v>
      </c>
      <c r="B791" s="25">
        <v>1000017333</v>
      </c>
      <c r="C791" s="25" t="s">
        <v>4002</v>
      </c>
      <c r="D791" s="25" t="s">
        <v>4003</v>
      </c>
      <c r="E791" s="25">
        <v>500.5</v>
      </c>
      <c r="F791" s="25">
        <v>500.5</v>
      </c>
      <c r="G791" s="25">
        <v>0</v>
      </c>
      <c r="H791" s="25">
        <v>0</v>
      </c>
      <c r="I791" s="25" t="s">
        <v>2837</v>
      </c>
    </row>
    <row r="792" spans="1:9" x14ac:dyDescent="0.15">
      <c r="A792" s="32">
        <v>43734</v>
      </c>
      <c r="B792" s="25">
        <v>1000017360</v>
      </c>
      <c r="C792" s="25" t="s">
        <v>2850</v>
      </c>
      <c r="D792" s="25" t="s">
        <v>4003</v>
      </c>
      <c r="E792" s="31">
        <v>1000.2</v>
      </c>
      <c r="F792" s="31">
        <v>1000.2</v>
      </c>
      <c r="G792" s="25">
        <v>0</v>
      </c>
      <c r="H792" s="25">
        <v>0</v>
      </c>
      <c r="I792" s="25" t="s">
        <v>2837</v>
      </c>
    </row>
    <row r="793" spans="1:9" x14ac:dyDescent="0.15">
      <c r="A793" s="32">
        <v>43734</v>
      </c>
      <c r="B793" s="25">
        <v>1000017361</v>
      </c>
      <c r="C793" s="25" t="s">
        <v>3469</v>
      </c>
      <c r="D793" s="25" t="s">
        <v>4003</v>
      </c>
      <c r="E793" s="25">
        <v>201.1</v>
      </c>
      <c r="F793" s="25">
        <v>201.1</v>
      </c>
      <c r="G793" s="25">
        <v>0</v>
      </c>
      <c r="H793" s="25">
        <v>0</v>
      </c>
      <c r="I793" s="25" t="s">
        <v>2837</v>
      </c>
    </row>
    <row r="794" spans="1:9" x14ac:dyDescent="0.15">
      <c r="A794" s="32">
        <v>43734</v>
      </c>
      <c r="B794" s="25">
        <v>1000017386</v>
      </c>
      <c r="C794" s="25" t="s">
        <v>2901</v>
      </c>
      <c r="D794" s="25" t="s">
        <v>4003</v>
      </c>
      <c r="E794" s="31">
        <v>1983.4</v>
      </c>
      <c r="F794" s="31">
        <v>1983.4</v>
      </c>
      <c r="G794" s="25">
        <v>0</v>
      </c>
      <c r="H794" s="25">
        <v>0</v>
      </c>
      <c r="I794" s="25" t="s">
        <v>118</v>
      </c>
    </row>
    <row r="795" spans="1:9" x14ac:dyDescent="0.15">
      <c r="A795" s="32">
        <v>43734</v>
      </c>
      <c r="B795" s="25">
        <v>1000017386</v>
      </c>
      <c r="C795" s="25" t="s">
        <v>2901</v>
      </c>
      <c r="D795" s="25" t="s">
        <v>4003</v>
      </c>
      <c r="E795" s="25">
        <v>22</v>
      </c>
      <c r="F795" s="25">
        <v>22</v>
      </c>
      <c r="G795" s="25">
        <v>0</v>
      </c>
      <c r="H795" s="25">
        <v>0</v>
      </c>
      <c r="I795" s="25" t="s">
        <v>118</v>
      </c>
    </row>
    <row r="796" spans="1:9" x14ac:dyDescent="0.15">
      <c r="A796" s="32">
        <v>43734</v>
      </c>
      <c r="B796" s="25">
        <v>1000017570</v>
      </c>
      <c r="C796" s="25" t="s">
        <v>2956</v>
      </c>
      <c r="D796" s="25" t="s">
        <v>4003</v>
      </c>
      <c r="E796" s="31">
        <v>1812</v>
      </c>
      <c r="F796" s="31">
        <v>1812</v>
      </c>
      <c r="G796" s="25">
        <v>0</v>
      </c>
      <c r="H796" s="25">
        <v>0</v>
      </c>
      <c r="I796" s="25" t="s">
        <v>2955</v>
      </c>
    </row>
    <row r="797" spans="1:9" x14ac:dyDescent="0.15">
      <c r="A797" s="32">
        <v>43734</v>
      </c>
      <c r="B797" s="25">
        <v>1000017570</v>
      </c>
      <c r="C797" s="25" t="s">
        <v>2956</v>
      </c>
      <c r="D797" s="25" t="s">
        <v>4003</v>
      </c>
      <c r="E797" s="31">
        <v>6672.57</v>
      </c>
      <c r="F797" s="31">
        <v>6672.57</v>
      </c>
      <c r="G797" s="25">
        <v>0</v>
      </c>
      <c r="H797" s="25">
        <v>0</v>
      </c>
      <c r="I797" s="25" t="s">
        <v>2955</v>
      </c>
    </row>
    <row r="798" spans="1:9" x14ac:dyDescent="0.15">
      <c r="A798" s="32">
        <v>43734</v>
      </c>
      <c r="B798" s="25">
        <v>1000017745</v>
      </c>
      <c r="C798" s="25" t="s">
        <v>2848</v>
      </c>
      <c r="D798" s="25" t="s">
        <v>4003</v>
      </c>
      <c r="E798" s="31">
        <v>3500.4</v>
      </c>
      <c r="F798" s="31">
        <v>3500.4</v>
      </c>
      <c r="G798" s="25">
        <v>0</v>
      </c>
      <c r="H798" s="25">
        <v>0</v>
      </c>
      <c r="I798" s="25" t="s">
        <v>2837</v>
      </c>
    </row>
    <row r="799" spans="1:9" x14ac:dyDescent="0.15">
      <c r="A799" s="32">
        <v>43734</v>
      </c>
      <c r="B799" s="25">
        <v>1000017745</v>
      </c>
      <c r="C799" s="25" t="s">
        <v>2848</v>
      </c>
      <c r="D799" s="25" t="s">
        <v>4003</v>
      </c>
      <c r="E799" s="25">
        <v>499.6</v>
      </c>
      <c r="F799" s="25">
        <v>499.6</v>
      </c>
      <c r="G799" s="25">
        <v>0</v>
      </c>
      <c r="H799" s="25">
        <v>0</v>
      </c>
      <c r="I799" s="25" t="s">
        <v>2837</v>
      </c>
    </row>
    <row r="800" spans="1:9" x14ac:dyDescent="0.15">
      <c r="A800" s="32">
        <v>43734</v>
      </c>
      <c r="B800" s="25">
        <v>1000017770</v>
      </c>
      <c r="C800" s="25" t="s">
        <v>3452</v>
      </c>
      <c r="D800" s="25" t="s">
        <v>4003</v>
      </c>
      <c r="E800" s="25">
        <v>200.3</v>
      </c>
      <c r="F800" s="25">
        <v>200.3</v>
      </c>
      <c r="G800" s="25">
        <v>0</v>
      </c>
      <c r="H800" s="25">
        <v>0</v>
      </c>
      <c r="I800" s="25" t="s">
        <v>2837</v>
      </c>
    </row>
    <row r="801" spans="1:9" x14ac:dyDescent="0.15">
      <c r="A801" s="32">
        <v>43734</v>
      </c>
      <c r="B801" s="25">
        <v>1000017795</v>
      </c>
      <c r="C801" s="25" t="s">
        <v>3576</v>
      </c>
      <c r="D801" s="25" t="s">
        <v>4003</v>
      </c>
      <c r="E801" s="31">
        <v>2033.9</v>
      </c>
      <c r="F801" s="31">
        <v>2033.9</v>
      </c>
      <c r="G801" s="25">
        <v>0</v>
      </c>
      <c r="H801" s="25">
        <v>0</v>
      </c>
      <c r="I801" s="25" t="s">
        <v>3575</v>
      </c>
    </row>
    <row r="802" spans="1:9" x14ac:dyDescent="0.15">
      <c r="A802" s="32">
        <v>43734</v>
      </c>
      <c r="B802" s="25">
        <v>1000018273</v>
      </c>
      <c r="C802" s="25" t="s">
        <v>2846</v>
      </c>
      <c r="D802" s="25" t="s">
        <v>4003</v>
      </c>
      <c r="E802" s="25">
        <v>134</v>
      </c>
      <c r="F802" s="25">
        <v>134</v>
      </c>
      <c r="G802" s="25">
        <v>0</v>
      </c>
      <c r="H802" s="25">
        <v>0</v>
      </c>
      <c r="I802" s="25" t="s">
        <v>2837</v>
      </c>
    </row>
    <row r="803" spans="1:9" x14ac:dyDescent="0.15">
      <c r="A803" s="32">
        <v>43734</v>
      </c>
      <c r="B803" s="25">
        <v>1000018273</v>
      </c>
      <c r="C803" s="25" t="s">
        <v>2846</v>
      </c>
      <c r="D803" s="25" t="s">
        <v>4003</v>
      </c>
      <c r="E803" s="31">
        <v>2866.77</v>
      </c>
      <c r="F803" s="31">
        <v>2866.77</v>
      </c>
      <c r="G803" s="25">
        <v>0</v>
      </c>
      <c r="H803" s="25">
        <v>0</v>
      </c>
      <c r="I803" s="25" t="s">
        <v>2837</v>
      </c>
    </row>
    <row r="804" spans="1:9" x14ac:dyDescent="0.15">
      <c r="A804" s="32">
        <v>43734</v>
      </c>
      <c r="B804" s="25">
        <v>1000018310</v>
      </c>
      <c r="C804" s="25" t="s">
        <v>3935</v>
      </c>
      <c r="D804" s="25" t="s">
        <v>4003</v>
      </c>
      <c r="E804" s="25">
        <v>200</v>
      </c>
      <c r="F804" s="25">
        <v>200</v>
      </c>
      <c r="G804" s="25">
        <v>0</v>
      </c>
      <c r="H804" s="25">
        <v>0</v>
      </c>
      <c r="I804" s="25" t="s">
        <v>3710</v>
      </c>
    </row>
    <row r="805" spans="1:9" x14ac:dyDescent="0.15">
      <c r="A805" s="32">
        <v>43734</v>
      </c>
      <c r="B805" s="25">
        <v>1000018310</v>
      </c>
      <c r="C805" s="25" t="s">
        <v>3935</v>
      </c>
      <c r="D805" s="25" t="s">
        <v>4003</v>
      </c>
      <c r="E805" s="31">
        <v>1301</v>
      </c>
      <c r="F805" s="31">
        <v>1301</v>
      </c>
      <c r="G805" s="25">
        <v>0</v>
      </c>
      <c r="H805" s="25">
        <v>0</v>
      </c>
      <c r="I805" s="25" t="s">
        <v>3710</v>
      </c>
    </row>
    <row r="806" spans="1:9" x14ac:dyDescent="0.15">
      <c r="A806" s="32">
        <v>43734</v>
      </c>
      <c r="B806" s="25">
        <v>1000018347</v>
      </c>
      <c r="C806" s="25" t="s">
        <v>3501</v>
      </c>
      <c r="D806" s="25" t="s">
        <v>4003</v>
      </c>
      <c r="E806" s="25">
        <v>231.22</v>
      </c>
      <c r="F806" s="25">
        <v>231.22</v>
      </c>
      <c r="G806" s="25">
        <v>0</v>
      </c>
      <c r="H806" s="25">
        <v>0</v>
      </c>
      <c r="I806" s="25" t="s">
        <v>3500</v>
      </c>
    </row>
    <row r="807" spans="1:9" x14ac:dyDescent="0.15">
      <c r="A807" s="32">
        <v>43734</v>
      </c>
      <c r="B807" s="25">
        <v>1000018746</v>
      </c>
      <c r="C807" s="25" t="s">
        <v>3937</v>
      </c>
      <c r="D807" s="25" t="s">
        <v>4003</v>
      </c>
      <c r="E807" s="25">
        <v>573.69000000000005</v>
      </c>
      <c r="F807" s="25">
        <v>573.69000000000005</v>
      </c>
      <c r="G807" s="25">
        <v>0</v>
      </c>
      <c r="H807" s="25">
        <v>0</v>
      </c>
      <c r="I807" s="25" t="s">
        <v>3145</v>
      </c>
    </row>
    <row r="808" spans="1:9" x14ac:dyDescent="0.15">
      <c r="A808" s="32">
        <v>43734</v>
      </c>
      <c r="B808" s="25">
        <v>1000019108</v>
      </c>
      <c r="C808" s="25" t="s">
        <v>2854</v>
      </c>
      <c r="D808" s="25" t="s">
        <v>4003</v>
      </c>
      <c r="E808" s="25">
        <v>501</v>
      </c>
      <c r="F808" s="25">
        <v>501</v>
      </c>
      <c r="G808" s="25">
        <v>0</v>
      </c>
      <c r="H808" s="25">
        <v>0</v>
      </c>
      <c r="I808" s="25" t="s">
        <v>2837</v>
      </c>
    </row>
    <row r="809" spans="1:9" x14ac:dyDescent="0.15">
      <c r="A809" s="32">
        <v>43734</v>
      </c>
      <c r="B809" s="25">
        <v>1000019108</v>
      </c>
      <c r="C809" s="25" t="s">
        <v>2854</v>
      </c>
      <c r="D809" s="25" t="s">
        <v>4003</v>
      </c>
      <c r="E809" s="31">
        <v>1345</v>
      </c>
      <c r="F809" s="31">
        <v>1345</v>
      </c>
      <c r="G809" s="25">
        <v>0</v>
      </c>
      <c r="H809" s="25">
        <v>0</v>
      </c>
      <c r="I809" s="25" t="s">
        <v>2837</v>
      </c>
    </row>
    <row r="810" spans="1:9" x14ac:dyDescent="0.15">
      <c r="A810" s="32">
        <v>43734</v>
      </c>
      <c r="B810" s="25">
        <v>1000019459</v>
      </c>
      <c r="C810" s="25" t="s">
        <v>3939</v>
      </c>
      <c r="D810" s="25" t="s">
        <v>4003</v>
      </c>
      <c r="E810" s="25">
        <v>500.4</v>
      </c>
      <c r="F810" s="25">
        <v>500.4</v>
      </c>
      <c r="G810" s="25">
        <v>0</v>
      </c>
      <c r="H810" s="25">
        <v>0</v>
      </c>
      <c r="I810" s="25" t="s">
        <v>2837</v>
      </c>
    </row>
    <row r="811" spans="1:9" x14ac:dyDescent="0.15">
      <c r="A811" s="32">
        <v>43734</v>
      </c>
      <c r="B811" s="25">
        <v>1000019584</v>
      </c>
      <c r="C811" s="25" t="s">
        <v>2852</v>
      </c>
      <c r="D811" s="25" t="s">
        <v>4003</v>
      </c>
      <c r="E811" s="31">
        <v>1000</v>
      </c>
      <c r="F811" s="31">
        <v>1000</v>
      </c>
      <c r="G811" s="25">
        <v>0</v>
      </c>
      <c r="H811" s="25">
        <v>0</v>
      </c>
      <c r="I811" s="25" t="s">
        <v>2837</v>
      </c>
    </row>
    <row r="812" spans="1:9" x14ac:dyDescent="0.15">
      <c r="A812" s="32">
        <v>43734</v>
      </c>
      <c r="B812" s="25">
        <v>1000019584</v>
      </c>
      <c r="C812" s="25" t="s">
        <v>2852</v>
      </c>
      <c r="D812" s="25" t="s">
        <v>4003</v>
      </c>
      <c r="E812" s="25">
        <v>419.6</v>
      </c>
      <c r="F812" s="25">
        <v>419.6</v>
      </c>
      <c r="G812" s="25">
        <v>0</v>
      </c>
      <c r="H812" s="25">
        <v>0</v>
      </c>
      <c r="I812" s="25" t="s">
        <v>2837</v>
      </c>
    </row>
    <row r="813" spans="1:9" x14ac:dyDescent="0.15">
      <c r="A813" s="32">
        <v>43734</v>
      </c>
      <c r="B813" s="25">
        <v>1000020764</v>
      </c>
      <c r="C813" s="25" t="s">
        <v>2844</v>
      </c>
      <c r="D813" s="25" t="s">
        <v>4003</v>
      </c>
      <c r="E813" s="25">
        <v>200</v>
      </c>
      <c r="F813" s="25">
        <v>200</v>
      </c>
      <c r="G813" s="25">
        <v>0</v>
      </c>
      <c r="H813" s="25">
        <v>0</v>
      </c>
      <c r="I813" s="25" t="s">
        <v>2837</v>
      </c>
    </row>
    <row r="814" spans="1:9" x14ac:dyDescent="0.15">
      <c r="A814" s="32">
        <v>43734</v>
      </c>
      <c r="B814" s="25">
        <v>1000020764</v>
      </c>
      <c r="C814" s="25" t="s">
        <v>2844</v>
      </c>
      <c r="D814" s="25" t="s">
        <v>4003</v>
      </c>
      <c r="E814" s="25">
        <v>301</v>
      </c>
      <c r="F814" s="25">
        <v>301</v>
      </c>
      <c r="G814" s="25">
        <v>0</v>
      </c>
      <c r="H814" s="25">
        <v>0</v>
      </c>
      <c r="I814" s="25" t="s">
        <v>2837</v>
      </c>
    </row>
    <row r="815" spans="1:9" x14ac:dyDescent="0.15">
      <c r="A815" s="32">
        <v>43734</v>
      </c>
      <c r="B815" s="25">
        <v>1000020764</v>
      </c>
      <c r="C815" s="25" t="s">
        <v>2844</v>
      </c>
      <c r="D815" s="25" t="s">
        <v>4004</v>
      </c>
      <c r="E815" s="31">
        <v>2699.39</v>
      </c>
      <c r="F815" s="31">
        <v>2699.39</v>
      </c>
      <c r="G815" s="25">
        <v>0</v>
      </c>
      <c r="H815" s="25">
        <v>0</v>
      </c>
      <c r="I815" s="25" t="s">
        <v>2837</v>
      </c>
    </row>
    <row r="816" spans="1:9" x14ac:dyDescent="0.15">
      <c r="A816" s="32">
        <v>43734</v>
      </c>
      <c r="B816" s="25">
        <v>1000021487</v>
      </c>
      <c r="C816" s="25" t="s">
        <v>3047</v>
      </c>
      <c r="D816" s="25" t="s">
        <v>4003</v>
      </c>
      <c r="E816" s="31">
        <v>4806.1000000000004</v>
      </c>
      <c r="F816" s="31">
        <v>4806.1000000000004</v>
      </c>
      <c r="G816" s="25">
        <v>0</v>
      </c>
      <c r="H816" s="25">
        <v>0</v>
      </c>
      <c r="I816" s="25" t="s">
        <v>3654</v>
      </c>
    </row>
    <row r="817" spans="1:9" x14ac:dyDescent="0.15">
      <c r="A817" s="32">
        <v>43734</v>
      </c>
      <c r="B817" s="25">
        <v>1000021487</v>
      </c>
      <c r="C817" s="25" t="s">
        <v>3047</v>
      </c>
      <c r="D817" s="25" t="s">
        <v>4003</v>
      </c>
      <c r="E817" s="31">
        <v>2194.56</v>
      </c>
      <c r="F817" s="31">
        <v>2194.56</v>
      </c>
      <c r="G817" s="25">
        <v>0</v>
      </c>
      <c r="H817" s="25">
        <v>0</v>
      </c>
      <c r="I817" s="25" t="s">
        <v>3654</v>
      </c>
    </row>
    <row r="818" spans="1:9" x14ac:dyDescent="0.15">
      <c r="A818" s="32">
        <v>43734</v>
      </c>
      <c r="B818" s="25">
        <v>1000021737</v>
      </c>
      <c r="C818" s="25" t="s">
        <v>2840</v>
      </c>
      <c r="D818" s="25" t="s">
        <v>4003</v>
      </c>
      <c r="E818" s="25">
        <v>200.9</v>
      </c>
      <c r="F818" s="25">
        <v>200.9</v>
      </c>
      <c r="G818" s="25">
        <v>0</v>
      </c>
      <c r="H818" s="25">
        <v>0</v>
      </c>
      <c r="I818" s="25" t="s">
        <v>2837</v>
      </c>
    </row>
    <row r="819" spans="1:9" x14ac:dyDescent="0.15">
      <c r="A819" s="32">
        <v>43734</v>
      </c>
      <c r="B819" s="25">
        <v>1000021739</v>
      </c>
      <c r="C819" s="25" t="s">
        <v>2890</v>
      </c>
      <c r="D819" s="25" t="s">
        <v>4003</v>
      </c>
      <c r="E819" s="31">
        <v>2215.92</v>
      </c>
      <c r="F819" s="31">
        <v>2215.92</v>
      </c>
      <c r="G819" s="25">
        <v>0</v>
      </c>
      <c r="H819" s="25">
        <v>0</v>
      </c>
      <c r="I819" s="25" t="s">
        <v>2889</v>
      </c>
    </row>
    <row r="820" spans="1:9" x14ac:dyDescent="0.15">
      <c r="A820" s="32">
        <v>43734</v>
      </c>
      <c r="B820" s="25">
        <v>1000022697</v>
      </c>
      <c r="C820" s="25" t="s">
        <v>3944</v>
      </c>
      <c r="D820" s="25" t="s">
        <v>4003</v>
      </c>
      <c r="E820" s="25">
        <v>601</v>
      </c>
      <c r="F820" s="25">
        <v>601</v>
      </c>
      <c r="G820" s="25">
        <v>0</v>
      </c>
      <c r="H820" s="25">
        <v>0</v>
      </c>
      <c r="I820" s="25" t="s">
        <v>3148</v>
      </c>
    </row>
    <row r="821" spans="1:9" x14ac:dyDescent="0.15">
      <c r="A821" s="32">
        <v>43734</v>
      </c>
      <c r="B821" s="25">
        <v>1000022697</v>
      </c>
      <c r="C821" s="25" t="s">
        <v>3944</v>
      </c>
      <c r="D821" s="25" t="s">
        <v>4003</v>
      </c>
      <c r="E821" s="31">
        <v>1459.1</v>
      </c>
      <c r="F821" s="31">
        <v>1459.1</v>
      </c>
      <c r="G821" s="25">
        <v>0</v>
      </c>
      <c r="H821" s="25">
        <v>0</v>
      </c>
      <c r="I821" s="25" t="s">
        <v>3148</v>
      </c>
    </row>
    <row r="822" spans="1:9" x14ac:dyDescent="0.15">
      <c r="A822" s="32">
        <v>43734</v>
      </c>
      <c r="B822" s="25">
        <v>1000024129</v>
      </c>
      <c r="C822" s="25" t="s">
        <v>2894</v>
      </c>
      <c r="D822" s="25" t="s">
        <v>4003</v>
      </c>
      <c r="E822" s="25">
        <v>289.2</v>
      </c>
      <c r="F822" s="25">
        <v>289.2</v>
      </c>
      <c r="G822" s="25">
        <v>0</v>
      </c>
      <c r="H822" s="25">
        <v>0</v>
      </c>
      <c r="I822" s="25" t="s">
        <v>2893</v>
      </c>
    </row>
    <row r="823" spans="1:9" x14ac:dyDescent="0.15">
      <c r="A823" s="32">
        <v>43734</v>
      </c>
      <c r="B823" s="25">
        <v>1000024129</v>
      </c>
      <c r="C823" s="25" t="s">
        <v>2894</v>
      </c>
      <c r="D823" s="25" t="s">
        <v>4003</v>
      </c>
      <c r="E823" s="31">
        <v>18610.2</v>
      </c>
      <c r="F823" s="31">
        <v>18610.2</v>
      </c>
      <c r="G823" s="25">
        <v>0</v>
      </c>
      <c r="H823" s="25">
        <v>0</v>
      </c>
      <c r="I823" s="25" t="s">
        <v>2893</v>
      </c>
    </row>
    <row r="824" spans="1:9" x14ac:dyDescent="0.15">
      <c r="A824" s="32">
        <v>43734</v>
      </c>
      <c r="B824" s="25">
        <v>1000024743</v>
      </c>
      <c r="C824" s="25" t="s">
        <v>3540</v>
      </c>
      <c r="D824" s="25" t="s">
        <v>4004</v>
      </c>
      <c r="E824" s="31">
        <v>7812.71</v>
      </c>
      <c r="F824" s="31">
        <v>7812.71</v>
      </c>
      <c r="G824" s="25">
        <v>0</v>
      </c>
      <c r="H824" s="25">
        <v>0</v>
      </c>
      <c r="I824" s="25" t="s">
        <v>2801</v>
      </c>
    </row>
    <row r="825" spans="1:9" x14ac:dyDescent="0.15">
      <c r="A825" s="32">
        <v>43734</v>
      </c>
      <c r="B825" s="25">
        <v>1000025379</v>
      </c>
      <c r="C825" s="25" t="s">
        <v>3946</v>
      </c>
      <c r="D825" s="25" t="s">
        <v>4004</v>
      </c>
      <c r="E825" s="31">
        <v>47813.91</v>
      </c>
      <c r="F825" s="31">
        <v>47813.91</v>
      </c>
      <c r="G825" s="25">
        <v>0</v>
      </c>
      <c r="H825" s="25">
        <v>0</v>
      </c>
      <c r="I825" s="25" t="s">
        <v>3315</v>
      </c>
    </row>
    <row r="826" spans="1:9" x14ac:dyDescent="0.15">
      <c r="A826" s="32">
        <v>43734</v>
      </c>
      <c r="B826" s="25">
        <v>1000025474</v>
      </c>
      <c r="C826" s="25" t="s">
        <v>2935</v>
      </c>
      <c r="D826" s="25" t="s">
        <v>4003</v>
      </c>
      <c r="E826" s="25">
        <v>500</v>
      </c>
      <c r="F826" s="25">
        <v>500</v>
      </c>
      <c r="G826" s="25">
        <v>0</v>
      </c>
      <c r="H826" s="25">
        <v>0</v>
      </c>
      <c r="I826" s="25" t="s">
        <v>2932</v>
      </c>
    </row>
    <row r="827" spans="1:9" x14ac:dyDescent="0.15">
      <c r="A827" s="32">
        <v>43734</v>
      </c>
      <c r="B827" s="25">
        <v>1000025474</v>
      </c>
      <c r="C827" s="25" t="s">
        <v>2935</v>
      </c>
      <c r="D827" s="25" t="s">
        <v>4003</v>
      </c>
      <c r="E827" s="31">
        <v>3494.88</v>
      </c>
      <c r="F827" s="31">
        <v>3494.88</v>
      </c>
      <c r="G827" s="25">
        <v>0</v>
      </c>
      <c r="H827" s="25">
        <v>0</v>
      </c>
      <c r="I827" s="25" t="s">
        <v>2932</v>
      </c>
    </row>
    <row r="828" spans="1:9" x14ac:dyDescent="0.15">
      <c r="A828" s="32">
        <v>43734</v>
      </c>
      <c r="B828" s="25">
        <v>1000025475</v>
      </c>
      <c r="C828" s="25" t="s">
        <v>2933</v>
      </c>
      <c r="D828" s="25" t="s">
        <v>4003</v>
      </c>
      <c r="E828" s="31">
        <v>3010.4</v>
      </c>
      <c r="F828" s="31">
        <v>3010.4</v>
      </c>
      <c r="G828" s="25">
        <v>0</v>
      </c>
      <c r="H828" s="25">
        <v>0</v>
      </c>
      <c r="I828" s="25" t="s">
        <v>2932</v>
      </c>
    </row>
    <row r="829" spans="1:9" x14ac:dyDescent="0.15">
      <c r="A829" s="32">
        <v>43734</v>
      </c>
      <c r="B829" s="25">
        <v>1000025755</v>
      </c>
      <c r="C829" s="25" t="s">
        <v>3706</v>
      </c>
      <c r="D829" s="25" t="s">
        <v>4003</v>
      </c>
      <c r="E829" s="25">
        <v>359.41</v>
      </c>
      <c r="F829" s="25">
        <v>359.41</v>
      </c>
      <c r="G829" s="25">
        <v>0</v>
      </c>
      <c r="H829" s="25">
        <v>0</v>
      </c>
      <c r="I829" s="25" t="s">
        <v>3705</v>
      </c>
    </row>
    <row r="830" spans="1:9" x14ac:dyDescent="0.15">
      <c r="A830" s="32">
        <v>43734</v>
      </c>
      <c r="B830" s="25">
        <v>1000025755</v>
      </c>
      <c r="C830" s="25" t="s">
        <v>3706</v>
      </c>
      <c r="D830" s="25" t="s">
        <v>4003</v>
      </c>
      <c r="E830" s="25">
        <v>106.29</v>
      </c>
      <c r="F830" s="25">
        <v>106.29</v>
      </c>
      <c r="G830" s="25">
        <v>0</v>
      </c>
      <c r="H830" s="25">
        <v>0</v>
      </c>
      <c r="I830" s="25" t="s">
        <v>3705</v>
      </c>
    </row>
    <row r="831" spans="1:9" x14ac:dyDescent="0.15">
      <c r="A831" s="32">
        <v>43734</v>
      </c>
      <c r="B831" s="25">
        <v>1000027340</v>
      </c>
      <c r="C831" s="25" t="s">
        <v>3948</v>
      </c>
      <c r="D831" s="25" t="s">
        <v>4003</v>
      </c>
      <c r="E831" s="31">
        <v>1025.8499999999999</v>
      </c>
      <c r="F831" s="31">
        <v>1025.8499999999999</v>
      </c>
      <c r="G831" s="25">
        <v>0</v>
      </c>
      <c r="H831" s="25">
        <v>0</v>
      </c>
      <c r="I831" s="25" t="s">
        <v>2915</v>
      </c>
    </row>
    <row r="832" spans="1:9" x14ac:dyDescent="0.15">
      <c r="A832" s="32">
        <v>43734</v>
      </c>
      <c r="B832" s="25">
        <v>1000027535</v>
      </c>
      <c r="C832" s="25" t="s">
        <v>3949</v>
      </c>
      <c r="D832" s="25" t="s">
        <v>4003</v>
      </c>
      <c r="E832" s="31">
        <v>7497.6</v>
      </c>
      <c r="F832" s="31">
        <v>7497.6</v>
      </c>
      <c r="G832" s="25">
        <v>0</v>
      </c>
      <c r="H832" s="25">
        <v>0</v>
      </c>
      <c r="I832" s="25" t="s">
        <v>3950</v>
      </c>
    </row>
    <row r="833" spans="1:9" x14ac:dyDescent="0.15">
      <c r="A833" s="32">
        <v>43734</v>
      </c>
      <c r="B833" s="25">
        <v>1000027535</v>
      </c>
      <c r="C833" s="25" t="s">
        <v>3949</v>
      </c>
      <c r="D833" s="25" t="s">
        <v>4003</v>
      </c>
      <c r="E833" s="31">
        <v>7504.7</v>
      </c>
      <c r="F833" s="31">
        <v>7504.7</v>
      </c>
      <c r="G833" s="25">
        <v>0</v>
      </c>
      <c r="H833" s="25">
        <v>0</v>
      </c>
      <c r="I833" s="25" t="s">
        <v>3950</v>
      </c>
    </row>
    <row r="834" spans="1:9" x14ac:dyDescent="0.15">
      <c r="A834" s="32">
        <v>43734</v>
      </c>
      <c r="B834" s="25">
        <v>1000029061</v>
      </c>
      <c r="C834" s="25" t="s">
        <v>2655</v>
      </c>
      <c r="D834" s="25" t="s">
        <v>4003</v>
      </c>
      <c r="E834" s="31">
        <v>3503.32</v>
      </c>
      <c r="F834" s="31">
        <v>3503.32</v>
      </c>
      <c r="G834" s="25">
        <v>0</v>
      </c>
      <c r="H834" s="25">
        <v>0</v>
      </c>
      <c r="I834" s="25" t="s">
        <v>2654</v>
      </c>
    </row>
    <row r="835" spans="1:9" x14ac:dyDescent="0.15">
      <c r="A835" s="32">
        <v>43734</v>
      </c>
      <c r="B835" s="25">
        <v>1000030136</v>
      </c>
      <c r="C835" s="25" t="s">
        <v>2788</v>
      </c>
      <c r="D835" s="25" t="s">
        <v>4003</v>
      </c>
      <c r="E835" s="25">
        <v>200.4</v>
      </c>
      <c r="F835" s="25">
        <v>200.4</v>
      </c>
      <c r="G835" s="25">
        <v>0</v>
      </c>
      <c r="H835" s="25">
        <v>0</v>
      </c>
      <c r="I835" s="25" t="s">
        <v>2787</v>
      </c>
    </row>
    <row r="836" spans="1:9" x14ac:dyDescent="0.15">
      <c r="A836" s="32">
        <v>43734</v>
      </c>
      <c r="B836" s="25">
        <v>1000030136</v>
      </c>
      <c r="C836" s="25" t="s">
        <v>2788</v>
      </c>
      <c r="D836" s="25" t="s">
        <v>4003</v>
      </c>
      <c r="E836" s="25">
        <v>586.79999999999995</v>
      </c>
      <c r="F836" s="25">
        <v>586.79999999999995</v>
      </c>
      <c r="G836" s="25">
        <v>0</v>
      </c>
      <c r="H836" s="25">
        <v>0</v>
      </c>
      <c r="I836" s="25" t="s">
        <v>2787</v>
      </c>
    </row>
    <row r="837" spans="1:9" x14ac:dyDescent="0.15">
      <c r="A837" s="32">
        <v>43734</v>
      </c>
      <c r="B837" s="25">
        <v>1000032382</v>
      </c>
      <c r="C837" s="25" t="s">
        <v>2664</v>
      </c>
      <c r="D837" s="25" t="s">
        <v>4003</v>
      </c>
      <c r="E837" s="25">
        <v>516.4</v>
      </c>
      <c r="F837" s="25">
        <v>516.4</v>
      </c>
      <c r="G837" s="25">
        <v>0</v>
      </c>
      <c r="H837" s="25">
        <v>0</v>
      </c>
      <c r="I837" s="25" t="s">
        <v>2663</v>
      </c>
    </row>
    <row r="838" spans="1:9" x14ac:dyDescent="0.15">
      <c r="A838" s="32">
        <v>43734</v>
      </c>
      <c r="B838" s="25">
        <v>1000034232</v>
      </c>
      <c r="C838" s="25" t="s">
        <v>2772</v>
      </c>
      <c r="D838" s="25" t="s">
        <v>4003</v>
      </c>
      <c r="E838" s="25">
        <v>300.64999999999998</v>
      </c>
      <c r="F838" s="25">
        <v>300.64999999999998</v>
      </c>
      <c r="G838" s="25">
        <v>0</v>
      </c>
      <c r="H838" s="25">
        <v>0</v>
      </c>
      <c r="I838" s="25" t="s">
        <v>2771</v>
      </c>
    </row>
    <row r="839" spans="1:9" x14ac:dyDescent="0.15">
      <c r="A839" s="32">
        <v>43734</v>
      </c>
      <c r="B839" s="25">
        <v>1000037982</v>
      </c>
      <c r="C839" s="25" t="s">
        <v>3713</v>
      </c>
      <c r="D839" s="25" t="s">
        <v>4003</v>
      </c>
      <c r="E839" s="25">
        <v>129.6</v>
      </c>
      <c r="F839" s="25">
        <v>129.6</v>
      </c>
      <c r="G839" s="25">
        <v>0</v>
      </c>
      <c r="H839" s="25">
        <v>0</v>
      </c>
      <c r="I839" s="25" t="s">
        <v>3712</v>
      </c>
    </row>
    <row r="840" spans="1:9" x14ac:dyDescent="0.15">
      <c r="A840" s="32">
        <v>43734</v>
      </c>
      <c r="B840" s="25">
        <v>1000038420</v>
      </c>
      <c r="C840" s="25" t="s">
        <v>3096</v>
      </c>
      <c r="D840" s="25" t="s">
        <v>4003</v>
      </c>
      <c r="E840" s="31">
        <v>2014.24</v>
      </c>
      <c r="F840" s="31">
        <v>2014.24</v>
      </c>
      <c r="G840" s="25">
        <v>0</v>
      </c>
      <c r="H840" s="25">
        <v>0</v>
      </c>
      <c r="I840" s="25" t="s">
        <v>3095</v>
      </c>
    </row>
    <row r="841" spans="1:9" x14ac:dyDescent="0.15">
      <c r="A841" s="32">
        <v>43734</v>
      </c>
      <c r="B841" s="25">
        <v>1000038508</v>
      </c>
      <c r="C841" s="25" t="s">
        <v>3953</v>
      </c>
      <c r="D841" s="25" t="s">
        <v>4003</v>
      </c>
      <c r="E841" s="31">
        <v>22240.19</v>
      </c>
      <c r="F841" s="31">
        <v>22240.19</v>
      </c>
      <c r="G841" s="25">
        <v>0</v>
      </c>
      <c r="H841" s="25">
        <v>0</v>
      </c>
      <c r="I841" s="25" t="s">
        <v>2625</v>
      </c>
    </row>
    <row r="842" spans="1:9" x14ac:dyDescent="0.15">
      <c r="A842" s="32">
        <v>43734</v>
      </c>
      <c r="B842" s="25">
        <v>1000038508</v>
      </c>
      <c r="C842" s="25" t="s">
        <v>3953</v>
      </c>
      <c r="D842" s="25" t="s">
        <v>4003</v>
      </c>
      <c r="E842" s="31">
        <v>3762.01</v>
      </c>
      <c r="F842" s="31">
        <v>3762.01</v>
      </c>
      <c r="G842" s="25">
        <v>0</v>
      </c>
      <c r="H842" s="25">
        <v>0</v>
      </c>
      <c r="I842" s="25" t="s">
        <v>2625</v>
      </c>
    </row>
    <row r="843" spans="1:9" x14ac:dyDescent="0.15">
      <c r="A843" s="32">
        <v>43734</v>
      </c>
      <c r="B843" s="25">
        <v>1000041780</v>
      </c>
      <c r="C843" s="25" t="s">
        <v>3030</v>
      </c>
      <c r="D843" s="25" t="s">
        <v>4003</v>
      </c>
      <c r="E843" s="25">
        <v>306.60000000000002</v>
      </c>
      <c r="F843" s="25">
        <v>306.60000000000002</v>
      </c>
      <c r="G843" s="25">
        <v>0</v>
      </c>
      <c r="H843" s="25">
        <v>0</v>
      </c>
      <c r="I843" s="25" t="s">
        <v>3029</v>
      </c>
    </row>
    <row r="844" spans="1:9" x14ac:dyDescent="0.15">
      <c r="A844" s="32">
        <v>43734</v>
      </c>
      <c r="B844" s="25">
        <v>1000041780</v>
      </c>
      <c r="C844" s="25" t="s">
        <v>3030</v>
      </c>
      <c r="D844" s="25" t="s">
        <v>4003</v>
      </c>
      <c r="E844" s="25">
        <v>698.06</v>
      </c>
      <c r="F844" s="25">
        <v>698.06</v>
      </c>
      <c r="G844" s="25">
        <v>0</v>
      </c>
      <c r="H844" s="25">
        <v>0</v>
      </c>
      <c r="I844" s="25" t="s">
        <v>3029</v>
      </c>
    </row>
    <row r="845" spans="1:9" x14ac:dyDescent="0.15">
      <c r="A845" s="32">
        <v>43734</v>
      </c>
      <c r="B845" s="25">
        <v>1000041836</v>
      </c>
      <c r="C845" s="25" t="s">
        <v>3954</v>
      </c>
      <c r="D845" s="25" t="s">
        <v>4003</v>
      </c>
      <c r="E845" s="25">
        <v>466.6</v>
      </c>
      <c r="F845" s="25">
        <v>466.6</v>
      </c>
      <c r="G845" s="25">
        <v>0</v>
      </c>
      <c r="H845" s="25">
        <v>0</v>
      </c>
      <c r="I845" s="25" t="s">
        <v>2837</v>
      </c>
    </row>
    <row r="846" spans="1:9" x14ac:dyDescent="0.15">
      <c r="A846" s="32">
        <v>43734</v>
      </c>
      <c r="B846" s="25">
        <v>1000043235</v>
      </c>
      <c r="C846" s="25" t="s">
        <v>3155</v>
      </c>
      <c r="D846" s="25" t="s">
        <v>4003</v>
      </c>
      <c r="E846" s="31">
        <v>4502.88</v>
      </c>
      <c r="F846" s="31">
        <v>4502.88</v>
      </c>
      <c r="G846" s="25">
        <v>0</v>
      </c>
      <c r="H846" s="25">
        <v>0</v>
      </c>
      <c r="I846" s="25" t="s">
        <v>3154</v>
      </c>
    </row>
    <row r="847" spans="1:9" x14ac:dyDescent="0.15">
      <c r="A847" s="32">
        <v>43734</v>
      </c>
      <c r="B847" s="25">
        <v>1000043235</v>
      </c>
      <c r="C847" s="25" t="s">
        <v>3155</v>
      </c>
      <c r="D847" s="25" t="s">
        <v>4003</v>
      </c>
      <c r="E847" s="25">
        <v>997.48</v>
      </c>
      <c r="F847" s="25">
        <v>997.48</v>
      </c>
      <c r="G847" s="25">
        <v>0</v>
      </c>
      <c r="H847" s="25">
        <v>0</v>
      </c>
      <c r="I847" s="25" t="s">
        <v>3154</v>
      </c>
    </row>
    <row r="848" spans="1:9" x14ac:dyDescent="0.15">
      <c r="A848" s="32">
        <v>43734</v>
      </c>
      <c r="B848" s="25">
        <v>1000043256</v>
      </c>
      <c r="C848" s="25" t="s">
        <v>3955</v>
      </c>
      <c r="D848" s="25" t="s">
        <v>4003</v>
      </c>
      <c r="E848" s="31">
        <v>1005.4</v>
      </c>
      <c r="F848" s="31">
        <v>1005.4</v>
      </c>
      <c r="G848" s="25">
        <v>0</v>
      </c>
      <c r="H848" s="25">
        <v>0</v>
      </c>
      <c r="I848" s="25" t="s">
        <v>3956</v>
      </c>
    </row>
    <row r="849" spans="1:9" x14ac:dyDescent="0.15">
      <c r="A849" s="32">
        <v>43734</v>
      </c>
      <c r="B849" s="25">
        <v>1000043367</v>
      </c>
      <c r="C849" s="25" t="s">
        <v>3009</v>
      </c>
      <c r="D849" s="25" t="s">
        <v>4003</v>
      </c>
      <c r="E849" s="25">
        <v>302.60000000000002</v>
      </c>
      <c r="F849" s="25">
        <v>302.60000000000002</v>
      </c>
      <c r="G849" s="25">
        <v>0</v>
      </c>
      <c r="H849" s="25">
        <v>0</v>
      </c>
      <c r="I849" s="25" t="s">
        <v>3008</v>
      </c>
    </row>
    <row r="850" spans="1:9" x14ac:dyDescent="0.15">
      <c r="A850" s="32">
        <v>43734</v>
      </c>
      <c r="B850" s="25">
        <v>1000043379</v>
      </c>
      <c r="C850" s="25" t="s">
        <v>3860</v>
      </c>
      <c r="D850" s="25" t="s">
        <v>4003</v>
      </c>
      <c r="E850" s="31">
        <v>4002</v>
      </c>
      <c r="F850" s="31">
        <v>4002</v>
      </c>
      <c r="G850" s="25">
        <v>0</v>
      </c>
      <c r="H850" s="25">
        <v>0</v>
      </c>
      <c r="I850" s="25" t="s">
        <v>3859</v>
      </c>
    </row>
    <row r="851" spans="1:9" x14ac:dyDescent="0.15">
      <c r="A851" s="32">
        <v>43734</v>
      </c>
      <c r="B851" s="25">
        <v>1000043379</v>
      </c>
      <c r="C851" s="25" t="s">
        <v>3860</v>
      </c>
      <c r="D851" s="25" t="s">
        <v>4003</v>
      </c>
      <c r="E851" s="31">
        <v>6044.7</v>
      </c>
      <c r="F851" s="31">
        <v>6044.7</v>
      </c>
      <c r="G851" s="25">
        <v>0</v>
      </c>
      <c r="H851" s="25">
        <v>0</v>
      </c>
      <c r="I851" s="25" t="s">
        <v>3859</v>
      </c>
    </row>
    <row r="852" spans="1:9" x14ac:dyDescent="0.15">
      <c r="A852" s="32">
        <v>43734</v>
      </c>
      <c r="B852" s="25">
        <v>1000043865</v>
      </c>
      <c r="C852" s="25" t="s">
        <v>3516</v>
      </c>
      <c r="D852" s="25" t="s">
        <v>4003</v>
      </c>
      <c r="E852" s="31">
        <v>2501.6</v>
      </c>
      <c r="F852" s="31">
        <v>2501.6</v>
      </c>
      <c r="G852" s="25">
        <v>0</v>
      </c>
      <c r="H852" s="25">
        <v>0</v>
      </c>
      <c r="I852" s="25" t="s">
        <v>3515</v>
      </c>
    </row>
    <row r="853" spans="1:9" x14ac:dyDescent="0.15">
      <c r="A853" s="32">
        <v>43734</v>
      </c>
      <c r="B853" s="25">
        <v>1000043865</v>
      </c>
      <c r="C853" s="25" t="s">
        <v>3516</v>
      </c>
      <c r="D853" s="25" t="s">
        <v>4003</v>
      </c>
      <c r="E853" s="31">
        <v>4439.34</v>
      </c>
      <c r="F853" s="31">
        <v>4439.34</v>
      </c>
      <c r="G853" s="25">
        <v>0</v>
      </c>
      <c r="H853" s="25">
        <v>0</v>
      </c>
      <c r="I853" s="25" t="s">
        <v>3515</v>
      </c>
    </row>
    <row r="854" spans="1:9" x14ac:dyDescent="0.15">
      <c r="A854" s="32">
        <v>43734</v>
      </c>
      <c r="B854" s="25">
        <v>1000044031</v>
      </c>
      <c r="C854" s="25" t="s">
        <v>2968</v>
      </c>
      <c r="D854" s="25" t="s">
        <v>4003</v>
      </c>
      <c r="E854" s="31">
        <v>1004.25</v>
      </c>
      <c r="F854" s="31">
        <v>1004.25</v>
      </c>
      <c r="G854" s="25">
        <v>0</v>
      </c>
      <c r="H854" s="25">
        <v>0</v>
      </c>
      <c r="I854" s="25" t="s">
        <v>2967</v>
      </c>
    </row>
    <row r="855" spans="1:9" x14ac:dyDescent="0.15">
      <c r="A855" s="32">
        <v>43734</v>
      </c>
      <c r="B855" s="25">
        <v>1000044031</v>
      </c>
      <c r="C855" s="25" t="s">
        <v>2968</v>
      </c>
      <c r="D855" s="25" t="s">
        <v>4003</v>
      </c>
      <c r="E855" s="31">
        <v>5446.31</v>
      </c>
      <c r="F855" s="31">
        <v>5446.31</v>
      </c>
      <c r="G855" s="25">
        <v>0</v>
      </c>
      <c r="H855" s="25">
        <v>0</v>
      </c>
      <c r="I855" s="25" t="s">
        <v>2967</v>
      </c>
    </row>
    <row r="856" spans="1:9" x14ac:dyDescent="0.15">
      <c r="A856" s="32">
        <v>43734</v>
      </c>
      <c r="B856" s="25">
        <v>1000044033</v>
      </c>
      <c r="C856" s="25" t="s">
        <v>2930</v>
      </c>
      <c r="D856" s="25" t="s">
        <v>4003</v>
      </c>
      <c r="E856" s="31">
        <v>2852.8</v>
      </c>
      <c r="F856" s="31">
        <v>2852.8</v>
      </c>
      <c r="G856" s="25">
        <v>0</v>
      </c>
      <c r="H856" s="25">
        <v>0</v>
      </c>
      <c r="I856" s="25" t="s">
        <v>2929</v>
      </c>
    </row>
    <row r="857" spans="1:9" x14ac:dyDescent="0.15">
      <c r="A857" s="32">
        <v>43734</v>
      </c>
      <c r="B857" s="25">
        <v>1000044033</v>
      </c>
      <c r="C857" s="25" t="s">
        <v>2930</v>
      </c>
      <c r="D857" s="25" t="s">
        <v>4003</v>
      </c>
      <c r="E857" s="25">
        <v>149</v>
      </c>
      <c r="F857" s="25">
        <v>149</v>
      </c>
      <c r="G857" s="25">
        <v>0</v>
      </c>
      <c r="H857" s="25">
        <v>0</v>
      </c>
      <c r="I857" s="25" t="s">
        <v>2929</v>
      </c>
    </row>
    <row r="858" spans="1:9" x14ac:dyDescent="0.15">
      <c r="A858" s="32">
        <v>43734</v>
      </c>
      <c r="B858" s="25">
        <v>1000044643</v>
      </c>
      <c r="C858" s="25" t="s">
        <v>2950</v>
      </c>
      <c r="D858" s="25" t="s">
        <v>4003</v>
      </c>
      <c r="E858" s="31">
        <v>6247.2</v>
      </c>
      <c r="F858" s="31">
        <v>6247.2</v>
      </c>
      <c r="G858" s="25">
        <v>0</v>
      </c>
      <c r="H858" s="25">
        <v>0</v>
      </c>
      <c r="I858" s="25" t="s">
        <v>2949</v>
      </c>
    </row>
    <row r="859" spans="1:9" x14ac:dyDescent="0.15">
      <c r="A859" s="32">
        <v>43734</v>
      </c>
      <c r="B859" s="25">
        <v>1000044643</v>
      </c>
      <c r="C859" s="25" t="s">
        <v>2950</v>
      </c>
      <c r="D859" s="25" t="s">
        <v>4003</v>
      </c>
      <c r="E859" s="31">
        <v>6575.3</v>
      </c>
      <c r="F859" s="31">
        <v>6575.3</v>
      </c>
      <c r="G859" s="25">
        <v>0</v>
      </c>
      <c r="H859" s="25">
        <v>0</v>
      </c>
      <c r="I859" s="25" t="s">
        <v>2949</v>
      </c>
    </row>
    <row r="860" spans="1:9" x14ac:dyDescent="0.15">
      <c r="A860" s="32">
        <v>43734</v>
      </c>
      <c r="B860" s="25">
        <v>1000044688</v>
      </c>
      <c r="C860" s="25" t="s">
        <v>3551</v>
      </c>
      <c r="D860" s="25" t="s">
        <v>4003</v>
      </c>
      <c r="E860" s="25">
        <v>152.4</v>
      </c>
      <c r="F860" s="25">
        <v>152.4</v>
      </c>
      <c r="G860" s="25">
        <v>0</v>
      </c>
      <c r="H860" s="25">
        <v>0</v>
      </c>
      <c r="I860" s="25" t="s">
        <v>3550</v>
      </c>
    </row>
    <row r="861" spans="1:9" x14ac:dyDescent="0.15">
      <c r="A861" s="32">
        <v>43734</v>
      </c>
      <c r="B861" s="25">
        <v>1000044716</v>
      </c>
      <c r="C861" s="25" t="s">
        <v>3957</v>
      </c>
      <c r="D861" s="25" t="s">
        <v>4003</v>
      </c>
      <c r="E861" s="31">
        <v>5002</v>
      </c>
      <c r="F861" s="31">
        <v>5002</v>
      </c>
      <c r="G861" s="25">
        <v>0</v>
      </c>
      <c r="H861" s="25">
        <v>0</v>
      </c>
      <c r="I861" s="25" t="s">
        <v>3092</v>
      </c>
    </row>
    <row r="862" spans="1:9" x14ac:dyDescent="0.15">
      <c r="A862" s="32">
        <v>43734</v>
      </c>
      <c r="B862" s="25">
        <v>1000044716</v>
      </c>
      <c r="C862" s="25" t="s">
        <v>3957</v>
      </c>
      <c r="D862" s="25" t="s">
        <v>4003</v>
      </c>
      <c r="E862" s="31">
        <v>4011.22</v>
      </c>
      <c r="F862" s="31">
        <v>4011.22</v>
      </c>
      <c r="G862" s="25">
        <v>0</v>
      </c>
      <c r="H862" s="25">
        <v>0</v>
      </c>
      <c r="I862" s="25" t="s">
        <v>3092</v>
      </c>
    </row>
    <row r="863" spans="1:9" x14ac:dyDescent="0.15">
      <c r="A863" s="32">
        <v>43734</v>
      </c>
      <c r="B863" s="25">
        <v>1000045593</v>
      </c>
      <c r="C863" s="25" t="s">
        <v>3958</v>
      </c>
      <c r="D863" s="25" t="s">
        <v>4003</v>
      </c>
      <c r="E863" s="31">
        <v>2722</v>
      </c>
      <c r="F863" s="31">
        <v>2722</v>
      </c>
      <c r="G863" s="25">
        <v>0</v>
      </c>
      <c r="H863" s="25">
        <v>0</v>
      </c>
      <c r="I863" s="25" t="s">
        <v>2904</v>
      </c>
    </row>
    <row r="864" spans="1:9" x14ac:dyDescent="0.15">
      <c r="A864" s="32">
        <v>43734</v>
      </c>
      <c r="B864" s="25">
        <v>1000045593</v>
      </c>
      <c r="C864" s="25" t="s">
        <v>3958</v>
      </c>
      <c r="D864" s="25" t="s">
        <v>4003</v>
      </c>
      <c r="E864" s="31">
        <v>1278.5999999999999</v>
      </c>
      <c r="F864" s="31">
        <v>1278.5999999999999</v>
      </c>
      <c r="G864" s="25">
        <v>0</v>
      </c>
      <c r="H864" s="25">
        <v>0</v>
      </c>
      <c r="I864" s="25" t="s">
        <v>2904</v>
      </c>
    </row>
    <row r="865" spans="1:9" x14ac:dyDescent="0.15">
      <c r="A865" s="32">
        <v>43734</v>
      </c>
      <c r="B865" s="25">
        <v>1000045767</v>
      </c>
      <c r="C865" s="25" t="s">
        <v>2962</v>
      </c>
      <c r="D865" s="25" t="s">
        <v>4003</v>
      </c>
      <c r="E865" s="31">
        <v>6500</v>
      </c>
      <c r="F865" s="31">
        <v>6500</v>
      </c>
      <c r="G865" s="25">
        <v>0</v>
      </c>
      <c r="H865" s="25">
        <v>0</v>
      </c>
      <c r="I865" s="25" t="s">
        <v>2961</v>
      </c>
    </row>
    <row r="866" spans="1:9" x14ac:dyDescent="0.15">
      <c r="A866" s="32">
        <v>43734</v>
      </c>
      <c r="B866" s="25">
        <v>1000045767</v>
      </c>
      <c r="C866" s="25" t="s">
        <v>2962</v>
      </c>
      <c r="D866" s="25" t="s">
        <v>4003</v>
      </c>
      <c r="E866" s="31">
        <v>11845.3</v>
      </c>
      <c r="F866" s="31">
        <v>11845.3</v>
      </c>
      <c r="G866" s="25">
        <v>0</v>
      </c>
      <c r="H866" s="25">
        <v>0</v>
      </c>
      <c r="I866" s="25" t="s">
        <v>2961</v>
      </c>
    </row>
    <row r="867" spans="1:9" x14ac:dyDescent="0.15">
      <c r="A867" s="32">
        <v>43734</v>
      </c>
      <c r="B867" s="25">
        <v>1000046429</v>
      </c>
      <c r="C867" s="25" t="s">
        <v>3863</v>
      </c>
      <c r="D867" s="25" t="s">
        <v>4003</v>
      </c>
      <c r="E867" s="31">
        <v>1721.2</v>
      </c>
      <c r="F867" s="31">
        <v>1721.2</v>
      </c>
      <c r="G867" s="25">
        <v>0</v>
      </c>
      <c r="H867" s="25">
        <v>0</v>
      </c>
      <c r="I867" s="25" t="s">
        <v>2666</v>
      </c>
    </row>
    <row r="868" spans="1:9" x14ac:dyDescent="0.15">
      <c r="A868" s="32">
        <v>43734</v>
      </c>
      <c r="B868" s="25">
        <v>1000046429</v>
      </c>
      <c r="C868" s="25" t="s">
        <v>3863</v>
      </c>
      <c r="D868" s="25" t="s">
        <v>4003</v>
      </c>
      <c r="E868" s="31">
        <v>9048.35</v>
      </c>
      <c r="F868" s="31">
        <v>9048.35</v>
      </c>
      <c r="G868" s="25">
        <v>0</v>
      </c>
      <c r="H868" s="25">
        <v>0</v>
      </c>
      <c r="I868" s="25" t="s">
        <v>2666</v>
      </c>
    </row>
    <row r="869" spans="1:9" x14ac:dyDescent="0.15">
      <c r="A869" s="32">
        <v>43734</v>
      </c>
      <c r="B869" s="25">
        <v>1000046591</v>
      </c>
      <c r="C869" s="25" t="s">
        <v>2671</v>
      </c>
      <c r="D869" s="25" t="s">
        <v>4003</v>
      </c>
      <c r="E869" s="25">
        <v>304.8</v>
      </c>
      <c r="F869" s="25">
        <v>304.8</v>
      </c>
      <c r="G869" s="25">
        <v>0</v>
      </c>
      <c r="H869" s="25">
        <v>0</v>
      </c>
      <c r="I869" s="25" t="s">
        <v>2666</v>
      </c>
    </row>
    <row r="870" spans="1:9" x14ac:dyDescent="0.15">
      <c r="A870" s="32">
        <v>43734</v>
      </c>
      <c r="B870" s="25">
        <v>1000046591</v>
      </c>
      <c r="C870" s="25" t="s">
        <v>2671</v>
      </c>
      <c r="D870" s="25" t="s">
        <v>4003</v>
      </c>
      <c r="E870" s="25">
        <v>318</v>
      </c>
      <c r="F870" s="25">
        <v>318</v>
      </c>
      <c r="G870" s="25">
        <v>0</v>
      </c>
      <c r="H870" s="25">
        <v>0</v>
      </c>
      <c r="I870" s="25" t="s">
        <v>2666</v>
      </c>
    </row>
    <row r="871" spans="1:9" x14ac:dyDescent="0.15">
      <c r="A871" s="32">
        <v>43734</v>
      </c>
      <c r="B871" s="25">
        <v>1000046612</v>
      </c>
      <c r="C871" s="25" t="s">
        <v>3959</v>
      </c>
      <c r="D871" s="25" t="s">
        <v>4003</v>
      </c>
      <c r="E871" s="31">
        <v>2000</v>
      </c>
      <c r="F871" s="31">
        <v>2000</v>
      </c>
      <c r="G871" s="25">
        <v>0</v>
      </c>
      <c r="H871" s="25">
        <v>0</v>
      </c>
      <c r="I871" s="25" t="s">
        <v>3572</v>
      </c>
    </row>
    <row r="872" spans="1:9" x14ac:dyDescent="0.15">
      <c r="A872" s="32">
        <v>43734</v>
      </c>
      <c r="B872" s="25">
        <v>1000046801</v>
      </c>
      <c r="C872" s="25" t="s">
        <v>2842</v>
      </c>
      <c r="D872" s="25" t="s">
        <v>4003</v>
      </c>
      <c r="E872" s="25">
        <v>500.4</v>
      </c>
      <c r="F872" s="25">
        <v>500.4</v>
      </c>
      <c r="G872" s="25">
        <v>0</v>
      </c>
      <c r="H872" s="25">
        <v>0</v>
      </c>
      <c r="I872" s="25" t="s">
        <v>2837</v>
      </c>
    </row>
    <row r="873" spans="1:9" x14ac:dyDescent="0.15">
      <c r="A873" s="32">
        <v>43734</v>
      </c>
      <c r="B873" s="25">
        <v>1000046801</v>
      </c>
      <c r="C873" s="25" t="s">
        <v>2842</v>
      </c>
      <c r="D873" s="25" t="s">
        <v>4003</v>
      </c>
      <c r="E873" s="25">
        <v>500.2</v>
      </c>
      <c r="F873" s="25">
        <v>500.2</v>
      </c>
      <c r="G873" s="25">
        <v>0</v>
      </c>
      <c r="H873" s="25">
        <v>0</v>
      </c>
      <c r="I873" s="25" t="s">
        <v>2837</v>
      </c>
    </row>
    <row r="874" spans="1:9" x14ac:dyDescent="0.15">
      <c r="A874" s="32">
        <v>43734</v>
      </c>
      <c r="B874" s="25">
        <v>1000047401</v>
      </c>
      <c r="C874" s="25" t="s">
        <v>2775</v>
      </c>
      <c r="D874" s="25" t="s">
        <v>4003</v>
      </c>
      <c r="E874" s="31">
        <v>13715.4</v>
      </c>
      <c r="F874" s="31">
        <v>13715.4</v>
      </c>
      <c r="G874" s="25">
        <v>0</v>
      </c>
      <c r="H874" s="25">
        <v>0</v>
      </c>
      <c r="I874" s="25" t="s">
        <v>2774</v>
      </c>
    </row>
    <row r="875" spans="1:9" x14ac:dyDescent="0.15">
      <c r="A875" s="32">
        <v>43734</v>
      </c>
      <c r="B875" s="25">
        <v>1000048101</v>
      </c>
      <c r="C875" s="25" t="s">
        <v>3960</v>
      </c>
      <c r="D875" s="25" t="s">
        <v>4003</v>
      </c>
      <c r="E875" s="25">
        <v>203.5</v>
      </c>
      <c r="F875" s="25">
        <v>203.5</v>
      </c>
      <c r="G875" s="25">
        <v>0</v>
      </c>
      <c r="H875" s="25">
        <v>0</v>
      </c>
      <c r="I875" s="25" t="s">
        <v>2625</v>
      </c>
    </row>
    <row r="876" spans="1:9" x14ac:dyDescent="0.15">
      <c r="A876" s="32">
        <v>43734</v>
      </c>
      <c r="B876" s="25">
        <v>1000048363</v>
      </c>
      <c r="C876" s="25" t="s">
        <v>3334</v>
      </c>
      <c r="D876" s="25" t="s">
        <v>4003</v>
      </c>
      <c r="E876" s="31">
        <v>7305.6</v>
      </c>
      <c r="F876" s="31">
        <v>7305.6</v>
      </c>
      <c r="G876" s="25">
        <v>0</v>
      </c>
      <c r="H876" s="25">
        <v>0</v>
      </c>
      <c r="I876" s="25" t="s">
        <v>2727</v>
      </c>
    </row>
    <row r="877" spans="1:9" x14ac:dyDescent="0.15">
      <c r="A877" s="32">
        <v>43734</v>
      </c>
      <c r="B877" s="25">
        <v>1000048503</v>
      </c>
      <c r="C877" s="25" t="s">
        <v>3961</v>
      </c>
      <c r="D877" s="25" t="s">
        <v>4003</v>
      </c>
      <c r="E877" s="31">
        <v>2947.2</v>
      </c>
      <c r="F877" s="31">
        <v>2947.2</v>
      </c>
      <c r="G877" s="25">
        <v>0</v>
      </c>
      <c r="H877" s="25">
        <v>0</v>
      </c>
      <c r="I877" s="25" t="s">
        <v>3962</v>
      </c>
    </row>
    <row r="878" spans="1:9" x14ac:dyDescent="0.15">
      <c r="A878" s="32">
        <v>43734</v>
      </c>
      <c r="B878" s="25">
        <v>1000048503</v>
      </c>
      <c r="C878" s="25" t="s">
        <v>3961</v>
      </c>
      <c r="D878" s="25" t="s">
        <v>4003</v>
      </c>
      <c r="E878" s="31">
        <v>2553.62</v>
      </c>
      <c r="F878" s="31">
        <v>2553.62</v>
      </c>
      <c r="G878" s="25">
        <v>0</v>
      </c>
      <c r="H878" s="25">
        <v>0</v>
      </c>
      <c r="I878" s="25" t="s">
        <v>3962</v>
      </c>
    </row>
    <row r="879" spans="1:9" x14ac:dyDescent="0.15">
      <c r="A879" s="32">
        <v>43734</v>
      </c>
      <c r="B879" s="25">
        <v>1000048571</v>
      </c>
      <c r="C879" s="25" t="s">
        <v>3229</v>
      </c>
      <c r="D879" s="25" t="s">
        <v>4003</v>
      </c>
      <c r="E879" s="25">
        <v>718.8</v>
      </c>
      <c r="F879" s="25">
        <v>718.8</v>
      </c>
      <c r="G879" s="25">
        <v>0</v>
      </c>
      <c r="H879" s="25">
        <v>0</v>
      </c>
      <c r="I879" s="25" t="s">
        <v>2657</v>
      </c>
    </row>
    <row r="880" spans="1:9" x14ac:dyDescent="0.15">
      <c r="A880" s="32">
        <v>43734</v>
      </c>
      <c r="B880" s="25">
        <v>1000048571</v>
      </c>
      <c r="C880" s="25" t="s">
        <v>3229</v>
      </c>
      <c r="D880" s="25" t="s">
        <v>4003</v>
      </c>
      <c r="E880" s="31">
        <v>4818.1099999999997</v>
      </c>
      <c r="F880" s="31">
        <v>4818.1099999999997</v>
      </c>
      <c r="G880" s="25">
        <v>0</v>
      </c>
      <c r="H880" s="25">
        <v>0</v>
      </c>
      <c r="I880" s="25" t="s">
        <v>2657</v>
      </c>
    </row>
    <row r="881" spans="1:9" x14ac:dyDescent="0.15">
      <c r="A881" s="32">
        <v>43734</v>
      </c>
      <c r="B881" s="25">
        <v>1000048628</v>
      </c>
      <c r="C881" s="25" t="s">
        <v>2761</v>
      </c>
      <c r="D881" s="25" t="s">
        <v>4003</v>
      </c>
      <c r="E881" s="31">
        <v>51337</v>
      </c>
      <c r="F881" s="31">
        <v>51337</v>
      </c>
      <c r="G881" s="25">
        <v>0</v>
      </c>
      <c r="H881" s="25">
        <v>0</v>
      </c>
      <c r="I881" s="25" t="s">
        <v>2760</v>
      </c>
    </row>
    <row r="882" spans="1:9" x14ac:dyDescent="0.15">
      <c r="A882" s="32">
        <v>43734</v>
      </c>
      <c r="B882" s="25">
        <v>1000048628</v>
      </c>
      <c r="C882" s="25" t="s">
        <v>2761</v>
      </c>
      <c r="D882" s="25" t="s">
        <v>4003</v>
      </c>
      <c r="E882" s="31">
        <v>48669.9</v>
      </c>
      <c r="F882" s="31">
        <v>48669.9</v>
      </c>
      <c r="G882" s="25">
        <v>0</v>
      </c>
      <c r="H882" s="25">
        <v>0</v>
      </c>
      <c r="I882" s="25" t="s">
        <v>2760</v>
      </c>
    </row>
    <row r="883" spans="1:9" x14ac:dyDescent="0.15">
      <c r="A883" s="32">
        <v>43734</v>
      </c>
      <c r="B883" s="25">
        <v>1000048821</v>
      </c>
      <c r="C883" s="25" t="s">
        <v>3963</v>
      </c>
      <c r="D883" s="25" t="s">
        <v>4003</v>
      </c>
      <c r="E883" s="31">
        <v>18801.599999999999</v>
      </c>
      <c r="F883" s="31">
        <v>18801.599999999999</v>
      </c>
      <c r="G883" s="25">
        <v>0</v>
      </c>
      <c r="H883" s="25">
        <v>0</v>
      </c>
      <c r="I883" s="25" t="s">
        <v>2687</v>
      </c>
    </row>
    <row r="884" spans="1:9" x14ac:dyDescent="0.15">
      <c r="A884" s="32">
        <v>43734</v>
      </c>
      <c r="B884" s="25">
        <v>1000049025</v>
      </c>
      <c r="C884" s="25" t="s">
        <v>4012</v>
      </c>
      <c r="D884" s="25" t="s">
        <v>4003</v>
      </c>
      <c r="E884" s="31">
        <v>3079.5</v>
      </c>
      <c r="F884" s="31">
        <v>3079.5</v>
      </c>
      <c r="G884" s="25">
        <v>0</v>
      </c>
      <c r="H884" s="25">
        <v>0</v>
      </c>
      <c r="I884" s="25" t="s">
        <v>2666</v>
      </c>
    </row>
    <row r="885" spans="1:9" x14ac:dyDescent="0.15">
      <c r="A885" s="32">
        <v>43734</v>
      </c>
      <c r="B885" s="25">
        <v>1000049025</v>
      </c>
      <c r="C885" s="25" t="s">
        <v>4012</v>
      </c>
      <c r="D885" s="25" t="s">
        <v>4003</v>
      </c>
      <c r="E885" s="31">
        <v>1590.5</v>
      </c>
      <c r="F885" s="31">
        <v>1590.5</v>
      </c>
      <c r="G885" s="25">
        <v>0</v>
      </c>
      <c r="H885" s="25">
        <v>0</v>
      </c>
      <c r="I885" s="25" t="s">
        <v>2666</v>
      </c>
    </row>
    <row r="886" spans="1:9" x14ac:dyDescent="0.15">
      <c r="A886" s="32">
        <v>43734</v>
      </c>
      <c r="B886" s="25">
        <v>1000049027</v>
      </c>
      <c r="C886" s="25" t="s">
        <v>3964</v>
      </c>
      <c r="D886" s="25" t="s">
        <v>4003</v>
      </c>
      <c r="E886" s="31">
        <v>3978.49</v>
      </c>
      <c r="F886" s="31">
        <v>3978.49</v>
      </c>
      <c r="G886" s="25">
        <v>0</v>
      </c>
      <c r="H886" s="25">
        <v>0</v>
      </c>
      <c r="I886" s="25" t="s">
        <v>2687</v>
      </c>
    </row>
    <row r="887" spans="1:9" x14ac:dyDescent="0.15">
      <c r="A887" s="32">
        <v>43734</v>
      </c>
      <c r="B887" s="25">
        <v>1000049929</v>
      </c>
      <c r="C887" s="25" t="s">
        <v>3965</v>
      </c>
      <c r="D887" s="25" t="s">
        <v>4003</v>
      </c>
      <c r="E887" s="31">
        <v>2400</v>
      </c>
      <c r="F887" s="31">
        <v>2400</v>
      </c>
      <c r="G887" s="25">
        <v>0</v>
      </c>
      <c r="H887" s="25">
        <v>0</v>
      </c>
      <c r="I887" s="25" t="s">
        <v>2964</v>
      </c>
    </row>
    <row r="888" spans="1:9" x14ac:dyDescent="0.15">
      <c r="A888" s="32">
        <v>43734</v>
      </c>
      <c r="B888" s="25">
        <v>1000050162</v>
      </c>
      <c r="C888" s="25" t="s">
        <v>3966</v>
      </c>
      <c r="D888" s="25" t="s">
        <v>4003</v>
      </c>
      <c r="E888" s="25">
        <v>760.5</v>
      </c>
      <c r="F888" s="25">
        <v>760.5</v>
      </c>
      <c r="G888" s="25">
        <v>0</v>
      </c>
      <c r="H888" s="25">
        <v>0</v>
      </c>
      <c r="I888" s="25" t="s">
        <v>213</v>
      </c>
    </row>
    <row r="889" spans="1:9" x14ac:dyDescent="0.15">
      <c r="A889" s="32">
        <v>43734</v>
      </c>
      <c r="B889" s="25">
        <v>1000050162</v>
      </c>
      <c r="C889" s="25" t="s">
        <v>3966</v>
      </c>
      <c r="D889" s="25" t="s">
        <v>4003</v>
      </c>
      <c r="E889" s="25">
        <v>42.97</v>
      </c>
      <c r="F889" s="25">
        <v>42.97</v>
      </c>
      <c r="G889" s="25">
        <v>0</v>
      </c>
      <c r="H889" s="25">
        <v>0</v>
      </c>
      <c r="I889" s="25" t="s">
        <v>213</v>
      </c>
    </row>
    <row r="890" spans="1:9" x14ac:dyDescent="0.15">
      <c r="A890" s="32">
        <v>43734</v>
      </c>
      <c r="B890" s="25">
        <v>1000050535</v>
      </c>
      <c r="C890" s="25" t="s">
        <v>3967</v>
      </c>
      <c r="D890" s="25" t="s">
        <v>4003</v>
      </c>
      <c r="E890" s="31">
        <v>1500.05</v>
      </c>
      <c r="F890" s="31">
        <v>1500.05</v>
      </c>
      <c r="G890" s="25">
        <v>0</v>
      </c>
      <c r="H890" s="25">
        <v>0</v>
      </c>
      <c r="I890" s="25" t="s">
        <v>3032</v>
      </c>
    </row>
    <row r="891" spans="1:9" x14ac:dyDescent="0.15">
      <c r="A891" s="32">
        <v>43734</v>
      </c>
      <c r="B891" s="25">
        <v>1000050547</v>
      </c>
      <c r="C891" s="25" t="s">
        <v>3968</v>
      </c>
      <c r="D891" s="25" t="s">
        <v>4003</v>
      </c>
      <c r="E891" s="31">
        <v>4490.9799999999996</v>
      </c>
      <c r="F891" s="31">
        <v>4490.9799999999996</v>
      </c>
      <c r="G891" s="25">
        <v>0</v>
      </c>
      <c r="H891" s="25">
        <v>0</v>
      </c>
      <c r="I891" s="25" t="s">
        <v>2976</v>
      </c>
    </row>
    <row r="892" spans="1:9" x14ac:dyDescent="0.15">
      <c r="A892" s="32">
        <v>43734</v>
      </c>
      <c r="B892" s="25">
        <v>1000050547</v>
      </c>
      <c r="C892" s="25" t="s">
        <v>3968</v>
      </c>
      <c r="D892" s="25" t="s">
        <v>4003</v>
      </c>
      <c r="E892" s="25">
        <v>512</v>
      </c>
      <c r="F892" s="25">
        <v>512</v>
      </c>
      <c r="G892" s="25">
        <v>0</v>
      </c>
      <c r="H892" s="25">
        <v>0</v>
      </c>
      <c r="I892" s="25" t="s">
        <v>2976</v>
      </c>
    </row>
    <row r="893" spans="1:9" x14ac:dyDescent="0.15">
      <c r="A893" s="32">
        <v>43734</v>
      </c>
      <c r="B893" s="25">
        <v>1000051029</v>
      </c>
      <c r="C893" s="25" t="s">
        <v>3969</v>
      </c>
      <c r="D893" s="25" t="s">
        <v>4003</v>
      </c>
      <c r="E893" s="31">
        <v>5023.43</v>
      </c>
      <c r="F893" s="31">
        <v>5023.43</v>
      </c>
      <c r="G893" s="25">
        <v>0</v>
      </c>
      <c r="H893" s="25">
        <v>0</v>
      </c>
      <c r="I893" s="25" t="s">
        <v>2796</v>
      </c>
    </row>
    <row r="894" spans="1:9" x14ac:dyDescent="0.15">
      <c r="A894" s="32">
        <v>43734</v>
      </c>
      <c r="B894" s="25">
        <v>1000051075</v>
      </c>
      <c r="C894" s="25" t="s">
        <v>3970</v>
      </c>
      <c r="D894" s="25" t="s">
        <v>4003</v>
      </c>
      <c r="E894" s="25">
        <v>511.52</v>
      </c>
      <c r="F894" s="25">
        <v>511.52</v>
      </c>
      <c r="G894" s="25">
        <v>0</v>
      </c>
      <c r="H894" s="25">
        <v>0</v>
      </c>
      <c r="I894" s="25" t="s">
        <v>3032</v>
      </c>
    </row>
    <row r="895" spans="1:9" x14ac:dyDescent="0.15">
      <c r="A895" s="32">
        <v>43734</v>
      </c>
      <c r="B895" s="25">
        <v>1000051188</v>
      </c>
      <c r="C895" s="25" t="s">
        <v>3971</v>
      </c>
      <c r="D895" s="25" t="s">
        <v>4003</v>
      </c>
      <c r="E895" s="25">
        <v>203.9</v>
      </c>
      <c r="F895" s="25">
        <v>203.9</v>
      </c>
      <c r="G895" s="25">
        <v>0</v>
      </c>
      <c r="H895" s="25">
        <v>0</v>
      </c>
      <c r="I895" s="25" t="s">
        <v>3103</v>
      </c>
    </row>
    <row r="896" spans="1:9" x14ac:dyDescent="0.15">
      <c r="A896" s="32">
        <v>43734</v>
      </c>
      <c r="B896" s="25">
        <v>1000051188</v>
      </c>
      <c r="C896" s="25" t="s">
        <v>3971</v>
      </c>
      <c r="D896" s="25" t="s">
        <v>4003</v>
      </c>
      <c r="E896" s="25">
        <v>799.03</v>
      </c>
      <c r="F896" s="25">
        <v>799.03</v>
      </c>
      <c r="G896" s="25">
        <v>0</v>
      </c>
      <c r="H896" s="25">
        <v>0</v>
      </c>
      <c r="I896" s="25" t="s">
        <v>3103</v>
      </c>
    </row>
    <row r="897" spans="1:9" x14ac:dyDescent="0.15">
      <c r="A897" s="32">
        <v>43734</v>
      </c>
      <c r="B897" s="25">
        <v>1000051189</v>
      </c>
      <c r="C897" s="25" t="s">
        <v>3972</v>
      </c>
      <c r="D897" s="25" t="s">
        <v>4004</v>
      </c>
      <c r="E897" s="31">
        <v>1000.89</v>
      </c>
      <c r="F897" s="31">
        <v>1000.89</v>
      </c>
      <c r="G897" s="25">
        <v>0</v>
      </c>
      <c r="H897" s="25">
        <v>0</v>
      </c>
      <c r="I897" s="25" t="s">
        <v>3103</v>
      </c>
    </row>
    <row r="898" spans="1:9" x14ac:dyDescent="0.15">
      <c r="A898" s="32">
        <v>43734</v>
      </c>
      <c r="B898" s="25">
        <v>1000051199</v>
      </c>
      <c r="C898" s="25" t="s">
        <v>3973</v>
      </c>
      <c r="D898" s="25" t="s">
        <v>4003</v>
      </c>
      <c r="E898" s="25">
        <v>64.8</v>
      </c>
      <c r="F898" s="25">
        <v>64.8</v>
      </c>
      <c r="G898" s="25">
        <v>0</v>
      </c>
      <c r="H898" s="25">
        <v>0</v>
      </c>
      <c r="I898" s="25" t="s">
        <v>2660</v>
      </c>
    </row>
    <row r="899" spans="1:9" x14ac:dyDescent="0.15">
      <c r="A899" s="32">
        <v>43734</v>
      </c>
      <c r="B899" s="25">
        <v>1000051199</v>
      </c>
      <c r="C899" s="25" t="s">
        <v>3973</v>
      </c>
      <c r="D899" s="25" t="s">
        <v>4003</v>
      </c>
      <c r="E899" s="25">
        <v>474.2</v>
      </c>
      <c r="F899" s="25">
        <v>474.2</v>
      </c>
      <c r="G899" s="25">
        <v>0</v>
      </c>
      <c r="H899" s="25">
        <v>0</v>
      </c>
      <c r="I899" s="25" t="s">
        <v>2660</v>
      </c>
    </row>
    <row r="900" spans="1:9" x14ac:dyDescent="0.15">
      <c r="A900" s="32">
        <v>43734</v>
      </c>
      <c r="B900" s="25">
        <v>1000051767</v>
      </c>
      <c r="C900" s="25" t="s">
        <v>3974</v>
      </c>
      <c r="D900" s="25" t="s">
        <v>4004</v>
      </c>
      <c r="E900" s="31">
        <v>2697.9</v>
      </c>
      <c r="F900" s="31">
        <v>2697.9</v>
      </c>
      <c r="G900" s="25">
        <v>0</v>
      </c>
      <c r="H900" s="25">
        <v>0</v>
      </c>
      <c r="I900" s="25" t="s">
        <v>3108</v>
      </c>
    </row>
    <row r="901" spans="1:9" x14ac:dyDescent="0.15">
      <c r="A901" s="32">
        <v>43734</v>
      </c>
      <c r="B901" s="25">
        <v>1000051971</v>
      </c>
      <c r="C901" s="25" t="s">
        <v>3975</v>
      </c>
      <c r="D901" s="25" t="s">
        <v>4004</v>
      </c>
      <c r="E901" s="31">
        <v>1202.4000000000001</v>
      </c>
      <c r="F901" s="31">
        <v>1202.4000000000001</v>
      </c>
      <c r="G901" s="25">
        <v>0</v>
      </c>
      <c r="H901" s="25">
        <v>0</v>
      </c>
      <c r="I901" s="25" t="s">
        <v>2938</v>
      </c>
    </row>
    <row r="902" spans="1:9" x14ac:dyDescent="0.15">
      <c r="A902" s="32">
        <v>43734</v>
      </c>
      <c r="B902" s="25">
        <v>1000052123</v>
      </c>
      <c r="C902" s="25" t="s">
        <v>3976</v>
      </c>
      <c r="D902" s="25" t="s">
        <v>4004</v>
      </c>
      <c r="E902" s="31">
        <v>2125.64</v>
      </c>
      <c r="F902" s="31">
        <v>2125.64</v>
      </c>
      <c r="G902" s="25">
        <v>0</v>
      </c>
      <c r="H902" s="25">
        <v>0</v>
      </c>
      <c r="I902" s="25" t="s">
        <v>3715</v>
      </c>
    </row>
    <row r="903" spans="1:9" x14ac:dyDescent="0.15">
      <c r="A903" s="32">
        <v>43734</v>
      </c>
      <c r="B903" s="25">
        <v>1000052339</v>
      </c>
      <c r="C903" s="25" t="s">
        <v>3977</v>
      </c>
      <c r="D903" s="25" t="s">
        <v>4003</v>
      </c>
      <c r="E903" s="31">
        <v>5480</v>
      </c>
      <c r="F903" s="31">
        <v>5480</v>
      </c>
      <c r="G903" s="25">
        <v>0</v>
      </c>
      <c r="H903" s="25">
        <v>0</v>
      </c>
      <c r="I903" s="25" t="s">
        <v>3103</v>
      </c>
    </row>
    <row r="904" spans="1:9" x14ac:dyDescent="0.15">
      <c r="A904" s="32">
        <v>43734</v>
      </c>
      <c r="B904" s="25">
        <v>1000052339</v>
      </c>
      <c r="C904" s="25" t="s">
        <v>3977</v>
      </c>
      <c r="D904" s="25" t="s">
        <v>4003</v>
      </c>
      <c r="E904" s="25">
        <v>520</v>
      </c>
      <c r="F904" s="25">
        <v>520</v>
      </c>
      <c r="G904" s="25">
        <v>0</v>
      </c>
      <c r="H904" s="25">
        <v>0</v>
      </c>
      <c r="I904" s="25" t="s">
        <v>3103</v>
      </c>
    </row>
    <row r="905" spans="1:9" x14ac:dyDescent="0.15">
      <c r="A905" s="32">
        <v>43734</v>
      </c>
      <c r="B905" s="25">
        <v>1000052799</v>
      </c>
      <c r="C905" s="25" t="s">
        <v>3978</v>
      </c>
      <c r="D905" s="25" t="s">
        <v>4003</v>
      </c>
      <c r="E905" s="25">
        <v>200.4</v>
      </c>
      <c r="F905" s="25">
        <v>200.4</v>
      </c>
      <c r="G905" s="25">
        <v>0</v>
      </c>
      <c r="H905" s="25">
        <v>0</v>
      </c>
      <c r="I905" s="25" t="s">
        <v>2700</v>
      </c>
    </row>
    <row r="906" spans="1:9" x14ac:dyDescent="0.15">
      <c r="A906" s="32">
        <v>43734</v>
      </c>
      <c r="B906" s="25">
        <v>1000052799</v>
      </c>
      <c r="C906" s="25" t="s">
        <v>3978</v>
      </c>
      <c r="D906" s="25" t="s">
        <v>4003</v>
      </c>
      <c r="E906" s="31">
        <v>1300.9000000000001</v>
      </c>
      <c r="F906" s="31">
        <v>1300.9000000000001</v>
      </c>
      <c r="G906" s="25">
        <v>0</v>
      </c>
      <c r="H906" s="25">
        <v>0</v>
      </c>
      <c r="I906" s="25" t="s">
        <v>2700</v>
      </c>
    </row>
    <row r="907" spans="1:9" x14ac:dyDescent="0.15">
      <c r="A907" s="32">
        <v>43734</v>
      </c>
      <c r="B907" s="25">
        <v>1000054033</v>
      </c>
      <c r="C907" s="25" t="s">
        <v>3980</v>
      </c>
      <c r="D907" s="25" t="s">
        <v>4003</v>
      </c>
      <c r="E907" s="31">
        <v>1003.44</v>
      </c>
      <c r="F907" s="31">
        <v>1003.44</v>
      </c>
      <c r="G907" s="25">
        <v>0</v>
      </c>
      <c r="H907" s="25">
        <v>0</v>
      </c>
      <c r="I907" s="25" t="s">
        <v>2830</v>
      </c>
    </row>
    <row r="908" spans="1:9" x14ac:dyDescent="0.15">
      <c r="A908" s="32">
        <v>43734</v>
      </c>
      <c r="B908" s="25">
        <v>1000054528</v>
      </c>
      <c r="C908" s="25" t="s">
        <v>3981</v>
      </c>
      <c r="D908" s="25" t="s">
        <v>4003</v>
      </c>
      <c r="E908" s="25">
        <v>346.8</v>
      </c>
      <c r="F908" s="25">
        <v>346.8</v>
      </c>
      <c r="G908" s="25">
        <v>0</v>
      </c>
      <c r="H908" s="25">
        <v>0</v>
      </c>
      <c r="I908" s="25" t="s">
        <v>3647</v>
      </c>
    </row>
    <row r="909" spans="1:9" x14ac:dyDescent="0.15">
      <c r="A909" s="32">
        <v>43734</v>
      </c>
      <c r="B909" s="25">
        <v>1000054543</v>
      </c>
      <c r="C909" s="25" t="s">
        <v>3982</v>
      </c>
      <c r="D909" s="25" t="s">
        <v>4003</v>
      </c>
      <c r="E909" s="25">
        <v>400.8</v>
      </c>
      <c r="F909" s="25">
        <v>400.8</v>
      </c>
      <c r="G909" s="25">
        <v>0</v>
      </c>
      <c r="H909" s="25">
        <v>0</v>
      </c>
      <c r="I909" s="25" t="s">
        <v>3085</v>
      </c>
    </row>
    <row r="910" spans="1:9" x14ac:dyDescent="0.15">
      <c r="A910" s="32">
        <v>43734</v>
      </c>
      <c r="B910" s="25">
        <v>1000054543</v>
      </c>
      <c r="C910" s="25" t="s">
        <v>3982</v>
      </c>
      <c r="D910" s="25" t="s">
        <v>4003</v>
      </c>
      <c r="E910" s="25">
        <v>1.2</v>
      </c>
      <c r="F910" s="25">
        <v>1.2</v>
      </c>
      <c r="G910" s="25">
        <v>0</v>
      </c>
      <c r="H910" s="25">
        <v>0</v>
      </c>
      <c r="I910" s="25" t="s">
        <v>3085</v>
      </c>
    </row>
    <row r="911" spans="1:9" x14ac:dyDescent="0.15">
      <c r="A911" s="32">
        <v>43734</v>
      </c>
      <c r="B911" s="25">
        <v>1000054997</v>
      </c>
      <c r="C911" s="25" t="s">
        <v>3983</v>
      </c>
      <c r="D911" s="25" t="s">
        <v>4004</v>
      </c>
      <c r="E911" s="31">
        <v>20001.580000000002</v>
      </c>
      <c r="F911" s="31">
        <v>20001.580000000002</v>
      </c>
      <c r="G911" s="25">
        <v>0</v>
      </c>
      <c r="H911" s="25">
        <v>0</v>
      </c>
      <c r="I911" s="25" t="s">
        <v>2717</v>
      </c>
    </row>
    <row r="912" spans="1:9" x14ac:dyDescent="0.15">
      <c r="A912" s="32">
        <v>43734</v>
      </c>
      <c r="B912" s="25">
        <v>1000057055</v>
      </c>
      <c r="C912" s="25" t="s">
        <v>3984</v>
      </c>
      <c r="D912" s="25" t="s">
        <v>4003</v>
      </c>
      <c r="E912" s="25">
        <v>25.2</v>
      </c>
      <c r="F912" s="25">
        <v>25.2</v>
      </c>
      <c r="G912" s="25">
        <v>0</v>
      </c>
      <c r="H912" s="25">
        <v>0</v>
      </c>
      <c r="I912" s="25" t="s">
        <v>3063</v>
      </c>
    </row>
    <row r="913" spans="1:9" x14ac:dyDescent="0.15">
      <c r="A913" s="32">
        <v>43734</v>
      </c>
      <c r="B913" s="25">
        <v>1000057055</v>
      </c>
      <c r="C913" s="25" t="s">
        <v>3984</v>
      </c>
      <c r="D913" s="25" t="s">
        <v>4003</v>
      </c>
      <c r="E913" s="25">
        <v>162</v>
      </c>
      <c r="F913" s="25">
        <v>162</v>
      </c>
      <c r="G913" s="25">
        <v>0</v>
      </c>
      <c r="H913" s="25">
        <v>0</v>
      </c>
      <c r="I913" s="25" t="s">
        <v>3063</v>
      </c>
    </row>
    <row r="914" spans="1:9" x14ac:dyDescent="0.15">
      <c r="A914" s="32">
        <v>43734</v>
      </c>
      <c r="B914" s="25">
        <v>1000057172</v>
      </c>
      <c r="C914" s="25" t="s">
        <v>3985</v>
      </c>
      <c r="D914" s="25" t="s">
        <v>4003</v>
      </c>
      <c r="E914" s="31">
        <v>2000.4</v>
      </c>
      <c r="F914" s="31">
        <v>2000.4</v>
      </c>
      <c r="G914" s="25">
        <v>0</v>
      </c>
      <c r="H914" s="25">
        <v>0</v>
      </c>
      <c r="I914" s="25" t="s">
        <v>3120</v>
      </c>
    </row>
    <row r="915" spans="1:9" x14ac:dyDescent="0.15">
      <c r="A915" s="32">
        <v>43734</v>
      </c>
      <c r="B915" s="25">
        <v>1000057202</v>
      </c>
      <c r="C915" s="25" t="s">
        <v>3986</v>
      </c>
      <c r="D915" s="25" t="s">
        <v>4004</v>
      </c>
      <c r="E915" s="31">
        <v>10187.19</v>
      </c>
      <c r="F915" s="31">
        <v>10187.19</v>
      </c>
      <c r="G915" s="25">
        <v>0</v>
      </c>
      <c r="H915" s="25">
        <v>0</v>
      </c>
      <c r="I915" s="25" t="s">
        <v>2749</v>
      </c>
    </row>
    <row r="916" spans="1:9" x14ac:dyDescent="0.15">
      <c r="A916" s="32">
        <v>43734</v>
      </c>
      <c r="B916" s="25">
        <v>1000057313</v>
      </c>
      <c r="C916" s="25" t="s">
        <v>4024</v>
      </c>
      <c r="D916" s="25" t="s">
        <v>4004</v>
      </c>
      <c r="E916" s="25">
        <v>19.2</v>
      </c>
      <c r="F916" s="25">
        <v>19.2</v>
      </c>
      <c r="G916" s="25">
        <v>0</v>
      </c>
      <c r="H916" s="25">
        <v>0</v>
      </c>
      <c r="I916" s="25" t="s">
        <v>3634</v>
      </c>
    </row>
    <row r="917" spans="1:9" x14ac:dyDescent="0.15">
      <c r="A917" s="32">
        <v>43734</v>
      </c>
      <c r="B917" s="25">
        <v>1000057623</v>
      </c>
      <c r="C917" s="25" t="s">
        <v>4009</v>
      </c>
      <c r="D917" s="25" t="s">
        <v>4003</v>
      </c>
      <c r="E917" s="31">
        <v>3001.7</v>
      </c>
      <c r="F917" s="31">
        <v>3001.7</v>
      </c>
      <c r="G917" s="25">
        <v>0</v>
      </c>
      <c r="H917" s="25">
        <v>0</v>
      </c>
      <c r="I917" s="25" t="s">
        <v>2768</v>
      </c>
    </row>
    <row r="918" spans="1:9" x14ac:dyDescent="0.15">
      <c r="A918" s="32">
        <v>43734</v>
      </c>
      <c r="B918" s="25">
        <v>1000057812</v>
      </c>
      <c r="C918" s="25" t="s">
        <v>3987</v>
      </c>
      <c r="D918" s="25" t="s">
        <v>4003</v>
      </c>
      <c r="E918" s="25">
        <v>200</v>
      </c>
      <c r="F918" s="25">
        <v>200</v>
      </c>
      <c r="G918" s="25">
        <v>0</v>
      </c>
      <c r="H918" s="25">
        <v>0</v>
      </c>
      <c r="I918" s="25" t="s">
        <v>2941</v>
      </c>
    </row>
    <row r="919" spans="1:9" x14ac:dyDescent="0.15">
      <c r="A919" s="32">
        <v>43734</v>
      </c>
      <c r="B919" s="25">
        <v>1000057812</v>
      </c>
      <c r="C919" s="25" t="s">
        <v>3987</v>
      </c>
      <c r="D919" s="25" t="s">
        <v>4003</v>
      </c>
      <c r="E919" s="25">
        <v>200.4</v>
      </c>
      <c r="F919" s="25">
        <v>200.4</v>
      </c>
      <c r="G919" s="25">
        <v>0</v>
      </c>
      <c r="H919" s="25">
        <v>0</v>
      </c>
      <c r="I919" s="25" t="s">
        <v>2941</v>
      </c>
    </row>
    <row r="920" spans="1:9" x14ac:dyDescent="0.15">
      <c r="A920" s="32">
        <v>43734</v>
      </c>
      <c r="B920" s="25">
        <v>1000058163</v>
      </c>
      <c r="C920" s="25" t="s">
        <v>3988</v>
      </c>
      <c r="D920" s="25" t="s">
        <v>4003</v>
      </c>
      <c r="E920" s="25">
        <v>477.6</v>
      </c>
      <c r="F920" s="25">
        <v>477.6</v>
      </c>
      <c r="G920" s="25">
        <v>0</v>
      </c>
      <c r="H920" s="25">
        <v>0</v>
      </c>
      <c r="I920" s="25" t="s">
        <v>2621</v>
      </c>
    </row>
    <row r="921" spans="1:9" x14ac:dyDescent="0.15">
      <c r="A921" s="32">
        <v>43734</v>
      </c>
      <c r="B921" s="25">
        <v>1000058163</v>
      </c>
      <c r="C921" s="25" t="s">
        <v>3988</v>
      </c>
      <c r="D921" s="25" t="s">
        <v>4003</v>
      </c>
      <c r="E921" s="31">
        <v>1536.5</v>
      </c>
      <c r="F921" s="31">
        <v>1536.5</v>
      </c>
      <c r="G921" s="25">
        <v>0</v>
      </c>
      <c r="H921" s="25">
        <v>0</v>
      </c>
      <c r="I921" s="25" t="s">
        <v>2621</v>
      </c>
    </row>
    <row r="922" spans="1:9" x14ac:dyDescent="0.15">
      <c r="A922" s="32">
        <v>43734</v>
      </c>
      <c r="B922" s="25">
        <v>1000058421</v>
      </c>
      <c r="C922" s="25" t="s">
        <v>3989</v>
      </c>
      <c r="D922" s="25" t="s">
        <v>4003</v>
      </c>
      <c r="E922" s="31">
        <v>1437.6</v>
      </c>
      <c r="F922" s="31">
        <v>1437.6</v>
      </c>
      <c r="G922" s="25">
        <v>0</v>
      </c>
      <c r="H922" s="25">
        <v>0</v>
      </c>
      <c r="I922" s="25" t="s">
        <v>3089</v>
      </c>
    </row>
    <row r="923" spans="1:9" x14ac:dyDescent="0.15">
      <c r="A923" s="32">
        <v>43734</v>
      </c>
      <c r="B923" s="25">
        <v>1000058817</v>
      </c>
      <c r="C923" s="25" t="s">
        <v>4013</v>
      </c>
      <c r="D923" s="25" t="s">
        <v>4003</v>
      </c>
      <c r="E923" s="31">
        <v>10713</v>
      </c>
      <c r="F923" s="31">
        <v>10713</v>
      </c>
      <c r="G923" s="25">
        <v>0</v>
      </c>
      <c r="H923" s="25">
        <v>0</v>
      </c>
      <c r="I923" s="25" t="s">
        <v>2625</v>
      </c>
    </row>
    <row r="924" spans="1:9" x14ac:dyDescent="0.15">
      <c r="A924" s="32">
        <v>43734</v>
      </c>
      <c r="B924" s="25">
        <v>1000058921</v>
      </c>
      <c r="C924" s="25" t="s">
        <v>3990</v>
      </c>
      <c r="D924" s="25" t="s">
        <v>4003</v>
      </c>
      <c r="E924" s="25">
        <v>600</v>
      </c>
      <c r="F924" s="25">
        <v>600</v>
      </c>
      <c r="G924" s="25">
        <v>0</v>
      </c>
      <c r="H924" s="25">
        <v>0</v>
      </c>
      <c r="I924" s="25" t="s">
        <v>2709</v>
      </c>
    </row>
    <row r="925" spans="1:9" x14ac:dyDescent="0.15">
      <c r="A925" s="32">
        <v>43734</v>
      </c>
      <c r="B925" s="25">
        <v>1000058921</v>
      </c>
      <c r="C925" s="25" t="s">
        <v>3990</v>
      </c>
      <c r="D925" s="25" t="s">
        <v>4003</v>
      </c>
      <c r="E925" s="25">
        <v>186.08</v>
      </c>
      <c r="F925" s="25">
        <v>186.08</v>
      </c>
      <c r="G925" s="25">
        <v>0</v>
      </c>
      <c r="H925" s="25">
        <v>0</v>
      </c>
      <c r="I925" s="25" t="s">
        <v>2709</v>
      </c>
    </row>
    <row r="926" spans="1:9" x14ac:dyDescent="0.15">
      <c r="A926" s="32">
        <v>43734</v>
      </c>
      <c r="B926" s="25">
        <v>1000058924</v>
      </c>
      <c r="C926" s="25" t="s">
        <v>3991</v>
      </c>
      <c r="D926" s="25" t="s">
        <v>4003</v>
      </c>
      <c r="E926" s="25">
        <v>200.4</v>
      </c>
      <c r="F926" s="25">
        <v>200.4</v>
      </c>
      <c r="G926" s="25">
        <v>0</v>
      </c>
      <c r="H926" s="25">
        <v>0</v>
      </c>
      <c r="I926" s="25" t="s">
        <v>2706</v>
      </c>
    </row>
    <row r="927" spans="1:9" x14ac:dyDescent="0.15">
      <c r="A927" s="32">
        <v>43734</v>
      </c>
      <c r="B927" s="25">
        <v>1000058924</v>
      </c>
      <c r="C927" s="25" t="s">
        <v>3991</v>
      </c>
      <c r="D927" s="25" t="s">
        <v>4003</v>
      </c>
      <c r="E927" s="25">
        <v>800.6</v>
      </c>
      <c r="F927" s="25">
        <v>800.6</v>
      </c>
      <c r="G927" s="25">
        <v>0</v>
      </c>
      <c r="H927" s="25">
        <v>0</v>
      </c>
      <c r="I927" s="25" t="s">
        <v>2706</v>
      </c>
    </row>
    <row r="928" spans="1:9" x14ac:dyDescent="0.15">
      <c r="A928" s="32">
        <v>43734</v>
      </c>
      <c r="B928" s="25">
        <v>1000058961</v>
      </c>
      <c r="C928" s="25" t="s">
        <v>3862</v>
      </c>
      <c r="D928" s="25" t="s">
        <v>4003</v>
      </c>
      <c r="E928" s="31">
        <v>2860.97</v>
      </c>
      <c r="F928" s="31">
        <v>2860.97</v>
      </c>
      <c r="G928" s="25">
        <v>0</v>
      </c>
      <c r="H928" s="25">
        <v>0</v>
      </c>
      <c r="I928" s="25" t="s">
        <v>2666</v>
      </c>
    </row>
    <row r="929" spans="1:9" x14ac:dyDescent="0.15">
      <c r="A929" s="32">
        <v>43734</v>
      </c>
      <c r="B929" s="25">
        <v>1000058961</v>
      </c>
      <c r="C929" s="25" t="s">
        <v>3862</v>
      </c>
      <c r="D929" s="25" t="s">
        <v>4003</v>
      </c>
      <c r="E929" s="31">
        <v>1201.72</v>
      </c>
      <c r="F929" s="31">
        <v>1201.72</v>
      </c>
      <c r="G929" s="25">
        <v>0</v>
      </c>
      <c r="H929" s="25">
        <v>0</v>
      </c>
      <c r="I929" s="25" t="s">
        <v>2666</v>
      </c>
    </row>
    <row r="930" spans="1:9" x14ac:dyDescent="0.15">
      <c r="A930" s="32">
        <v>43734</v>
      </c>
      <c r="B930" s="25">
        <v>1000059067</v>
      </c>
      <c r="C930" s="25" t="s">
        <v>4005</v>
      </c>
      <c r="D930" s="25" t="s">
        <v>4004</v>
      </c>
      <c r="E930" s="25">
        <v>659.8</v>
      </c>
      <c r="F930" s="25">
        <v>659.8</v>
      </c>
      <c r="G930" s="25">
        <v>0</v>
      </c>
      <c r="H930" s="25">
        <v>0</v>
      </c>
      <c r="I930" s="25" t="s">
        <v>3311</v>
      </c>
    </row>
    <row r="931" spans="1:9" x14ac:dyDescent="0.15">
      <c r="A931" s="32">
        <v>43734</v>
      </c>
      <c r="B931" s="25">
        <v>1000059242</v>
      </c>
      <c r="C931" s="25" t="s">
        <v>3992</v>
      </c>
      <c r="D931" s="25" t="s">
        <v>4003</v>
      </c>
      <c r="E931" s="25">
        <v>30</v>
      </c>
      <c r="F931" s="25">
        <v>30</v>
      </c>
      <c r="G931" s="25">
        <v>0</v>
      </c>
      <c r="H931" s="25">
        <v>0</v>
      </c>
      <c r="I931" s="25" t="s">
        <v>2970</v>
      </c>
    </row>
    <row r="932" spans="1:9" x14ac:dyDescent="0.15">
      <c r="A932" s="32">
        <v>43734</v>
      </c>
      <c r="B932" s="25">
        <v>1000059242</v>
      </c>
      <c r="C932" s="25" t="s">
        <v>3992</v>
      </c>
      <c r="D932" s="25" t="s">
        <v>4003</v>
      </c>
      <c r="E932" s="25">
        <v>502</v>
      </c>
      <c r="F932" s="25">
        <v>502</v>
      </c>
      <c r="G932" s="25">
        <v>0</v>
      </c>
      <c r="H932" s="25">
        <v>0</v>
      </c>
      <c r="I932" s="25" t="s">
        <v>2970</v>
      </c>
    </row>
    <row r="933" spans="1:9" x14ac:dyDescent="0.15">
      <c r="A933" s="32">
        <v>43734</v>
      </c>
      <c r="B933" s="25">
        <v>1000059243</v>
      </c>
      <c r="C933" s="25" t="s">
        <v>3993</v>
      </c>
      <c r="D933" s="25" t="s">
        <v>4004</v>
      </c>
      <c r="E933" s="25">
        <v>500.74</v>
      </c>
      <c r="F933" s="25">
        <v>500.74</v>
      </c>
      <c r="G933" s="25">
        <v>0</v>
      </c>
      <c r="H933" s="25">
        <v>0</v>
      </c>
      <c r="I933" s="25" t="s">
        <v>2970</v>
      </c>
    </row>
    <row r="934" spans="1:9" x14ac:dyDescent="0.15">
      <c r="A934" s="32">
        <v>43734</v>
      </c>
      <c r="B934" s="25">
        <v>1000059342</v>
      </c>
      <c r="C934" s="25" t="s">
        <v>3994</v>
      </c>
      <c r="D934" s="25" t="s">
        <v>4004</v>
      </c>
      <c r="E934" s="25">
        <v>804.86</v>
      </c>
      <c r="F934" s="25">
        <v>804.86</v>
      </c>
      <c r="G934" s="25">
        <v>0</v>
      </c>
      <c r="H934" s="25">
        <v>0</v>
      </c>
      <c r="I934" s="25" t="s">
        <v>2687</v>
      </c>
    </row>
    <row r="935" spans="1:9" x14ac:dyDescent="0.15">
      <c r="A935" s="32">
        <v>43734</v>
      </c>
      <c r="B935" s="25">
        <v>1000060330</v>
      </c>
      <c r="C935" s="25" t="s">
        <v>3995</v>
      </c>
      <c r="D935" s="25" t="s">
        <v>4003</v>
      </c>
      <c r="E935" s="25">
        <v>540</v>
      </c>
      <c r="F935" s="25">
        <v>540</v>
      </c>
      <c r="G935" s="25">
        <v>0</v>
      </c>
      <c r="H935" s="25">
        <v>0</v>
      </c>
      <c r="I935" s="25" t="s">
        <v>2724</v>
      </c>
    </row>
    <row r="936" spans="1:9" x14ac:dyDescent="0.15">
      <c r="A936" s="32">
        <v>43734</v>
      </c>
      <c r="B936" s="25">
        <v>1000060896</v>
      </c>
      <c r="C936" s="25" t="s">
        <v>4025</v>
      </c>
      <c r="D936" s="25" t="s">
        <v>4003</v>
      </c>
      <c r="E936" s="25">
        <v>595.70000000000005</v>
      </c>
      <c r="F936" s="25">
        <v>595.70000000000005</v>
      </c>
      <c r="G936" s="25">
        <v>0</v>
      </c>
      <c r="H936" s="25">
        <v>0</v>
      </c>
      <c r="I936" s="25" t="s">
        <v>2801</v>
      </c>
    </row>
    <row r="937" spans="1:9" x14ac:dyDescent="0.15">
      <c r="A937" s="32">
        <v>43734</v>
      </c>
      <c r="B937" s="25">
        <v>1000061105</v>
      </c>
      <c r="C937" s="25" t="s">
        <v>4014</v>
      </c>
      <c r="D937" s="25" t="s">
        <v>4003</v>
      </c>
      <c r="E937" s="25">
        <v>501.2</v>
      </c>
      <c r="F937" s="25">
        <v>501.2</v>
      </c>
      <c r="G937" s="25">
        <v>0</v>
      </c>
      <c r="H937" s="25">
        <v>0</v>
      </c>
      <c r="I937" s="25" t="s">
        <v>2703</v>
      </c>
    </row>
    <row r="938" spans="1:9" x14ac:dyDescent="0.15">
      <c r="A938" s="32">
        <v>43734</v>
      </c>
      <c r="B938" s="25">
        <v>1000061105</v>
      </c>
      <c r="C938" s="25" t="s">
        <v>4014</v>
      </c>
      <c r="D938" s="25" t="s">
        <v>4003</v>
      </c>
      <c r="E938" s="25">
        <v>499.9</v>
      </c>
      <c r="F938" s="25">
        <v>499.9</v>
      </c>
      <c r="G938" s="25">
        <v>0</v>
      </c>
      <c r="H938" s="25">
        <v>0</v>
      </c>
      <c r="I938" s="25" t="s">
        <v>2703</v>
      </c>
    </row>
    <row r="939" spans="1:9" x14ac:dyDescent="0.15">
      <c r="A939" s="32">
        <v>43733</v>
      </c>
      <c r="B939" s="25">
        <v>1000001038</v>
      </c>
      <c r="C939" s="25" t="s">
        <v>3152</v>
      </c>
      <c r="D939" s="25" t="s">
        <v>4003</v>
      </c>
      <c r="E939" s="25">
        <v>800.7</v>
      </c>
      <c r="F939" s="25">
        <v>800.7</v>
      </c>
      <c r="G939" s="25">
        <v>0</v>
      </c>
      <c r="H939" s="25">
        <v>0</v>
      </c>
      <c r="I939" s="25" t="s">
        <v>3151</v>
      </c>
    </row>
    <row r="940" spans="1:9" x14ac:dyDescent="0.15">
      <c r="A940" s="32">
        <v>43733</v>
      </c>
      <c r="B940" s="25">
        <v>1000001038</v>
      </c>
      <c r="C940" s="25" t="s">
        <v>3152</v>
      </c>
      <c r="D940" s="25" t="s">
        <v>4003</v>
      </c>
      <c r="E940" s="31">
        <v>1209.3699999999999</v>
      </c>
      <c r="F940" s="31">
        <v>1209.3699999999999</v>
      </c>
      <c r="G940" s="25">
        <v>0</v>
      </c>
      <c r="H940" s="25">
        <v>0</v>
      </c>
      <c r="I940" s="25" t="s">
        <v>3151</v>
      </c>
    </row>
    <row r="941" spans="1:9" x14ac:dyDescent="0.15">
      <c r="A941" s="32">
        <v>43733</v>
      </c>
      <c r="B941" s="25">
        <v>1000001126</v>
      </c>
      <c r="C941" s="25" t="s">
        <v>3892</v>
      </c>
      <c r="D941" s="25" t="s">
        <v>4003</v>
      </c>
      <c r="E941" s="25">
        <v>400.8</v>
      </c>
      <c r="F941" s="25">
        <v>400.8</v>
      </c>
      <c r="G941" s="25">
        <v>0</v>
      </c>
      <c r="H941" s="25">
        <v>0</v>
      </c>
      <c r="I941" s="25" t="s">
        <v>2912</v>
      </c>
    </row>
    <row r="942" spans="1:9" x14ac:dyDescent="0.15">
      <c r="A942" s="32">
        <v>43733</v>
      </c>
      <c r="B942" s="25">
        <v>1000001126</v>
      </c>
      <c r="C942" s="25" t="s">
        <v>3892</v>
      </c>
      <c r="D942" s="25" t="s">
        <v>4003</v>
      </c>
      <c r="E942" s="31">
        <v>1293.42</v>
      </c>
      <c r="F942" s="31">
        <v>1293.42</v>
      </c>
      <c r="G942" s="25">
        <v>0</v>
      </c>
      <c r="H942" s="25">
        <v>0</v>
      </c>
      <c r="I942" s="25" t="s">
        <v>2912</v>
      </c>
    </row>
    <row r="943" spans="1:9" x14ac:dyDescent="0.15">
      <c r="A943" s="32">
        <v>43733</v>
      </c>
      <c r="B943" s="25">
        <v>1000001616</v>
      </c>
      <c r="C943" s="25" t="s">
        <v>3897</v>
      </c>
      <c r="D943" s="25" t="s">
        <v>4003</v>
      </c>
      <c r="E943" s="25">
        <v>58.4</v>
      </c>
      <c r="F943" s="25">
        <v>58.4</v>
      </c>
      <c r="G943" s="25">
        <v>0</v>
      </c>
      <c r="H943" s="25">
        <v>0</v>
      </c>
      <c r="I943" s="25" t="s">
        <v>3160</v>
      </c>
    </row>
    <row r="944" spans="1:9" x14ac:dyDescent="0.15">
      <c r="A944" s="32">
        <v>43733</v>
      </c>
      <c r="B944" s="25">
        <v>1000001616</v>
      </c>
      <c r="C944" s="25" t="s">
        <v>3897</v>
      </c>
      <c r="D944" s="25" t="s">
        <v>4003</v>
      </c>
      <c r="E944" s="31">
        <v>2601.1999999999998</v>
      </c>
      <c r="F944" s="31">
        <v>2601.1999999999998</v>
      </c>
      <c r="G944" s="25">
        <v>0</v>
      </c>
      <c r="H944" s="25">
        <v>0</v>
      </c>
      <c r="I944" s="25" t="s">
        <v>3160</v>
      </c>
    </row>
    <row r="945" spans="1:9" x14ac:dyDescent="0.15">
      <c r="A945" s="32">
        <v>43733</v>
      </c>
      <c r="B945" s="25">
        <v>1000001627</v>
      </c>
      <c r="C945" s="25" t="s">
        <v>3902</v>
      </c>
      <c r="D945" s="25" t="s">
        <v>4003</v>
      </c>
      <c r="E945" s="25">
        <v>920.08</v>
      </c>
      <c r="F945" s="25">
        <v>920.08</v>
      </c>
      <c r="G945" s="25">
        <v>0</v>
      </c>
      <c r="H945" s="25">
        <v>0</v>
      </c>
      <c r="I945" s="25" t="s">
        <v>3222</v>
      </c>
    </row>
    <row r="946" spans="1:9" x14ac:dyDescent="0.15">
      <c r="A946" s="32">
        <v>43733</v>
      </c>
      <c r="B946" s="25">
        <v>1000001627</v>
      </c>
      <c r="C946" s="25" t="s">
        <v>3902</v>
      </c>
      <c r="D946" s="25" t="s">
        <v>4003</v>
      </c>
      <c r="E946" s="31">
        <v>7112.7</v>
      </c>
      <c r="F946" s="31">
        <v>7112.7</v>
      </c>
      <c r="G946" s="25">
        <v>0</v>
      </c>
      <c r="H946" s="25">
        <v>0</v>
      </c>
      <c r="I946" s="25" t="s">
        <v>3222</v>
      </c>
    </row>
    <row r="947" spans="1:9" x14ac:dyDescent="0.15">
      <c r="A947" s="32">
        <v>43733</v>
      </c>
      <c r="B947" s="25">
        <v>1000001984</v>
      </c>
      <c r="C947" s="25" t="s">
        <v>3907</v>
      </c>
      <c r="D947" s="25" t="s">
        <v>4003</v>
      </c>
      <c r="E947" s="31">
        <v>13744.85</v>
      </c>
      <c r="F947" s="31">
        <v>13744.85</v>
      </c>
      <c r="G947" s="25">
        <v>0</v>
      </c>
      <c r="H947" s="25">
        <v>0</v>
      </c>
      <c r="I947" s="25" t="s">
        <v>3538</v>
      </c>
    </row>
    <row r="948" spans="1:9" x14ac:dyDescent="0.15">
      <c r="A948" s="32">
        <v>43733</v>
      </c>
      <c r="B948" s="25">
        <v>1000002158</v>
      </c>
      <c r="C948" s="25" t="s">
        <v>3909</v>
      </c>
      <c r="D948" s="25" t="s">
        <v>4003</v>
      </c>
      <c r="E948" s="25">
        <v>140.4</v>
      </c>
      <c r="F948" s="25">
        <v>140.4</v>
      </c>
      <c r="G948" s="25">
        <v>0</v>
      </c>
      <c r="H948" s="25">
        <v>0</v>
      </c>
      <c r="I948" s="25" t="s">
        <v>3126</v>
      </c>
    </row>
    <row r="949" spans="1:9" x14ac:dyDescent="0.15">
      <c r="A949" s="32">
        <v>43733</v>
      </c>
      <c r="B949" s="25">
        <v>1000002158</v>
      </c>
      <c r="C949" s="25" t="s">
        <v>3909</v>
      </c>
      <c r="D949" s="25" t="s">
        <v>4003</v>
      </c>
      <c r="E949" s="25">
        <v>360</v>
      </c>
      <c r="F949" s="25">
        <v>360</v>
      </c>
      <c r="G949" s="25">
        <v>0</v>
      </c>
      <c r="H949" s="25">
        <v>0</v>
      </c>
      <c r="I949" s="25" t="s">
        <v>3126</v>
      </c>
    </row>
    <row r="950" spans="1:9" x14ac:dyDescent="0.15">
      <c r="A950" s="32">
        <v>43733</v>
      </c>
      <c r="B950" s="25">
        <v>1000002535</v>
      </c>
      <c r="C950" s="25" t="s">
        <v>3911</v>
      </c>
      <c r="D950" s="25" t="s">
        <v>4003</v>
      </c>
      <c r="E950" s="31">
        <v>173997.92</v>
      </c>
      <c r="F950" s="31">
        <v>173997.92</v>
      </c>
      <c r="G950" s="25">
        <v>0</v>
      </c>
      <c r="H950" s="25">
        <v>0</v>
      </c>
      <c r="I950" s="25" t="s">
        <v>109</v>
      </c>
    </row>
    <row r="951" spans="1:9" x14ac:dyDescent="0.15">
      <c r="A951" s="32">
        <v>43733</v>
      </c>
      <c r="B951" s="25">
        <v>1000002535</v>
      </c>
      <c r="C951" s="25" t="s">
        <v>3911</v>
      </c>
      <c r="D951" s="25" t="s">
        <v>4003</v>
      </c>
      <c r="E951" s="31">
        <v>61018.78</v>
      </c>
      <c r="F951" s="31">
        <v>61018.78</v>
      </c>
      <c r="G951" s="25">
        <v>0</v>
      </c>
      <c r="H951" s="25">
        <v>0</v>
      </c>
      <c r="I951" s="25" t="s">
        <v>109</v>
      </c>
    </row>
    <row r="952" spans="1:9" x14ac:dyDescent="0.15">
      <c r="A952" s="32">
        <v>43733</v>
      </c>
      <c r="B952" s="25">
        <v>1000002672</v>
      </c>
      <c r="C952" s="25" t="s">
        <v>4010</v>
      </c>
      <c r="D952" s="25" t="s">
        <v>4003</v>
      </c>
      <c r="E952" s="31">
        <v>1166</v>
      </c>
      <c r="F952" s="31">
        <v>1166</v>
      </c>
      <c r="G952" s="25">
        <v>0</v>
      </c>
      <c r="H952" s="25">
        <v>0</v>
      </c>
      <c r="I952" s="25" t="s">
        <v>2637</v>
      </c>
    </row>
    <row r="953" spans="1:9" x14ac:dyDescent="0.15">
      <c r="A953" s="32">
        <v>43733</v>
      </c>
      <c r="B953" s="25">
        <v>1000002672</v>
      </c>
      <c r="C953" s="25" t="s">
        <v>4010</v>
      </c>
      <c r="D953" s="25" t="s">
        <v>4003</v>
      </c>
      <c r="E953" s="25">
        <v>335.97</v>
      </c>
      <c r="F953" s="25">
        <v>335.97</v>
      </c>
      <c r="G953" s="25">
        <v>0</v>
      </c>
      <c r="H953" s="25">
        <v>0</v>
      </c>
      <c r="I953" s="25" t="s">
        <v>2637</v>
      </c>
    </row>
    <row r="954" spans="1:9" x14ac:dyDescent="0.15">
      <c r="A954" s="32">
        <v>43733</v>
      </c>
      <c r="B954" s="25">
        <v>1000002716</v>
      </c>
      <c r="C954" s="25" t="s">
        <v>3913</v>
      </c>
      <c r="D954" s="25" t="s">
        <v>4003</v>
      </c>
      <c r="E954" s="31">
        <v>2516.6</v>
      </c>
      <c r="F954" s="31">
        <v>2516.6</v>
      </c>
      <c r="G954" s="25">
        <v>0</v>
      </c>
      <c r="H954" s="25">
        <v>0</v>
      </c>
      <c r="I954" s="25" t="s">
        <v>2896</v>
      </c>
    </row>
    <row r="955" spans="1:9" x14ac:dyDescent="0.15">
      <c r="A955" s="32">
        <v>43733</v>
      </c>
      <c r="B955" s="25">
        <v>1000003143</v>
      </c>
      <c r="C955" s="25" t="s">
        <v>3733</v>
      </c>
      <c r="D955" s="25" t="s">
        <v>4003</v>
      </c>
      <c r="E955" s="25">
        <v>971.6</v>
      </c>
      <c r="F955" s="25">
        <v>971.6</v>
      </c>
      <c r="G955" s="25">
        <v>0</v>
      </c>
      <c r="H955" s="25">
        <v>0</v>
      </c>
      <c r="I955" s="25" t="s">
        <v>3140</v>
      </c>
    </row>
    <row r="956" spans="1:9" x14ac:dyDescent="0.15">
      <c r="A956" s="32">
        <v>43733</v>
      </c>
      <c r="B956" s="25">
        <v>1000003143</v>
      </c>
      <c r="C956" s="25" t="s">
        <v>3733</v>
      </c>
      <c r="D956" s="25" t="s">
        <v>4003</v>
      </c>
      <c r="E956" s="31">
        <v>9034.33</v>
      </c>
      <c r="F956" s="31">
        <v>9034.33</v>
      </c>
      <c r="G956" s="25">
        <v>0</v>
      </c>
      <c r="H956" s="25">
        <v>0</v>
      </c>
      <c r="I956" s="25" t="s">
        <v>3140</v>
      </c>
    </row>
    <row r="957" spans="1:9" x14ac:dyDescent="0.15">
      <c r="A957" s="32">
        <v>43733</v>
      </c>
      <c r="B957" s="25">
        <v>1000003390</v>
      </c>
      <c r="C957" s="25" t="s">
        <v>3858</v>
      </c>
      <c r="D957" s="25" t="s">
        <v>4003</v>
      </c>
      <c r="E957" s="25">
        <v>48</v>
      </c>
      <c r="F957" s="25">
        <v>48</v>
      </c>
      <c r="G957" s="25">
        <v>0</v>
      </c>
      <c r="H957" s="25">
        <v>0</v>
      </c>
      <c r="I957" s="25" t="s">
        <v>2883</v>
      </c>
    </row>
    <row r="958" spans="1:9" x14ac:dyDescent="0.15">
      <c r="A958" s="32">
        <v>43733</v>
      </c>
      <c r="B958" s="25">
        <v>1000003390</v>
      </c>
      <c r="C958" s="25" t="s">
        <v>3858</v>
      </c>
      <c r="D958" s="25" t="s">
        <v>4003</v>
      </c>
      <c r="E958" s="31">
        <v>1215.6500000000001</v>
      </c>
      <c r="F958" s="31">
        <v>1215.6500000000001</v>
      </c>
      <c r="G958" s="25">
        <v>0</v>
      </c>
      <c r="H958" s="25">
        <v>0</v>
      </c>
      <c r="I958" s="25" t="s">
        <v>2883</v>
      </c>
    </row>
    <row r="959" spans="1:9" x14ac:dyDescent="0.15">
      <c r="A959" s="32">
        <v>43733</v>
      </c>
      <c r="B959" s="25">
        <v>1000004073</v>
      </c>
      <c r="C959" s="25" t="s">
        <v>3915</v>
      </c>
      <c r="D959" s="25" t="s">
        <v>4003</v>
      </c>
      <c r="E959" s="31">
        <v>15006</v>
      </c>
      <c r="F959" s="31">
        <v>15006</v>
      </c>
      <c r="G959" s="25">
        <v>0</v>
      </c>
      <c r="H959" s="25">
        <v>0</v>
      </c>
      <c r="I959" s="25" t="s">
        <v>3129</v>
      </c>
    </row>
    <row r="960" spans="1:9" x14ac:dyDescent="0.15">
      <c r="A960" s="32">
        <v>43733</v>
      </c>
      <c r="B960" s="25">
        <v>1000004073</v>
      </c>
      <c r="C960" s="25" t="s">
        <v>3915</v>
      </c>
      <c r="D960" s="25" t="s">
        <v>4003</v>
      </c>
      <c r="E960" s="31">
        <v>9240.4</v>
      </c>
      <c r="F960" s="31">
        <v>9240.4</v>
      </c>
      <c r="G960" s="25">
        <v>0</v>
      </c>
      <c r="H960" s="25">
        <v>0</v>
      </c>
      <c r="I960" s="25" t="s">
        <v>3129</v>
      </c>
    </row>
    <row r="961" spans="1:9" x14ac:dyDescent="0.15">
      <c r="A961" s="32">
        <v>43733</v>
      </c>
      <c r="B961" s="25">
        <v>1000004078</v>
      </c>
      <c r="C961" s="25" t="s">
        <v>2794</v>
      </c>
      <c r="D961" s="25" t="s">
        <v>4003</v>
      </c>
      <c r="E961" s="31">
        <v>3755.84</v>
      </c>
      <c r="F961" s="31">
        <v>3755.84</v>
      </c>
      <c r="G961" s="25">
        <v>0</v>
      </c>
      <c r="H961" s="25">
        <v>0</v>
      </c>
      <c r="I961" s="25" t="s">
        <v>2793</v>
      </c>
    </row>
    <row r="962" spans="1:9" x14ac:dyDescent="0.15">
      <c r="A962" s="32">
        <v>43733</v>
      </c>
      <c r="B962" s="25">
        <v>1000004297</v>
      </c>
      <c r="C962" s="25" t="s">
        <v>4001</v>
      </c>
      <c r="D962" s="25" t="s">
        <v>4003</v>
      </c>
      <c r="E962" s="25">
        <v>2.4</v>
      </c>
      <c r="F962" s="25">
        <v>2.4</v>
      </c>
      <c r="G962" s="25">
        <v>0</v>
      </c>
      <c r="H962" s="25">
        <v>0</v>
      </c>
      <c r="I962" s="25" t="s">
        <v>3785</v>
      </c>
    </row>
    <row r="963" spans="1:9" x14ac:dyDescent="0.15">
      <c r="A963" s="32">
        <v>43733</v>
      </c>
      <c r="B963" s="25">
        <v>1000004297</v>
      </c>
      <c r="C963" s="25" t="s">
        <v>4001</v>
      </c>
      <c r="D963" s="25" t="s">
        <v>4003</v>
      </c>
      <c r="E963" s="25">
        <v>300</v>
      </c>
      <c r="F963" s="25">
        <v>300</v>
      </c>
      <c r="G963" s="25">
        <v>0</v>
      </c>
      <c r="H963" s="25">
        <v>0</v>
      </c>
      <c r="I963" s="25" t="s">
        <v>3785</v>
      </c>
    </row>
    <row r="964" spans="1:9" x14ac:dyDescent="0.15">
      <c r="A964" s="32">
        <v>43733</v>
      </c>
      <c r="B964" s="25">
        <v>1000004884</v>
      </c>
      <c r="C964" s="25" t="s">
        <v>3917</v>
      </c>
      <c r="D964" s="25" t="s">
        <v>4003</v>
      </c>
      <c r="E964" s="31">
        <v>6001.17</v>
      </c>
      <c r="F964" s="31">
        <v>6001.17</v>
      </c>
      <c r="G964" s="25">
        <v>0</v>
      </c>
      <c r="H964" s="25">
        <v>0</v>
      </c>
      <c r="I964" s="25" t="s">
        <v>2824</v>
      </c>
    </row>
    <row r="965" spans="1:9" x14ac:dyDescent="0.15">
      <c r="A965" s="32">
        <v>43733</v>
      </c>
      <c r="B965" s="25">
        <v>1000004884</v>
      </c>
      <c r="C965" s="25" t="s">
        <v>3917</v>
      </c>
      <c r="D965" s="25" t="s">
        <v>4003</v>
      </c>
      <c r="E965" s="31">
        <v>12824.96</v>
      </c>
      <c r="F965" s="31">
        <v>12824.96</v>
      </c>
      <c r="G965" s="25">
        <v>0</v>
      </c>
      <c r="H965" s="25">
        <v>0</v>
      </c>
      <c r="I965" s="25" t="s">
        <v>2824</v>
      </c>
    </row>
    <row r="966" spans="1:9" x14ac:dyDescent="0.15">
      <c r="A966" s="32">
        <v>43733</v>
      </c>
      <c r="B966" s="25">
        <v>1000008344</v>
      </c>
      <c r="C966" s="25" t="s">
        <v>3921</v>
      </c>
      <c r="D966" s="25" t="s">
        <v>4004</v>
      </c>
      <c r="E966" s="25">
        <v>800.37</v>
      </c>
      <c r="F966" s="25">
        <v>800.37</v>
      </c>
      <c r="G966" s="25">
        <v>0</v>
      </c>
      <c r="H966" s="25">
        <v>0</v>
      </c>
      <c r="I966" s="25" t="s">
        <v>3140</v>
      </c>
    </row>
    <row r="967" spans="1:9" x14ac:dyDescent="0.15">
      <c r="A967" s="32">
        <v>43733</v>
      </c>
      <c r="B967" s="25">
        <v>1000009190</v>
      </c>
      <c r="C967" s="25" t="s">
        <v>2649</v>
      </c>
      <c r="D967" s="25" t="s">
        <v>4003</v>
      </c>
      <c r="E967" s="25">
        <v>107.94</v>
      </c>
      <c r="F967" s="25">
        <v>107.94</v>
      </c>
      <c r="G967" s="25">
        <v>0</v>
      </c>
      <c r="H967" s="25">
        <v>0</v>
      </c>
      <c r="I967" s="25" t="s">
        <v>2646</v>
      </c>
    </row>
    <row r="968" spans="1:9" x14ac:dyDescent="0.15">
      <c r="A968" s="32">
        <v>43733</v>
      </c>
      <c r="B968" s="25">
        <v>1000009190</v>
      </c>
      <c r="C968" s="25" t="s">
        <v>2649</v>
      </c>
      <c r="D968" s="25" t="s">
        <v>4003</v>
      </c>
      <c r="E968" s="31">
        <v>1159.82</v>
      </c>
      <c r="F968" s="31">
        <v>1159.82</v>
      </c>
      <c r="G968" s="25">
        <v>0</v>
      </c>
      <c r="H968" s="25">
        <v>0</v>
      </c>
      <c r="I968" s="25" t="s">
        <v>2646</v>
      </c>
    </row>
    <row r="969" spans="1:9" x14ac:dyDescent="0.15">
      <c r="A969" s="32">
        <v>43733</v>
      </c>
      <c r="B969" s="25">
        <v>1000009190</v>
      </c>
      <c r="C969" s="25" t="s">
        <v>2649</v>
      </c>
      <c r="D969" s="25" t="s">
        <v>4004</v>
      </c>
      <c r="E969" s="25">
        <v>557.59</v>
      </c>
      <c r="F969" s="25">
        <v>557.59</v>
      </c>
      <c r="G969" s="25">
        <v>0</v>
      </c>
      <c r="H969" s="25">
        <v>0</v>
      </c>
      <c r="I969" s="25" t="s">
        <v>2646</v>
      </c>
    </row>
    <row r="970" spans="1:9" x14ac:dyDescent="0.15">
      <c r="A970" s="32">
        <v>43733</v>
      </c>
      <c r="B970" s="25">
        <v>1000009301</v>
      </c>
      <c r="C970" s="25" t="s">
        <v>3308</v>
      </c>
      <c r="D970" s="25" t="s">
        <v>4003</v>
      </c>
      <c r="E970" s="25">
        <v>259.48</v>
      </c>
      <c r="F970" s="25">
        <v>259.48</v>
      </c>
      <c r="G970" s="25">
        <v>0</v>
      </c>
      <c r="H970" s="25">
        <v>0</v>
      </c>
      <c r="I970" s="25" t="s">
        <v>2646</v>
      </c>
    </row>
    <row r="971" spans="1:9" x14ac:dyDescent="0.15">
      <c r="A971" s="32">
        <v>43733</v>
      </c>
      <c r="B971" s="25">
        <v>1000009301</v>
      </c>
      <c r="C971" s="25" t="s">
        <v>3308</v>
      </c>
      <c r="D971" s="25" t="s">
        <v>4003</v>
      </c>
      <c r="E971" s="31">
        <v>2139.25</v>
      </c>
      <c r="F971" s="31">
        <v>2139.25</v>
      </c>
      <c r="G971" s="25">
        <v>0</v>
      </c>
      <c r="H971" s="25">
        <v>0</v>
      </c>
      <c r="I971" s="25" t="s">
        <v>2646</v>
      </c>
    </row>
    <row r="972" spans="1:9" x14ac:dyDescent="0.15">
      <c r="A972" s="32">
        <v>43733</v>
      </c>
      <c r="B972" s="25">
        <v>1000009301</v>
      </c>
      <c r="C972" s="25" t="s">
        <v>3308</v>
      </c>
      <c r="D972" s="25" t="s">
        <v>4004</v>
      </c>
      <c r="E972" s="25">
        <v>164.7</v>
      </c>
      <c r="F972" s="25">
        <v>164.7</v>
      </c>
      <c r="G972" s="25">
        <v>0</v>
      </c>
      <c r="H972" s="25">
        <v>0</v>
      </c>
      <c r="I972" s="25" t="s">
        <v>2646</v>
      </c>
    </row>
    <row r="973" spans="1:9" x14ac:dyDescent="0.15">
      <c r="A973" s="32">
        <v>43733</v>
      </c>
      <c r="B973" s="25">
        <v>1000009355</v>
      </c>
      <c r="C973" s="25" t="s">
        <v>2813</v>
      </c>
      <c r="D973" s="25" t="s">
        <v>4003</v>
      </c>
      <c r="E973" s="25">
        <v>390</v>
      </c>
      <c r="F973" s="25">
        <v>390</v>
      </c>
      <c r="G973" s="25">
        <v>0</v>
      </c>
      <c r="H973" s="25">
        <v>0</v>
      </c>
      <c r="I973" s="25" t="s">
        <v>2812</v>
      </c>
    </row>
    <row r="974" spans="1:9" x14ac:dyDescent="0.15">
      <c r="A974" s="32">
        <v>43733</v>
      </c>
      <c r="B974" s="25">
        <v>1000009355</v>
      </c>
      <c r="C974" s="25" t="s">
        <v>2813</v>
      </c>
      <c r="D974" s="25" t="s">
        <v>4003</v>
      </c>
      <c r="E974" s="25">
        <v>611.70000000000005</v>
      </c>
      <c r="F974" s="25">
        <v>611.70000000000005</v>
      </c>
      <c r="G974" s="25">
        <v>0</v>
      </c>
      <c r="H974" s="25">
        <v>0</v>
      </c>
      <c r="I974" s="25" t="s">
        <v>2812</v>
      </c>
    </row>
    <row r="975" spans="1:9" x14ac:dyDescent="0.15">
      <c r="A975" s="32">
        <v>43733</v>
      </c>
      <c r="B975" s="25">
        <v>1000009458</v>
      </c>
      <c r="C975" s="25" t="s">
        <v>2816</v>
      </c>
      <c r="D975" s="25" t="s">
        <v>4003</v>
      </c>
      <c r="E975" s="31">
        <v>2500.6</v>
      </c>
      <c r="F975" s="31">
        <v>2500.6</v>
      </c>
      <c r="G975" s="25">
        <v>0</v>
      </c>
      <c r="H975" s="25">
        <v>0</v>
      </c>
      <c r="I975" s="25" t="s">
        <v>2815</v>
      </c>
    </row>
    <row r="976" spans="1:9" x14ac:dyDescent="0.15">
      <c r="A976" s="32">
        <v>43733</v>
      </c>
      <c r="B976" s="25">
        <v>1000009635</v>
      </c>
      <c r="C976" s="25" t="s">
        <v>3929</v>
      </c>
      <c r="D976" s="25" t="s">
        <v>4003</v>
      </c>
      <c r="E976" s="31">
        <v>8500.7999999999993</v>
      </c>
      <c r="F976" s="31">
        <v>8500.7999999999993</v>
      </c>
      <c r="G976" s="25">
        <v>0</v>
      </c>
      <c r="H976" s="25">
        <v>0</v>
      </c>
      <c r="I976" s="25" t="s">
        <v>106</v>
      </c>
    </row>
    <row r="977" spans="1:9" x14ac:dyDescent="0.15">
      <c r="A977" s="32">
        <v>43733</v>
      </c>
      <c r="B977" s="25">
        <v>1000009635</v>
      </c>
      <c r="C977" s="25" t="s">
        <v>3929</v>
      </c>
      <c r="D977" s="25" t="s">
        <v>4003</v>
      </c>
      <c r="E977" s="31">
        <v>161555.79999999999</v>
      </c>
      <c r="F977" s="31">
        <v>161555.79999999999</v>
      </c>
      <c r="G977" s="25">
        <v>0</v>
      </c>
      <c r="H977" s="25">
        <v>0</v>
      </c>
      <c r="I977" s="25" t="s">
        <v>106</v>
      </c>
    </row>
    <row r="978" spans="1:9" x14ac:dyDescent="0.15">
      <c r="A978" s="32">
        <v>43733</v>
      </c>
      <c r="B978" s="25">
        <v>1000013792</v>
      </c>
      <c r="C978" s="25" t="s">
        <v>2822</v>
      </c>
      <c r="D978" s="25" t="s">
        <v>4003</v>
      </c>
      <c r="E978" s="31">
        <v>1300.8</v>
      </c>
      <c r="F978" s="31">
        <v>1300.8</v>
      </c>
      <c r="G978" s="25">
        <v>0</v>
      </c>
      <c r="H978" s="25">
        <v>0</v>
      </c>
      <c r="I978" s="25" t="s">
        <v>2821</v>
      </c>
    </row>
    <row r="979" spans="1:9" x14ac:dyDescent="0.15">
      <c r="A979" s="32">
        <v>43733</v>
      </c>
      <c r="B979" s="25">
        <v>1000015329</v>
      </c>
      <c r="C979" s="25" t="s">
        <v>2641</v>
      </c>
      <c r="D979" s="25" t="s">
        <v>4003</v>
      </c>
      <c r="E979" s="25">
        <v>200.4</v>
      </c>
      <c r="F979" s="25">
        <v>200.4</v>
      </c>
      <c r="G979" s="25">
        <v>0</v>
      </c>
      <c r="H979" s="25">
        <v>0</v>
      </c>
      <c r="I979" s="25" t="s">
        <v>2640</v>
      </c>
    </row>
    <row r="980" spans="1:9" x14ac:dyDescent="0.15">
      <c r="A980" s="32">
        <v>43733</v>
      </c>
      <c r="B980" s="25">
        <v>1000015329</v>
      </c>
      <c r="C980" s="25" t="s">
        <v>2641</v>
      </c>
      <c r="D980" s="25" t="s">
        <v>4003</v>
      </c>
      <c r="E980" s="31">
        <v>2001.48</v>
      </c>
      <c r="F980" s="31">
        <v>2001.48</v>
      </c>
      <c r="G980" s="25">
        <v>0</v>
      </c>
      <c r="H980" s="25">
        <v>0</v>
      </c>
      <c r="I980" s="25" t="s">
        <v>2640</v>
      </c>
    </row>
    <row r="981" spans="1:9" x14ac:dyDescent="0.15">
      <c r="A981" s="32">
        <v>43733</v>
      </c>
      <c r="B981" s="25">
        <v>1000016028</v>
      </c>
      <c r="C981" s="25" t="s">
        <v>3931</v>
      </c>
      <c r="D981" s="25" t="s">
        <v>4003</v>
      </c>
      <c r="E981" s="31">
        <v>30697.8</v>
      </c>
      <c r="F981" s="31">
        <v>30697.8</v>
      </c>
      <c r="G981" s="25">
        <v>0</v>
      </c>
      <c r="H981" s="25">
        <v>0</v>
      </c>
      <c r="I981" s="25" t="s">
        <v>3134</v>
      </c>
    </row>
    <row r="982" spans="1:9" x14ac:dyDescent="0.15">
      <c r="A982" s="32">
        <v>43733</v>
      </c>
      <c r="B982" s="25">
        <v>1000016028</v>
      </c>
      <c r="C982" s="25" t="s">
        <v>3931</v>
      </c>
      <c r="D982" s="25" t="s">
        <v>4003</v>
      </c>
      <c r="E982" s="31">
        <v>19303.599999999999</v>
      </c>
      <c r="F982" s="31">
        <v>19303.599999999999</v>
      </c>
      <c r="G982" s="25">
        <v>0</v>
      </c>
      <c r="H982" s="25">
        <v>0</v>
      </c>
      <c r="I982" s="25" t="s">
        <v>3134</v>
      </c>
    </row>
    <row r="983" spans="1:9" x14ac:dyDescent="0.15">
      <c r="A983" s="32">
        <v>43733</v>
      </c>
      <c r="B983" s="25">
        <v>1000016603</v>
      </c>
      <c r="C983" s="25" t="s">
        <v>2835</v>
      </c>
      <c r="D983" s="25" t="s">
        <v>4003</v>
      </c>
      <c r="E983" s="31">
        <v>9088.4</v>
      </c>
      <c r="F983" s="31">
        <v>9088.4</v>
      </c>
      <c r="G983" s="25">
        <v>0</v>
      </c>
      <c r="H983" s="25">
        <v>0</v>
      </c>
      <c r="I983" s="25" t="s">
        <v>2834</v>
      </c>
    </row>
    <row r="984" spans="1:9" x14ac:dyDescent="0.15">
      <c r="A984" s="32">
        <v>43733</v>
      </c>
      <c r="B984" s="25">
        <v>1000016603</v>
      </c>
      <c r="C984" s="25" t="s">
        <v>2835</v>
      </c>
      <c r="D984" s="25" t="s">
        <v>4003</v>
      </c>
      <c r="E984" s="31">
        <v>47015.13</v>
      </c>
      <c r="F984" s="31">
        <v>47015.13</v>
      </c>
      <c r="G984" s="25">
        <v>0</v>
      </c>
      <c r="H984" s="25">
        <v>0</v>
      </c>
      <c r="I984" s="25" t="s">
        <v>2834</v>
      </c>
    </row>
    <row r="985" spans="1:9" x14ac:dyDescent="0.15">
      <c r="A985" s="32">
        <v>43733</v>
      </c>
      <c r="B985" s="25">
        <v>1000017070</v>
      </c>
      <c r="C985" s="25" t="s">
        <v>3932</v>
      </c>
      <c r="D985" s="25" t="s">
        <v>4003</v>
      </c>
      <c r="E985" s="31">
        <v>1022</v>
      </c>
      <c r="F985" s="31">
        <v>1022</v>
      </c>
      <c r="G985" s="25">
        <v>0</v>
      </c>
      <c r="H985" s="25">
        <v>0</v>
      </c>
      <c r="I985" s="25" t="s">
        <v>2837</v>
      </c>
    </row>
    <row r="986" spans="1:9" x14ac:dyDescent="0.15">
      <c r="A986" s="32">
        <v>43733</v>
      </c>
      <c r="B986" s="25">
        <v>1000017079</v>
      </c>
      <c r="C986" s="25" t="s">
        <v>3629</v>
      </c>
      <c r="D986" s="25" t="s">
        <v>4003</v>
      </c>
      <c r="E986" s="31">
        <v>15747.6</v>
      </c>
      <c r="F986" s="31">
        <v>15747.6</v>
      </c>
      <c r="G986" s="25">
        <v>0</v>
      </c>
      <c r="H986" s="25">
        <v>0</v>
      </c>
      <c r="I986" s="25" t="s">
        <v>3024</v>
      </c>
    </row>
    <row r="987" spans="1:9" x14ac:dyDescent="0.15">
      <c r="A987" s="32">
        <v>43733</v>
      </c>
      <c r="B987" s="25">
        <v>1000017079</v>
      </c>
      <c r="C987" s="25" t="s">
        <v>3629</v>
      </c>
      <c r="D987" s="25" t="s">
        <v>4003</v>
      </c>
      <c r="E987" s="31">
        <v>32124.1</v>
      </c>
      <c r="F987" s="31">
        <v>32124.1</v>
      </c>
      <c r="G987" s="25">
        <v>0</v>
      </c>
      <c r="H987" s="25">
        <v>0</v>
      </c>
      <c r="I987" s="25" t="s">
        <v>3024</v>
      </c>
    </row>
    <row r="988" spans="1:9" x14ac:dyDescent="0.15">
      <c r="A988" s="32">
        <v>43733</v>
      </c>
      <c r="B988" s="25">
        <v>1000017360</v>
      </c>
      <c r="C988" s="25" t="s">
        <v>2850</v>
      </c>
      <c r="D988" s="25" t="s">
        <v>4003</v>
      </c>
      <c r="E988" s="31">
        <v>1000.7</v>
      </c>
      <c r="F988" s="31">
        <v>1000.7</v>
      </c>
      <c r="G988" s="25">
        <v>0</v>
      </c>
      <c r="H988" s="25">
        <v>0</v>
      </c>
      <c r="I988" s="25" t="s">
        <v>2837</v>
      </c>
    </row>
    <row r="989" spans="1:9" x14ac:dyDescent="0.15">
      <c r="A989" s="32">
        <v>43733</v>
      </c>
      <c r="B989" s="25">
        <v>1000017361</v>
      </c>
      <c r="C989" s="25" t="s">
        <v>3469</v>
      </c>
      <c r="D989" s="25" t="s">
        <v>4003</v>
      </c>
      <c r="E989" s="25">
        <v>200.3</v>
      </c>
      <c r="F989" s="25">
        <v>200.3</v>
      </c>
      <c r="G989" s="25">
        <v>0</v>
      </c>
      <c r="H989" s="25">
        <v>0</v>
      </c>
      <c r="I989" s="25" t="s">
        <v>2837</v>
      </c>
    </row>
    <row r="990" spans="1:9" x14ac:dyDescent="0.15">
      <c r="A990" s="32">
        <v>43733</v>
      </c>
      <c r="B990" s="25">
        <v>1000017386</v>
      </c>
      <c r="C990" s="25" t="s">
        <v>2901</v>
      </c>
      <c r="D990" s="25" t="s">
        <v>4003</v>
      </c>
      <c r="E990" s="31">
        <v>1992.8</v>
      </c>
      <c r="F990" s="31">
        <v>1992.8</v>
      </c>
      <c r="G990" s="25">
        <v>0</v>
      </c>
      <c r="H990" s="25">
        <v>0</v>
      </c>
      <c r="I990" s="25" t="s">
        <v>118</v>
      </c>
    </row>
    <row r="991" spans="1:9" x14ac:dyDescent="0.15">
      <c r="A991" s="32">
        <v>43733</v>
      </c>
      <c r="B991" s="25">
        <v>1000017386</v>
      </c>
      <c r="C991" s="25" t="s">
        <v>2901</v>
      </c>
      <c r="D991" s="25" t="s">
        <v>4003</v>
      </c>
      <c r="E991" s="25">
        <v>11.2</v>
      </c>
      <c r="F991" s="25">
        <v>11.2</v>
      </c>
      <c r="G991" s="25">
        <v>0</v>
      </c>
      <c r="H991" s="25">
        <v>0</v>
      </c>
      <c r="I991" s="25" t="s">
        <v>118</v>
      </c>
    </row>
    <row r="992" spans="1:9" x14ac:dyDescent="0.15">
      <c r="A992" s="32">
        <v>43733</v>
      </c>
      <c r="B992" s="25">
        <v>1000017570</v>
      </c>
      <c r="C992" s="25" t="s">
        <v>2956</v>
      </c>
      <c r="D992" s="25" t="s">
        <v>4003</v>
      </c>
      <c r="E992" s="25">
        <v>800</v>
      </c>
      <c r="F992" s="25">
        <v>800</v>
      </c>
      <c r="G992" s="25">
        <v>0</v>
      </c>
      <c r="H992" s="25">
        <v>0</v>
      </c>
      <c r="I992" s="25" t="s">
        <v>2955</v>
      </c>
    </row>
    <row r="993" spans="1:9" x14ac:dyDescent="0.15">
      <c r="A993" s="32">
        <v>43733</v>
      </c>
      <c r="B993" s="25">
        <v>1000017570</v>
      </c>
      <c r="C993" s="25" t="s">
        <v>2956</v>
      </c>
      <c r="D993" s="25" t="s">
        <v>4003</v>
      </c>
      <c r="E993" s="31">
        <v>7698.76</v>
      </c>
      <c r="F993" s="31">
        <v>7698.76</v>
      </c>
      <c r="G993" s="25">
        <v>0</v>
      </c>
      <c r="H993" s="25">
        <v>0</v>
      </c>
      <c r="I993" s="25" t="s">
        <v>2955</v>
      </c>
    </row>
    <row r="994" spans="1:9" x14ac:dyDescent="0.15">
      <c r="A994" s="32">
        <v>43733</v>
      </c>
      <c r="B994" s="25">
        <v>1000017745</v>
      </c>
      <c r="C994" s="25" t="s">
        <v>2848</v>
      </c>
      <c r="D994" s="25" t="s">
        <v>4003</v>
      </c>
      <c r="E994" s="31">
        <v>3500.4</v>
      </c>
      <c r="F994" s="31">
        <v>3500.4</v>
      </c>
      <c r="G994" s="25">
        <v>0</v>
      </c>
      <c r="H994" s="25">
        <v>0</v>
      </c>
      <c r="I994" s="25" t="s">
        <v>2837</v>
      </c>
    </row>
    <row r="995" spans="1:9" x14ac:dyDescent="0.15">
      <c r="A995" s="32">
        <v>43733</v>
      </c>
      <c r="B995" s="25">
        <v>1000017745</v>
      </c>
      <c r="C995" s="25" t="s">
        <v>2848</v>
      </c>
      <c r="D995" s="25" t="s">
        <v>4003</v>
      </c>
      <c r="E995" s="25">
        <v>500</v>
      </c>
      <c r="F995" s="25">
        <v>500</v>
      </c>
      <c r="G995" s="25">
        <v>0</v>
      </c>
      <c r="H995" s="25">
        <v>0</v>
      </c>
      <c r="I995" s="25" t="s">
        <v>2837</v>
      </c>
    </row>
    <row r="996" spans="1:9" x14ac:dyDescent="0.15">
      <c r="A996" s="32">
        <v>43733</v>
      </c>
      <c r="B996" s="25">
        <v>1000017770</v>
      </c>
      <c r="C996" s="25" t="s">
        <v>3452</v>
      </c>
      <c r="D996" s="25" t="s">
        <v>4003</v>
      </c>
      <c r="E996" s="25">
        <v>201.1</v>
      </c>
      <c r="F996" s="25">
        <v>201.1</v>
      </c>
      <c r="G996" s="25">
        <v>0</v>
      </c>
      <c r="H996" s="25">
        <v>0</v>
      </c>
      <c r="I996" s="25" t="s">
        <v>2837</v>
      </c>
    </row>
    <row r="997" spans="1:9" x14ac:dyDescent="0.15">
      <c r="A997" s="32">
        <v>43733</v>
      </c>
      <c r="B997" s="25">
        <v>1000017795</v>
      </c>
      <c r="C997" s="25" t="s">
        <v>3576</v>
      </c>
      <c r="D997" s="25" t="s">
        <v>4003</v>
      </c>
      <c r="E997" s="31">
        <v>2015</v>
      </c>
      <c r="F997" s="31">
        <v>2015</v>
      </c>
      <c r="G997" s="25">
        <v>0</v>
      </c>
      <c r="H997" s="25">
        <v>0</v>
      </c>
      <c r="I997" s="25" t="s">
        <v>3575</v>
      </c>
    </row>
    <row r="998" spans="1:9" x14ac:dyDescent="0.15">
      <c r="A998" s="32">
        <v>43733</v>
      </c>
      <c r="B998" s="25">
        <v>1000018182</v>
      </c>
      <c r="C998" s="25" t="s">
        <v>3234</v>
      </c>
      <c r="D998" s="25" t="s">
        <v>4003</v>
      </c>
      <c r="E998" s="25">
        <v>132.5</v>
      </c>
      <c r="F998" s="25">
        <v>132.5</v>
      </c>
      <c r="G998" s="25">
        <v>0</v>
      </c>
      <c r="H998" s="25">
        <v>0</v>
      </c>
      <c r="I998" s="25" t="s">
        <v>3233</v>
      </c>
    </row>
    <row r="999" spans="1:9" x14ac:dyDescent="0.15">
      <c r="A999" s="32">
        <v>43733</v>
      </c>
      <c r="B999" s="25">
        <v>1000018182</v>
      </c>
      <c r="C999" s="25" t="s">
        <v>3234</v>
      </c>
      <c r="D999" s="25" t="s">
        <v>4003</v>
      </c>
      <c r="E999" s="25">
        <v>69.45</v>
      </c>
      <c r="F999" s="25">
        <v>69.45</v>
      </c>
      <c r="G999" s="25">
        <v>0</v>
      </c>
      <c r="H999" s="25">
        <v>0</v>
      </c>
      <c r="I999" s="25" t="s">
        <v>3233</v>
      </c>
    </row>
    <row r="1000" spans="1:9" x14ac:dyDescent="0.15">
      <c r="A1000" s="32">
        <v>43733</v>
      </c>
      <c r="B1000" s="25">
        <v>1000018273</v>
      </c>
      <c r="C1000" s="25" t="s">
        <v>2846</v>
      </c>
      <c r="D1000" s="25" t="s">
        <v>4003</v>
      </c>
      <c r="E1000" s="25">
        <v>254.6</v>
      </c>
      <c r="F1000" s="25">
        <v>254.6</v>
      </c>
      <c r="G1000" s="25">
        <v>0</v>
      </c>
      <c r="H1000" s="25">
        <v>0</v>
      </c>
      <c r="I1000" s="25" t="s">
        <v>2837</v>
      </c>
    </row>
    <row r="1001" spans="1:9" x14ac:dyDescent="0.15">
      <c r="A1001" s="32">
        <v>43733</v>
      </c>
      <c r="B1001" s="25">
        <v>1000018273</v>
      </c>
      <c r="C1001" s="25" t="s">
        <v>2846</v>
      </c>
      <c r="D1001" s="25" t="s">
        <v>4003</v>
      </c>
      <c r="E1001" s="31">
        <v>3768</v>
      </c>
      <c r="F1001" s="31">
        <v>3768</v>
      </c>
      <c r="G1001" s="25">
        <v>0</v>
      </c>
      <c r="H1001" s="25">
        <v>0</v>
      </c>
      <c r="I1001" s="25" t="s">
        <v>2837</v>
      </c>
    </row>
    <row r="1002" spans="1:9" x14ac:dyDescent="0.15">
      <c r="A1002" s="32">
        <v>43733</v>
      </c>
      <c r="B1002" s="25">
        <v>1000018310</v>
      </c>
      <c r="C1002" s="25" t="s">
        <v>3935</v>
      </c>
      <c r="D1002" s="25" t="s">
        <v>4003</v>
      </c>
      <c r="E1002" s="25">
        <v>200</v>
      </c>
      <c r="F1002" s="25">
        <v>200</v>
      </c>
      <c r="G1002" s="25">
        <v>0</v>
      </c>
      <c r="H1002" s="25">
        <v>0</v>
      </c>
      <c r="I1002" s="25" t="s">
        <v>3710</v>
      </c>
    </row>
    <row r="1003" spans="1:9" x14ac:dyDescent="0.15">
      <c r="A1003" s="32">
        <v>43733</v>
      </c>
      <c r="B1003" s="25">
        <v>1000018310</v>
      </c>
      <c r="C1003" s="25" t="s">
        <v>3935</v>
      </c>
      <c r="D1003" s="25" t="s">
        <v>4003</v>
      </c>
      <c r="E1003" s="31">
        <v>1306.5</v>
      </c>
      <c r="F1003" s="31">
        <v>1306.5</v>
      </c>
      <c r="G1003" s="25">
        <v>0</v>
      </c>
      <c r="H1003" s="25">
        <v>0</v>
      </c>
      <c r="I1003" s="25" t="s">
        <v>3710</v>
      </c>
    </row>
    <row r="1004" spans="1:9" x14ac:dyDescent="0.15">
      <c r="A1004" s="32">
        <v>43733</v>
      </c>
      <c r="B1004" s="25">
        <v>1000018347</v>
      </c>
      <c r="C1004" s="25" t="s">
        <v>3501</v>
      </c>
      <c r="D1004" s="25" t="s">
        <v>4003</v>
      </c>
      <c r="E1004" s="25">
        <v>245.34</v>
      </c>
      <c r="F1004" s="25">
        <v>245.34</v>
      </c>
      <c r="G1004" s="25">
        <v>0</v>
      </c>
      <c r="H1004" s="25">
        <v>0</v>
      </c>
      <c r="I1004" s="25" t="s">
        <v>3500</v>
      </c>
    </row>
    <row r="1005" spans="1:9" x14ac:dyDescent="0.15">
      <c r="A1005" s="32">
        <v>43733</v>
      </c>
      <c r="B1005" s="25">
        <v>1000018746</v>
      </c>
      <c r="C1005" s="25" t="s">
        <v>3937</v>
      </c>
      <c r="D1005" s="25" t="s">
        <v>4003</v>
      </c>
      <c r="E1005" s="25">
        <v>505.45</v>
      </c>
      <c r="F1005" s="25">
        <v>505.45</v>
      </c>
      <c r="G1005" s="25">
        <v>0</v>
      </c>
      <c r="H1005" s="25">
        <v>0</v>
      </c>
      <c r="I1005" s="25" t="s">
        <v>3145</v>
      </c>
    </row>
    <row r="1006" spans="1:9" x14ac:dyDescent="0.15">
      <c r="A1006" s="32">
        <v>43733</v>
      </c>
      <c r="B1006" s="25">
        <v>1000019108</v>
      </c>
      <c r="C1006" s="25" t="s">
        <v>2854</v>
      </c>
      <c r="D1006" s="25" t="s">
        <v>4003</v>
      </c>
      <c r="E1006" s="25">
        <v>366</v>
      </c>
      <c r="F1006" s="25">
        <v>366</v>
      </c>
      <c r="G1006" s="25">
        <v>0</v>
      </c>
      <c r="H1006" s="25">
        <v>0</v>
      </c>
      <c r="I1006" s="25" t="s">
        <v>2837</v>
      </c>
    </row>
    <row r="1007" spans="1:9" x14ac:dyDescent="0.15">
      <c r="A1007" s="32">
        <v>43733</v>
      </c>
      <c r="B1007" s="25">
        <v>1000019108</v>
      </c>
      <c r="C1007" s="25" t="s">
        <v>2854</v>
      </c>
      <c r="D1007" s="25" t="s">
        <v>4003</v>
      </c>
      <c r="E1007" s="31">
        <v>1115.5</v>
      </c>
      <c r="F1007" s="31">
        <v>1115.5</v>
      </c>
      <c r="G1007" s="25">
        <v>0</v>
      </c>
      <c r="H1007" s="25">
        <v>0</v>
      </c>
      <c r="I1007" s="25" t="s">
        <v>2837</v>
      </c>
    </row>
    <row r="1008" spans="1:9" x14ac:dyDescent="0.15">
      <c r="A1008" s="32">
        <v>43733</v>
      </c>
      <c r="B1008" s="25">
        <v>1000019372</v>
      </c>
      <c r="C1008" s="25" t="s">
        <v>4026</v>
      </c>
      <c r="D1008" s="25" t="s">
        <v>4003</v>
      </c>
      <c r="E1008" s="31">
        <v>4841.7</v>
      </c>
      <c r="F1008" s="31">
        <v>4841.7</v>
      </c>
      <c r="G1008" s="25">
        <v>0</v>
      </c>
      <c r="H1008" s="25">
        <v>0</v>
      </c>
      <c r="I1008" s="25" t="s">
        <v>2837</v>
      </c>
    </row>
    <row r="1009" spans="1:9" x14ac:dyDescent="0.15">
      <c r="A1009" s="32">
        <v>43733</v>
      </c>
      <c r="B1009" s="25">
        <v>1000019459</v>
      </c>
      <c r="C1009" s="25" t="s">
        <v>3939</v>
      </c>
      <c r="D1009" s="25" t="s">
        <v>4003</v>
      </c>
      <c r="E1009" s="25">
        <v>500.4</v>
      </c>
      <c r="F1009" s="25">
        <v>500.4</v>
      </c>
      <c r="G1009" s="25">
        <v>0</v>
      </c>
      <c r="H1009" s="25">
        <v>0</v>
      </c>
      <c r="I1009" s="25" t="s">
        <v>2837</v>
      </c>
    </row>
    <row r="1010" spans="1:9" x14ac:dyDescent="0.15">
      <c r="A1010" s="32">
        <v>43733</v>
      </c>
      <c r="B1010" s="25">
        <v>1000019584</v>
      </c>
      <c r="C1010" s="25" t="s">
        <v>2852</v>
      </c>
      <c r="D1010" s="25" t="s">
        <v>4003</v>
      </c>
      <c r="E1010" s="31">
        <v>1000</v>
      </c>
      <c r="F1010" s="31">
        <v>1000</v>
      </c>
      <c r="G1010" s="25">
        <v>0</v>
      </c>
      <c r="H1010" s="25">
        <v>0</v>
      </c>
      <c r="I1010" s="25" t="s">
        <v>2837</v>
      </c>
    </row>
    <row r="1011" spans="1:9" x14ac:dyDescent="0.15">
      <c r="A1011" s="32">
        <v>43733</v>
      </c>
      <c r="B1011" s="25">
        <v>1000019584</v>
      </c>
      <c r="C1011" s="25" t="s">
        <v>2852</v>
      </c>
      <c r="D1011" s="25" t="s">
        <v>4003</v>
      </c>
      <c r="E1011" s="25">
        <v>780.7</v>
      </c>
      <c r="F1011" s="25">
        <v>780.7</v>
      </c>
      <c r="G1011" s="25">
        <v>0</v>
      </c>
      <c r="H1011" s="25">
        <v>0</v>
      </c>
      <c r="I1011" s="25" t="s">
        <v>2837</v>
      </c>
    </row>
    <row r="1012" spans="1:9" x14ac:dyDescent="0.15">
      <c r="A1012" s="32">
        <v>43733</v>
      </c>
      <c r="B1012" s="25">
        <v>1000020764</v>
      </c>
      <c r="C1012" s="25" t="s">
        <v>2844</v>
      </c>
      <c r="D1012" s="25" t="s">
        <v>4003</v>
      </c>
      <c r="E1012" s="25">
        <v>200</v>
      </c>
      <c r="F1012" s="25">
        <v>200</v>
      </c>
      <c r="G1012" s="25">
        <v>0</v>
      </c>
      <c r="H1012" s="25">
        <v>0</v>
      </c>
      <c r="I1012" s="25" t="s">
        <v>2837</v>
      </c>
    </row>
    <row r="1013" spans="1:9" x14ac:dyDescent="0.15">
      <c r="A1013" s="32">
        <v>43733</v>
      </c>
      <c r="B1013" s="25">
        <v>1000020764</v>
      </c>
      <c r="C1013" s="25" t="s">
        <v>2844</v>
      </c>
      <c r="D1013" s="25" t="s">
        <v>4003</v>
      </c>
      <c r="E1013" s="25">
        <v>348</v>
      </c>
      <c r="F1013" s="25">
        <v>348</v>
      </c>
      <c r="G1013" s="25">
        <v>0</v>
      </c>
      <c r="H1013" s="25">
        <v>0</v>
      </c>
      <c r="I1013" s="25" t="s">
        <v>2837</v>
      </c>
    </row>
    <row r="1014" spans="1:9" x14ac:dyDescent="0.15">
      <c r="A1014" s="32">
        <v>43733</v>
      </c>
      <c r="B1014" s="25">
        <v>1000020764</v>
      </c>
      <c r="C1014" s="25" t="s">
        <v>2844</v>
      </c>
      <c r="D1014" s="25" t="s">
        <v>4004</v>
      </c>
      <c r="E1014" s="31">
        <v>2452.0100000000002</v>
      </c>
      <c r="F1014" s="31">
        <v>2452.0100000000002</v>
      </c>
      <c r="G1014" s="25">
        <v>0</v>
      </c>
      <c r="H1014" s="25">
        <v>0</v>
      </c>
      <c r="I1014" s="25" t="s">
        <v>2837</v>
      </c>
    </row>
    <row r="1015" spans="1:9" x14ac:dyDescent="0.15">
      <c r="A1015" s="32">
        <v>43733</v>
      </c>
      <c r="B1015" s="25">
        <v>1000021487</v>
      </c>
      <c r="C1015" s="25" t="s">
        <v>3047</v>
      </c>
      <c r="D1015" s="25" t="s">
        <v>4003</v>
      </c>
      <c r="E1015" s="31">
        <v>4995.6000000000004</v>
      </c>
      <c r="F1015" s="31">
        <v>4995.6000000000004</v>
      </c>
      <c r="G1015" s="25">
        <v>0</v>
      </c>
      <c r="H1015" s="25">
        <v>0</v>
      </c>
      <c r="I1015" s="25" t="s">
        <v>3654</v>
      </c>
    </row>
    <row r="1016" spans="1:9" x14ac:dyDescent="0.15">
      <c r="A1016" s="32">
        <v>43733</v>
      </c>
      <c r="B1016" s="25">
        <v>1000021487</v>
      </c>
      <c r="C1016" s="25" t="s">
        <v>3047</v>
      </c>
      <c r="D1016" s="25" t="s">
        <v>4003</v>
      </c>
      <c r="E1016" s="31">
        <v>2004.66</v>
      </c>
      <c r="F1016" s="31">
        <v>2004.66</v>
      </c>
      <c r="G1016" s="25">
        <v>0</v>
      </c>
      <c r="H1016" s="25">
        <v>0</v>
      </c>
      <c r="I1016" s="25" t="s">
        <v>3654</v>
      </c>
    </row>
    <row r="1017" spans="1:9" x14ac:dyDescent="0.15">
      <c r="A1017" s="32">
        <v>43733</v>
      </c>
      <c r="B1017" s="25">
        <v>1000021737</v>
      </c>
      <c r="C1017" s="25" t="s">
        <v>2840</v>
      </c>
      <c r="D1017" s="25" t="s">
        <v>4003</v>
      </c>
      <c r="E1017" s="25">
        <v>200.5</v>
      </c>
      <c r="F1017" s="25">
        <v>200.5</v>
      </c>
      <c r="G1017" s="25">
        <v>0</v>
      </c>
      <c r="H1017" s="25">
        <v>0</v>
      </c>
      <c r="I1017" s="25" t="s">
        <v>2837</v>
      </c>
    </row>
    <row r="1018" spans="1:9" x14ac:dyDescent="0.15">
      <c r="A1018" s="32">
        <v>43733</v>
      </c>
      <c r="B1018" s="25">
        <v>1000021739</v>
      </c>
      <c r="C1018" s="25" t="s">
        <v>2890</v>
      </c>
      <c r="D1018" s="25" t="s">
        <v>4003</v>
      </c>
      <c r="E1018" s="31">
        <v>2842.01</v>
      </c>
      <c r="F1018" s="31">
        <v>2842.01</v>
      </c>
      <c r="G1018" s="25">
        <v>0</v>
      </c>
      <c r="H1018" s="25">
        <v>0</v>
      </c>
      <c r="I1018" s="25" t="s">
        <v>2889</v>
      </c>
    </row>
    <row r="1019" spans="1:9" x14ac:dyDescent="0.15">
      <c r="A1019" s="32">
        <v>43733</v>
      </c>
      <c r="B1019" s="25">
        <v>1000022697</v>
      </c>
      <c r="C1019" s="25" t="s">
        <v>3944</v>
      </c>
      <c r="D1019" s="25" t="s">
        <v>4003</v>
      </c>
      <c r="E1019" s="25">
        <v>602</v>
      </c>
      <c r="F1019" s="25">
        <v>602</v>
      </c>
      <c r="G1019" s="25">
        <v>0</v>
      </c>
      <c r="H1019" s="25">
        <v>0</v>
      </c>
      <c r="I1019" s="25" t="s">
        <v>3148</v>
      </c>
    </row>
    <row r="1020" spans="1:9" x14ac:dyDescent="0.15">
      <c r="A1020" s="32">
        <v>43733</v>
      </c>
      <c r="B1020" s="25">
        <v>1000022697</v>
      </c>
      <c r="C1020" s="25" t="s">
        <v>3944</v>
      </c>
      <c r="D1020" s="25" t="s">
        <v>4003</v>
      </c>
      <c r="E1020" s="31">
        <v>1437.83</v>
      </c>
      <c r="F1020" s="31">
        <v>1437.83</v>
      </c>
      <c r="G1020" s="25">
        <v>0</v>
      </c>
      <c r="H1020" s="25">
        <v>0</v>
      </c>
      <c r="I1020" s="25" t="s">
        <v>3148</v>
      </c>
    </row>
    <row r="1021" spans="1:9" x14ac:dyDescent="0.15">
      <c r="A1021" s="32">
        <v>43733</v>
      </c>
      <c r="B1021" s="25">
        <v>1000024129</v>
      </c>
      <c r="C1021" s="25" t="s">
        <v>2894</v>
      </c>
      <c r="D1021" s="25" t="s">
        <v>4003</v>
      </c>
      <c r="E1021" s="25">
        <v>904.8</v>
      </c>
      <c r="F1021" s="25">
        <v>904.8</v>
      </c>
      <c r="G1021" s="25">
        <v>0</v>
      </c>
      <c r="H1021" s="25">
        <v>0</v>
      </c>
      <c r="I1021" s="25" t="s">
        <v>2893</v>
      </c>
    </row>
    <row r="1022" spans="1:9" x14ac:dyDescent="0.15">
      <c r="A1022" s="32">
        <v>43733</v>
      </c>
      <c r="B1022" s="25">
        <v>1000024129</v>
      </c>
      <c r="C1022" s="25" t="s">
        <v>2894</v>
      </c>
      <c r="D1022" s="25" t="s">
        <v>4003</v>
      </c>
      <c r="E1022" s="31">
        <v>47925.599999999999</v>
      </c>
      <c r="F1022" s="31">
        <v>47925.599999999999</v>
      </c>
      <c r="G1022" s="25">
        <v>0</v>
      </c>
      <c r="H1022" s="25">
        <v>0</v>
      </c>
      <c r="I1022" s="25" t="s">
        <v>2893</v>
      </c>
    </row>
    <row r="1023" spans="1:9" x14ac:dyDescent="0.15">
      <c r="A1023" s="32">
        <v>43733</v>
      </c>
      <c r="B1023" s="25">
        <v>1000024743</v>
      </c>
      <c r="C1023" s="25" t="s">
        <v>3540</v>
      </c>
      <c r="D1023" s="25" t="s">
        <v>4004</v>
      </c>
      <c r="E1023" s="31">
        <v>9927.0300000000007</v>
      </c>
      <c r="F1023" s="31">
        <v>9927.0300000000007</v>
      </c>
      <c r="G1023" s="25">
        <v>0</v>
      </c>
      <c r="H1023" s="25">
        <v>0</v>
      </c>
      <c r="I1023" s="25" t="s">
        <v>2801</v>
      </c>
    </row>
    <row r="1024" spans="1:9" x14ac:dyDescent="0.15">
      <c r="A1024" s="32">
        <v>43733</v>
      </c>
      <c r="B1024" s="25">
        <v>1000025379</v>
      </c>
      <c r="C1024" s="25" t="s">
        <v>3946</v>
      </c>
      <c r="D1024" s="25" t="s">
        <v>4004</v>
      </c>
      <c r="E1024" s="31">
        <v>50000.17</v>
      </c>
      <c r="F1024" s="31">
        <v>50000.17</v>
      </c>
      <c r="G1024" s="25">
        <v>0</v>
      </c>
      <c r="H1024" s="25">
        <v>0</v>
      </c>
      <c r="I1024" s="25" t="s">
        <v>3315</v>
      </c>
    </row>
    <row r="1025" spans="1:9" x14ac:dyDescent="0.15">
      <c r="A1025" s="32">
        <v>43733</v>
      </c>
      <c r="B1025" s="25">
        <v>1000025474</v>
      </c>
      <c r="C1025" s="25" t="s">
        <v>2935</v>
      </c>
      <c r="D1025" s="25" t="s">
        <v>4003</v>
      </c>
      <c r="E1025" s="31">
        <v>4035.95</v>
      </c>
      <c r="F1025" s="31">
        <v>4035.95</v>
      </c>
      <c r="G1025" s="25">
        <v>0</v>
      </c>
      <c r="H1025" s="25">
        <v>0</v>
      </c>
      <c r="I1025" s="25" t="s">
        <v>2932</v>
      </c>
    </row>
    <row r="1026" spans="1:9" x14ac:dyDescent="0.15">
      <c r="A1026" s="32">
        <v>43733</v>
      </c>
      <c r="B1026" s="25">
        <v>1000025475</v>
      </c>
      <c r="C1026" s="25" t="s">
        <v>2933</v>
      </c>
      <c r="D1026" s="25" t="s">
        <v>4003</v>
      </c>
      <c r="E1026" s="31">
        <v>3004.2</v>
      </c>
      <c r="F1026" s="31">
        <v>3004.2</v>
      </c>
      <c r="G1026" s="25">
        <v>0</v>
      </c>
      <c r="H1026" s="25">
        <v>0</v>
      </c>
      <c r="I1026" s="25" t="s">
        <v>2932</v>
      </c>
    </row>
    <row r="1027" spans="1:9" x14ac:dyDescent="0.15">
      <c r="A1027" s="32">
        <v>43733</v>
      </c>
      <c r="B1027" s="25">
        <v>1000025755</v>
      </c>
      <c r="C1027" s="25" t="s">
        <v>3706</v>
      </c>
      <c r="D1027" s="25" t="s">
        <v>4003</v>
      </c>
      <c r="E1027" s="25">
        <v>189.61</v>
      </c>
      <c r="F1027" s="25">
        <v>189.61</v>
      </c>
      <c r="G1027" s="25">
        <v>0</v>
      </c>
      <c r="H1027" s="25">
        <v>0</v>
      </c>
      <c r="I1027" s="25" t="s">
        <v>3705</v>
      </c>
    </row>
    <row r="1028" spans="1:9" x14ac:dyDescent="0.15">
      <c r="A1028" s="32">
        <v>43733</v>
      </c>
      <c r="B1028" s="25">
        <v>1000025755</v>
      </c>
      <c r="C1028" s="25" t="s">
        <v>3706</v>
      </c>
      <c r="D1028" s="25" t="s">
        <v>4003</v>
      </c>
      <c r="E1028" s="25">
        <v>30.99</v>
      </c>
      <c r="F1028" s="25">
        <v>30.99</v>
      </c>
      <c r="G1028" s="25">
        <v>0</v>
      </c>
      <c r="H1028" s="25">
        <v>0</v>
      </c>
      <c r="I1028" s="25" t="s">
        <v>3705</v>
      </c>
    </row>
    <row r="1029" spans="1:9" x14ac:dyDescent="0.15">
      <c r="A1029" s="32">
        <v>43733</v>
      </c>
      <c r="B1029" s="25">
        <v>1000027340</v>
      </c>
      <c r="C1029" s="25" t="s">
        <v>3948</v>
      </c>
      <c r="D1029" s="25" t="s">
        <v>4003</v>
      </c>
      <c r="E1029" s="31">
        <v>1029.6099999999999</v>
      </c>
      <c r="F1029" s="31">
        <v>1029.6099999999999</v>
      </c>
      <c r="G1029" s="25">
        <v>0</v>
      </c>
      <c r="H1029" s="25">
        <v>0</v>
      </c>
      <c r="I1029" s="25" t="s">
        <v>2915</v>
      </c>
    </row>
    <row r="1030" spans="1:9" x14ac:dyDescent="0.15">
      <c r="A1030" s="32">
        <v>43733</v>
      </c>
      <c r="B1030" s="25">
        <v>1000027535</v>
      </c>
      <c r="C1030" s="25" t="s">
        <v>3949</v>
      </c>
      <c r="D1030" s="25" t="s">
        <v>4003</v>
      </c>
      <c r="E1030" s="31">
        <v>7497</v>
      </c>
      <c r="F1030" s="31">
        <v>7497</v>
      </c>
      <c r="G1030" s="25">
        <v>0</v>
      </c>
      <c r="H1030" s="25">
        <v>0</v>
      </c>
      <c r="I1030" s="25" t="s">
        <v>3950</v>
      </c>
    </row>
    <row r="1031" spans="1:9" x14ac:dyDescent="0.15">
      <c r="A1031" s="32">
        <v>43733</v>
      </c>
      <c r="B1031" s="25">
        <v>1000027535</v>
      </c>
      <c r="C1031" s="25" t="s">
        <v>3949</v>
      </c>
      <c r="D1031" s="25" t="s">
        <v>4003</v>
      </c>
      <c r="E1031" s="31">
        <v>7503.7</v>
      </c>
      <c r="F1031" s="31">
        <v>7503.7</v>
      </c>
      <c r="G1031" s="25">
        <v>0</v>
      </c>
      <c r="H1031" s="25">
        <v>0</v>
      </c>
      <c r="I1031" s="25" t="s">
        <v>3950</v>
      </c>
    </row>
    <row r="1032" spans="1:9" x14ac:dyDescent="0.15">
      <c r="A1032" s="32">
        <v>43733</v>
      </c>
      <c r="B1032" s="25">
        <v>1000029061</v>
      </c>
      <c r="C1032" s="25" t="s">
        <v>2655</v>
      </c>
      <c r="D1032" s="25" t="s">
        <v>4003</v>
      </c>
      <c r="E1032" s="31">
        <v>3436.99</v>
      </c>
      <c r="F1032" s="31">
        <v>3436.99</v>
      </c>
      <c r="G1032" s="25">
        <v>0</v>
      </c>
      <c r="H1032" s="25">
        <v>0</v>
      </c>
      <c r="I1032" s="25" t="s">
        <v>2654</v>
      </c>
    </row>
    <row r="1033" spans="1:9" x14ac:dyDescent="0.15">
      <c r="A1033" s="32">
        <v>43733</v>
      </c>
      <c r="B1033" s="25">
        <v>1000030136</v>
      </c>
      <c r="C1033" s="25" t="s">
        <v>2788</v>
      </c>
      <c r="D1033" s="25" t="s">
        <v>4003</v>
      </c>
      <c r="E1033" s="25">
        <v>604.79999999999995</v>
      </c>
      <c r="F1033" s="25">
        <v>604.79999999999995</v>
      </c>
      <c r="G1033" s="25">
        <v>0</v>
      </c>
      <c r="H1033" s="25">
        <v>0</v>
      </c>
      <c r="I1033" s="25" t="s">
        <v>2787</v>
      </c>
    </row>
    <row r="1034" spans="1:9" x14ac:dyDescent="0.15">
      <c r="A1034" s="32">
        <v>43733</v>
      </c>
      <c r="B1034" s="25">
        <v>1000032382</v>
      </c>
      <c r="C1034" s="25" t="s">
        <v>2664</v>
      </c>
      <c r="D1034" s="25" t="s">
        <v>4003</v>
      </c>
      <c r="E1034" s="25">
        <v>434.6</v>
      </c>
      <c r="F1034" s="25">
        <v>434.6</v>
      </c>
      <c r="G1034" s="25">
        <v>0</v>
      </c>
      <c r="H1034" s="25">
        <v>0</v>
      </c>
      <c r="I1034" s="25" t="s">
        <v>2663</v>
      </c>
    </row>
    <row r="1035" spans="1:9" x14ac:dyDescent="0.15">
      <c r="A1035" s="32">
        <v>43733</v>
      </c>
      <c r="B1035" s="25">
        <v>1000034232</v>
      </c>
      <c r="C1035" s="25" t="s">
        <v>2772</v>
      </c>
      <c r="D1035" s="25" t="s">
        <v>4003</v>
      </c>
      <c r="E1035" s="25">
        <v>302.29000000000002</v>
      </c>
      <c r="F1035" s="25">
        <v>302.29000000000002</v>
      </c>
      <c r="G1035" s="25">
        <v>0</v>
      </c>
      <c r="H1035" s="25">
        <v>0</v>
      </c>
      <c r="I1035" s="25" t="s">
        <v>2771</v>
      </c>
    </row>
    <row r="1036" spans="1:9" x14ac:dyDescent="0.15">
      <c r="A1036" s="32">
        <v>43733</v>
      </c>
      <c r="B1036" s="25">
        <v>1000036687</v>
      </c>
      <c r="C1036" s="25" t="s">
        <v>2918</v>
      </c>
      <c r="D1036" s="25" t="s">
        <v>4004</v>
      </c>
      <c r="E1036" s="25">
        <v>11.7</v>
      </c>
      <c r="F1036" s="25">
        <v>11.7</v>
      </c>
      <c r="G1036" s="25">
        <v>0</v>
      </c>
      <c r="H1036" s="25">
        <v>0</v>
      </c>
      <c r="I1036" s="25" t="s">
        <v>2915</v>
      </c>
    </row>
    <row r="1037" spans="1:9" x14ac:dyDescent="0.15">
      <c r="A1037" s="32">
        <v>43733</v>
      </c>
      <c r="B1037" s="25">
        <v>1000037982</v>
      </c>
      <c r="C1037" s="25" t="s">
        <v>3713</v>
      </c>
      <c r="D1037" s="25" t="s">
        <v>4003</v>
      </c>
      <c r="E1037" s="25">
        <v>110.4</v>
      </c>
      <c r="F1037" s="25">
        <v>110.4</v>
      </c>
      <c r="G1037" s="25">
        <v>0</v>
      </c>
      <c r="H1037" s="25">
        <v>0</v>
      </c>
      <c r="I1037" s="25" t="s">
        <v>3712</v>
      </c>
    </row>
    <row r="1038" spans="1:9" x14ac:dyDescent="0.15">
      <c r="A1038" s="32">
        <v>43733</v>
      </c>
      <c r="B1038" s="25">
        <v>1000038420</v>
      </c>
      <c r="C1038" s="25" t="s">
        <v>3096</v>
      </c>
      <c r="D1038" s="25" t="s">
        <v>4003</v>
      </c>
      <c r="E1038" s="31">
        <v>2008.15</v>
      </c>
      <c r="F1038" s="31">
        <v>2008.15</v>
      </c>
      <c r="G1038" s="25">
        <v>0</v>
      </c>
      <c r="H1038" s="25">
        <v>0</v>
      </c>
      <c r="I1038" s="25" t="s">
        <v>3095</v>
      </c>
    </row>
    <row r="1039" spans="1:9" x14ac:dyDescent="0.15">
      <c r="A1039" s="32">
        <v>43733</v>
      </c>
      <c r="B1039" s="25">
        <v>1000038508</v>
      </c>
      <c r="C1039" s="25" t="s">
        <v>3953</v>
      </c>
      <c r="D1039" s="25" t="s">
        <v>4003</v>
      </c>
      <c r="E1039" s="31">
        <v>21122.94</v>
      </c>
      <c r="F1039" s="31">
        <v>21122.94</v>
      </c>
      <c r="G1039" s="25">
        <v>0</v>
      </c>
      <c r="H1039" s="25">
        <v>0</v>
      </c>
      <c r="I1039" s="25" t="s">
        <v>2625</v>
      </c>
    </row>
    <row r="1040" spans="1:9" x14ac:dyDescent="0.15">
      <c r="A1040" s="32">
        <v>43733</v>
      </c>
      <c r="B1040" s="25">
        <v>1000038508</v>
      </c>
      <c r="C1040" s="25" t="s">
        <v>3953</v>
      </c>
      <c r="D1040" s="25" t="s">
        <v>4003</v>
      </c>
      <c r="E1040" s="31">
        <v>4172.45</v>
      </c>
      <c r="F1040" s="31">
        <v>4172.45</v>
      </c>
      <c r="G1040" s="25">
        <v>0</v>
      </c>
      <c r="H1040" s="25">
        <v>0</v>
      </c>
      <c r="I1040" s="25" t="s">
        <v>2625</v>
      </c>
    </row>
    <row r="1041" spans="1:9" x14ac:dyDescent="0.15">
      <c r="A1041" s="32">
        <v>43733</v>
      </c>
      <c r="B1041" s="25">
        <v>1000041780</v>
      </c>
      <c r="C1041" s="25" t="s">
        <v>3030</v>
      </c>
      <c r="D1041" s="25" t="s">
        <v>4003</v>
      </c>
      <c r="E1041" s="25">
        <v>394.8</v>
      </c>
      <c r="F1041" s="25">
        <v>394.8</v>
      </c>
      <c r="G1041" s="25">
        <v>0</v>
      </c>
      <c r="H1041" s="25">
        <v>0</v>
      </c>
      <c r="I1041" s="25" t="s">
        <v>3029</v>
      </c>
    </row>
    <row r="1042" spans="1:9" x14ac:dyDescent="0.15">
      <c r="A1042" s="32">
        <v>43733</v>
      </c>
      <c r="B1042" s="25">
        <v>1000041780</v>
      </c>
      <c r="C1042" s="25" t="s">
        <v>3030</v>
      </c>
      <c r="D1042" s="25" t="s">
        <v>4003</v>
      </c>
      <c r="E1042" s="25">
        <v>613.61</v>
      </c>
      <c r="F1042" s="25">
        <v>613.61</v>
      </c>
      <c r="G1042" s="25">
        <v>0</v>
      </c>
      <c r="H1042" s="25">
        <v>0</v>
      </c>
      <c r="I1042" s="25" t="s">
        <v>3029</v>
      </c>
    </row>
    <row r="1043" spans="1:9" x14ac:dyDescent="0.15">
      <c r="A1043" s="32">
        <v>43733</v>
      </c>
      <c r="B1043" s="25">
        <v>1000041836</v>
      </c>
      <c r="C1043" s="25" t="s">
        <v>3954</v>
      </c>
      <c r="D1043" s="25" t="s">
        <v>4003</v>
      </c>
      <c r="E1043" s="25">
        <v>450.5</v>
      </c>
      <c r="F1043" s="25">
        <v>450.5</v>
      </c>
      <c r="G1043" s="25">
        <v>0</v>
      </c>
      <c r="H1043" s="25">
        <v>0</v>
      </c>
      <c r="I1043" s="25" t="s">
        <v>2837</v>
      </c>
    </row>
    <row r="1044" spans="1:9" x14ac:dyDescent="0.15">
      <c r="A1044" s="32">
        <v>43733</v>
      </c>
      <c r="B1044" s="25">
        <v>1000043235</v>
      </c>
      <c r="C1044" s="25" t="s">
        <v>3155</v>
      </c>
      <c r="D1044" s="25" t="s">
        <v>4003</v>
      </c>
      <c r="E1044" s="31">
        <v>4502.1099999999997</v>
      </c>
      <c r="F1044" s="31">
        <v>4502.1099999999997</v>
      </c>
      <c r="G1044" s="25">
        <v>0</v>
      </c>
      <c r="H1044" s="25">
        <v>0</v>
      </c>
      <c r="I1044" s="25" t="s">
        <v>3154</v>
      </c>
    </row>
    <row r="1045" spans="1:9" x14ac:dyDescent="0.15">
      <c r="A1045" s="32">
        <v>43733</v>
      </c>
      <c r="B1045" s="25">
        <v>1000043235</v>
      </c>
      <c r="C1045" s="25" t="s">
        <v>3155</v>
      </c>
      <c r="D1045" s="25" t="s">
        <v>4003</v>
      </c>
      <c r="E1045" s="31">
        <v>1002.66</v>
      </c>
      <c r="F1045" s="31">
        <v>1002.66</v>
      </c>
      <c r="G1045" s="25">
        <v>0</v>
      </c>
      <c r="H1045" s="25">
        <v>0</v>
      </c>
      <c r="I1045" s="25" t="s">
        <v>3154</v>
      </c>
    </row>
    <row r="1046" spans="1:9" x14ac:dyDescent="0.15">
      <c r="A1046" s="32">
        <v>43733</v>
      </c>
      <c r="B1046" s="25">
        <v>1000043256</v>
      </c>
      <c r="C1046" s="25" t="s">
        <v>3955</v>
      </c>
      <c r="D1046" s="25" t="s">
        <v>4003</v>
      </c>
      <c r="E1046" s="31">
        <v>1001.8</v>
      </c>
      <c r="F1046" s="31">
        <v>1001.8</v>
      </c>
      <c r="G1046" s="25">
        <v>0</v>
      </c>
      <c r="H1046" s="25">
        <v>0</v>
      </c>
      <c r="I1046" s="25" t="s">
        <v>3956</v>
      </c>
    </row>
    <row r="1047" spans="1:9" x14ac:dyDescent="0.15">
      <c r="A1047" s="32">
        <v>43733</v>
      </c>
      <c r="B1047" s="25">
        <v>1000043367</v>
      </c>
      <c r="C1047" s="25" t="s">
        <v>3009</v>
      </c>
      <c r="D1047" s="25" t="s">
        <v>4003</v>
      </c>
      <c r="E1047" s="25">
        <v>300.10000000000002</v>
      </c>
      <c r="F1047" s="25">
        <v>300.10000000000002</v>
      </c>
      <c r="G1047" s="25">
        <v>0</v>
      </c>
      <c r="H1047" s="25">
        <v>0</v>
      </c>
      <c r="I1047" s="25" t="s">
        <v>3008</v>
      </c>
    </row>
    <row r="1048" spans="1:9" x14ac:dyDescent="0.15">
      <c r="A1048" s="32">
        <v>43733</v>
      </c>
      <c r="B1048" s="25">
        <v>1000043379</v>
      </c>
      <c r="C1048" s="25" t="s">
        <v>3860</v>
      </c>
      <c r="D1048" s="25" t="s">
        <v>4003</v>
      </c>
      <c r="E1048" s="31">
        <v>4002</v>
      </c>
      <c r="F1048" s="31">
        <v>4002</v>
      </c>
      <c r="G1048" s="25">
        <v>0</v>
      </c>
      <c r="H1048" s="25">
        <v>0</v>
      </c>
      <c r="I1048" s="25" t="s">
        <v>3859</v>
      </c>
    </row>
    <row r="1049" spans="1:9" x14ac:dyDescent="0.15">
      <c r="A1049" s="32">
        <v>43733</v>
      </c>
      <c r="B1049" s="25">
        <v>1000043379</v>
      </c>
      <c r="C1049" s="25" t="s">
        <v>3860</v>
      </c>
      <c r="D1049" s="25" t="s">
        <v>4003</v>
      </c>
      <c r="E1049" s="31">
        <v>6040.9</v>
      </c>
      <c r="F1049" s="31">
        <v>6040.9</v>
      </c>
      <c r="G1049" s="25">
        <v>0</v>
      </c>
      <c r="H1049" s="25">
        <v>0</v>
      </c>
      <c r="I1049" s="25" t="s">
        <v>3859</v>
      </c>
    </row>
    <row r="1050" spans="1:9" x14ac:dyDescent="0.15">
      <c r="A1050" s="32">
        <v>43733</v>
      </c>
      <c r="B1050" s="25">
        <v>1000043865</v>
      </c>
      <c r="C1050" s="25" t="s">
        <v>3516</v>
      </c>
      <c r="D1050" s="25" t="s">
        <v>4003</v>
      </c>
      <c r="E1050" s="31">
        <v>2002.9</v>
      </c>
      <c r="F1050" s="31">
        <v>2002.9</v>
      </c>
      <c r="G1050" s="25">
        <v>0</v>
      </c>
      <c r="H1050" s="25">
        <v>0</v>
      </c>
      <c r="I1050" s="25" t="s">
        <v>3515</v>
      </c>
    </row>
    <row r="1051" spans="1:9" x14ac:dyDescent="0.15">
      <c r="A1051" s="32">
        <v>43733</v>
      </c>
      <c r="B1051" s="25">
        <v>1000043865</v>
      </c>
      <c r="C1051" s="25" t="s">
        <v>3516</v>
      </c>
      <c r="D1051" s="25" t="s">
        <v>4003</v>
      </c>
      <c r="E1051" s="31">
        <v>4911.4399999999996</v>
      </c>
      <c r="F1051" s="31">
        <v>4911.4399999999996</v>
      </c>
      <c r="G1051" s="25">
        <v>0</v>
      </c>
      <c r="H1051" s="25">
        <v>0</v>
      </c>
      <c r="I1051" s="25" t="s">
        <v>3515</v>
      </c>
    </row>
    <row r="1052" spans="1:9" x14ac:dyDescent="0.15">
      <c r="A1052" s="32">
        <v>43733</v>
      </c>
      <c r="B1052" s="25">
        <v>1000044031</v>
      </c>
      <c r="C1052" s="25" t="s">
        <v>2968</v>
      </c>
      <c r="D1052" s="25" t="s">
        <v>4003</v>
      </c>
      <c r="E1052" s="31">
        <v>1004.25</v>
      </c>
      <c r="F1052" s="31">
        <v>1004.25</v>
      </c>
      <c r="G1052" s="25">
        <v>0</v>
      </c>
      <c r="H1052" s="25">
        <v>0</v>
      </c>
      <c r="I1052" s="25" t="s">
        <v>2967</v>
      </c>
    </row>
    <row r="1053" spans="1:9" x14ac:dyDescent="0.15">
      <c r="A1053" s="32">
        <v>43733</v>
      </c>
      <c r="B1053" s="25">
        <v>1000044031</v>
      </c>
      <c r="C1053" s="25" t="s">
        <v>2968</v>
      </c>
      <c r="D1053" s="25" t="s">
        <v>4003</v>
      </c>
      <c r="E1053" s="31">
        <v>5450.75</v>
      </c>
      <c r="F1053" s="31">
        <v>5450.75</v>
      </c>
      <c r="G1053" s="25">
        <v>0</v>
      </c>
      <c r="H1053" s="25">
        <v>0</v>
      </c>
      <c r="I1053" s="25" t="s">
        <v>2967</v>
      </c>
    </row>
    <row r="1054" spans="1:9" x14ac:dyDescent="0.15">
      <c r="A1054" s="32">
        <v>43733</v>
      </c>
      <c r="B1054" s="25">
        <v>1000044033</v>
      </c>
      <c r="C1054" s="25" t="s">
        <v>2930</v>
      </c>
      <c r="D1054" s="25" t="s">
        <v>4003</v>
      </c>
      <c r="E1054" s="31">
        <v>2864.8</v>
      </c>
      <c r="F1054" s="31">
        <v>2864.8</v>
      </c>
      <c r="G1054" s="25">
        <v>0</v>
      </c>
      <c r="H1054" s="25">
        <v>0</v>
      </c>
      <c r="I1054" s="25" t="s">
        <v>2929</v>
      </c>
    </row>
    <row r="1055" spans="1:9" x14ac:dyDescent="0.15">
      <c r="A1055" s="32">
        <v>43733</v>
      </c>
      <c r="B1055" s="25">
        <v>1000044033</v>
      </c>
      <c r="C1055" s="25" t="s">
        <v>2930</v>
      </c>
      <c r="D1055" s="25" t="s">
        <v>4003</v>
      </c>
      <c r="E1055" s="25">
        <v>135.5</v>
      </c>
      <c r="F1055" s="25">
        <v>135.5</v>
      </c>
      <c r="G1055" s="25">
        <v>0</v>
      </c>
      <c r="H1055" s="25">
        <v>0</v>
      </c>
      <c r="I1055" s="25" t="s">
        <v>2929</v>
      </c>
    </row>
    <row r="1056" spans="1:9" x14ac:dyDescent="0.15">
      <c r="A1056" s="32">
        <v>43733</v>
      </c>
      <c r="B1056" s="25">
        <v>1000044643</v>
      </c>
      <c r="C1056" s="25" t="s">
        <v>2950</v>
      </c>
      <c r="D1056" s="25" t="s">
        <v>4003</v>
      </c>
      <c r="E1056" s="31">
        <v>6000</v>
      </c>
      <c r="F1056" s="31">
        <v>6000</v>
      </c>
      <c r="G1056" s="25">
        <v>0</v>
      </c>
      <c r="H1056" s="25">
        <v>0</v>
      </c>
      <c r="I1056" s="25" t="s">
        <v>2949</v>
      </c>
    </row>
    <row r="1057" spans="1:9" x14ac:dyDescent="0.15">
      <c r="A1057" s="32">
        <v>43733</v>
      </c>
      <c r="B1057" s="25">
        <v>1000044643</v>
      </c>
      <c r="C1057" s="25" t="s">
        <v>2950</v>
      </c>
      <c r="D1057" s="25" t="s">
        <v>4003</v>
      </c>
      <c r="E1057" s="31">
        <v>6000.4</v>
      </c>
      <c r="F1057" s="31">
        <v>6000.4</v>
      </c>
      <c r="G1057" s="25">
        <v>0</v>
      </c>
      <c r="H1057" s="25">
        <v>0</v>
      </c>
      <c r="I1057" s="25" t="s">
        <v>2949</v>
      </c>
    </row>
    <row r="1058" spans="1:9" x14ac:dyDescent="0.15">
      <c r="A1058" s="32">
        <v>43733</v>
      </c>
      <c r="B1058" s="25">
        <v>1000044688</v>
      </c>
      <c r="C1058" s="25" t="s">
        <v>3551</v>
      </c>
      <c r="D1058" s="25" t="s">
        <v>4003</v>
      </c>
      <c r="E1058" s="25">
        <v>151.6</v>
      </c>
      <c r="F1058" s="25">
        <v>151.6</v>
      </c>
      <c r="G1058" s="25">
        <v>0</v>
      </c>
      <c r="H1058" s="25">
        <v>0</v>
      </c>
      <c r="I1058" s="25" t="s">
        <v>3550</v>
      </c>
    </row>
    <row r="1059" spans="1:9" x14ac:dyDescent="0.15">
      <c r="A1059" s="32">
        <v>43733</v>
      </c>
      <c r="B1059" s="25">
        <v>1000044716</v>
      </c>
      <c r="C1059" s="25" t="s">
        <v>3957</v>
      </c>
      <c r="D1059" s="25" t="s">
        <v>4003</v>
      </c>
      <c r="E1059" s="31">
        <v>10000.799999999999</v>
      </c>
      <c r="F1059" s="31">
        <v>10000.799999999999</v>
      </c>
      <c r="G1059" s="25">
        <v>0</v>
      </c>
      <c r="H1059" s="25">
        <v>0</v>
      </c>
      <c r="I1059" s="25" t="s">
        <v>3092</v>
      </c>
    </row>
    <row r="1060" spans="1:9" x14ac:dyDescent="0.15">
      <c r="A1060" s="32">
        <v>43733</v>
      </c>
      <c r="B1060" s="25">
        <v>1000044716</v>
      </c>
      <c r="C1060" s="25" t="s">
        <v>3957</v>
      </c>
      <c r="D1060" s="25" t="s">
        <v>4003</v>
      </c>
      <c r="E1060" s="31">
        <v>4010.93</v>
      </c>
      <c r="F1060" s="31">
        <v>4010.93</v>
      </c>
      <c r="G1060" s="25">
        <v>0</v>
      </c>
      <c r="H1060" s="25">
        <v>0</v>
      </c>
      <c r="I1060" s="25" t="s">
        <v>3092</v>
      </c>
    </row>
    <row r="1061" spans="1:9" x14ac:dyDescent="0.15">
      <c r="A1061" s="32">
        <v>43733</v>
      </c>
      <c r="B1061" s="25">
        <v>1000045593</v>
      </c>
      <c r="C1061" s="25" t="s">
        <v>3958</v>
      </c>
      <c r="D1061" s="25" t="s">
        <v>4003</v>
      </c>
      <c r="E1061" s="31">
        <v>2708</v>
      </c>
      <c r="F1061" s="31">
        <v>2708</v>
      </c>
      <c r="G1061" s="25">
        <v>0</v>
      </c>
      <c r="H1061" s="25">
        <v>0</v>
      </c>
      <c r="I1061" s="25" t="s">
        <v>2904</v>
      </c>
    </row>
    <row r="1062" spans="1:9" x14ac:dyDescent="0.15">
      <c r="A1062" s="32">
        <v>43733</v>
      </c>
      <c r="B1062" s="25">
        <v>1000045593</v>
      </c>
      <c r="C1062" s="25" t="s">
        <v>3958</v>
      </c>
      <c r="D1062" s="25" t="s">
        <v>4003</v>
      </c>
      <c r="E1062" s="31">
        <v>1292.5999999999999</v>
      </c>
      <c r="F1062" s="31">
        <v>1292.5999999999999</v>
      </c>
      <c r="G1062" s="25">
        <v>0</v>
      </c>
      <c r="H1062" s="25">
        <v>0</v>
      </c>
      <c r="I1062" s="25" t="s">
        <v>2904</v>
      </c>
    </row>
    <row r="1063" spans="1:9" x14ac:dyDescent="0.15">
      <c r="A1063" s="32">
        <v>43733</v>
      </c>
      <c r="B1063" s="25">
        <v>1000045767</v>
      </c>
      <c r="C1063" s="25" t="s">
        <v>2962</v>
      </c>
      <c r="D1063" s="25" t="s">
        <v>4003</v>
      </c>
      <c r="E1063" s="31">
        <v>6500</v>
      </c>
      <c r="F1063" s="31">
        <v>6500</v>
      </c>
      <c r="G1063" s="25">
        <v>0</v>
      </c>
      <c r="H1063" s="25">
        <v>0</v>
      </c>
      <c r="I1063" s="25" t="s">
        <v>2961</v>
      </c>
    </row>
    <row r="1064" spans="1:9" x14ac:dyDescent="0.15">
      <c r="A1064" s="32">
        <v>43733</v>
      </c>
      <c r="B1064" s="25">
        <v>1000045767</v>
      </c>
      <c r="C1064" s="25" t="s">
        <v>2962</v>
      </c>
      <c r="D1064" s="25" t="s">
        <v>4003</v>
      </c>
      <c r="E1064" s="31">
        <v>12387.9</v>
      </c>
      <c r="F1064" s="31">
        <v>12387.9</v>
      </c>
      <c r="G1064" s="25">
        <v>0</v>
      </c>
      <c r="H1064" s="25">
        <v>0</v>
      </c>
      <c r="I1064" s="25" t="s">
        <v>2961</v>
      </c>
    </row>
    <row r="1065" spans="1:9" x14ac:dyDescent="0.15">
      <c r="A1065" s="32">
        <v>43733</v>
      </c>
      <c r="B1065" s="25">
        <v>1000046429</v>
      </c>
      <c r="C1065" s="25" t="s">
        <v>3863</v>
      </c>
      <c r="D1065" s="25" t="s">
        <v>4003</v>
      </c>
      <c r="E1065" s="31">
        <v>1606.8</v>
      </c>
      <c r="F1065" s="31">
        <v>1606.8</v>
      </c>
      <c r="G1065" s="25">
        <v>0</v>
      </c>
      <c r="H1065" s="25">
        <v>0</v>
      </c>
      <c r="I1065" s="25" t="s">
        <v>2666</v>
      </c>
    </row>
    <row r="1066" spans="1:9" x14ac:dyDescent="0.15">
      <c r="A1066" s="32">
        <v>43733</v>
      </c>
      <c r="B1066" s="25">
        <v>1000046429</v>
      </c>
      <c r="C1066" s="25" t="s">
        <v>3863</v>
      </c>
      <c r="D1066" s="25" t="s">
        <v>4003</v>
      </c>
      <c r="E1066" s="31">
        <v>9054.23</v>
      </c>
      <c r="F1066" s="31">
        <v>9054.23</v>
      </c>
      <c r="G1066" s="25">
        <v>0</v>
      </c>
      <c r="H1066" s="25">
        <v>0</v>
      </c>
      <c r="I1066" s="25" t="s">
        <v>2666</v>
      </c>
    </row>
    <row r="1067" spans="1:9" x14ac:dyDescent="0.15">
      <c r="A1067" s="32">
        <v>43733</v>
      </c>
      <c r="B1067" s="25">
        <v>1000046591</v>
      </c>
      <c r="C1067" s="25" t="s">
        <v>2671</v>
      </c>
      <c r="D1067" s="25" t="s">
        <v>4003</v>
      </c>
      <c r="E1067" s="25">
        <v>441.6</v>
      </c>
      <c r="F1067" s="25">
        <v>441.6</v>
      </c>
      <c r="G1067" s="25">
        <v>0</v>
      </c>
      <c r="H1067" s="25">
        <v>0</v>
      </c>
      <c r="I1067" s="25" t="s">
        <v>2666</v>
      </c>
    </row>
    <row r="1068" spans="1:9" x14ac:dyDescent="0.15">
      <c r="A1068" s="32">
        <v>43733</v>
      </c>
      <c r="B1068" s="25">
        <v>1000046591</v>
      </c>
      <c r="C1068" s="25" t="s">
        <v>2671</v>
      </c>
      <c r="D1068" s="25" t="s">
        <v>4003</v>
      </c>
      <c r="E1068" s="25">
        <v>394</v>
      </c>
      <c r="F1068" s="25">
        <v>394</v>
      </c>
      <c r="G1068" s="25">
        <v>0</v>
      </c>
      <c r="H1068" s="25">
        <v>0</v>
      </c>
      <c r="I1068" s="25" t="s">
        <v>2666</v>
      </c>
    </row>
    <row r="1069" spans="1:9" x14ac:dyDescent="0.15">
      <c r="A1069" s="32">
        <v>43733</v>
      </c>
      <c r="B1069" s="25">
        <v>1000046612</v>
      </c>
      <c r="C1069" s="25" t="s">
        <v>3959</v>
      </c>
      <c r="D1069" s="25" t="s">
        <v>4003</v>
      </c>
      <c r="E1069" s="31">
        <v>2000.24</v>
      </c>
      <c r="F1069" s="31">
        <v>2000.24</v>
      </c>
      <c r="G1069" s="25">
        <v>0</v>
      </c>
      <c r="H1069" s="25">
        <v>0</v>
      </c>
      <c r="I1069" s="25" t="s">
        <v>3572</v>
      </c>
    </row>
    <row r="1070" spans="1:9" x14ac:dyDescent="0.15">
      <c r="A1070" s="32">
        <v>43733</v>
      </c>
      <c r="B1070" s="25">
        <v>1000046801</v>
      </c>
      <c r="C1070" s="25" t="s">
        <v>2842</v>
      </c>
      <c r="D1070" s="25" t="s">
        <v>4003</v>
      </c>
      <c r="E1070" s="25">
        <v>500.4</v>
      </c>
      <c r="F1070" s="25">
        <v>500.4</v>
      </c>
      <c r="G1070" s="25">
        <v>0</v>
      </c>
      <c r="H1070" s="25">
        <v>0</v>
      </c>
      <c r="I1070" s="25" t="s">
        <v>2837</v>
      </c>
    </row>
    <row r="1071" spans="1:9" x14ac:dyDescent="0.15">
      <c r="A1071" s="32">
        <v>43733</v>
      </c>
      <c r="B1071" s="25">
        <v>1000046801</v>
      </c>
      <c r="C1071" s="25" t="s">
        <v>2842</v>
      </c>
      <c r="D1071" s="25" t="s">
        <v>4003</v>
      </c>
      <c r="E1071" s="25">
        <v>500.4</v>
      </c>
      <c r="F1071" s="25">
        <v>500.4</v>
      </c>
      <c r="G1071" s="25">
        <v>0</v>
      </c>
      <c r="H1071" s="25">
        <v>0</v>
      </c>
      <c r="I1071" s="25" t="s">
        <v>2837</v>
      </c>
    </row>
    <row r="1072" spans="1:9" x14ac:dyDescent="0.15">
      <c r="A1072" s="32">
        <v>43733</v>
      </c>
      <c r="B1072" s="25">
        <v>1000047401</v>
      </c>
      <c r="C1072" s="25" t="s">
        <v>2775</v>
      </c>
      <c r="D1072" s="25" t="s">
        <v>4003</v>
      </c>
      <c r="E1072" s="31">
        <v>14820.9</v>
      </c>
      <c r="F1072" s="31">
        <v>14820.9</v>
      </c>
      <c r="G1072" s="25">
        <v>0</v>
      </c>
      <c r="H1072" s="25">
        <v>0</v>
      </c>
      <c r="I1072" s="25" t="s">
        <v>2774</v>
      </c>
    </row>
    <row r="1073" spans="1:9" x14ac:dyDescent="0.15">
      <c r="A1073" s="32">
        <v>43733</v>
      </c>
      <c r="B1073" s="25">
        <v>1000048101</v>
      </c>
      <c r="C1073" s="25" t="s">
        <v>3960</v>
      </c>
      <c r="D1073" s="25" t="s">
        <v>4003</v>
      </c>
      <c r="E1073" s="25">
        <v>203.5</v>
      </c>
      <c r="F1073" s="25">
        <v>203.5</v>
      </c>
      <c r="G1073" s="25">
        <v>0</v>
      </c>
      <c r="H1073" s="25">
        <v>0</v>
      </c>
      <c r="I1073" s="25" t="s">
        <v>2625</v>
      </c>
    </row>
    <row r="1074" spans="1:9" x14ac:dyDescent="0.15">
      <c r="A1074" s="32">
        <v>43733</v>
      </c>
      <c r="B1074" s="25">
        <v>1000048363</v>
      </c>
      <c r="C1074" s="25" t="s">
        <v>3334</v>
      </c>
      <c r="D1074" s="25" t="s">
        <v>4003</v>
      </c>
      <c r="E1074" s="31">
        <v>6496.4</v>
      </c>
      <c r="F1074" s="31">
        <v>6496.4</v>
      </c>
      <c r="G1074" s="25">
        <v>0</v>
      </c>
      <c r="H1074" s="25">
        <v>0</v>
      </c>
      <c r="I1074" s="25" t="s">
        <v>2727</v>
      </c>
    </row>
    <row r="1075" spans="1:9" x14ac:dyDescent="0.15">
      <c r="A1075" s="32">
        <v>43733</v>
      </c>
      <c r="B1075" s="25">
        <v>1000048503</v>
      </c>
      <c r="C1075" s="25" t="s">
        <v>3961</v>
      </c>
      <c r="D1075" s="25" t="s">
        <v>4003</v>
      </c>
      <c r="E1075" s="31">
        <v>2699.8</v>
      </c>
      <c r="F1075" s="31">
        <v>2699.8</v>
      </c>
      <c r="G1075" s="25">
        <v>0</v>
      </c>
      <c r="H1075" s="25">
        <v>0</v>
      </c>
      <c r="I1075" s="25" t="s">
        <v>3962</v>
      </c>
    </row>
    <row r="1076" spans="1:9" x14ac:dyDescent="0.15">
      <c r="A1076" s="32">
        <v>43733</v>
      </c>
      <c r="B1076" s="25">
        <v>1000048503</v>
      </c>
      <c r="C1076" s="25" t="s">
        <v>3961</v>
      </c>
      <c r="D1076" s="25" t="s">
        <v>4003</v>
      </c>
      <c r="E1076" s="31">
        <v>2324.2399999999998</v>
      </c>
      <c r="F1076" s="31">
        <v>2324.2399999999998</v>
      </c>
      <c r="G1076" s="25">
        <v>0</v>
      </c>
      <c r="H1076" s="25">
        <v>0</v>
      </c>
      <c r="I1076" s="25" t="s">
        <v>3962</v>
      </c>
    </row>
    <row r="1077" spans="1:9" x14ac:dyDescent="0.15">
      <c r="A1077" s="32">
        <v>43733</v>
      </c>
      <c r="B1077" s="25">
        <v>1000048571</v>
      </c>
      <c r="C1077" s="25" t="s">
        <v>3229</v>
      </c>
      <c r="D1077" s="25" t="s">
        <v>4003</v>
      </c>
      <c r="E1077" s="25">
        <v>832.8</v>
      </c>
      <c r="F1077" s="25">
        <v>832.8</v>
      </c>
      <c r="G1077" s="25">
        <v>0</v>
      </c>
      <c r="H1077" s="25">
        <v>0</v>
      </c>
      <c r="I1077" s="25" t="s">
        <v>2657</v>
      </c>
    </row>
    <row r="1078" spans="1:9" x14ac:dyDescent="0.15">
      <c r="A1078" s="32">
        <v>43733</v>
      </c>
      <c r="B1078" s="25">
        <v>1000048571</v>
      </c>
      <c r="C1078" s="25" t="s">
        <v>3229</v>
      </c>
      <c r="D1078" s="25" t="s">
        <v>4003</v>
      </c>
      <c r="E1078" s="31">
        <v>6133.73</v>
      </c>
      <c r="F1078" s="31">
        <v>6133.73</v>
      </c>
      <c r="G1078" s="25">
        <v>0</v>
      </c>
      <c r="H1078" s="25">
        <v>0</v>
      </c>
      <c r="I1078" s="25" t="s">
        <v>2657</v>
      </c>
    </row>
    <row r="1079" spans="1:9" x14ac:dyDescent="0.15">
      <c r="A1079" s="32">
        <v>43733</v>
      </c>
      <c r="B1079" s="25">
        <v>1000048628</v>
      </c>
      <c r="C1079" s="25" t="s">
        <v>2761</v>
      </c>
      <c r="D1079" s="25" t="s">
        <v>4003</v>
      </c>
      <c r="E1079" s="31">
        <v>40497.800000000003</v>
      </c>
      <c r="F1079" s="31">
        <v>40497.800000000003</v>
      </c>
      <c r="G1079" s="25">
        <v>0</v>
      </c>
      <c r="H1079" s="25">
        <v>0</v>
      </c>
      <c r="I1079" s="25" t="s">
        <v>2760</v>
      </c>
    </row>
    <row r="1080" spans="1:9" x14ac:dyDescent="0.15">
      <c r="A1080" s="32">
        <v>43733</v>
      </c>
      <c r="B1080" s="25">
        <v>1000048628</v>
      </c>
      <c r="C1080" s="25" t="s">
        <v>2761</v>
      </c>
      <c r="D1080" s="25" t="s">
        <v>4003</v>
      </c>
      <c r="E1080" s="31">
        <v>52247.5</v>
      </c>
      <c r="F1080" s="31">
        <v>52247.5</v>
      </c>
      <c r="G1080" s="25">
        <v>0</v>
      </c>
      <c r="H1080" s="25">
        <v>0</v>
      </c>
      <c r="I1080" s="25" t="s">
        <v>2760</v>
      </c>
    </row>
    <row r="1081" spans="1:9" x14ac:dyDescent="0.15">
      <c r="A1081" s="32">
        <v>43733</v>
      </c>
      <c r="B1081" s="25">
        <v>1000048821</v>
      </c>
      <c r="C1081" s="25" t="s">
        <v>3963</v>
      </c>
      <c r="D1081" s="25" t="s">
        <v>4003</v>
      </c>
      <c r="E1081" s="31">
        <v>17542.599999999999</v>
      </c>
      <c r="F1081" s="31">
        <v>17542.599999999999</v>
      </c>
      <c r="G1081" s="25">
        <v>0</v>
      </c>
      <c r="H1081" s="25">
        <v>0</v>
      </c>
      <c r="I1081" s="25" t="s">
        <v>2687</v>
      </c>
    </row>
    <row r="1082" spans="1:9" x14ac:dyDescent="0.15">
      <c r="A1082" s="32">
        <v>43733</v>
      </c>
      <c r="B1082" s="25">
        <v>1000049025</v>
      </c>
      <c r="C1082" s="25" t="s">
        <v>4012</v>
      </c>
      <c r="D1082" s="25" t="s">
        <v>4003</v>
      </c>
      <c r="E1082" s="31">
        <v>3419.5</v>
      </c>
      <c r="F1082" s="31">
        <v>3419.5</v>
      </c>
      <c r="G1082" s="25">
        <v>0</v>
      </c>
      <c r="H1082" s="25">
        <v>0</v>
      </c>
      <c r="I1082" s="25" t="s">
        <v>2666</v>
      </c>
    </row>
    <row r="1083" spans="1:9" x14ac:dyDescent="0.15">
      <c r="A1083" s="32">
        <v>43733</v>
      </c>
      <c r="B1083" s="25">
        <v>1000049025</v>
      </c>
      <c r="C1083" s="25" t="s">
        <v>4012</v>
      </c>
      <c r="D1083" s="25" t="s">
        <v>4003</v>
      </c>
      <c r="E1083" s="31">
        <v>1929.5</v>
      </c>
      <c r="F1083" s="31">
        <v>1929.5</v>
      </c>
      <c r="G1083" s="25">
        <v>0</v>
      </c>
      <c r="H1083" s="25">
        <v>0</v>
      </c>
      <c r="I1083" s="25" t="s">
        <v>2666</v>
      </c>
    </row>
    <row r="1084" spans="1:9" x14ac:dyDescent="0.15">
      <c r="A1084" s="32">
        <v>43733</v>
      </c>
      <c r="B1084" s="25">
        <v>1000049027</v>
      </c>
      <c r="C1084" s="25" t="s">
        <v>3964</v>
      </c>
      <c r="D1084" s="25" t="s">
        <v>4003</v>
      </c>
      <c r="E1084" s="31">
        <v>3885.72</v>
      </c>
      <c r="F1084" s="31">
        <v>3885.72</v>
      </c>
      <c r="G1084" s="25">
        <v>0</v>
      </c>
      <c r="H1084" s="25">
        <v>0</v>
      </c>
      <c r="I1084" s="25" t="s">
        <v>2687</v>
      </c>
    </row>
    <row r="1085" spans="1:9" x14ac:dyDescent="0.15">
      <c r="A1085" s="32">
        <v>43733</v>
      </c>
      <c r="B1085" s="25">
        <v>1000049929</v>
      </c>
      <c r="C1085" s="25" t="s">
        <v>3965</v>
      </c>
      <c r="D1085" s="25" t="s">
        <v>4003</v>
      </c>
      <c r="E1085" s="31">
        <v>4652.7</v>
      </c>
      <c r="F1085" s="31">
        <v>4652.7</v>
      </c>
      <c r="G1085" s="25">
        <v>0</v>
      </c>
      <c r="H1085" s="25">
        <v>0</v>
      </c>
      <c r="I1085" s="25" t="s">
        <v>2964</v>
      </c>
    </row>
    <row r="1086" spans="1:9" x14ac:dyDescent="0.15">
      <c r="A1086" s="32">
        <v>43733</v>
      </c>
      <c r="B1086" s="25">
        <v>1000049929</v>
      </c>
      <c r="C1086" s="25" t="s">
        <v>3965</v>
      </c>
      <c r="D1086" s="25" t="s">
        <v>4003</v>
      </c>
      <c r="E1086" s="31">
        <v>1557.6</v>
      </c>
      <c r="F1086" s="31">
        <v>1557.6</v>
      </c>
      <c r="G1086" s="25">
        <v>0</v>
      </c>
      <c r="H1086" s="25">
        <v>0</v>
      </c>
      <c r="I1086" s="25" t="s">
        <v>2964</v>
      </c>
    </row>
    <row r="1087" spans="1:9" x14ac:dyDescent="0.15">
      <c r="A1087" s="32">
        <v>43733</v>
      </c>
      <c r="B1087" s="25">
        <v>1000050162</v>
      </c>
      <c r="C1087" s="25" t="s">
        <v>3966</v>
      </c>
      <c r="D1087" s="25" t="s">
        <v>4003</v>
      </c>
      <c r="E1087" s="25">
        <v>670.5</v>
      </c>
      <c r="F1087" s="25">
        <v>670.5</v>
      </c>
      <c r="G1087" s="25">
        <v>0</v>
      </c>
      <c r="H1087" s="25">
        <v>0</v>
      </c>
      <c r="I1087" s="25" t="s">
        <v>213</v>
      </c>
    </row>
    <row r="1088" spans="1:9" x14ac:dyDescent="0.15">
      <c r="A1088" s="32">
        <v>43733</v>
      </c>
      <c r="B1088" s="25">
        <v>1000050162</v>
      </c>
      <c r="C1088" s="25" t="s">
        <v>3966</v>
      </c>
      <c r="D1088" s="25" t="s">
        <v>4003</v>
      </c>
      <c r="E1088" s="25">
        <v>141.99</v>
      </c>
      <c r="F1088" s="25">
        <v>141.99</v>
      </c>
      <c r="G1088" s="25">
        <v>0</v>
      </c>
      <c r="H1088" s="25">
        <v>0</v>
      </c>
      <c r="I1088" s="25" t="s">
        <v>213</v>
      </c>
    </row>
    <row r="1089" spans="1:9" x14ac:dyDescent="0.15">
      <c r="A1089" s="32">
        <v>43733</v>
      </c>
      <c r="B1089" s="25">
        <v>1000050535</v>
      </c>
      <c r="C1089" s="25" t="s">
        <v>3967</v>
      </c>
      <c r="D1089" s="25" t="s">
        <v>4003</v>
      </c>
      <c r="E1089" s="31">
        <v>1502.99</v>
      </c>
      <c r="F1089" s="31">
        <v>1502.99</v>
      </c>
      <c r="G1089" s="25">
        <v>0</v>
      </c>
      <c r="H1089" s="25">
        <v>0</v>
      </c>
      <c r="I1089" s="25" t="s">
        <v>3032</v>
      </c>
    </row>
    <row r="1090" spans="1:9" x14ac:dyDescent="0.15">
      <c r="A1090" s="32">
        <v>43733</v>
      </c>
      <c r="B1090" s="25">
        <v>1000050547</v>
      </c>
      <c r="C1090" s="25" t="s">
        <v>3968</v>
      </c>
      <c r="D1090" s="25" t="s">
        <v>4003</v>
      </c>
      <c r="E1090" s="31">
        <v>4499.82</v>
      </c>
      <c r="F1090" s="31">
        <v>4499.82</v>
      </c>
      <c r="G1090" s="25">
        <v>0</v>
      </c>
      <c r="H1090" s="25">
        <v>0</v>
      </c>
      <c r="I1090" s="25" t="s">
        <v>2976</v>
      </c>
    </row>
    <row r="1091" spans="1:9" x14ac:dyDescent="0.15">
      <c r="A1091" s="32">
        <v>43733</v>
      </c>
      <c r="B1091" s="25">
        <v>1000050547</v>
      </c>
      <c r="C1091" s="25" t="s">
        <v>3968</v>
      </c>
      <c r="D1091" s="25" t="s">
        <v>4003</v>
      </c>
      <c r="E1091" s="25">
        <v>504</v>
      </c>
      <c r="F1091" s="25">
        <v>504</v>
      </c>
      <c r="G1091" s="25">
        <v>0</v>
      </c>
      <c r="H1091" s="25">
        <v>0</v>
      </c>
      <c r="I1091" s="25" t="s">
        <v>2976</v>
      </c>
    </row>
    <row r="1092" spans="1:9" x14ac:dyDescent="0.15">
      <c r="A1092" s="32">
        <v>43733</v>
      </c>
      <c r="B1092" s="25">
        <v>1000051029</v>
      </c>
      <c r="C1092" s="25" t="s">
        <v>3969</v>
      </c>
      <c r="D1092" s="25" t="s">
        <v>4003</v>
      </c>
      <c r="E1092" s="31">
        <v>5030.6099999999997</v>
      </c>
      <c r="F1092" s="31">
        <v>5030.6099999999997</v>
      </c>
      <c r="G1092" s="25">
        <v>0</v>
      </c>
      <c r="H1092" s="25">
        <v>0</v>
      </c>
      <c r="I1092" s="25" t="s">
        <v>2796</v>
      </c>
    </row>
    <row r="1093" spans="1:9" x14ac:dyDescent="0.15">
      <c r="A1093" s="32">
        <v>43733</v>
      </c>
      <c r="B1093" s="25">
        <v>1000051075</v>
      </c>
      <c r="C1093" s="25" t="s">
        <v>3970</v>
      </c>
      <c r="D1093" s="25" t="s">
        <v>4003</v>
      </c>
      <c r="E1093" s="25">
        <v>499.87</v>
      </c>
      <c r="F1093" s="25">
        <v>499.87</v>
      </c>
      <c r="G1093" s="25">
        <v>0</v>
      </c>
      <c r="H1093" s="25">
        <v>0</v>
      </c>
      <c r="I1093" s="25" t="s">
        <v>3032</v>
      </c>
    </row>
    <row r="1094" spans="1:9" x14ac:dyDescent="0.15">
      <c r="A1094" s="32">
        <v>43733</v>
      </c>
      <c r="B1094" s="25">
        <v>1000051188</v>
      </c>
      <c r="C1094" s="25" t="s">
        <v>3971</v>
      </c>
      <c r="D1094" s="25" t="s">
        <v>4003</v>
      </c>
      <c r="E1094" s="25">
        <v>203.9</v>
      </c>
      <c r="F1094" s="25">
        <v>203.9</v>
      </c>
      <c r="G1094" s="25">
        <v>0</v>
      </c>
      <c r="H1094" s="25">
        <v>0</v>
      </c>
      <c r="I1094" s="25" t="s">
        <v>3103</v>
      </c>
    </row>
    <row r="1095" spans="1:9" x14ac:dyDescent="0.15">
      <c r="A1095" s="32">
        <v>43733</v>
      </c>
      <c r="B1095" s="25">
        <v>1000051188</v>
      </c>
      <c r="C1095" s="25" t="s">
        <v>3971</v>
      </c>
      <c r="D1095" s="25" t="s">
        <v>4003</v>
      </c>
      <c r="E1095" s="25">
        <v>811.21</v>
      </c>
      <c r="F1095" s="25">
        <v>811.21</v>
      </c>
      <c r="G1095" s="25">
        <v>0</v>
      </c>
      <c r="H1095" s="25">
        <v>0</v>
      </c>
      <c r="I1095" s="25" t="s">
        <v>3103</v>
      </c>
    </row>
    <row r="1096" spans="1:9" x14ac:dyDescent="0.15">
      <c r="A1096" s="32">
        <v>43733</v>
      </c>
      <c r="B1096" s="25">
        <v>1000051189</v>
      </c>
      <c r="C1096" s="25" t="s">
        <v>3972</v>
      </c>
      <c r="D1096" s="25" t="s">
        <v>4004</v>
      </c>
      <c r="E1096" s="31">
        <v>1000.27</v>
      </c>
      <c r="F1096" s="31">
        <v>1000.27</v>
      </c>
      <c r="G1096" s="25">
        <v>0</v>
      </c>
      <c r="H1096" s="25">
        <v>0</v>
      </c>
      <c r="I1096" s="25" t="s">
        <v>3103</v>
      </c>
    </row>
    <row r="1097" spans="1:9" x14ac:dyDescent="0.15">
      <c r="A1097" s="32">
        <v>43733</v>
      </c>
      <c r="B1097" s="25">
        <v>1000051199</v>
      </c>
      <c r="C1097" s="25" t="s">
        <v>3973</v>
      </c>
      <c r="D1097" s="25" t="s">
        <v>4003</v>
      </c>
      <c r="E1097" s="25">
        <v>50.4</v>
      </c>
      <c r="F1097" s="25">
        <v>50.4</v>
      </c>
      <c r="G1097" s="25">
        <v>0</v>
      </c>
      <c r="H1097" s="25">
        <v>0</v>
      </c>
      <c r="I1097" s="25" t="s">
        <v>2660</v>
      </c>
    </row>
    <row r="1098" spans="1:9" x14ac:dyDescent="0.15">
      <c r="A1098" s="32">
        <v>43733</v>
      </c>
      <c r="B1098" s="25">
        <v>1000051199</v>
      </c>
      <c r="C1098" s="25" t="s">
        <v>3973</v>
      </c>
      <c r="D1098" s="25" t="s">
        <v>4003</v>
      </c>
      <c r="E1098" s="25">
        <v>551</v>
      </c>
      <c r="F1098" s="25">
        <v>551</v>
      </c>
      <c r="G1098" s="25">
        <v>0</v>
      </c>
      <c r="H1098" s="25">
        <v>0</v>
      </c>
      <c r="I1098" s="25" t="s">
        <v>2660</v>
      </c>
    </row>
    <row r="1099" spans="1:9" x14ac:dyDescent="0.15">
      <c r="A1099" s="32">
        <v>43733</v>
      </c>
      <c r="B1099" s="25">
        <v>1000051767</v>
      </c>
      <c r="C1099" s="25" t="s">
        <v>3974</v>
      </c>
      <c r="D1099" s="25" t="s">
        <v>4004</v>
      </c>
      <c r="E1099" s="31">
        <v>2621.7</v>
      </c>
      <c r="F1099" s="31">
        <v>2621.7</v>
      </c>
      <c r="G1099" s="25">
        <v>0</v>
      </c>
      <c r="H1099" s="25">
        <v>0</v>
      </c>
      <c r="I1099" s="25" t="s">
        <v>3108</v>
      </c>
    </row>
    <row r="1100" spans="1:9" x14ac:dyDescent="0.15">
      <c r="A1100" s="32">
        <v>43733</v>
      </c>
      <c r="B1100" s="25">
        <v>1000051971</v>
      </c>
      <c r="C1100" s="25" t="s">
        <v>3975</v>
      </c>
      <c r="D1100" s="25" t="s">
        <v>4004</v>
      </c>
      <c r="E1100" s="25">
        <v>889.2</v>
      </c>
      <c r="F1100" s="25">
        <v>889.2</v>
      </c>
      <c r="G1100" s="25">
        <v>0</v>
      </c>
      <c r="H1100" s="25">
        <v>0</v>
      </c>
      <c r="I1100" s="25" t="s">
        <v>2938</v>
      </c>
    </row>
    <row r="1101" spans="1:9" x14ac:dyDescent="0.15">
      <c r="A1101" s="32">
        <v>43733</v>
      </c>
      <c r="B1101" s="25">
        <v>1000052123</v>
      </c>
      <c r="C1101" s="25" t="s">
        <v>3976</v>
      </c>
      <c r="D1101" s="25" t="s">
        <v>4004</v>
      </c>
      <c r="E1101" s="31">
        <v>2256.65</v>
      </c>
      <c r="F1101" s="31">
        <v>2256.65</v>
      </c>
      <c r="G1101" s="25">
        <v>0</v>
      </c>
      <c r="H1101" s="25">
        <v>0</v>
      </c>
      <c r="I1101" s="25" t="s">
        <v>3715</v>
      </c>
    </row>
    <row r="1102" spans="1:9" x14ac:dyDescent="0.15">
      <c r="A1102" s="32">
        <v>43733</v>
      </c>
      <c r="B1102" s="25">
        <v>1000052339</v>
      </c>
      <c r="C1102" s="25" t="s">
        <v>3977</v>
      </c>
      <c r="D1102" s="25" t="s">
        <v>4003</v>
      </c>
      <c r="E1102" s="31">
        <v>5420</v>
      </c>
      <c r="F1102" s="31">
        <v>5420</v>
      </c>
      <c r="G1102" s="25">
        <v>0</v>
      </c>
      <c r="H1102" s="25">
        <v>0</v>
      </c>
      <c r="I1102" s="25" t="s">
        <v>3103</v>
      </c>
    </row>
    <row r="1103" spans="1:9" x14ac:dyDescent="0.15">
      <c r="A1103" s="32">
        <v>43733</v>
      </c>
      <c r="B1103" s="25">
        <v>1000052339</v>
      </c>
      <c r="C1103" s="25" t="s">
        <v>3977</v>
      </c>
      <c r="D1103" s="25" t="s">
        <v>4003</v>
      </c>
      <c r="E1103" s="25">
        <v>580</v>
      </c>
      <c r="F1103" s="25">
        <v>580</v>
      </c>
      <c r="G1103" s="25">
        <v>0</v>
      </c>
      <c r="H1103" s="25">
        <v>0</v>
      </c>
      <c r="I1103" s="25" t="s">
        <v>3103</v>
      </c>
    </row>
    <row r="1104" spans="1:9" x14ac:dyDescent="0.15">
      <c r="A1104" s="32">
        <v>43733</v>
      </c>
      <c r="B1104" s="25">
        <v>1000052719</v>
      </c>
      <c r="C1104" s="25" t="s">
        <v>4027</v>
      </c>
      <c r="D1104" s="25" t="s">
        <v>4003</v>
      </c>
      <c r="E1104" s="25">
        <v>710.4</v>
      </c>
      <c r="F1104" s="25">
        <v>710.4</v>
      </c>
      <c r="G1104" s="25">
        <v>0</v>
      </c>
      <c r="H1104" s="25">
        <v>0</v>
      </c>
      <c r="I1104" s="25" t="s">
        <v>2684</v>
      </c>
    </row>
    <row r="1105" spans="1:9" x14ac:dyDescent="0.15">
      <c r="A1105" s="32">
        <v>43733</v>
      </c>
      <c r="B1105" s="25">
        <v>1000052719</v>
      </c>
      <c r="C1105" s="25" t="s">
        <v>4027</v>
      </c>
      <c r="D1105" s="25" t="s">
        <v>4003</v>
      </c>
      <c r="E1105" s="25">
        <v>246.3</v>
      </c>
      <c r="F1105" s="25">
        <v>246.3</v>
      </c>
      <c r="G1105" s="25">
        <v>0</v>
      </c>
      <c r="H1105" s="25">
        <v>0</v>
      </c>
      <c r="I1105" s="25" t="s">
        <v>2684</v>
      </c>
    </row>
    <row r="1106" spans="1:9" x14ac:dyDescent="0.15">
      <c r="A1106" s="32">
        <v>43733</v>
      </c>
      <c r="B1106" s="25">
        <v>1000052799</v>
      </c>
      <c r="C1106" s="25" t="s">
        <v>3978</v>
      </c>
      <c r="D1106" s="25" t="s">
        <v>4003</v>
      </c>
      <c r="E1106" s="25">
        <v>200.4</v>
      </c>
      <c r="F1106" s="25">
        <v>200.4</v>
      </c>
      <c r="G1106" s="25">
        <v>0</v>
      </c>
      <c r="H1106" s="25">
        <v>0</v>
      </c>
      <c r="I1106" s="25" t="s">
        <v>2700</v>
      </c>
    </row>
    <row r="1107" spans="1:9" x14ac:dyDescent="0.15">
      <c r="A1107" s="32">
        <v>43733</v>
      </c>
      <c r="B1107" s="25">
        <v>1000052799</v>
      </c>
      <c r="C1107" s="25" t="s">
        <v>3978</v>
      </c>
      <c r="D1107" s="25" t="s">
        <v>4003</v>
      </c>
      <c r="E1107" s="31">
        <v>1300.3</v>
      </c>
      <c r="F1107" s="31">
        <v>1300.3</v>
      </c>
      <c r="G1107" s="25">
        <v>0</v>
      </c>
      <c r="H1107" s="25">
        <v>0</v>
      </c>
      <c r="I1107" s="25" t="s">
        <v>2700</v>
      </c>
    </row>
    <row r="1108" spans="1:9" x14ac:dyDescent="0.15">
      <c r="A1108" s="32">
        <v>43733</v>
      </c>
      <c r="B1108" s="25">
        <v>1000054033</v>
      </c>
      <c r="C1108" s="25" t="s">
        <v>3980</v>
      </c>
      <c r="D1108" s="25" t="s">
        <v>4003</v>
      </c>
      <c r="E1108" s="31">
        <v>1003.44</v>
      </c>
      <c r="F1108" s="31">
        <v>1003.44</v>
      </c>
      <c r="G1108" s="25">
        <v>0</v>
      </c>
      <c r="H1108" s="25">
        <v>0</v>
      </c>
      <c r="I1108" s="25" t="s">
        <v>2830</v>
      </c>
    </row>
    <row r="1109" spans="1:9" x14ac:dyDescent="0.15">
      <c r="A1109" s="32">
        <v>43733</v>
      </c>
      <c r="B1109" s="25">
        <v>1000054528</v>
      </c>
      <c r="C1109" s="25" t="s">
        <v>3981</v>
      </c>
      <c r="D1109" s="25" t="s">
        <v>4003</v>
      </c>
      <c r="E1109" s="31">
        <v>1178.4000000000001</v>
      </c>
      <c r="F1109" s="31">
        <v>1178.4000000000001</v>
      </c>
      <c r="G1109" s="25">
        <v>0</v>
      </c>
      <c r="H1109" s="25">
        <v>0</v>
      </c>
      <c r="I1109" s="25" t="s">
        <v>3647</v>
      </c>
    </row>
    <row r="1110" spans="1:9" x14ac:dyDescent="0.15">
      <c r="A1110" s="32">
        <v>43733</v>
      </c>
      <c r="B1110" s="25">
        <v>1000054543</v>
      </c>
      <c r="C1110" s="25" t="s">
        <v>3982</v>
      </c>
      <c r="D1110" s="25" t="s">
        <v>4003</v>
      </c>
      <c r="E1110" s="25">
        <v>650.70000000000005</v>
      </c>
      <c r="F1110" s="25">
        <v>650.70000000000005</v>
      </c>
      <c r="G1110" s="25">
        <v>0</v>
      </c>
      <c r="H1110" s="25">
        <v>0</v>
      </c>
      <c r="I1110" s="25" t="s">
        <v>3085</v>
      </c>
    </row>
    <row r="1111" spans="1:9" x14ac:dyDescent="0.15">
      <c r="A1111" s="32">
        <v>43733</v>
      </c>
      <c r="B1111" s="25">
        <v>1000054997</v>
      </c>
      <c r="C1111" s="25" t="s">
        <v>3983</v>
      </c>
      <c r="D1111" s="25" t="s">
        <v>4004</v>
      </c>
      <c r="E1111" s="31">
        <v>20001.09</v>
      </c>
      <c r="F1111" s="31">
        <v>20001.09</v>
      </c>
      <c r="G1111" s="25">
        <v>0</v>
      </c>
      <c r="H1111" s="25">
        <v>0</v>
      </c>
      <c r="I1111" s="25" t="s">
        <v>2717</v>
      </c>
    </row>
    <row r="1112" spans="1:9" x14ac:dyDescent="0.15">
      <c r="A1112" s="32">
        <v>43733</v>
      </c>
      <c r="B1112" s="25">
        <v>1000056971</v>
      </c>
      <c r="C1112" s="25" t="s">
        <v>4028</v>
      </c>
      <c r="D1112" s="25" t="s">
        <v>4004</v>
      </c>
      <c r="E1112" s="25">
        <v>225.39</v>
      </c>
      <c r="F1112" s="25">
        <v>225.39</v>
      </c>
      <c r="G1112" s="25">
        <v>0</v>
      </c>
      <c r="H1112" s="25">
        <v>0</v>
      </c>
      <c r="I1112" s="25" t="s">
        <v>2643</v>
      </c>
    </row>
    <row r="1113" spans="1:9" x14ac:dyDescent="0.15">
      <c r="A1113" s="32">
        <v>43733</v>
      </c>
      <c r="B1113" s="25">
        <v>1000057055</v>
      </c>
      <c r="C1113" s="25" t="s">
        <v>3984</v>
      </c>
      <c r="D1113" s="25" t="s">
        <v>4003</v>
      </c>
      <c r="E1113" s="25">
        <v>67.2</v>
      </c>
      <c r="F1113" s="25">
        <v>67.2</v>
      </c>
      <c r="G1113" s="25">
        <v>0</v>
      </c>
      <c r="H1113" s="25">
        <v>0</v>
      </c>
      <c r="I1113" s="25" t="s">
        <v>3063</v>
      </c>
    </row>
    <row r="1114" spans="1:9" x14ac:dyDescent="0.15">
      <c r="A1114" s="32">
        <v>43733</v>
      </c>
      <c r="B1114" s="25">
        <v>1000057055</v>
      </c>
      <c r="C1114" s="25" t="s">
        <v>3984</v>
      </c>
      <c r="D1114" s="25" t="s">
        <v>4003</v>
      </c>
      <c r="E1114" s="25">
        <v>178.9</v>
      </c>
      <c r="F1114" s="25">
        <v>178.9</v>
      </c>
      <c r="G1114" s="25">
        <v>0</v>
      </c>
      <c r="H1114" s="25">
        <v>0</v>
      </c>
      <c r="I1114" s="25" t="s">
        <v>3063</v>
      </c>
    </row>
    <row r="1115" spans="1:9" x14ac:dyDescent="0.15">
      <c r="A1115" s="32">
        <v>43733</v>
      </c>
      <c r="B1115" s="25">
        <v>1000057172</v>
      </c>
      <c r="C1115" s="25" t="s">
        <v>3985</v>
      </c>
      <c r="D1115" s="25" t="s">
        <v>4003</v>
      </c>
      <c r="E1115" s="31">
        <v>2000.4</v>
      </c>
      <c r="F1115" s="31">
        <v>2000.4</v>
      </c>
      <c r="G1115" s="25">
        <v>0</v>
      </c>
      <c r="H1115" s="25">
        <v>0</v>
      </c>
      <c r="I1115" s="25" t="s">
        <v>3120</v>
      </c>
    </row>
    <row r="1116" spans="1:9" x14ac:dyDescent="0.15">
      <c r="A1116" s="32">
        <v>43733</v>
      </c>
      <c r="B1116" s="25">
        <v>1000057202</v>
      </c>
      <c r="C1116" s="25" t="s">
        <v>3986</v>
      </c>
      <c r="D1116" s="25" t="s">
        <v>4004</v>
      </c>
      <c r="E1116" s="31">
        <v>13000.37</v>
      </c>
      <c r="F1116" s="31">
        <v>13000.37</v>
      </c>
      <c r="G1116" s="25">
        <v>0</v>
      </c>
      <c r="H1116" s="25">
        <v>0</v>
      </c>
      <c r="I1116" s="25" t="s">
        <v>2749</v>
      </c>
    </row>
    <row r="1117" spans="1:9" x14ac:dyDescent="0.15">
      <c r="A1117" s="32">
        <v>43733</v>
      </c>
      <c r="B1117" s="25">
        <v>1000057313</v>
      </c>
      <c r="C1117" s="25" t="s">
        <v>4024</v>
      </c>
      <c r="D1117" s="25" t="s">
        <v>4004</v>
      </c>
      <c r="E1117" s="25">
        <v>157.5</v>
      </c>
      <c r="F1117" s="25">
        <v>157.5</v>
      </c>
      <c r="G1117" s="25">
        <v>0</v>
      </c>
      <c r="H1117" s="25">
        <v>0</v>
      </c>
      <c r="I1117" s="25" t="s">
        <v>3634</v>
      </c>
    </row>
    <row r="1118" spans="1:9" x14ac:dyDescent="0.15">
      <c r="A1118" s="32">
        <v>43733</v>
      </c>
      <c r="B1118" s="25">
        <v>1000057623</v>
      </c>
      <c r="C1118" s="25" t="s">
        <v>4009</v>
      </c>
      <c r="D1118" s="25" t="s">
        <v>4003</v>
      </c>
      <c r="E1118" s="31">
        <v>3004.19</v>
      </c>
      <c r="F1118" s="31">
        <v>3004.19</v>
      </c>
      <c r="G1118" s="25">
        <v>0</v>
      </c>
      <c r="H1118" s="25">
        <v>0</v>
      </c>
      <c r="I1118" s="25" t="s">
        <v>2768</v>
      </c>
    </row>
    <row r="1119" spans="1:9" x14ac:dyDescent="0.15">
      <c r="A1119" s="32">
        <v>43733</v>
      </c>
      <c r="B1119" s="25">
        <v>1000057812</v>
      </c>
      <c r="C1119" s="25" t="s">
        <v>3987</v>
      </c>
      <c r="D1119" s="25" t="s">
        <v>4003</v>
      </c>
      <c r="E1119" s="25">
        <v>200</v>
      </c>
      <c r="F1119" s="25">
        <v>200</v>
      </c>
      <c r="G1119" s="25">
        <v>0</v>
      </c>
      <c r="H1119" s="25">
        <v>0</v>
      </c>
      <c r="I1119" s="25" t="s">
        <v>2941</v>
      </c>
    </row>
    <row r="1120" spans="1:9" x14ac:dyDescent="0.15">
      <c r="A1120" s="32">
        <v>43733</v>
      </c>
      <c r="B1120" s="25">
        <v>1000057812</v>
      </c>
      <c r="C1120" s="25" t="s">
        <v>3987</v>
      </c>
      <c r="D1120" s="25" t="s">
        <v>4003</v>
      </c>
      <c r="E1120" s="25">
        <v>800.4</v>
      </c>
      <c r="F1120" s="25">
        <v>800.4</v>
      </c>
      <c r="G1120" s="25">
        <v>0</v>
      </c>
      <c r="H1120" s="25">
        <v>0</v>
      </c>
      <c r="I1120" s="25" t="s">
        <v>2941</v>
      </c>
    </row>
    <row r="1121" spans="1:9" x14ac:dyDescent="0.15">
      <c r="A1121" s="32">
        <v>43733</v>
      </c>
      <c r="B1121" s="25">
        <v>1000058421</v>
      </c>
      <c r="C1121" s="25" t="s">
        <v>3989</v>
      </c>
      <c r="D1121" s="25" t="s">
        <v>4003</v>
      </c>
      <c r="E1121" s="31">
        <v>1927</v>
      </c>
      <c r="F1121" s="31">
        <v>1927</v>
      </c>
      <c r="G1121" s="25">
        <v>0</v>
      </c>
      <c r="H1121" s="25">
        <v>0</v>
      </c>
      <c r="I1121" s="25" t="s">
        <v>3089</v>
      </c>
    </row>
    <row r="1122" spans="1:9" x14ac:dyDescent="0.15">
      <c r="A1122" s="32">
        <v>43733</v>
      </c>
      <c r="B1122" s="25">
        <v>1000058817</v>
      </c>
      <c r="C1122" s="25" t="s">
        <v>4013</v>
      </c>
      <c r="D1122" s="25" t="s">
        <v>4003</v>
      </c>
      <c r="E1122" s="31">
        <v>9531.24</v>
      </c>
      <c r="F1122" s="31">
        <v>9531.24</v>
      </c>
      <c r="G1122" s="25">
        <v>0</v>
      </c>
      <c r="H1122" s="25">
        <v>0</v>
      </c>
      <c r="I1122" s="25" t="s">
        <v>2625</v>
      </c>
    </row>
    <row r="1123" spans="1:9" x14ac:dyDescent="0.15">
      <c r="A1123" s="32">
        <v>43733</v>
      </c>
      <c r="B1123" s="25">
        <v>1000058921</v>
      </c>
      <c r="C1123" s="25" t="s">
        <v>3990</v>
      </c>
      <c r="D1123" s="25" t="s">
        <v>4003</v>
      </c>
      <c r="E1123" s="25">
        <v>600</v>
      </c>
      <c r="F1123" s="25">
        <v>600</v>
      </c>
      <c r="G1123" s="25">
        <v>0</v>
      </c>
      <c r="H1123" s="25">
        <v>0</v>
      </c>
      <c r="I1123" s="25" t="s">
        <v>2709</v>
      </c>
    </row>
    <row r="1124" spans="1:9" x14ac:dyDescent="0.15">
      <c r="A1124" s="32">
        <v>43733</v>
      </c>
      <c r="B1124" s="25">
        <v>1000058921</v>
      </c>
      <c r="C1124" s="25" t="s">
        <v>3990</v>
      </c>
      <c r="D1124" s="25" t="s">
        <v>4003</v>
      </c>
      <c r="E1124" s="25">
        <v>171.34</v>
      </c>
      <c r="F1124" s="25">
        <v>171.34</v>
      </c>
      <c r="G1124" s="25">
        <v>0</v>
      </c>
      <c r="H1124" s="25">
        <v>0</v>
      </c>
      <c r="I1124" s="25" t="s">
        <v>2709</v>
      </c>
    </row>
    <row r="1125" spans="1:9" x14ac:dyDescent="0.15">
      <c r="A1125" s="32">
        <v>43733</v>
      </c>
      <c r="B1125" s="25">
        <v>1000058924</v>
      </c>
      <c r="C1125" s="25" t="s">
        <v>3991</v>
      </c>
      <c r="D1125" s="25" t="s">
        <v>4003</v>
      </c>
      <c r="E1125" s="25">
        <v>200.4</v>
      </c>
      <c r="F1125" s="25">
        <v>200.4</v>
      </c>
      <c r="G1125" s="25">
        <v>0</v>
      </c>
      <c r="H1125" s="25">
        <v>0</v>
      </c>
      <c r="I1125" s="25" t="s">
        <v>2706</v>
      </c>
    </row>
    <row r="1126" spans="1:9" x14ac:dyDescent="0.15">
      <c r="A1126" s="32">
        <v>43733</v>
      </c>
      <c r="B1126" s="25">
        <v>1000058924</v>
      </c>
      <c r="C1126" s="25" t="s">
        <v>3991</v>
      </c>
      <c r="D1126" s="25" t="s">
        <v>4003</v>
      </c>
      <c r="E1126" s="25">
        <v>800.52</v>
      </c>
      <c r="F1126" s="25">
        <v>800.52</v>
      </c>
      <c r="G1126" s="25">
        <v>0</v>
      </c>
      <c r="H1126" s="25">
        <v>0</v>
      </c>
      <c r="I1126" s="25" t="s">
        <v>2706</v>
      </c>
    </row>
    <row r="1127" spans="1:9" x14ac:dyDescent="0.15">
      <c r="A1127" s="32">
        <v>43733</v>
      </c>
      <c r="B1127" s="25">
        <v>1000058961</v>
      </c>
      <c r="C1127" s="25" t="s">
        <v>3862</v>
      </c>
      <c r="D1127" s="25" t="s">
        <v>4003</v>
      </c>
      <c r="E1127" s="31">
        <v>2783.69</v>
      </c>
      <c r="F1127" s="31">
        <v>2783.69</v>
      </c>
      <c r="G1127" s="25">
        <v>0</v>
      </c>
      <c r="H1127" s="25">
        <v>0</v>
      </c>
      <c r="I1127" s="25" t="s">
        <v>2666</v>
      </c>
    </row>
    <row r="1128" spans="1:9" x14ac:dyDescent="0.15">
      <c r="A1128" s="32">
        <v>43733</v>
      </c>
      <c r="B1128" s="25">
        <v>1000058961</v>
      </c>
      <c r="C1128" s="25" t="s">
        <v>3862</v>
      </c>
      <c r="D1128" s="25" t="s">
        <v>4003</v>
      </c>
      <c r="E1128" s="31">
        <v>1201.72</v>
      </c>
      <c r="F1128" s="31">
        <v>1201.72</v>
      </c>
      <c r="G1128" s="25">
        <v>0</v>
      </c>
      <c r="H1128" s="25">
        <v>0</v>
      </c>
      <c r="I1128" s="25" t="s">
        <v>2666</v>
      </c>
    </row>
    <row r="1129" spans="1:9" x14ac:dyDescent="0.15">
      <c r="A1129" s="32">
        <v>43733</v>
      </c>
      <c r="B1129" s="25">
        <v>1000058961</v>
      </c>
      <c r="C1129" s="25" t="s">
        <v>3862</v>
      </c>
      <c r="D1129" s="25" t="s">
        <v>3236</v>
      </c>
      <c r="E1129" s="25">
        <v>0.2</v>
      </c>
      <c r="F1129" s="25">
        <v>0.2</v>
      </c>
      <c r="G1129" s="25">
        <v>0</v>
      </c>
      <c r="H1129" s="25">
        <v>0</v>
      </c>
      <c r="I1129" s="25" t="s">
        <v>2666</v>
      </c>
    </row>
    <row r="1130" spans="1:9" x14ac:dyDescent="0.15">
      <c r="A1130" s="32">
        <v>43733</v>
      </c>
      <c r="B1130" s="25">
        <v>1000059067</v>
      </c>
      <c r="C1130" s="25" t="s">
        <v>4005</v>
      </c>
      <c r="D1130" s="25" t="s">
        <v>4004</v>
      </c>
      <c r="E1130" s="31">
        <v>2054.4699999999998</v>
      </c>
      <c r="F1130" s="31">
        <v>2054.4699999999998</v>
      </c>
      <c r="G1130" s="25">
        <v>0</v>
      </c>
      <c r="H1130" s="25">
        <v>0</v>
      </c>
      <c r="I1130" s="25" t="s">
        <v>3311</v>
      </c>
    </row>
    <row r="1131" spans="1:9" x14ac:dyDescent="0.15">
      <c r="A1131" s="32">
        <v>43733</v>
      </c>
      <c r="B1131" s="25">
        <v>1000059242</v>
      </c>
      <c r="C1131" s="25" t="s">
        <v>3992</v>
      </c>
      <c r="D1131" s="25" t="s">
        <v>4003</v>
      </c>
      <c r="E1131" s="25">
        <v>8</v>
      </c>
      <c r="F1131" s="25">
        <v>8</v>
      </c>
      <c r="G1131" s="25">
        <v>0</v>
      </c>
      <c r="H1131" s="25">
        <v>0</v>
      </c>
      <c r="I1131" s="25" t="s">
        <v>2970</v>
      </c>
    </row>
    <row r="1132" spans="1:9" x14ac:dyDescent="0.15">
      <c r="A1132" s="32">
        <v>43733</v>
      </c>
      <c r="B1132" s="25">
        <v>1000059242</v>
      </c>
      <c r="C1132" s="25" t="s">
        <v>3992</v>
      </c>
      <c r="D1132" s="25" t="s">
        <v>4003</v>
      </c>
      <c r="E1132" s="25">
        <v>192</v>
      </c>
      <c r="F1132" s="25">
        <v>192</v>
      </c>
      <c r="G1132" s="25">
        <v>0</v>
      </c>
      <c r="H1132" s="25">
        <v>0</v>
      </c>
      <c r="I1132" s="25" t="s">
        <v>2970</v>
      </c>
    </row>
    <row r="1133" spans="1:9" x14ac:dyDescent="0.15">
      <c r="A1133" s="32">
        <v>43733</v>
      </c>
      <c r="B1133" s="25">
        <v>1000059342</v>
      </c>
      <c r="C1133" s="25" t="s">
        <v>3994</v>
      </c>
      <c r="D1133" s="25" t="s">
        <v>4004</v>
      </c>
      <c r="E1133" s="25">
        <v>820.75</v>
      </c>
      <c r="F1133" s="25">
        <v>820.75</v>
      </c>
      <c r="G1133" s="25">
        <v>0</v>
      </c>
      <c r="H1133" s="25">
        <v>0</v>
      </c>
      <c r="I1133" s="25" t="s">
        <v>2687</v>
      </c>
    </row>
    <row r="1134" spans="1:9" x14ac:dyDescent="0.15">
      <c r="A1134" s="32">
        <v>43733</v>
      </c>
      <c r="B1134" s="25">
        <v>1000060330</v>
      </c>
      <c r="C1134" s="25" t="s">
        <v>3995</v>
      </c>
      <c r="D1134" s="25" t="s">
        <v>4003</v>
      </c>
      <c r="E1134" s="25">
        <v>500</v>
      </c>
      <c r="F1134" s="25">
        <v>500</v>
      </c>
      <c r="G1134" s="25">
        <v>0</v>
      </c>
      <c r="H1134" s="25">
        <v>0</v>
      </c>
      <c r="I1134" s="25" t="s">
        <v>2724</v>
      </c>
    </row>
    <row r="1135" spans="1:9" x14ac:dyDescent="0.15">
      <c r="A1135" s="32">
        <v>43733</v>
      </c>
      <c r="B1135" s="25">
        <v>1000060896</v>
      </c>
      <c r="C1135" s="25" t="s">
        <v>4025</v>
      </c>
      <c r="D1135" s="25" t="s">
        <v>4003</v>
      </c>
      <c r="E1135" s="31">
        <v>1000</v>
      </c>
      <c r="F1135" s="31">
        <v>1000</v>
      </c>
      <c r="G1135" s="25">
        <v>0</v>
      </c>
      <c r="H1135" s="25">
        <v>0</v>
      </c>
      <c r="I1135" s="25" t="s">
        <v>2801</v>
      </c>
    </row>
    <row r="1136" spans="1:9" x14ac:dyDescent="0.15">
      <c r="A1136" s="32">
        <v>43733</v>
      </c>
      <c r="B1136" s="25">
        <v>1000061105</v>
      </c>
      <c r="C1136" s="25" t="s">
        <v>4014</v>
      </c>
      <c r="D1136" s="25" t="s">
        <v>4003</v>
      </c>
      <c r="E1136" s="25">
        <v>426.4</v>
      </c>
      <c r="F1136" s="25">
        <v>426.4</v>
      </c>
      <c r="G1136" s="25">
        <v>0</v>
      </c>
      <c r="H1136" s="25">
        <v>0</v>
      </c>
      <c r="I1136" s="25" t="s">
        <v>2703</v>
      </c>
    </row>
    <row r="1137" spans="1:9" x14ac:dyDescent="0.15">
      <c r="A1137" s="32">
        <v>43733</v>
      </c>
      <c r="B1137" s="25">
        <v>1000061105</v>
      </c>
      <c r="C1137" s="25" t="s">
        <v>4014</v>
      </c>
      <c r="D1137" s="25" t="s">
        <v>4003</v>
      </c>
      <c r="E1137" s="25">
        <v>577.9</v>
      </c>
      <c r="F1137" s="25">
        <v>577.9</v>
      </c>
      <c r="G1137" s="25">
        <v>0</v>
      </c>
      <c r="H1137" s="25">
        <v>0</v>
      </c>
      <c r="I1137" s="25" t="s">
        <v>2703</v>
      </c>
    </row>
    <row r="1138" spans="1:9" x14ac:dyDescent="0.15">
      <c r="A1138" s="32">
        <v>43732</v>
      </c>
      <c r="B1138" s="25">
        <v>1000001038</v>
      </c>
      <c r="C1138" s="25" t="s">
        <v>3152</v>
      </c>
      <c r="D1138" s="25" t="s">
        <v>4003</v>
      </c>
      <c r="E1138" s="25">
        <v>806.4</v>
      </c>
      <c r="F1138" s="25">
        <v>806.4</v>
      </c>
      <c r="G1138" s="25">
        <v>0</v>
      </c>
      <c r="H1138" s="25">
        <v>0</v>
      </c>
      <c r="I1138" s="25" t="s">
        <v>3151</v>
      </c>
    </row>
    <row r="1139" spans="1:9" x14ac:dyDescent="0.15">
      <c r="A1139" s="32">
        <v>43732</v>
      </c>
      <c r="B1139" s="25">
        <v>1000001038</v>
      </c>
      <c r="C1139" s="25" t="s">
        <v>3152</v>
      </c>
      <c r="D1139" s="25" t="s">
        <v>4003</v>
      </c>
      <c r="E1139" s="31">
        <v>1233.6199999999999</v>
      </c>
      <c r="F1139" s="31">
        <v>1233.6199999999999</v>
      </c>
      <c r="G1139" s="25">
        <v>0</v>
      </c>
      <c r="H1139" s="25">
        <v>0</v>
      </c>
      <c r="I1139" s="25" t="s">
        <v>3151</v>
      </c>
    </row>
    <row r="1140" spans="1:9" x14ac:dyDescent="0.15">
      <c r="A1140" s="32">
        <v>43732</v>
      </c>
      <c r="B1140" s="25">
        <v>1000001126</v>
      </c>
      <c r="C1140" s="25" t="s">
        <v>3892</v>
      </c>
      <c r="D1140" s="25" t="s">
        <v>4003</v>
      </c>
      <c r="E1140" s="25">
        <v>400.8</v>
      </c>
      <c r="F1140" s="25">
        <v>400.8</v>
      </c>
      <c r="G1140" s="25">
        <v>0</v>
      </c>
      <c r="H1140" s="25">
        <v>0</v>
      </c>
      <c r="I1140" s="25" t="s">
        <v>2912</v>
      </c>
    </row>
    <row r="1141" spans="1:9" x14ac:dyDescent="0.15">
      <c r="A1141" s="32">
        <v>43732</v>
      </c>
      <c r="B1141" s="25">
        <v>1000001126</v>
      </c>
      <c r="C1141" s="25" t="s">
        <v>3892</v>
      </c>
      <c r="D1141" s="25" t="s">
        <v>4003</v>
      </c>
      <c r="E1141" s="31">
        <v>1629.11</v>
      </c>
      <c r="F1141" s="31">
        <v>1629.11</v>
      </c>
      <c r="G1141" s="25">
        <v>0</v>
      </c>
      <c r="H1141" s="25">
        <v>0</v>
      </c>
      <c r="I1141" s="25" t="s">
        <v>2912</v>
      </c>
    </row>
    <row r="1142" spans="1:9" x14ac:dyDescent="0.15">
      <c r="A1142" s="32">
        <v>43732</v>
      </c>
      <c r="B1142" s="25">
        <v>1000001616</v>
      </c>
      <c r="C1142" s="25" t="s">
        <v>3897</v>
      </c>
      <c r="D1142" s="25" t="s">
        <v>4003</v>
      </c>
      <c r="E1142" s="25">
        <v>29.2</v>
      </c>
      <c r="F1142" s="25">
        <v>29.2</v>
      </c>
      <c r="G1142" s="25">
        <v>0</v>
      </c>
      <c r="H1142" s="25">
        <v>0</v>
      </c>
      <c r="I1142" s="25" t="s">
        <v>3160</v>
      </c>
    </row>
    <row r="1143" spans="1:9" x14ac:dyDescent="0.15">
      <c r="A1143" s="32">
        <v>43732</v>
      </c>
      <c r="B1143" s="25">
        <v>1000001616</v>
      </c>
      <c r="C1143" s="25" t="s">
        <v>3897</v>
      </c>
      <c r="D1143" s="25" t="s">
        <v>4003</v>
      </c>
      <c r="E1143" s="31">
        <v>2612.4</v>
      </c>
      <c r="F1143" s="31">
        <v>2612.4</v>
      </c>
      <c r="G1143" s="25">
        <v>0</v>
      </c>
      <c r="H1143" s="25">
        <v>0</v>
      </c>
      <c r="I1143" s="25" t="s">
        <v>3160</v>
      </c>
    </row>
    <row r="1144" spans="1:9" x14ac:dyDescent="0.15">
      <c r="A1144" s="32">
        <v>43732</v>
      </c>
      <c r="B1144" s="25">
        <v>1000001627</v>
      </c>
      <c r="C1144" s="25" t="s">
        <v>3902</v>
      </c>
      <c r="D1144" s="25" t="s">
        <v>4003</v>
      </c>
      <c r="E1144" s="31">
        <v>1199.99</v>
      </c>
      <c r="F1144" s="31">
        <v>1199.99</v>
      </c>
      <c r="G1144" s="25">
        <v>0</v>
      </c>
      <c r="H1144" s="25">
        <v>0</v>
      </c>
      <c r="I1144" s="25" t="s">
        <v>3222</v>
      </c>
    </row>
    <row r="1145" spans="1:9" x14ac:dyDescent="0.15">
      <c r="A1145" s="32">
        <v>43732</v>
      </c>
      <c r="B1145" s="25">
        <v>1000001627</v>
      </c>
      <c r="C1145" s="25" t="s">
        <v>3902</v>
      </c>
      <c r="D1145" s="25" t="s">
        <v>4003</v>
      </c>
      <c r="E1145" s="31">
        <v>6811.6</v>
      </c>
      <c r="F1145" s="31">
        <v>6811.6</v>
      </c>
      <c r="G1145" s="25">
        <v>0</v>
      </c>
      <c r="H1145" s="25">
        <v>0</v>
      </c>
      <c r="I1145" s="25" t="s">
        <v>3222</v>
      </c>
    </row>
    <row r="1146" spans="1:9" x14ac:dyDescent="0.15">
      <c r="A1146" s="32">
        <v>43732</v>
      </c>
      <c r="B1146" s="25">
        <v>1000001984</v>
      </c>
      <c r="C1146" s="25" t="s">
        <v>3907</v>
      </c>
      <c r="D1146" s="25" t="s">
        <v>4003</v>
      </c>
      <c r="E1146" s="31">
        <v>13567.95</v>
      </c>
      <c r="F1146" s="31">
        <v>13567.95</v>
      </c>
      <c r="G1146" s="25">
        <v>0</v>
      </c>
      <c r="H1146" s="25">
        <v>0</v>
      </c>
      <c r="I1146" s="25" t="s">
        <v>3538</v>
      </c>
    </row>
    <row r="1147" spans="1:9" x14ac:dyDescent="0.15">
      <c r="A1147" s="32">
        <v>43732</v>
      </c>
      <c r="B1147" s="25">
        <v>1000002158</v>
      </c>
      <c r="C1147" s="25" t="s">
        <v>3909</v>
      </c>
      <c r="D1147" s="25" t="s">
        <v>4003</v>
      </c>
      <c r="E1147" s="25">
        <v>108</v>
      </c>
      <c r="F1147" s="25">
        <v>108</v>
      </c>
      <c r="G1147" s="25">
        <v>0</v>
      </c>
      <c r="H1147" s="25">
        <v>0</v>
      </c>
      <c r="I1147" s="25" t="s">
        <v>3126</v>
      </c>
    </row>
    <row r="1148" spans="1:9" x14ac:dyDescent="0.15">
      <c r="A1148" s="32">
        <v>43732</v>
      </c>
      <c r="B1148" s="25">
        <v>1000002158</v>
      </c>
      <c r="C1148" s="25" t="s">
        <v>3909</v>
      </c>
      <c r="D1148" s="25" t="s">
        <v>4003</v>
      </c>
      <c r="E1148" s="25">
        <v>393</v>
      </c>
      <c r="F1148" s="25">
        <v>393</v>
      </c>
      <c r="G1148" s="25">
        <v>0</v>
      </c>
      <c r="H1148" s="25">
        <v>0</v>
      </c>
      <c r="I1148" s="25" t="s">
        <v>3126</v>
      </c>
    </row>
    <row r="1149" spans="1:9" x14ac:dyDescent="0.15">
      <c r="A1149" s="32">
        <v>43732</v>
      </c>
      <c r="B1149" s="25">
        <v>1000002535</v>
      </c>
      <c r="C1149" s="25" t="s">
        <v>3911</v>
      </c>
      <c r="D1149" s="25" t="s">
        <v>4003</v>
      </c>
      <c r="E1149" s="31">
        <v>186842.37</v>
      </c>
      <c r="F1149" s="31">
        <v>186842.37</v>
      </c>
      <c r="G1149" s="25">
        <v>0</v>
      </c>
      <c r="H1149" s="25">
        <v>0</v>
      </c>
      <c r="I1149" s="25" t="s">
        <v>109</v>
      </c>
    </row>
    <row r="1150" spans="1:9" x14ac:dyDescent="0.15">
      <c r="A1150" s="32">
        <v>43732</v>
      </c>
      <c r="B1150" s="25">
        <v>1000002535</v>
      </c>
      <c r="C1150" s="25" t="s">
        <v>3911</v>
      </c>
      <c r="D1150" s="25" t="s">
        <v>4003</v>
      </c>
      <c r="E1150" s="31">
        <v>53159.29</v>
      </c>
      <c r="F1150" s="31">
        <v>53159.29</v>
      </c>
      <c r="G1150" s="25">
        <v>0</v>
      </c>
      <c r="H1150" s="25">
        <v>0</v>
      </c>
      <c r="I1150" s="25" t="s">
        <v>109</v>
      </c>
    </row>
    <row r="1151" spans="1:9" x14ac:dyDescent="0.15">
      <c r="A1151" s="32">
        <v>43732</v>
      </c>
      <c r="B1151" s="25">
        <v>1000002672</v>
      </c>
      <c r="C1151" s="25" t="s">
        <v>4010</v>
      </c>
      <c r="D1151" s="25" t="s">
        <v>4003</v>
      </c>
      <c r="E1151" s="25">
        <v>872</v>
      </c>
      <c r="F1151" s="25">
        <v>872</v>
      </c>
      <c r="G1151" s="25">
        <v>0</v>
      </c>
      <c r="H1151" s="25">
        <v>0</v>
      </c>
      <c r="I1151" s="25" t="s">
        <v>2637</v>
      </c>
    </row>
    <row r="1152" spans="1:9" x14ac:dyDescent="0.15">
      <c r="A1152" s="32">
        <v>43732</v>
      </c>
      <c r="B1152" s="25">
        <v>1000002672</v>
      </c>
      <c r="C1152" s="25" t="s">
        <v>4010</v>
      </c>
      <c r="D1152" s="25" t="s">
        <v>4003</v>
      </c>
      <c r="E1152" s="25">
        <v>386.81</v>
      </c>
      <c r="F1152" s="25">
        <v>386.81</v>
      </c>
      <c r="G1152" s="25">
        <v>0</v>
      </c>
      <c r="H1152" s="25">
        <v>0</v>
      </c>
      <c r="I1152" s="25" t="s">
        <v>2637</v>
      </c>
    </row>
    <row r="1153" spans="1:9" x14ac:dyDescent="0.15">
      <c r="A1153" s="32">
        <v>43732</v>
      </c>
      <c r="B1153" s="25">
        <v>1000002716</v>
      </c>
      <c r="C1153" s="25" t="s">
        <v>3913</v>
      </c>
      <c r="D1153" s="25" t="s">
        <v>4003</v>
      </c>
      <c r="E1153" s="31">
        <v>2521.3000000000002</v>
      </c>
      <c r="F1153" s="31">
        <v>2521.3000000000002</v>
      </c>
      <c r="G1153" s="25">
        <v>0</v>
      </c>
      <c r="H1153" s="25">
        <v>0</v>
      </c>
      <c r="I1153" s="25" t="s">
        <v>2896</v>
      </c>
    </row>
    <row r="1154" spans="1:9" x14ac:dyDescent="0.15">
      <c r="A1154" s="32">
        <v>43732</v>
      </c>
      <c r="B1154" s="25">
        <v>1000003143</v>
      </c>
      <c r="C1154" s="25" t="s">
        <v>3733</v>
      </c>
      <c r="D1154" s="25" t="s">
        <v>4003</v>
      </c>
      <c r="E1154" s="31">
        <v>2251.6</v>
      </c>
      <c r="F1154" s="31">
        <v>2251.6</v>
      </c>
      <c r="G1154" s="25">
        <v>0</v>
      </c>
      <c r="H1154" s="25">
        <v>0</v>
      </c>
      <c r="I1154" s="25" t="s">
        <v>3140</v>
      </c>
    </row>
    <row r="1155" spans="1:9" x14ac:dyDescent="0.15">
      <c r="A1155" s="32">
        <v>43732</v>
      </c>
      <c r="B1155" s="25">
        <v>1000003143</v>
      </c>
      <c r="C1155" s="25" t="s">
        <v>3733</v>
      </c>
      <c r="D1155" s="25" t="s">
        <v>4003</v>
      </c>
      <c r="E1155" s="31">
        <v>12045.67</v>
      </c>
      <c r="F1155" s="31">
        <v>12045.67</v>
      </c>
      <c r="G1155" s="25">
        <v>0</v>
      </c>
      <c r="H1155" s="25">
        <v>0</v>
      </c>
      <c r="I1155" s="25" t="s">
        <v>3140</v>
      </c>
    </row>
    <row r="1156" spans="1:9" x14ac:dyDescent="0.15">
      <c r="A1156" s="32">
        <v>43732</v>
      </c>
      <c r="B1156" s="25">
        <v>1000003390</v>
      </c>
      <c r="C1156" s="25" t="s">
        <v>3858</v>
      </c>
      <c r="D1156" s="25" t="s">
        <v>4003</v>
      </c>
      <c r="E1156" s="25">
        <v>31.2</v>
      </c>
      <c r="F1156" s="25">
        <v>31.2</v>
      </c>
      <c r="G1156" s="25">
        <v>0</v>
      </c>
      <c r="H1156" s="25">
        <v>0</v>
      </c>
      <c r="I1156" s="25" t="s">
        <v>2883</v>
      </c>
    </row>
    <row r="1157" spans="1:9" x14ac:dyDescent="0.15">
      <c r="A1157" s="32">
        <v>43732</v>
      </c>
      <c r="B1157" s="25">
        <v>1000003390</v>
      </c>
      <c r="C1157" s="25" t="s">
        <v>3858</v>
      </c>
      <c r="D1157" s="25" t="s">
        <v>4003</v>
      </c>
      <c r="E1157" s="31">
        <v>1345.17</v>
      </c>
      <c r="F1157" s="31">
        <v>1345.17</v>
      </c>
      <c r="G1157" s="25">
        <v>0</v>
      </c>
      <c r="H1157" s="25">
        <v>0</v>
      </c>
      <c r="I1157" s="25" t="s">
        <v>2883</v>
      </c>
    </row>
    <row r="1158" spans="1:9" x14ac:dyDescent="0.15">
      <c r="A1158" s="32">
        <v>43732</v>
      </c>
      <c r="B1158" s="25">
        <v>1000004073</v>
      </c>
      <c r="C1158" s="25" t="s">
        <v>3915</v>
      </c>
      <c r="D1158" s="25" t="s">
        <v>4003</v>
      </c>
      <c r="E1158" s="31">
        <v>1998</v>
      </c>
      <c r="F1158" s="31">
        <v>1998</v>
      </c>
      <c r="G1158" s="25">
        <v>0</v>
      </c>
      <c r="H1158" s="25">
        <v>0</v>
      </c>
      <c r="I1158" s="25" t="s">
        <v>3129</v>
      </c>
    </row>
    <row r="1159" spans="1:9" x14ac:dyDescent="0.15">
      <c r="A1159" s="32">
        <v>43732</v>
      </c>
      <c r="B1159" s="25">
        <v>1000004073</v>
      </c>
      <c r="C1159" s="25" t="s">
        <v>3915</v>
      </c>
      <c r="D1159" s="25" t="s">
        <v>4003</v>
      </c>
      <c r="E1159" s="31">
        <v>3002.8</v>
      </c>
      <c r="F1159" s="31">
        <v>3002.8</v>
      </c>
      <c r="G1159" s="25">
        <v>0</v>
      </c>
      <c r="H1159" s="25">
        <v>0</v>
      </c>
      <c r="I1159" s="25" t="s">
        <v>3129</v>
      </c>
    </row>
    <row r="1160" spans="1:9" x14ac:dyDescent="0.15">
      <c r="A1160" s="32">
        <v>43732</v>
      </c>
      <c r="B1160" s="25">
        <v>1000004078</v>
      </c>
      <c r="C1160" s="25" t="s">
        <v>2794</v>
      </c>
      <c r="D1160" s="25" t="s">
        <v>4003</v>
      </c>
      <c r="E1160" s="31">
        <v>3872.01</v>
      </c>
      <c r="F1160" s="31">
        <v>3872.01</v>
      </c>
      <c r="G1160" s="25">
        <v>0</v>
      </c>
      <c r="H1160" s="25">
        <v>0</v>
      </c>
      <c r="I1160" s="25" t="s">
        <v>2793</v>
      </c>
    </row>
    <row r="1161" spans="1:9" x14ac:dyDescent="0.15">
      <c r="A1161" s="32">
        <v>43732</v>
      </c>
      <c r="B1161" s="25">
        <v>1000004297</v>
      </c>
      <c r="C1161" s="25" t="s">
        <v>4001</v>
      </c>
      <c r="D1161" s="25" t="s">
        <v>4003</v>
      </c>
      <c r="E1161" s="25">
        <v>300</v>
      </c>
      <c r="F1161" s="25">
        <v>300</v>
      </c>
      <c r="G1161" s="25">
        <v>0</v>
      </c>
      <c r="H1161" s="25">
        <v>0</v>
      </c>
      <c r="I1161" s="25" t="s">
        <v>3785</v>
      </c>
    </row>
    <row r="1162" spans="1:9" x14ac:dyDescent="0.15">
      <c r="A1162" s="32">
        <v>43732</v>
      </c>
      <c r="B1162" s="25">
        <v>1000004884</v>
      </c>
      <c r="C1162" s="25" t="s">
        <v>3917</v>
      </c>
      <c r="D1162" s="25" t="s">
        <v>4003</v>
      </c>
      <c r="E1162" s="31">
        <v>5003.21</v>
      </c>
      <c r="F1162" s="31">
        <v>5003.21</v>
      </c>
      <c r="G1162" s="25">
        <v>0</v>
      </c>
      <c r="H1162" s="25">
        <v>0</v>
      </c>
      <c r="I1162" s="25" t="s">
        <v>2824</v>
      </c>
    </row>
    <row r="1163" spans="1:9" x14ac:dyDescent="0.15">
      <c r="A1163" s="32">
        <v>43732</v>
      </c>
      <c r="B1163" s="25">
        <v>1000004884</v>
      </c>
      <c r="C1163" s="25" t="s">
        <v>3917</v>
      </c>
      <c r="D1163" s="25" t="s">
        <v>4003</v>
      </c>
      <c r="E1163" s="31">
        <v>12422</v>
      </c>
      <c r="F1163" s="31">
        <v>12422</v>
      </c>
      <c r="G1163" s="25">
        <v>0</v>
      </c>
      <c r="H1163" s="25">
        <v>0</v>
      </c>
      <c r="I1163" s="25" t="s">
        <v>2824</v>
      </c>
    </row>
    <row r="1164" spans="1:9" x14ac:dyDescent="0.15">
      <c r="A1164" s="32">
        <v>43732</v>
      </c>
      <c r="B1164" s="25">
        <v>1000008344</v>
      </c>
      <c r="C1164" s="25" t="s">
        <v>3921</v>
      </c>
      <c r="D1164" s="25" t="s">
        <v>4004</v>
      </c>
      <c r="E1164" s="25">
        <v>800.53</v>
      </c>
      <c r="F1164" s="25">
        <v>800.53</v>
      </c>
      <c r="G1164" s="25">
        <v>0</v>
      </c>
      <c r="H1164" s="25">
        <v>0</v>
      </c>
      <c r="I1164" s="25" t="s">
        <v>3140</v>
      </c>
    </row>
    <row r="1165" spans="1:9" x14ac:dyDescent="0.15">
      <c r="A1165" s="32">
        <v>43732</v>
      </c>
      <c r="B1165" s="25">
        <v>1000009190</v>
      </c>
      <c r="C1165" s="25" t="s">
        <v>2649</v>
      </c>
      <c r="D1165" s="25" t="s">
        <v>4003</v>
      </c>
      <c r="E1165" s="25">
        <v>287.83999999999997</v>
      </c>
      <c r="F1165" s="25">
        <v>287.83999999999997</v>
      </c>
      <c r="G1165" s="25">
        <v>0</v>
      </c>
      <c r="H1165" s="25">
        <v>0</v>
      </c>
      <c r="I1165" s="25" t="s">
        <v>2646</v>
      </c>
    </row>
    <row r="1166" spans="1:9" x14ac:dyDescent="0.15">
      <c r="A1166" s="32">
        <v>43732</v>
      </c>
      <c r="B1166" s="25">
        <v>1000009190</v>
      </c>
      <c r="C1166" s="25" t="s">
        <v>2649</v>
      </c>
      <c r="D1166" s="25" t="s">
        <v>4003</v>
      </c>
      <c r="E1166" s="31">
        <v>1699.24</v>
      </c>
      <c r="F1166" s="31">
        <v>1699.24</v>
      </c>
      <c r="G1166" s="25">
        <v>0</v>
      </c>
      <c r="H1166" s="25">
        <v>0</v>
      </c>
      <c r="I1166" s="25" t="s">
        <v>2646</v>
      </c>
    </row>
    <row r="1167" spans="1:9" x14ac:dyDescent="0.15">
      <c r="A1167" s="32">
        <v>43732</v>
      </c>
      <c r="B1167" s="25">
        <v>1000009190</v>
      </c>
      <c r="C1167" s="25" t="s">
        <v>2649</v>
      </c>
      <c r="D1167" s="25" t="s">
        <v>4004</v>
      </c>
      <c r="E1167" s="25">
        <v>600.25</v>
      </c>
      <c r="F1167" s="25">
        <v>600.25</v>
      </c>
      <c r="G1167" s="25">
        <v>0</v>
      </c>
      <c r="H1167" s="25">
        <v>0</v>
      </c>
      <c r="I1167" s="25" t="s">
        <v>2646</v>
      </c>
    </row>
    <row r="1168" spans="1:9" x14ac:dyDescent="0.15">
      <c r="A1168" s="32">
        <v>43732</v>
      </c>
      <c r="B1168" s="25">
        <v>1000009301</v>
      </c>
      <c r="C1168" s="25" t="s">
        <v>3308</v>
      </c>
      <c r="D1168" s="25" t="s">
        <v>4003</v>
      </c>
      <c r="E1168" s="25">
        <v>169.66</v>
      </c>
      <c r="F1168" s="25">
        <v>169.66</v>
      </c>
      <c r="G1168" s="25">
        <v>0</v>
      </c>
      <c r="H1168" s="25">
        <v>0</v>
      </c>
      <c r="I1168" s="25" t="s">
        <v>2646</v>
      </c>
    </row>
    <row r="1169" spans="1:9" x14ac:dyDescent="0.15">
      <c r="A1169" s="32">
        <v>43732</v>
      </c>
      <c r="B1169" s="25">
        <v>1000009301</v>
      </c>
      <c r="C1169" s="25" t="s">
        <v>3308</v>
      </c>
      <c r="D1169" s="25" t="s">
        <v>4003</v>
      </c>
      <c r="E1169" s="31">
        <v>2893.56</v>
      </c>
      <c r="F1169" s="31">
        <v>2893.56</v>
      </c>
      <c r="G1169" s="25">
        <v>0</v>
      </c>
      <c r="H1169" s="25">
        <v>0</v>
      </c>
      <c r="I1169" s="25" t="s">
        <v>2646</v>
      </c>
    </row>
    <row r="1170" spans="1:9" x14ac:dyDescent="0.15">
      <c r="A1170" s="32">
        <v>43732</v>
      </c>
      <c r="B1170" s="25">
        <v>1000009301</v>
      </c>
      <c r="C1170" s="25" t="s">
        <v>3308</v>
      </c>
      <c r="D1170" s="25" t="s">
        <v>4004</v>
      </c>
      <c r="E1170" s="25">
        <v>137.1</v>
      </c>
      <c r="F1170" s="25">
        <v>137.1</v>
      </c>
      <c r="G1170" s="25">
        <v>0</v>
      </c>
      <c r="H1170" s="25">
        <v>0</v>
      </c>
      <c r="I1170" s="25" t="s">
        <v>2646</v>
      </c>
    </row>
    <row r="1171" spans="1:9" x14ac:dyDescent="0.15">
      <c r="A1171" s="32">
        <v>43732</v>
      </c>
      <c r="B1171" s="25">
        <v>1000009355</v>
      </c>
      <c r="C1171" s="25" t="s">
        <v>2813</v>
      </c>
      <c r="D1171" s="25" t="s">
        <v>4003</v>
      </c>
      <c r="E1171" s="25">
        <v>399.6</v>
      </c>
      <c r="F1171" s="25">
        <v>399.6</v>
      </c>
      <c r="G1171" s="25">
        <v>0</v>
      </c>
      <c r="H1171" s="25">
        <v>0</v>
      </c>
      <c r="I1171" s="25" t="s">
        <v>2812</v>
      </c>
    </row>
    <row r="1172" spans="1:9" x14ac:dyDescent="0.15">
      <c r="A1172" s="32">
        <v>43732</v>
      </c>
      <c r="B1172" s="25">
        <v>1000009355</v>
      </c>
      <c r="C1172" s="25" t="s">
        <v>2813</v>
      </c>
      <c r="D1172" s="25" t="s">
        <v>4003</v>
      </c>
      <c r="E1172" s="25">
        <v>601.70000000000005</v>
      </c>
      <c r="F1172" s="25">
        <v>601.70000000000005</v>
      </c>
      <c r="G1172" s="25">
        <v>0</v>
      </c>
      <c r="H1172" s="25">
        <v>0</v>
      </c>
      <c r="I1172" s="25" t="s">
        <v>2812</v>
      </c>
    </row>
    <row r="1173" spans="1:9" x14ac:dyDescent="0.15">
      <c r="A1173" s="32">
        <v>43732</v>
      </c>
      <c r="B1173" s="25">
        <v>1000009458</v>
      </c>
      <c r="C1173" s="25" t="s">
        <v>2816</v>
      </c>
      <c r="D1173" s="25" t="s">
        <v>4003</v>
      </c>
      <c r="E1173" s="31">
        <v>2500.1</v>
      </c>
      <c r="F1173" s="31">
        <v>2500.1</v>
      </c>
      <c r="G1173" s="25">
        <v>0</v>
      </c>
      <c r="H1173" s="25">
        <v>0</v>
      </c>
      <c r="I1173" s="25" t="s">
        <v>2815</v>
      </c>
    </row>
    <row r="1174" spans="1:9" x14ac:dyDescent="0.15">
      <c r="A1174" s="32">
        <v>43732</v>
      </c>
      <c r="B1174" s="25">
        <v>1000009635</v>
      </c>
      <c r="C1174" s="25" t="s">
        <v>3929</v>
      </c>
      <c r="D1174" s="25" t="s">
        <v>4003</v>
      </c>
      <c r="E1174" s="31">
        <v>4500</v>
      </c>
      <c r="F1174" s="31">
        <v>4500</v>
      </c>
      <c r="G1174" s="25">
        <v>0</v>
      </c>
      <c r="H1174" s="25">
        <v>0</v>
      </c>
      <c r="I1174" s="25" t="s">
        <v>106</v>
      </c>
    </row>
    <row r="1175" spans="1:9" x14ac:dyDescent="0.15">
      <c r="A1175" s="32">
        <v>43732</v>
      </c>
      <c r="B1175" s="25">
        <v>1000009635</v>
      </c>
      <c r="C1175" s="25" t="s">
        <v>3929</v>
      </c>
      <c r="D1175" s="25" t="s">
        <v>4003</v>
      </c>
      <c r="E1175" s="31">
        <v>149852.47</v>
      </c>
      <c r="F1175" s="31">
        <v>149852.47</v>
      </c>
      <c r="G1175" s="25">
        <v>0</v>
      </c>
      <c r="H1175" s="25">
        <v>0</v>
      </c>
      <c r="I1175" s="25" t="s">
        <v>106</v>
      </c>
    </row>
    <row r="1176" spans="1:9" x14ac:dyDescent="0.15">
      <c r="A1176" s="32">
        <v>43732</v>
      </c>
      <c r="B1176" s="25">
        <v>1000013792</v>
      </c>
      <c r="C1176" s="25" t="s">
        <v>2822</v>
      </c>
      <c r="D1176" s="25" t="s">
        <v>4003</v>
      </c>
      <c r="E1176" s="31">
        <v>1300.8</v>
      </c>
      <c r="F1176" s="31">
        <v>1300.8</v>
      </c>
      <c r="G1176" s="25">
        <v>0</v>
      </c>
      <c r="H1176" s="25">
        <v>0</v>
      </c>
      <c r="I1176" s="25" t="s">
        <v>2821</v>
      </c>
    </row>
    <row r="1177" spans="1:9" x14ac:dyDescent="0.15">
      <c r="A1177" s="32">
        <v>43732</v>
      </c>
      <c r="B1177" s="25">
        <v>1000015329</v>
      </c>
      <c r="C1177" s="25" t="s">
        <v>2641</v>
      </c>
      <c r="D1177" s="25" t="s">
        <v>4003</v>
      </c>
      <c r="E1177" s="25">
        <v>280.8</v>
      </c>
      <c r="F1177" s="25">
        <v>280.8</v>
      </c>
      <c r="G1177" s="25">
        <v>0</v>
      </c>
      <c r="H1177" s="25">
        <v>0</v>
      </c>
      <c r="I1177" s="25" t="s">
        <v>2640</v>
      </c>
    </row>
    <row r="1178" spans="1:9" x14ac:dyDescent="0.15">
      <c r="A1178" s="32">
        <v>43732</v>
      </c>
      <c r="B1178" s="25">
        <v>1000015329</v>
      </c>
      <c r="C1178" s="25" t="s">
        <v>2641</v>
      </c>
      <c r="D1178" s="25" t="s">
        <v>4003</v>
      </c>
      <c r="E1178" s="31">
        <v>1923.5</v>
      </c>
      <c r="F1178" s="31">
        <v>1923.5</v>
      </c>
      <c r="G1178" s="25">
        <v>0</v>
      </c>
      <c r="H1178" s="25">
        <v>0</v>
      </c>
      <c r="I1178" s="25" t="s">
        <v>2640</v>
      </c>
    </row>
    <row r="1179" spans="1:9" x14ac:dyDescent="0.15">
      <c r="A1179" s="32">
        <v>43732</v>
      </c>
      <c r="B1179" s="25">
        <v>1000015329</v>
      </c>
      <c r="C1179" s="25" t="s">
        <v>2641</v>
      </c>
      <c r="D1179" s="25" t="s">
        <v>4004</v>
      </c>
      <c r="E1179" s="25">
        <v>800.39</v>
      </c>
      <c r="F1179" s="25">
        <v>800.39</v>
      </c>
      <c r="G1179" s="25">
        <v>0</v>
      </c>
      <c r="H1179" s="25">
        <v>0</v>
      </c>
      <c r="I1179" s="25" t="s">
        <v>2640</v>
      </c>
    </row>
    <row r="1180" spans="1:9" x14ac:dyDescent="0.15">
      <c r="A1180" s="32">
        <v>43732</v>
      </c>
      <c r="B1180" s="25">
        <v>1000016028</v>
      </c>
      <c r="C1180" s="25" t="s">
        <v>3931</v>
      </c>
      <c r="D1180" s="25" t="s">
        <v>4003</v>
      </c>
      <c r="E1180" s="31">
        <v>30694.400000000001</v>
      </c>
      <c r="F1180" s="31">
        <v>30694.400000000001</v>
      </c>
      <c r="G1180" s="25">
        <v>0</v>
      </c>
      <c r="H1180" s="25">
        <v>0</v>
      </c>
      <c r="I1180" s="25" t="s">
        <v>3134</v>
      </c>
    </row>
    <row r="1181" spans="1:9" x14ac:dyDescent="0.15">
      <c r="A1181" s="32">
        <v>43732</v>
      </c>
      <c r="B1181" s="25">
        <v>1000016028</v>
      </c>
      <c r="C1181" s="25" t="s">
        <v>3931</v>
      </c>
      <c r="D1181" s="25" t="s">
        <v>4003</v>
      </c>
      <c r="E1181" s="31">
        <v>19307.599999999999</v>
      </c>
      <c r="F1181" s="31">
        <v>19307.599999999999</v>
      </c>
      <c r="G1181" s="25">
        <v>0</v>
      </c>
      <c r="H1181" s="25">
        <v>0</v>
      </c>
      <c r="I1181" s="25" t="s">
        <v>3134</v>
      </c>
    </row>
    <row r="1182" spans="1:9" x14ac:dyDescent="0.15">
      <c r="A1182" s="32">
        <v>43732</v>
      </c>
      <c r="B1182" s="25">
        <v>1000016603</v>
      </c>
      <c r="C1182" s="25" t="s">
        <v>2835</v>
      </c>
      <c r="D1182" s="25" t="s">
        <v>4003</v>
      </c>
      <c r="E1182" s="31">
        <v>9584.7999999999993</v>
      </c>
      <c r="F1182" s="31">
        <v>9584.7999999999993</v>
      </c>
      <c r="G1182" s="25">
        <v>0</v>
      </c>
      <c r="H1182" s="25">
        <v>0</v>
      </c>
      <c r="I1182" s="25" t="s">
        <v>2834</v>
      </c>
    </row>
    <row r="1183" spans="1:9" x14ac:dyDescent="0.15">
      <c r="A1183" s="32">
        <v>43732</v>
      </c>
      <c r="B1183" s="25">
        <v>1000016603</v>
      </c>
      <c r="C1183" s="25" t="s">
        <v>2835</v>
      </c>
      <c r="D1183" s="25" t="s">
        <v>4003</v>
      </c>
      <c r="E1183" s="31">
        <v>46526.33</v>
      </c>
      <c r="F1183" s="31">
        <v>46526.33</v>
      </c>
      <c r="G1183" s="25">
        <v>0</v>
      </c>
      <c r="H1183" s="25">
        <v>0</v>
      </c>
      <c r="I1183" s="25" t="s">
        <v>2834</v>
      </c>
    </row>
    <row r="1184" spans="1:9" x14ac:dyDescent="0.15">
      <c r="A1184" s="32">
        <v>43732</v>
      </c>
      <c r="B1184" s="25">
        <v>1000017070</v>
      </c>
      <c r="C1184" s="25" t="s">
        <v>3932</v>
      </c>
      <c r="D1184" s="25" t="s">
        <v>4003</v>
      </c>
      <c r="E1184" s="25">
        <v>486</v>
      </c>
      <c r="F1184" s="25">
        <v>486</v>
      </c>
      <c r="G1184" s="25">
        <v>0</v>
      </c>
      <c r="H1184" s="25">
        <v>0</v>
      </c>
      <c r="I1184" s="25" t="s">
        <v>2837</v>
      </c>
    </row>
    <row r="1185" spans="1:9" x14ac:dyDescent="0.15">
      <c r="A1185" s="32">
        <v>43732</v>
      </c>
      <c r="B1185" s="25">
        <v>1000017079</v>
      </c>
      <c r="C1185" s="25" t="s">
        <v>3629</v>
      </c>
      <c r="D1185" s="25" t="s">
        <v>4003</v>
      </c>
      <c r="E1185" s="31">
        <v>11267.8</v>
      </c>
      <c r="F1185" s="31">
        <v>11267.8</v>
      </c>
      <c r="G1185" s="25">
        <v>0</v>
      </c>
      <c r="H1185" s="25">
        <v>0</v>
      </c>
      <c r="I1185" s="25" t="s">
        <v>3024</v>
      </c>
    </row>
    <row r="1186" spans="1:9" x14ac:dyDescent="0.15">
      <c r="A1186" s="32">
        <v>43732</v>
      </c>
      <c r="B1186" s="25">
        <v>1000017079</v>
      </c>
      <c r="C1186" s="25" t="s">
        <v>3629</v>
      </c>
      <c r="D1186" s="25" t="s">
        <v>4003</v>
      </c>
      <c r="E1186" s="31">
        <v>31946.35</v>
      </c>
      <c r="F1186" s="31">
        <v>31946.35</v>
      </c>
      <c r="G1186" s="25">
        <v>0</v>
      </c>
      <c r="H1186" s="25">
        <v>0</v>
      </c>
      <c r="I1186" s="25" t="s">
        <v>3024</v>
      </c>
    </row>
    <row r="1187" spans="1:9" x14ac:dyDescent="0.15">
      <c r="A1187" s="32">
        <v>43732</v>
      </c>
      <c r="B1187" s="25">
        <v>1000017333</v>
      </c>
      <c r="C1187" s="25" t="s">
        <v>4002</v>
      </c>
      <c r="D1187" s="25" t="s">
        <v>4003</v>
      </c>
      <c r="E1187" s="25">
        <v>281.3</v>
      </c>
      <c r="F1187" s="25">
        <v>281.3</v>
      </c>
      <c r="G1187" s="25">
        <v>0</v>
      </c>
      <c r="H1187" s="25">
        <v>0</v>
      </c>
      <c r="I1187" s="25" t="s">
        <v>2837</v>
      </c>
    </row>
    <row r="1188" spans="1:9" x14ac:dyDescent="0.15">
      <c r="A1188" s="32">
        <v>43732</v>
      </c>
      <c r="B1188" s="25">
        <v>1000017360</v>
      </c>
      <c r="C1188" s="25" t="s">
        <v>2850</v>
      </c>
      <c r="D1188" s="25" t="s">
        <v>4003</v>
      </c>
      <c r="E1188" s="31">
        <v>1000.4</v>
      </c>
      <c r="F1188" s="31">
        <v>1000.4</v>
      </c>
      <c r="G1188" s="25">
        <v>0</v>
      </c>
      <c r="H1188" s="25">
        <v>0</v>
      </c>
      <c r="I1188" s="25" t="s">
        <v>2837</v>
      </c>
    </row>
    <row r="1189" spans="1:9" x14ac:dyDescent="0.15">
      <c r="A1189" s="32">
        <v>43732</v>
      </c>
      <c r="B1189" s="25">
        <v>1000017361</v>
      </c>
      <c r="C1189" s="25" t="s">
        <v>3469</v>
      </c>
      <c r="D1189" s="25" t="s">
        <v>4003</v>
      </c>
      <c r="E1189" s="25">
        <v>200.5</v>
      </c>
      <c r="F1189" s="25">
        <v>200.5</v>
      </c>
      <c r="G1189" s="25">
        <v>0</v>
      </c>
      <c r="H1189" s="25">
        <v>0</v>
      </c>
      <c r="I1189" s="25" t="s">
        <v>2837</v>
      </c>
    </row>
    <row r="1190" spans="1:9" x14ac:dyDescent="0.15">
      <c r="A1190" s="32">
        <v>43732</v>
      </c>
      <c r="B1190" s="25">
        <v>1000017386</v>
      </c>
      <c r="C1190" s="25" t="s">
        <v>2901</v>
      </c>
      <c r="D1190" s="25" t="s">
        <v>4003</v>
      </c>
      <c r="E1190" s="31">
        <v>1955.2</v>
      </c>
      <c r="F1190" s="31">
        <v>1955.2</v>
      </c>
      <c r="G1190" s="25">
        <v>0</v>
      </c>
      <c r="H1190" s="25">
        <v>0</v>
      </c>
      <c r="I1190" s="25" t="s">
        <v>118</v>
      </c>
    </row>
    <row r="1191" spans="1:9" x14ac:dyDescent="0.15">
      <c r="A1191" s="32">
        <v>43732</v>
      </c>
      <c r="B1191" s="25">
        <v>1000017386</v>
      </c>
      <c r="C1191" s="25" t="s">
        <v>2901</v>
      </c>
      <c r="D1191" s="25" t="s">
        <v>4003</v>
      </c>
      <c r="E1191" s="25">
        <v>48.4</v>
      </c>
      <c r="F1191" s="25">
        <v>48.4</v>
      </c>
      <c r="G1191" s="25">
        <v>0</v>
      </c>
      <c r="H1191" s="25">
        <v>0</v>
      </c>
      <c r="I1191" s="25" t="s">
        <v>118</v>
      </c>
    </row>
    <row r="1192" spans="1:9" x14ac:dyDescent="0.15">
      <c r="A1192" s="32">
        <v>43732</v>
      </c>
      <c r="B1192" s="25">
        <v>1000017570</v>
      </c>
      <c r="C1192" s="25" t="s">
        <v>2956</v>
      </c>
      <c r="D1192" s="25" t="s">
        <v>4003</v>
      </c>
      <c r="E1192" s="31">
        <v>1800</v>
      </c>
      <c r="F1192" s="31">
        <v>1800</v>
      </c>
      <c r="G1192" s="25">
        <v>0</v>
      </c>
      <c r="H1192" s="25">
        <v>0</v>
      </c>
      <c r="I1192" s="25" t="s">
        <v>2955</v>
      </c>
    </row>
    <row r="1193" spans="1:9" x14ac:dyDescent="0.15">
      <c r="A1193" s="32">
        <v>43732</v>
      </c>
      <c r="B1193" s="25">
        <v>1000017570</v>
      </c>
      <c r="C1193" s="25" t="s">
        <v>2956</v>
      </c>
      <c r="D1193" s="25" t="s">
        <v>4003</v>
      </c>
      <c r="E1193" s="31">
        <v>6494.17</v>
      </c>
      <c r="F1193" s="31">
        <v>6494.17</v>
      </c>
      <c r="G1193" s="25">
        <v>0</v>
      </c>
      <c r="H1193" s="25">
        <v>0</v>
      </c>
      <c r="I1193" s="25" t="s">
        <v>2955</v>
      </c>
    </row>
    <row r="1194" spans="1:9" x14ac:dyDescent="0.15">
      <c r="A1194" s="32">
        <v>43732</v>
      </c>
      <c r="B1194" s="25">
        <v>1000017745</v>
      </c>
      <c r="C1194" s="25" t="s">
        <v>2848</v>
      </c>
      <c r="D1194" s="25" t="s">
        <v>4003</v>
      </c>
      <c r="E1194" s="31">
        <v>3498.6</v>
      </c>
      <c r="F1194" s="31">
        <v>3498.6</v>
      </c>
      <c r="G1194" s="25">
        <v>0</v>
      </c>
      <c r="H1194" s="25">
        <v>0</v>
      </c>
      <c r="I1194" s="25" t="s">
        <v>2837</v>
      </c>
    </row>
    <row r="1195" spans="1:9" x14ac:dyDescent="0.15">
      <c r="A1195" s="32">
        <v>43732</v>
      </c>
      <c r="B1195" s="25">
        <v>1000017745</v>
      </c>
      <c r="C1195" s="25" t="s">
        <v>2848</v>
      </c>
      <c r="D1195" s="25" t="s">
        <v>4003</v>
      </c>
      <c r="E1195" s="25">
        <v>501.8</v>
      </c>
      <c r="F1195" s="25">
        <v>501.8</v>
      </c>
      <c r="G1195" s="25">
        <v>0</v>
      </c>
      <c r="H1195" s="25">
        <v>0</v>
      </c>
      <c r="I1195" s="25" t="s">
        <v>2837</v>
      </c>
    </row>
    <row r="1196" spans="1:9" x14ac:dyDescent="0.15">
      <c r="A1196" s="32">
        <v>43732</v>
      </c>
      <c r="B1196" s="25">
        <v>1000017770</v>
      </c>
      <c r="C1196" s="25" t="s">
        <v>3452</v>
      </c>
      <c r="D1196" s="25" t="s">
        <v>4003</v>
      </c>
      <c r="E1196" s="25">
        <v>200.6</v>
      </c>
      <c r="F1196" s="25">
        <v>200.6</v>
      </c>
      <c r="G1196" s="25">
        <v>0</v>
      </c>
      <c r="H1196" s="25">
        <v>0</v>
      </c>
      <c r="I1196" s="25" t="s">
        <v>2837</v>
      </c>
    </row>
    <row r="1197" spans="1:9" x14ac:dyDescent="0.15">
      <c r="A1197" s="32">
        <v>43732</v>
      </c>
      <c r="B1197" s="25">
        <v>1000017795</v>
      </c>
      <c r="C1197" s="25" t="s">
        <v>3576</v>
      </c>
      <c r="D1197" s="25" t="s">
        <v>4003</v>
      </c>
      <c r="E1197" s="31">
        <v>1908.5</v>
      </c>
      <c r="F1197" s="31">
        <v>1908.5</v>
      </c>
      <c r="G1197" s="25">
        <v>0</v>
      </c>
      <c r="H1197" s="25">
        <v>0</v>
      </c>
      <c r="I1197" s="25" t="s">
        <v>3575</v>
      </c>
    </row>
    <row r="1198" spans="1:9" x14ac:dyDescent="0.15">
      <c r="A1198" s="32">
        <v>43732</v>
      </c>
      <c r="B1198" s="25">
        <v>1000018182</v>
      </c>
      <c r="C1198" s="25" t="s">
        <v>3234</v>
      </c>
      <c r="D1198" s="25" t="s">
        <v>4003</v>
      </c>
      <c r="E1198" s="25">
        <v>83.7</v>
      </c>
      <c r="F1198" s="25">
        <v>83.7</v>
      </c>
      <c r="G1198" s="25">
        <v>0</v>
      </c>
      <c r="H1198" s="25">
        <v>0</v>
      </c>
      <c r="I1198" s="25" t="s">
        <v>3233</v>
      </c>
    </row>
    <row r="1199" spans="1:9" x14ac:dyDescent="0.15">
      <c r="A1199" s="32">
        <v>43732</v>
      </c>
      <c r="B1199" s="25">
        <v>1000018182</v>
      </c>
      <c r="C1199" s="25" t="s">
        <v>3234</v>
      </c>
      <c r="D1199" s="25" t="s">
        <v>4003</v>
      </c>
      <c r="E1199" s="25">
        <v>120.66</v>
      </c>
      <c r="F1199" s="25">
        <v>120.66</v>
      </c>
      <c r="G1199" s="25">
        <v>0</v>
      </c>
      <c r="H1199" s="25">
        <v>0</v>
      </c>
      <c r="I1199" s="25" t="s">
        <v>3233</v>
      </c>
    </row>
    <row r="1200" spans="1:9" x14ac:dyDescent="0.15">
      <c r="A1200" s="32">
        <v>43732</v>
      </c>
      <c r="B1200" s="25">
        <v>1000018273</v>
      </c>
      <c r="C1200" s="25" t="s">
        <v>2846</v>
      </c>
      <c r="D1200" s="25" t="s">
        <v>4003</v>
      </c>
      <c r="E1200" s="25">
        <v>292.12</v>
      </c>
      <c r="F1200" s="25">
        <v>292.12</v>
      </c>
      <c r="G1200" s="25">
        <v>0</v>
      </c>
      <c r="H1200" s="25">
        <v>0</v>
      </c>
      <c r="I1200" s="25" t="s">
        <v>2837</v>
      </c>
    </row>
    <row r="1201" spans="1:9" x14ac:dyDescent="0.15">
      <c r="A1201" s="32">
        <v>43732</v>
      </c>
      <c r="B1201" s="25">
        <v>1000018273</v>
      </c>
      <c r="C1201" s="25" t="s">
        <v>2846</v>
      </c>
      <c r="D1201" s="25" t="s">
        <v>4003</v>
      </c>
      <c r="E1201" s="31">
        <v>4422.8100000000004</v>
      </c>
      <c r="F1201" s="31">
        <v>4422.8100000000004</v>
      </c>
      <c r="G1201" s="25">
        <v>0</v>
      </c>
      <c r="H1201" s="25">
        <v>0</v>
      </c>
      <c r="I1201" s="25" t="s">
        <v>2837</v>
      </c>
    </row>
    <row r="1202" spans="1:9" x14ac:dyDescent="0.15">
      <c r="A1202" s="32">
        <v>43732</v>
      </c>
      <c r="B1202" s="25">
        <v>1000018310</v>
      </c>
      <c r="C1202" s="25" t="s">
        <v>3935</v>
      </c>
      <c r="D1202" s="25" t="s">
        <v>4003</v>
      </c>
      <c r="E1202" s="25">
        <v>200</v>
      </c>
      <c r="F1202" s="25">
        <v>200</v>
      </c>
      <c r="G1202" s="25">
        <v>0</v>
      </c>
      <c r="H1202" s="25">
        <v>0</v>
      </c>
      <c r="I1202" s="25" t="s">
        <v>3710</v>
      </c>
    </row>
    <row r="1203" spans="1:9" x14ac:dyDescent="0.15">
      <c r="A1203" s="32">
        <v>43732</v>
      </c>
      <c r="B1203" s="25">
        <v>1000018310</v>
      </c>
      <c r="C1203" s="25" t="s">
        <v>3935</v>
      </c>
      <c r="D1203" s="25" t="s">
        <v>4003</v>
      </c>
      <c r="E1203" s="31">
        <v>1300</v>
      </c>
      <c r="F1203" s="31">
        <v>1300</v>
      </c>
      <c r="G1203" s="25">
        <v>0</v>
      </c>
      <c r="H1203" s="25">
        <v>0</v>
      </c>
      <c r="I1203" s="25" t="s">
        <v>3710</v>
      </c>
    </row>
    <row r="1204" spans="1:9" x14ac:dyDescent="0.15">
      <c r="A1204" s="32">
        <v>43732</v>
      </c>
      <c r="B1204" s="25">
        <v>1000018347</v>
      </c>
      <c r="C1204" s="25" t="s">
        <v>3501</v>
      </c>
      <c r="D1204" s="25" t="s">
        <v>4003</v>
      </c>
      <c r="E1204" s="25">
        <v>375.48</v>
      </c>
      <c r="F1204" s="25">
        <v>375.48</v>
      </c>
      <c r="G1204" s="25">
        <v>0</v>
      </c>
      <c r="H1204" s="25">
        <v>0</v>
      </c>
      <c r="I1204" s="25" t="s">
        <v>3500</v>
      </c>
    </row>
    <row r="1205" spans="1:9" x14ac:dyDescent="0.15">
      <c r="A1205" s="32">
        <v>43732</v>
      </c>
      <c r="B1205" s="25">
        <v>1000018746</v>
      </c>
      <c r="C1205" s="25" t="s">
        <v>3937</v>
      </c>
      <c r="D1205" s="25" t="s">
        <v>4003</v>
      </c>
      <c r="E1205" s="25">
        <v>504.77</v>
      </c>
      <c r="F1205" s="25">
        <v>504.77</v>
      </c>
      <c r="G1205" s="25">
        <v>0</v>
      </c>
      <c r="H1205" s="25">
        <v>0</v>
      </c>
      <c r="I1205" s="25" t="s">
        <v>3145</v>
      </c>
    </row>
    <row r="1206" spans="1:9" x14ac:dyDescent="0.15">
      <c r="A1206" s="32">
        <v>43732</v>
      </c>
      <c r="B1206" s="25">
        <v>1000019019</v>
      </c>
      <c r="C1206" s="25" t="s">
        <v>2764</v>
      </c>
      <c r="D1206" s="25" t="s">
        <v>4003</v>
      </c>
      <c r="E1206" s="31">
        <v>4101.8999999999996</v>
      </c>
      <c r="F1206" s="31">
        <v>4101.8999999999996</v>
      </c>
      <c r="G1206" s="25">
        <v>0</v>
      </c>
      <c r="H1206" s="25">
        <v>0</v>
      </c>
      <c r="I1206" s="25" t="s">
        <v>2763</v>
      </c>
    </row>
    <row r="1207" spans="1:9" x14ac:dyDescent="0.15">
      <c r="A1207" s="32">
        <v>43732</v>
      </c>
      <c r="B1207" s="25">
        <v>1000019019</v>
      </c>
      <c r="C1207" s="25" t="s">
        <v>2764</v>
      </c>
      <c r="D1207" s="25" t="s">
        <v>4003</v>
      </c>
      <c r="E1207" s="31">
        <v>12605</v>
      </c>
      <c r="F1207" s="31">
        <v>12605</v>
      </c>
      <c r="G1207" s="25">
        <v>0</v>
      </c>
      <c r="H1207" s="25">
        <v>0</v>
      </c>
      <c r="I1207" s="25" t="s">
        <v>2763</v>
      </c>
    </row>
    <row r="1208" spans="1:9" x14ac:dyDescent="0.15">
      <c r="A1208" s="32">
        <v>43732</v>
      </c>
      <c r="B1208" s="25">
        <v>1000019108</v>
      </c>
      <c r="C1208" s="25" t="s">
        <v>2854</v>
      </c>
      <c r="D1208" s="25" t="s">
        <v>4003</v>
      </c>
      <c r="E1208" s="25">
        <v>384</v>
      </c>
      <c r="F1208" s="25">
        <v>384</v>
      </c>
      <c r="G1208" s="25">
        <v>0</v>
      </c>
      <c r="H1208" s="25">
        <v>0</v>
      </c>
      <c r="I1208" s="25" t="s">
        <v>2837</v>
      </c>
    </row>
    <row r="1209" spans="1:9" x14ac:dyDescent="0.15">
      <c r="A1209" s="32">
        <v>43732</v>
      </c>
      <c r="B1209" s="25">
        <v>1000019108</v>
      </c>
      <c r="C1209" s="25" t="s">
        <v>2854</v>
      </c>
      <c r="D1209" s="25" t="s">
        <v>4003</v>
      </c>
      <c r="E1209" s="31">
        <v>1504</v>
      </c>
      <c r="F1209" s="31">
        <v>1504</v>
      </c>
      <c r="G1209" s="25">
        <v>0</v>
      </c>
      <c r="H1209" s="25">
        <v>0</v>
      </c>
      <c r="I1209" s="25" t="s">
        <v>2837</v>
      </c>
    </row>
    <row r="1210" spans="1:9" x14ac:dyDescent="0.15">
      <c r="A1210" s="32">
        <v>43732</v>
      </c>
      <c r="B1210" s="25">
        <v>1000019372</v>
      </c>
      <c r="C1210" s="25" t="s">
        <v>4026</v>
      </c>
      <c r="D1210" s="25" t="s">
        <v>4003</v>
      </c>
      <c r="E1210" s="31">
        <v>6696</v>
      </c>
      <c r="F1210" s="31">
        <v>6696</v>
      </c>
      <c r="G1210" s="25">
        <v>0</v>
      </c>
      <c r="H1210" s="25">
        <v>0</v>
      </c>
      <c r="I1210" s="25" t="s">
        <v>2837</v>
      </c>
    </row>
    <row r="1211" spans="1:9" x14ac:dyDescent="0.15">
      <c r="A1211" s="32">
        <v>43732</v>
      </c>
      <c r="B1211" s="25">
        <v>1000019459</v>
      </c>
      <c r="C1211" s="25" t="s">
        <v>3939</v>
      </c>
      <c r="D1211" s="25" t="s">
        <v>4003</v>
      </c>
      <c r="E1211" s="25">
        <v>500.4</v>
      </c>
      <c r="F1211" s="25">
        <v>500.4</v>
      </c>
      <c r="G1211" s="25">
        <v>0</v>
      </c>
      <c r="H1211" s="25">
        <v>0</v>
      </c>
      <c r="I1211" s="25" t="s">
        <v>2837</v>
      </c>
    </row>
    <row r="1212" spans="1:9" x14ac:dyDescent="0.15">
      <c r="A1212" s="32">
        <v>43732</v>
      </c>
      <c r="B1212" s="25">
        <v>1000019584</v>
      </c>
      <c r="C1212" s="25" t="s">
        <v>2852</v>
      </c>
      <c r="D1212" s="25" t="s">
        <v>4003</v>
      </c>
      <c r="E1212" s="31">
        <v>1000</v>
      </c>
      <c r="F1212" s="31">
        <v>1000</v>
      </c>
      <c r="G1212" s="25">
        <v>0</v>
      </c>
      <c r="H1212" s="25">
        <v>0</v>
      </c>
      <c r="I1212" s="25" t="s">
        <v>2837</v>
      </c>
    </row>
    <row r="1213" spans="1:9" x14ac:dyDescent="0.15">
      <c r="A1213" s="32">
        <v>43732</v>
      </c>
      <c r="B1213" s="25">
        <v>1000019584</v>
      </c>
      <c r="C1213" s="25" t="s">
        <v>2852</v>
      </c>
      <c r="D1213" s="25" t="s">
        <v>4003</v>
      </c>
      <c r="E1213" s="25">
        <v>355.2</v>
      </c>
      <c r="F1213" s="25">
        <v>355.2</v>
      </c>
      <c r="G1213" s="25">
        <v>0</v>
      </c>
      <c r="H1213" s="25">
        <v>0</v>
      </c>
      <c r="I1213" s="25" t="s">
        <v>2837</v>
      </c>
    </row>
    <row r="1214" spans="1:9" x14ac:dyDescent="0.15">
      <c r="A1214" s="32">
        <v>43732</v>
      </c>
      <c r="B1214" s="25">
        <v>1000020764</v>
      </c>
      <c r="C1214" s="25" t="s">
        <v>2844</v>
      </c>
      <c r="D1214" s="25" t="s">
        <v>4003</v>
      </c>
      <c r="E1214" s="25">
        <v>200</v>
      </c>
      <c r="F1214" s="25">
        <v>200</v>
      </c>
      <c r="G1214" s="25">
        <v>0</v>
      </c>
      <c r="H1214" s="25">
        <v>0</v>
      </c>
      <c r="I1214" s="25" t="s">
        <v>2837</v>
      </c>
    </row>
    <row r="1215" spans="1:9" x14ac:dyDescent="0.15">
      <c r="A1215" s="32">
        <v>43732</v>
      </c>
      <c r="B1215" s="25">
        <v>1000020764</v>
      </c>
      <c r="C1215" s="25" t="s">
        <v>2844</v>
      </c>
      <c r="D1215" s="25" t="s">
        <v>4003</v>
      </c>
      <c r="E1215" s="25">
        <v>382</v>
      </c>
      <c r="F1215" s="25">
        <v>382</v>
      </c>
      <c r="G1215" s="25">
        <v>0</v>
      </c>
      <c r="H1215" s="25">
        <v>0</v>
      </c>
      <c r="I1215" s="25" t="s">
        <v>2837</v>
      </c>
    </row>
    <row r="1216" spans="1:9" x14ac:dyDescent="0.15">
      <c r="A1216" s="32">
        <v>43732</v>
      </c>
      <c r="B1216" s="25">
        <v>1000020764</v>
      </c>
      <c r="C1216" s="25" t="s">
        <v>2844</v>
      </c>
      <c r="D1216" s="25" t="s">
        <v>4004</v>
      </c>
      <c r="E1216" s="31">
        <v>2418.12</v>
      </c>
      <c r="F1216" s="31">
        <v>2418.12</v>
      </c>
      <c r="G1216" s="25">
        <v>0</v>
      </c>
      <c r="H1216" s="25">
        <v>0</v>
      </c>
      <c r="I1216" s="25" t="s">
        <v>2837</v>
      </c>
    </row>
    <row r="1217" spans="1:9" x14ac:dyDescent="0.15">
      <c r="A1217" s="32">
        <v>43732</v>
      </c>
      <c r="B1217" s="25">
        <v>1000021487</v>
      </c>
      <c r="C1217" s="25" t="s">
        <v>3047</v>
      </c>
      <c r="D1217" s="25" t="s">
        <v>4003</v>
      </c>
      <c r="E1217" s="31">
        <v>5000.2</v>
      </c>
      <c r="F1217" s="31">
        <v>5000.2</v>
      </c>
      <c r="G1217" s="25">
        <v>0</v>
      </c>
      <c r="H1217" s="25">
        <v>0</v>
      </c>
      <c r="I1217" s="25" t="s">
        <v>3654</v>
      </c>
    </row>
    <row r="1218" spans="1:9" x14ac:dyDescent="0.15">
      <c r="A1218" s="32">
        <v>43732</v>
      </c>
      <c r="B1218" s="25">
        <v>1000021487</v>
      </c>
      <c r="C1218" s="25" t="s">
        <v>3047</v>
      </c>
      <c r="D1218" s="25" t="s">
        <v>4003</v>
      </c>
      <c r="E1218" s="31">
        <v>2000.34</v>
      </c>
      <c r="F1218" s="31">
        <v>2000.34</v>
      </c>
      <c r="G1218" s="25">
        <v>0</v>
      </c>
      <c r="H1218" s="25">
        <v>0</v>
      </c>
      <c r="I1218" s="25" t="s">
        <v>3654</v>
      </c>
    </row>
    <row r="1219" spans="1:9" x14ac:dyDescent="0.15">
      <c r="A1219" s="32">
        <v>43732</v>
      </c>
      <c r="B1219" s="25">
        <v>1000021605</v>
      </c>
      <c r="C1219" s="25" t="s">
        <v>4029</v>
      </c>
      <c r="D1219" s="25" t="s">
        <v>4003</v>
      </c>
      <c r="E1219" s="31">
        <v>1700</v>
      </c>
      <c r="F1219" s="31">
        <v>1700</v>
      </c>
      <c r="G1219" s="25">
        <v>0</v>
      </c>
      <c r="H1219" s="25">
        <v>0</v>
      </c>
      <c r="I1219" s="25" t="s">
        <v>3583</v>
      </c>
    </row>
    <row r="1220" spans="1:9" x14ac:dyDescent="0.15">
      <c r="A1220" s="32">
        <v>43732</v>
      </c>
      <c r="B1220" s="25">
        <v>1000021605</v>
      </c>
      <c r="C1220" s="25" t="s">
        <v>4029</v>
      </c>
      <c r="D1220" s="25" t="s">
        <v>4003</v>
      </c>
      <c r="E1220" s="31">
        <v>1200</v>
      </c>
      <c r="F1220" s="31">
        <v>1200</v>
      </c>
      <c r="G1220" s="25">
        <v>0</v>
      </c>
      <c r="H1220" s="25">
        <v>0</v>
      </c>
      <c r="I1220" s="25" t="s">
        <v>3583</v>
      </c>
    </row>
    <row r="1221" spans="1:9" x14ac:dyDescent="0.15">
      <c r="A1221" s="32">
        <v>43732</v>
      </c>
      <c r="B1221" s="25">
        <v>1000021739</v>
      </c>
      <c r="C1221" s="25" t="s">
        <v>2890</v>
      </c>
      <c r="D1221" s="25" t="s">
        <v>4003</v>
      </c>
      <c r="E1221" s="31">
        <v>3000.87</v>
      </c>
      <c r="F1221" s="31">
        <v>3000.87</v>
      </c>
      <c r="G1221" s="25">
        <v>0</v>
      </c>
      <c r="H1221" s="25">
        <v>0</v>
      </c>
      <c r="I1221" s="25" t="s">
        <v>2889</v>
      </c>
    </row>
    <row r="1222" spans="1:9" x14ac:dyDescent="0.15">
      <c r="A1222" s="32">
        <v>43732</v>
      </c>
      <c r="B1222" s="25">
        <v>1000021739</v>
      </c>
      <c r="C1222" s="25" t="s">
        <v>2890</v>
      </c>
      <c r="D1222" s="25" t="s">
        <v>4003</v>
      </c>
      <c r="E1222" s="31">
        <v>2013.69</v>
      </c>
      <c r="F1222" s="31">
        <v>2013.69</v>
      </c>
      <c r="G1222" s="25">
        <v>0</v>
      </c>
      <c r="H1222" s="25">
        <v>0</v>
      </c>
      <c r="I1222" s="25" t="s">
        <v>2889</v>
      </c>
    </row>
    <row r="1223" spans="1:9" x14ac:dyDescent="0.15">
      <c r="A1223" s="32">
        <v>43732</v>
      </c>
      <c r="B1223" s="25">
        <v>1000022697</v>
      </c>
      <c r="C1223" s="25" t="s">
        <v>3944</v>
      </c>
      <c r="D1223" s="25" t="s">
        <v>4003</v>
      </c>
      <c r="E1223" s="25">
        <v>600</v>
      </c>
      <c r="F1223" s="25">
        <v>600</v>
      </c>
      <c r="G1223" s="25">
        <v>0</v>
      </c>
      <c r="H1223" s="25">
        <v>0</v>
      </c>
      <c r="I1223" s="25" t="s">
        <v>3148</v>
      </c>
    </row>
    <row r="1224" spans="1:9" x14ac:dyDescent="0.15">
      <c r="A1224" s="32">
        <v>43732</v>
      </c>
      <c r="B1224" s="25">
        <v>1000022697</v>
      </c>
      <c r="C1224" s="25" t="s">
        <v>3944</v>
      </c>
      <c r="D1224" s="25" t="s">
        <v>4003</v>
      </c>
      <c r="E1224" s="31">
        <v>1379.65</v>
      </c>
      <c r="F1224" s="31">
        <v>1379.65</v>
      </c>
      <c r="G1224" s="25">
        <v>0</v>
      </c>
      <c r="H1224" s="25">
        <v>0</v>
      </c>
      <c r="I1224" s="25" t="s">
        <v>3148</v>
      </c>
    </row>
    <row r="1225" spans="1:9" x14ac:dyDescent="0.15">
      <c r="A1225" s="32">
        <v>43732</v>
      </c>
      <c r="B1225" s="25">
        <v>1000023133</v>
      </c>
      <c r="C1225" s="25" t="s">
        <v>3381</v>
      </c>
      <c r="D1225" s="25" t="s">
        <v>4003</v>
      </c>
      <c r="E1225" s="25">
        <v>712.8</v>
      </c>
      <c r="F1225" s="25">
        <v>712.8</v>
      </c>
      <c r="G1225" s="25">
        <v>0</v>
      </c>
      <c r="H1225" s="25">
        <v>0</v>
      </c>
      <c r="I1225" s="25" t="s">
        <v>3380</v>
      </c>
    </row>
    <row r="1226" spans="1:9" x14ac:dyDescent="0.15">
      <c r="A1226" s="32">
        <v>43732</v>
      </c>
      <c r="B1226" s="25">
        <v>1000023133</v>
      </c>
      <c r="C1226" s="25" t="s">
        <v>3381</v>
      </c>
      <c r="D1226" s="25" t="s">
        <v>4003</v>
      </c>
      <c r="E1226" s="31">
        <v>2306.8000000000002</v>
      </c>
      <c r="F1226" s="31">
        <v>2306.8000000000002</v>
      </c>
      <c r="G1226" s="25">
        <v>0</v>
      </c>
      <c r="H1226" s="25">
        <v>0</v>
      </c>
      <c r="I1226" s="25" t="s">
        <v>3380</v>
      </c>
    </row>
    <row r="1227" spans="1:9" x14ac:dyDescent="0.15">
      <c r="A1227" s="32">
        <v>43732</v>
      </c>
      <c r="B1227" s="25">
        <v>1000024129</v>
      </c>
      <c r="C1227" s="25" t="s">
        <v>2894</v>
      </c>
      <c r="D1227" s="25" t="s">
        <v>4003</v>
      </c>
      <c r="E1227" s="25">
        <v>877.2</v>
      </c>
      <c r="F1227" s="25">
        <v>877.2</v>
      </c>
      <c r="G1227" s="25">
        <v>0</v>
      </c>
      <c r="H1227" s="25">
        <v>0</v>
      </c>
      <c r="I1227" s="25" t="s">
        <v>2893</v>
      </c>
    </row>
    <row r="1228" spans="1:9" x14ac:dyDescent="0.15">
      <c r="A1228" s="32">
        <v>43732</v>
      </c>
      <c r="B1228" s="25">
        <v>1000024129</v>
      </c>
      <c r="C1228" s="25" t="s">
        <v>2894</v>
      </c>
      <c r="D1228" s="25" t="s">
        <v>4003</v>
      </c>
      <c r="E1228" s="31">
        <v>46321.8</v>
      </c>
      <c r="F1228" s="31">
        <v>46321.8</v>
      </c>
      <c r="G1228" s="25">
        <v>0</v>
      </c>
      <c r="H1228" s="25">
        <v>0</v>
      </c>
      <c r="I1228" s="25" t="s">
        <v>2893</v>
      </c>
    </row>
    <row r="1229" spans="1:9" x14ac:dyDescent="0.15">
      <c r="A1229" s="32">
        <v>43732</v>
      </c>
      <c r="B1229" s="25">
        <v>1000024743</v>
      </c>
      <c r="C1229" s="25" t="s">
        <v>3540</v>
      </c>
      <c r="D1229" s="25" t="s">
        <v>4004</v>
      </c>
      <c r="E1229" s="31">
        <v>9589.68</v>
      </c>
      <c r="F1229" s="31">
        <v>9589.68</v>
      </c>
      <c r="G1229" s="25">
        <v>0</v>
      </c>
      <c r="H1229" s="25">
        <v>0</v>
      </c>
      <c r="I1229" s="25" t="s">
        <v>2801</v>
      </c>
    </row>
    <row r="1230" spans="1:9" x14ac:dyDescent="0.15">
      <c r="A1230" s="32">
        <v>43732</v>
      </c>
      <c r="B1230" s="25">
        <v>1000025379</v>
      </c>
      <c r="C1230" s="25" t="s">
        <v>3946</v>
      </c>
      <c r="D1230" s="25" t="s">
        <v>4004</v>
      </c>
      <c r="E1230" s="31">
        <v>48407.31</v>
      </c>
      <c r="F1230" s="31">
        <v>48407.31</v>
      </c>
      <c r="G1230" s="25">
        <v>0</v>
      </c>
      <c r="H1230" s="25">
        <v>0</v>
      </c>
      <c r="I1230" s="25" t="s">
        <v>3315</v>
      </c>
    </row>
    <row r="1231" spans="1:9" x14ac:dyDescent="0.15">
      <c r="A1231" s="32">
        <v>43732</v>
      </c>
      <c r="B1231" s="25">
        <v>1000025474</v>
      </c>
      <c r="C1231" s="25" t="s">
        <v>2935</v>
      </c>
      <c r="D1231" s="25" t="s">
        <v>4003</v>
      </c>
      <c r="E1231" s="31">
        <v>3975.37</v>
      </c>
      <c r="F1231" s="31">
        <v>3975.37</v>
      </c>
      <c r="G1231" s="25">
        <v>0</v>
      </c>
      <c r="H1231" s="25">
        <v>0</v>
      </c>
      <c r="I1231" s="25" t="s">
        <v>2932</v>
      </c>
    </row>
    <row r="1232" spans="1:9" x14ac:dyDescent="0.15">
      <c r="A1232" s="32">
        <v>43732</v>
      </c>
      <c r="B1232" s="25">
        <v>1000025475</v>
      </c>
      <c r="C1232" s="25" t="s">
        <v>2933</v>
      </c>
      <c r="D1232" s="25" t="s">
        <v>4003</v>
      </c>
      <c r="E1232" s="31">
        <v>3172.6</v>
      </c>
      <c r="F1232" s="31">
        <v>3172.6</v>
      </c>
      <c r="G1232" s="25">
        <v>0</v>
      </c>
      <c r="H1232" s="25">
        <v>0</v>
      </c>
      <c r="I1232" s="25" t="s">
        <v>2932</v>
      </c>
    </row>
    <row r="1233" spans="1:9" x14ac:dyDescent="0.15">
      <c r="A1233" s="32">
        <v>43732</v>
      </c>
      <c r="B1233" s="25">
        <v>1000025755</v>
      </c>
      <c r="C1233" s="25" t="s">
        <v>3706</v>
      </c>
      <c r="D1233" s="25" t="s">
        <v>4003</v>
      </c>
      <c r="E1233" s="25">
        <v>11.32</v>
      </c>
      <c r="F1233" s="25">
        <v>11.32</v>
      </c>
      <c r="G1233" s="25">
        <v>0</v>
      </c>
      <c r="H1233" s="25">
        <v>0</v>
      </c>
      <c r="I1233" s="25" t="s">
        <v>3705</v>
      </c>
    </row>
    <row r="1234" spans="1:9" x14ac:dyDescent="0.15">
      <c r="A1234" s="32">
        <v>43732</v>
      </c>
      <c r="B1234" s="25">
        <v>1000027340</v>
      </c>
      <c r="C1234" s="25" t="s">
        <v>3948</v>
      </c>
      <c r="D1234" s="25" t="s">
        <v>4003</v>
      </c>
      <c r="E1234" s="31">
        <v>1003.48</v>
      </c>
      <c r="F1234" s="31">
        <v>1003.48</v>
      </c>
      <c r="G1234" s="25">
        <v>0</v>
      </c>
      <c r="H1234" s="25">
        <v>0</v>
      </c>
      <c r="I1234" s="25" t="s">
        <v>2915</v>
      </c>
    </row>
    <row r="1235" spans="1:9" x14ac:dyDescent="0.15">
      <c r="A1235" s="32">
        <v>43732</v>
      </c>
      <c r="B1235" s="25">
        <v>1000027535</v>
      </c>
      <c r="C1235" s="25" t="s">
        <v>3949</v>
      </c>
      <c r="D1235" s="25" t="s">
        <v>4003</v>
      </c>
      <c r="E1235" s="31">
        <v>14988.7</v>
      </c>
      <c r="F1235" s="31">
        <v>14988.7</v>
      </c>
      <c r="G1235" s="25">
        <v>0</v>
      </c>
      <c r="H1235" s="25">
        <v>0</v>
      </c>
      <c r="I1235" s="25" t="s">
        <v>3950</v>
      </c>
    </row>
    <row r="1236" spans="1:9" x14ac:dyDescent="0.15">
      <c r="A1236" s="32">
        <v>43732</v>
      </c>
      <c r="B1236" s="25">
        <v>1000027535</v>
      </c>
      <c r="C1236" s="25" t="s">
        <v>3949</v>
      </c>
      <c r="D1236" s="25" t="s">
        <v>4003</v>
      </c>
      <c r="E1236" s="31">
        <v>15012.5</v>
      </c>
      <c r="F1236" s="31">
        <v>15012.5</v>
      </c>
      <c r="G1236" s="25">
        <v>0</v>
      </c>
      <c r="H1236" s="25">
        <v>0</v>
      </c>
      <c r="I1236" s="25" t="s">
        <v>3950</v>
      </c>
    </row>
    <row r="1237" spans="1:9" x14ac:dyDescent="0.15">
      <c r="A1237" s="32">
        <v>43732</v>
      </c>
      <c r="B1237" s="25">
        <v>1000029061</v>
      </c>
      <c r="C1237" s="25" t="s">
        <v>2655</v>
      </c>
      <c r="D1237" s="25" t="s">
        <v>4003</v>
      </c>
      <c r="E1237" s="31">
        <v>3440.98</v>
      </c>
      <c r="F1237" s="31">
        <v>3440.98</v>
      </c>
      <c r="G1237" s="25">
        <v>0</v>
      </c>
      <c r="H1237" s="25">
        <v>0</v>
      </c>
      <c r="I1237" s="25" t="s">
        <v>2654</v>
      </c>
    </row>
    <row r="1238" spans="1:9" x14ac:dyDescent="0.15">
      <c r="A1238" s="32">
        <v>43732</v>
      </c>
      <c r="B1238" s="25">
        <v>1000030136</v>
      </c>
      <c r="C1238" s="25" t="s">
        <v>2788</v>
      </c>
      <c r="D1238" s="25" t="s">
        <v>4003</v>
      </c>
      <c r="E1238" s="25">
        <v>424</v>
      </c>
      <c r="F1238" s="25">
        <v>424</v>
      </c>
      <c r="G1238" s="25">
        <v>0</v>
      </c>
      <c r="H1238" s="25">
        <v>0</v>
      </c>
      <c r="I1238" s="25" t="s">
        <v>2787</v>
      </c>
    </row>
    <row r="1239" spans="1:9" x14ac:dyDescent="0.15">
      <c r="A1239" s="32">
        <v>43732</v>
      </c>
      <c r="B1239" s="25">
        <v>1000031073</v>
      </c>
      <c r="C1239" s="25" t="s">
        <v>4030</v>
      </c>
      <c r="D1239" s="25" t="s">
        <v>4003</v>
      </c>
      <c r="E1239" s="25">
        <v>313.60000000000002</v>
      </c>
      <c r="F1239" s="25">
        <v>313.60000000000002</v>
      </c>
      <c r="G1239" s="25">
        <v>0</v>
      </c>
      <c r="H1239" s="25">
        <v>0</v>
      </c>
      <c r="I1239" s="25" t="s">
        <v>2763</v>
      </c>
    </row>
    <row r="1240" spans="1:9" x14ac:dyDescent="0.15">
      <c r="A1240" s="32">
        <v>43732</v>
      </c>
      <c r="B1240" s="25">
        <v>1000031073</v>
      </c>
      <c r="C1240" s="25" t="s">
        <v>4030</v>
      </c>
      <c r="D1240" s="25" t="s">
        <v>4003</v>
      </c>
      <c r="E1240" s="31">
        <v>1632.6</v>
      </c>
      <c r="F1240" s="31">
        <v>1632.6</v>
      </c>
      <c r="G1240" s="25">
        <v>0</v>
      </c>
      <c r="H1240" s="25">
        <v>0</v>
      </c>
      <c r="I1240" s="25" t="s">
        <v>2763</v>
      </c>
    </row>
    <row r="1241" spans="1:9" x14ac:dyDescent="0.15">
      <c r="A1241" s="32">
        <v>43732</v>
      </c>
      <c r="B1241" s="25">
        <v>1000032382</v>
      </c>
      <c r="C1241" s="25" t="s">
        <v>2664</v>
      </c>
      <c r="D1241" s="25" t="s">
        <v>4003</v>
      </c>
      <c r="E1241" s="25">
        <v>334.4</v>
      </c>
      <c r="F1241" s="25">
        <v>334.4</v>
      </c>
      <c r="G1241" s="25">
        <v>0</v>
      </c>
      <c r="H1241" s="25">
        <v>0</v>
      </c>
      <c r="I1241" s="25" t="s">
        <v>2663</v>
      </c>
    </row>
    <row r="1242" spans="1:9" x14ac:dyDescent="0.15">
      <c r="A1242" s="32">
        <v>43732</v>
      </c>
      <c r="B1242" s="25">
        <v>1000033295</v>
      </c>
      <c r="C1242" s="25" t="s">
        <v>2985</v>
      </c>
      <c r="D1242" s="25" t="s">
        <v>4003</v>
      </c>
      <c r="E1242" s="31">
        <v>1500</v>
      </c>
      <c r="F1242" s="31">
        <v>1500</v>
      </c>
      <c r="G1242" s="25">
        <v>0</v>
      </c>
      <c r="H1242" s="25">
        <v>0</v>
      </c>
      <c r="I1242" s="25" t="s">
        <v>3583</v>
      </c>
    </row>
    <row r="1243" spans="1:9" x14ac:dyDescent="0.15">
      <c r="A1243" s="32">
        <v>43732</v>
      </c>
      <c r="B1243" s="25">
        <v>1000033295</v>
      </c>
      <c r="C1243" s="25" t="s">
        <v>2985</v>
      </c>
      <c r="D1243" s="25" t="s">
        <v>4003</v>
      </c>
      <c r="E1243" s="31">
        <v>1300.28</v>
      </c>
      <c r="F1243" s="31">
        <v>1300.28</v>
      </c>
      <c r="G1243" s="25">
        <v>0</v>
      </c>
      <c r="H1243" s="25">
        <v>0</v>
      </c>
      <c r="I1243" s="25" t="s">
        <v>3583</v>
      </c>
    </row>
    <row r="1244" spans="1:9" x14ac:dyDescent="0.15">
      <c r="A1244" s="32">
        <v>43732</v>
      </c>
      <c r="B1244" s="25">
        <v>1000034232</v>
      </c>
      <c r="C1244" s="25" t="s">
        <v>2772</v>
      </c>
      <c r="D1244" s="25" t="s">
        <v>4003</v>
      </c>
      <c r="E1244" s="25">
        <v>301.68</v>
      </c>
      <c r="F1244" s="25">
        <v>301.68</v>
      </c>
      <c r="G1244" s="25">
        <v>0</v>
      </c>
      <c r="H1244" s="25">
        <v>0</v>
      </c>
      <c r="I1244" s="25" t="s">
        <v>2771</v>
      </c>
    </row>
    <row r="1245" spans="1:9" x14ac:dyDescent="0.15">
      <c r="A1245" s="32">
        <v>43732</v>
      </c>
      <c r="B1245" s="25">
        <v>1000037982</v>
      </c>
      <c r="C1245" s="25" t="s">
        <v>3713</v>
      </c>
      <c r="D1245" s="25" t="s">
        <v>4003</v>
      </c>
      <c r="E1245" s="25">
        <v>174</v>
      </c>
      <c r="F1245" s="25">
        <v>174</v>
      </c>
      <c r="G1245" s="25">
        <v>0</v>
      </c>
      <c r="H1245" s="25">
        <v>0</v>
      </c>
      <c r="I1245" s="25" t="s">
        <v>3712</v>
      </c>
    </row>
    <row r="1246" spans="1:9" x14ac:dyDescent="0.15">
      <c r="A1246" s="32">
        <v>43732</v>
      </c>
      <c r="B1246" s="25">
        <v>1000038420</v>
      </c>
      <c r="C1246" s="25" t="s">
        <v>3096</v>
      </c>
      <c r="D1246" s="25" t="s">
        <v>4003</v>
      </c>
      <c r="E1246" s="31">
        <v>2000.87</v>
      </c>
      <c r="F1246" s="31">
        <v>2000.87</v>
      </c>
      <c r="G1246" s="25">
        <v>0</v>
      </c>
      <c r="H1246" s="25">
        <v>0</v>
      </c>
      <c r="I1246" s="25" t="s">
        <v>3095</v>
      </c>
    </row>
    <row r="1247" spans="1:9" x14ac:dyDescent="0.15">
      <c r="A1247" s="32">
        <v>43732</v>
      </c>
      <c r="B1247" s="25">
        <v>1000038508</v>
      </c>
      <c r="C1247" s="25" t="s">
        <v>3953</v>
      </c>
      <c r="D1247" s="25" t="s">
        <v>4003</v>
      </c>
      <c r="E1247" s="31">
        <v>30677.16</v>
      </c>
      <c r="F1247" s="31">
        <v>30677.16</v>
      </c>
      <c r="G1247" s="25">
        <v>0</v>
      </c>
      <c r="H1247" s="25">
        <v>0</v>
      </c>
      <c r="I1247" s="25" t="s">
        <v>2625</v>
      </c>
    </row>
    <row r="1248" spans="1:9" x14ac:dyDescent="0.15">
      <c r="A1248" s="32">
        <v>43732</v>
      </c>
      <c r="B1248" s="25">
        <v>1000038508</v>
      </c>
      <c r="C1248" s="25" t="s">
        <v>3953</v>
      </c>
      <c r="D1248" s="25" t="s">
        <v>4003</v>
      </c>
      <c r="E1248" s="31">
        <v>3622.26</v>
      </c>
      <c r="F1248" s="31">
        <v>3622.26</v>
      </c>
      <c r="G1248" s="25">
        <v>0</v>
      </c>
      <c r="H1248" s="25">
        <v>0</v>
      </c>
      <c r="I1248" s="25" t="s">
        <v>2625</v>
      </c>
    </row>
    <row r="1249" spans="1:9" x14ac:dyDescent="0.15">
      <c r="A1249" s="32">
        <v>43732</v>
      </c>
      <c r="B1249" s="25">
        <v>1000041148</v>
      </c>
      <c r="C1249" s="25" t="s">
        <v>4031</v>
      </c>
      <c r="D1249" s="25" t="s">
        <v>4003</v>
      </c>
      <c r="E1249" s="25">
        <v>600</v>
      </c>
      <c r="F1249" s="25">
        <v>600</v>
      </c>
      <c r="G1249" s="25">
        <v>0</v>
      </c>
      <c r="H1249" s="25">
        <v>0</v>
      </c>
      <c r="I1249" s="25" t="s">
        <v>3583</v>
      </c>
    </row>
    <row r="1250" spans="1:9" x14ac:dyDescent="0.15">
      <c r="A1250" s="32">
        <v>43732</v>
      </c>
      <c r="B1250" s="25">
        <v>1000041148</v>
      </c>
      <c r="C1250" s="25" t="s">
        <v>4031</v>
      </c>
      <c r="D1250" s="25" t="s">
        <v>4003</v>
      </c>
      <c r="E1250" s="25">
        <v>708.4</v>
      </c>
      <c r="F1250" s="25">
        <v>708.4</v>
      </c>
      <c r="G1250" s="25">
        <v>0</v>
      </c>
      <c r="H1250" s="25">
        <v>0</v>
      </c>
      <c r="I1250" s="25" t="s">
        <v>3583</v>
      </c>
    </row>
    <row r="1251" spans="1:9" x14ac:dyDescent="0.15">
      <c r="A1251" s="32">
        <v>43732</v>
      </c>
      <c r="B1251" s="25">
        <v>1000041780</v>
      </c>
      <c r="C1251" s="25" t="s">
        <v>3030</v>
      </c>
      <c r="D1251" s="25" t="s">
        <v>4003</v>
      </c>
      <c r="E1251" s="25">
        <v>462</v>
      </c>
      <c r="F1251" s="25">
        <v>462</v>
      </c>
      <c r="G1251" s="25">
        <v>0</v>
      </c>
      <c r="H1251" s="25">
        <v>0</v>
      </c>
      <c r="I1251" s="25" t="s">
        <v>3029</v>
      </c>
    </row>
    <row r="1252" spans="1:9" x14ac:dyDescent="0.15">
      <c r="A1252" s="32">
        <v>43732</v>
      </c>
      <c r="B1252" s="25">
        <v>1000041780</v>
      </c>
      <c r="C1252" s="25" t="s">
        <v>3030</v>
      </c>
      <c r="D1252" s="25" t="s">
        <v>4003</v>
      </c>
      <c r="E1252" s="25">
        <v>538.4</v>
      </c>
      <c r="F1252" s="25">
        <v>538.4</v>
      </c>
      <c r="G1252" s="25">
        <v>0</v>
      </c>
      <c r="H1252" s="25">
        <v>0</v>
      </c>
      <c r="I1252" s="25" t="s">
        <v>3029</v>
      </c>
    </row>
    <row r="1253" spans="1:9" x14ac:dyDescent="0.15">
      <c r="A1253" s="32">
        <v>43732</v>
      </c>
      <c r="B1253" s="25">
        <v>1000041836</v>
      </c>
      <c r="C1253" s="25" t="s">
        <v>3954</v>
      </c>
      <c r="D1253" s="25" t="s">
        <v>4003</v>
      </c>
      <c r="E1253" s="25">
        <v>433.3</v>
      </c>
      <c r="F1253" s="25">
        <v>433.3</v>
      </c>
      <c r="G1253" s="25">
        <v>0</v>
      </c>
      <c r="H1253" s="25">
        <v>0</v>
      </c>
      <c r="I1253" s="25" t="s">
        <v>2837</v>
      </c>
    </row>
    <row r="1254" spans="1:9" x14ac:dyDescent="0.15">
      <c r="A1254" s="32">
        <v>43732</v>
      </c>
      <c r="B1254" s="25">
        <v>1000043235</v>
      </c>
      <c r="C1254" s="25" t="s">
        <v>3155</v>
      </c>
      <c r="D1254" s="25" t="s">
        <v>4003</v>
      </c>
      <c r="E1254" s="31">
        <v>4463.97</v>
      </c>
      <c r="F1254" s="31">
        <v>4463.97</v>
      </c>
      <c r="G1254" s="25">
        <v>0</v>
      </c>
      <c r="H1254" s="25">
        <v>0</v>
      </c>
      <c r="I1254" s="25" t="s">
        <v>3154</v>
      </c>
    </row>
    <row r="1255" spans="1:9" x14ac:dyDescent="0.15">
      <c r="A1255" s="32">
        <v>43732</v>
      </c>
      <c r="B1255" s="25">
        <v>1000043235</v>
      </c>
      <c r="C1255" s="25" t="s">
        <v>3155</v>
      </c>
      <c r="D1255" s="25" t="s">
        <v>4003</v>
      </c>
      <c r="E1255" s="31">
        <v>1036.94</v>
      </c>
      <c r="F1255" s="31">
        <v>1036.94</v>
      </c>
      <c r="G1255" s="25">
        <v>0</v>
      </c>
      <c r="H1255" s="25">
        <v>0</v>
      </c>
      <c r="I1255" s="25" t="s">
        <v>3154</v>
      </c>
    </row>
    <row r="1256" spans="1:9" x14ac:dyDescent="0.15">
      <c r="A1256" s="32">
        <v>43732</v>
      </c>
      <c r="B1256" s="25">
        <v>1000043256</v>
      </c>
      <c r="C1256" s="25" t="s">
        <v>3955</v>
      </c>
      <c r="D1256" s="25" t="s">
        <v>4003</v>
      </c>
      <c r="E1256" s="31">
        <v>1006.4</v>
      </c>
      <c r="F1256" s="31">
        <v>1006.4</v>
      </c>
      <c r="G1256" s="25">
        <v>0</v>
      </c>
      <c r="H1256" s="25">
        <v>0</v>
      </c>
      <c r="I1256" s="25" t="s">
        <v>3956</v>
      </c>
    </row>
    <row r="1257" spans="1:9" x14ac:dyDescent="0.15">
      <c r="A1257" s="32">
        <v>43732</v>
      </c>
      <c r="B1257" s="25">
        <v>1000043367</v>
      </c>
      <c r="C1257" s="25" t="s">
        <v>3009</v>
      </c>
      <c r="D1257" s="25" t="s">
        <v>4003</v>
      </c>
      <c r="E1257" s="25">
        <v>300.7</v>
      </c>
      <c r="F1257" s="25">
        <v>300.7</v>
      </c>
      <c r="G1257" s="25">
        <v>0</v>
      </c>
      <c r="H1257" s="25">
        <v>0</v>
      </c>
      <c r="I1257" s="25" t="s">
        <v>3008</v>
      </c>
    </row>
    <row r="1258" spans="1:9" x14ac:dyDescent="0.15">
      <c r="A1258" s="32">
        <v>43732</v>
      </c>
      <c r="B1258" s="25">
        <v>1000043379</v>
      </c>
      <c r="C1258" s="25" t="s">
        <v>3860</v>
      </c>
      <c r="D1258" s="25" t="s">
        <v>4003</v>
      </c>
      <c r="E1258" s="31">
        <v>4002</v>
      </c>
      <c r="F1258" s="31">
        <v>4002</v>
      </c>
      <c r="G1258" s="25">
        <v>0</v>
      </c>
      <c r="H1258" s="25">
        <v>0</v>
      </c>
      <c r="I1258" s="25" t="s">
        <v>3859</v>
      </c>
    </row>
    <row r="1259" spans="1:9" x14ac:dyDescent="0.15">
      <c r="A1259" s="32">
        <v>43732</v>
      </c>
      <c r="B1259" s="25">
        <v>1000043379</v>
      </c>
      <c r="C1259" s="25" t="s">
        <v>3860</v>
      </c>
      <c r="D1259" s="25" t="s">
        <v>4003</v>
      </c>
      <c r="E1259" s="31">
        <v>6053.6</v>
      </c>
      <c r="F1259" s="31">
        <v>6053.6</v>
      </c>
      <c r="G1259" s="25">
        <v>0</v>
      </c>
      <c r="H1259" s="25">
        <v>0</v>
      </c>
      <c r="I1259" s="25" t="s">
        <v>3859</v>
      </c>
    </row>
    <row r="1260" spans="1:9" x14ac:dyDescent="0.15">
      <c r="A1260" s="32">
        <v>43732</v>
      </c>
      <c r="B1260" s="25">
        <v>1000043865</v>
      </c>
      <c r="C1260" s="25" t="s">
        <v>3516</v>
      </c>
      <c r="D1260" s="25" t="s">
        <v>4003</v>
      </c>
      <c r="E1260" s="31">
        <v>2001.8</v>
      </c>
      <c r="F1260" s="31">
        <v>2001.8</v>
      </c>
      <c r="G1260" s="25">
        <v>0</v>
      </c>
      <c r="H1260" s="25">
        <v>0</v>
      </c>
      <c r="I1260" s="25" t="s">
        <v>3515</v>
      </c>
    </row>
    <row r="1261" spans="1:9" x14ac:dyDescent="0.15">
      <c r="A1261" s="32">
        <v>43732</v>
      </c>
      <c r="B1261" s="25">
        <v>1000043865</v>
      </c>
      <c r="C1261" s="25" t="s">
        <v>3516</v>
      </c>
      <c r="D1261" s="25" t="s">
        <v>4003</v>
      </c>
      <c r="E1261" s="31">
        <v>4522.29</v>
      </c>
      <c r="F1261" s="31">
        <v>4522.29</v>
      </c>
      <c r="G1261" s="25">
        <v>0</v>
      </c>
      <c r="H1261" s="25">
        <v>0</v>
      </c>
      <c r="I1261" s="25" t="s">
        <v>3515</v>
      </c>
    </row>
    <row r="1262" spans="1:9" x14ac:dyDescent="0.15">
      <c r="A1262" s="32">
        <v>43732</v>
      </c>
      <c r="B1262" s="25">
        <v>1000044031</v>
      </c>
      <c r="C1262" s="25" t="s">
        <v>2968</v>
      </c>
      <c r="D1262" s="25" t="s">
        <v>4003</v>
      </c>
      <c r="E1262" s="31">
        <v>1004.25</v>
      </c>
      <c r="F1262" s="31">
        <v>1004.25</v>
      </c>
      <c r="G1262" s="25">
        <v>0</v>
      </c>
      <c r="H1262" s="25">
        <v>0</v>
      </c>
      <c r="I1262" s="25" t="s">
        <v>2967</v>
      </c>
    </row>
    <row r="1263" spans="1:9" x14ac:dyDescent="0.15">
      <c r="A1263" s="32">
        <v>43732</v>
      </c>
      <c r="B1263" s="25">
        <v>1000044031</v>
      </c>
      <c r="C1263" s="25" t="s">
        <v>2968</v>
      </c>
      <c r="D1263" s="25" t="s">
        <v>4003</v>
      </c>
      <c r="E1263" s="31">
        <v>5451.82</v>
      </c>
      <c r="F1263" s="31">
        <v>5451.82</v>
      </c>
      <c r="G1263" s="25">
        <v>0</v>
      </c>
      <c r="H1263" s="25">
        <v>0</v>
      </c>
      <c r="I1263" s="25" t="s">
        <v>2967</v>
      </c>
    </row>
    <row r="1264" spans="1:9" x14ac:dyDescent="0.15">
      <c r="A1264" s="32">
        <v>43732</v>
      </c>
      <c r="B1264" s="25">
        <v>1000044033</v>
      </c>
      <c r="C1264" s="25" t="s">
        <v>2930</v>
      </c>
      <c r="D1264" s="25" t="s">
        <v>4003</v>
      </c>
      <c r="E1264" s="31">
        <v>2831.2</v>
      </c>
      <c r="F1264" s="31">
        <v>2831.2</v>
      </c>
      <c r="G1264" s="25">
        <v>0</v>
      </c>
      <c r="H1264" s="25">
        <v>0</v>
      </c>
      <c r="I1264" s="25" t="s">
        <v>2929</v>
      </c>
    </row>
    <row r="1265" spans="1:9" x14ac:dyDescent="0.15">
      <c r="A1265" s="32">
        <v>43732</v>
      </c>
      <c r="B1265" s="25">
        <v>1000044033</v>
      </c>
      <c r="C1265" s="25" t="s">
        <v>2930</v>
      </c>
      <c r="D1265" s="25" t="s">
        <v>4003</v>
      </c>
      <c r="E1265" s="25">
        <v>170.5</v>
      </c>
      <c r="F1265" s="25">
        <v>170.5</v>
      </c>
      <c r="G1265" s="25">
        <v>0</v>
      </c>
      <c r="H1265" s="25">
        <v>0</v>
      </c>
      <c r="I1265" s="25" t="s">
        <v>2929</v>
      </c>
    </row>
    <row r="1266" spans="1:9" x14ac:dyDescent="0.15">
      <c r="A1266" s="32">
        <v>43732</v>
      </c>
      <c r="B1266" s="25">
        <v>1000044643</v>
      </c>
      <c r="C1266" s="25" t="s">
        <v>2950</v>
      </c>
      <c r="D1266" s="25" t="s">
        <v>4003</v>
      </c>
      <c r="E1266" s="31">
        <v>6000</v>
      </c>
      <c r="F1266" s="31">
        <v>6000</v>
      </c>
      <c r="G1266" s="25">
        <v>0</v>
      </c>
      <c r="H1266" s="25">
        <v>0</v>
      </c>
      <c r="I1266" s="25" t="s">
        <v>2949</v>
      </c>
    </row>
    <row r="1267" spans="1:9" x14ac:dyDescent="0.15">
      <c r="A1267" s="32">
        <v>43732</v>
      </c>
      <c r="B1267" s="25">
        <v>1000044643</v>
      </c>
      <c r="C1267" s="25" t="s">
        <v>2950</v>
      </c>
      <c r="D1267" s="25" t="s">
        <v>4003</v>
      </c>
      <c r="E1267" s="31">
        <v>6001.6</v>
      </c>
      <c r="F1267" s="31">
        <v>6001.6</v>
      </c>
      <c r="G1267" s="25">
        <v>0</v>
      </c>
      <c r="H1267" s="25">
        <v>0</v>
      </c>
      <c r="I1267" s="25" t="s">
        <v>2949</v>
      </c>
    </row>
    <row r="1268" spans="1:9" x14ac:dyDescent="0.15">
      <c r="A1268" s="32">
        <v>43732</v>
      </c>
      <c r="B1268" s="25">
        <v>1000044688</v>
      </c>
      <c r="C1268" s="25" t="s">
        <v>3551</v>
      </c>
      <c r="D1268" s="25" t="s">
        <v>4003</v>
      </c>
      <c r="E1268" s="25">
        <v>200.4</v>
      </c>
      <c r="F1268" s="25">
        <v>200.4</v>
      </c>
      <c r="G1268" s="25">
        <v>0</v>
      </c>
      <c r="H1268" s="25">
        <v>0</v>
      </c>
      <c r="I1268" s="25" t="s">
        <v>3550</v>
      </c>
    </row>
    <row r="1269" spans="1:9" x14ac:dyDescent="0.15">
      <c r="A1269" s="32">
        <v>43732</v>
      </c>
      <c r="B1269" s="25">
        <v>1000044716</v>
      </c>
      <c r="C1269" s="25" t="s">
        <v>3957</v>
      </c>
      <c r="D1269" s="25" t="s">
        <v>4003</v>
      </c>
      <c r="E1269" s="31">
        <v>10004</v>
      </c>
      <c r="F1269" s="31">
        <v>10004</v>
      </c>
      <c r="G1269" s="25">
        <v>0</v>
      </c>
      <c r="H1269" s="25">
        <v>0</v>
      </c>
      <c r="I1269" s="25" t="s">
        <v>3092</v>
      </c>
    </row>
    <row r="1270" spans="1:9" x14ac:dyDescent="0.15">
      <c r="A1270" s="32">
        <v>43732</v>
      </c>
      <c r="B1270" s="25">
        <v>1000044716</v>
      </c>
      <c r="C1270" s="25" t="s">
        <v>3957</v>
      </c>
      <c r="D1270" s="25" t="s">
        <v>4003</v>
      </c>
      <c r="E1270" s="31">
        <v>4004.46</v>
      </c>
      <c r="F1270" s="31">
        <v>4004.46</v>
      </c>
      <c r="G1270" s="25">
        <v>0</v>
      </c>
      <c r="H1270" s="25">
        <v>0</v>
      </c>
      <c r="I1270" s="25" t="s">
        <v>3092</v>
      </c>
    </row>
    <row r="1271" spans="1:9" x14ac:dyDescent="0.15">
      <c r="A1271" s="32">
        <v>43732</v>
      </c>
      <c r="B1271" s="25">
        <v>1000045593</v>
      </c>
      <c r="C1271" s="25" t="s">
        <v>3958</v>
      </c>
      <c r="D1271" s="25" t="s">
        <v>4003</v>
      </c>
      <c r="E1271" s="31">
        <v>2733.4</v>
      </c>
      <c r="F1271" s="31">
        <v>2733.4</v>
      </c>
      <c r="G1271" s="25">
        <v>0</v>
      </c>
      <c r="H1271" s="25">
        <v>0</v>
      </c>
      <c r="I1271" s="25" t="s">
        <v>2904</v>
      </c>
    </row>
    <row r="1272" spans="1:9" x14ac:dyDescent="0.15">
      <c r="A1272" s="32">
        <v>43732</v>
      </c>
      <c r="B1272" s="25">
        <v>1000045593</v>
      </c>
      <c r="C1272" s="25" t="s">
        <v>3958</v>
      </c>
      <c r="D1272" s="25" t="s">
        <v>4003</v>
      </c>
      <c r="E1272" s="31">
        <v>1267.3</v>
      </c>
      <c r="F1272" s="31">
        <v>1267.3</v>
      </c>
      <c r="G1272" s="25">
        <v>0</v>
      </c>
      <c r="H1272" s="25">
        <v>0</v>
      </c>
      <c r="I1272" s="25" t="s">
        <v>2904</v>
      </c>
    </row>
    <row r="1273" spans="1:9" x14ac:dyDescent="0.15">
      <c r="A1273" s="32">
        <v>43732</v>
      </c>
      <c r="B1273" s="25">
        <v>1000045767</v>
      </c>
      <c r="C1273" s="25" t="s">
        <v>2962</v>
      </c>
      <c r="D1273" s="25" t="s">
        <v>4003</v>
      </c>
      <c r="E1273" s="31">
        <v>6500</v>
      </c>
      <c r="F1273" s="31">
        <v>6500</v>
      </c>
      <c r="G1273" s="25">
        <v>0</v>
      </c>
      <c r="H1273" s="25">
        <v>0</v>
      </c>
      <c r="I1273" s="25" t="s">
        <v>2961</v>
      </c>
    </row>
    <row r="1274" spans="1:9" x14ac:dyDescent="0.15">
      <c r="A1274" s="32">
        <v>43732</v>
      </c>
      <c r="B1274" s="25">
        <v>1000045767</v>
      </c>
      <c r="C1274" s="25" t="s">
        <v>2962</v>
      </c>
      <c r="D1274" s="25" t="s">
        <v>4003</v>
      </c>
      <c r="E1274" s="31">
        <v>13503</v>
      </c>
      <c r="F1274" s="31">
        <v>13503</v>
      </c>
      <c r="G1274" s="25">
        <v>0</v>
      </c>
      <c r="H1274" s="25">
        <v>0</v>
      </c>
      <c r="I1274" s="25" t="s">
        <v>2961</v>
      </c>
    </row>
    <row r="1275" spans="1:9" x14ac:dyDescent="0.15">
      <c r="A1275" s="32">
        <v>43732</v>
      </c>
      <c r="B1275" s="25">
        <v>1000046429</v>
      </c>
      <c r="C1275" s="25" t="s">
        <v>3863</v>
      </c>
      <c r="D1275" s="25" t="s">
        <v>4003</v>
      </c>
      <c r="E1275" s="31">
        <v>1217.2</v>
      </c>
      <c r="F1275" s="31">
        <v>1217.2</v>
      </c>
      <c r="G1275" s="25">
        <v>0</v>
      </c>
      <c r="H1275" s="25">
        <v>0</v>
      </c>
      <c r="I1275" s="25" t="s">
        <v>2666</v>
      </c>
    </row>
    <row r="1276" spans="1:9" x14ac:dyDescent="0.15">
      <c r="A1276" s="32">
        <v>43732</v>
      </c>
      <c r="B1276" s="25">
        <v>1000046429</v>
      </c>
      <c r="C1276" s="25" t="s">
        <v>3863</v>
      </c>
      <c r="D1276" s="25" t="s">
        <v>4003</v>
      </c>
      <c r="E1276" s="31">
        <v>9436.9500000000007</v>
      </c>
      <c r="F1276" s="31">
        <v>9436.9500000000007</v>
      </c>
      <c r="G1276" s="25">
        <v>0</v>
      </c>
      <c r="H1276" s="25">
        <v>0</v>
      </c>
      <c r="I1276" s="25" t="s">
        <v>2666</v>
      </c>
    </row>
    <row r="1277" spans="1:9" x14ac:dyDescent="0.15">
      <c r="A1277" s="32">
        <v>43732</v>
      </c>
      <c r="B1277" s="25">
        <v>1000046591</v>
      </c>
      <c r="C1277" s="25" t="s">
        <v>2671</v>
      </c>
      <c r="D1277" s="25" t="s">
        <v>4003</v>
      </c>
      <c r="E1277" s="25">
        <v>244.8</v>
      </c>
      <c r="F1277" s="25">
        <v>244.8</v>
      </c>
      <c r="G1277" s="25">
        <v>0</v>
      </c>
      <c r="H1277" s="25">
        <v>0</v>
      </c>
      <c r="I1277" s="25" t="s">
        <v>2666</v>
      </c>
    </row>
    <row r="1278" spans="1:9" x14ac:dyDescent="0.15">
      <c r="A1278" s="32">
        <v>43732</v>
      </c>
      <c r="B1278" s="25">
        <v>1000046591</v>
      </c>
      <c r="C1278" s="25" t="s">
        <v>2671</v>
      </c>
      <c r="D1278" s="25" t="s">
        <v>4003</v>
      </c>
      <c r="E1278" s="25">
        <v>317</v>
      </c>
      <c r="F1278" s="25">
        <v>317</v>
      </c>
      <c r="G1278" s="25">
        <v>0</v>
      </c>
      <c r="H1278" s="25">
        <v>0</v>
      </c>
      <c r="I1278" s="25" t="s">
        <v>2666</v>
      </c>
    </row>
    <row r="1279" spans="1:9" x14ac:dyDescent="0.15">
      <c r="A1279" s="32">
        <v>43732</v>
      </c>
      <c r="B1279" s="25">
        <v>1000046612</v>
      </c>
      <c r="C1279" s="25" t="s">
        <v>3959</v>
      </c>
      <c r="D1279" s="25" t="s">
        <v>4003</v>
      </c>
      <c r="E1279" s="25">
        <v>691.08</v>
      </c>
      <c r="F1279" s="25">
        <v>691.08</v>
      </c>
      <c r="G1279" s="25">
        <v>0</v>
      </c>
      <c r="H1279" s="25">
        <v>0</v>
      </c>
      <c r="I1279" s="25" t="s">
        <v>3572</v>
      </c>
    </row>
    <row r="1280" spans="1:9" x14ac:dyDescent="0.15">
      <c r="A1280" s="32">
        <v>43732</v>
      </c>
      <c r="B1280" s="25">
        <v>1000046801</v>
      </c>
      <c r="C1280" s="25" t="s">
        <v>2842</v>
      </c>
      <c r="D1280" s="25" t="s">
        <v>4003</v>
      </c>
      <c r="E1280" s="25">
        <v>500.4</v>
      </c>
      <c r="F1280" s="25">
        <v>500.4</v>
      </c>
      <c r="G1280" s="25">
        <v>0</v>
      </c>
      <c r="H1280" s="25">
        <v>0</v>
      </c>
      <c r="I1280" s="25" t="s">
        <v>2837</v>
      </c>
    </row>
    <row r="1281" spans="1:9" x14ac:dyDescent="0.15">
      <c r="A1281" s="32">
        <v>43732</v>
      </c>
      <c r="B1281" s="25">
        <v>1000046801</v>
      </c>
      <c r="C1281" s="25" t="s">
        <v>2842</v>
      </c>
      <c r="D1281" s="25" t="s">
        <v>4003</v>
      </c>
      <c r="E1281" s="25">
        <v>500</v>
      </c>
      <c r="F1281" s="25">
        <v>500</v>
      </c>
      <c r="G1281" s="25">
        <v>0</v>
      </c>
      <c r="H1281" s="25">
        <v>0</v>
      </c>
      <c r="I1281" s="25" t="s">
        <v>2837</v>
      </c>
    </row>
    <row r="1282" spans="1:9" x14ac:dyDescent="0.15">
      <c r="A1282" s="32">
        <v>43732</v>
      </c>
      <c r="B1282" s="25">
        <v>1000047401</v>
      </c>
      <c r="C1282" s="25" t="s">
        <v>2775</v>
      </c>
      <c r="D1282" s="25" t="s">
        <v>4003</v>
      </c>
      <c r="E1282" s="31">
        <v>14347.5</v>
      </c>
      <c r="F1282" s="31">
        <v>14347.5</v>
      </c>
      <c r="G1282" s="25">
        <v>0</v>
      </c>
      <c r="H1282" s="25">
        <v>0</v>
      </c>
      <c r="I1282" s="25" t="s">
        <v>2774</v>
      </c>
    </row>
    <row r="1283" spans="1:9" x14ac:dyDescent="0.15">
      <c r="A1283" s="32">
        <v>43732</v>
      </c>
      <c r="B1283" s="25">
        <v>1000048101</v>
      </c>
      <c r="C1283" s="25" t="s">
        <v>3960</v>
      </c>
      <c r="D1283" s="25" t="s">
        <v>4003</v>
      </c>
      <c r="E1283" s="25">
        <v>203.5</v>
      </c>
      <c r="F1283" s="25">
        <v>203.5</v>
      </c>
      <c r="G1283" s="25">
        <v>0</v>
      </c>
      <c r="H1283" s="25">
        <v>0</v>
      </c>
      <c r="I1283" s="25" t="s">
        <v>2625</v>
      </c>
    </row>
    <row r="1284" spans="1:9" x14ac:dyDescent="0.15">
      <c r="A1284" s="32">
        <v>43732</v>
      </c>
      <c r="B1284" s="25">
        <v>1000048363</v>
      </c>
      <c r="C1284" s="25" t="s">
        <v>3334</v>
      </c>
      <c r="D1284" s="25" t="s">
        <v>4003</v>
      </c>
      <c r="E1284" s="31">
        <v>6731</v>
      </c>
      <c r="F1284" s="31">
        <v>6731</v>
      </c>
      <c r="G1284" s="25">
        <v>0</v>
      </c>
      <c r="H1284" s="25">
        <v>0</v>
      </c>
      <c r="I1284" s="25" t="s">
        <v>2727</v>
      </c>
    </row>
    <row r="1285" spans="1:9" x14ac:dyDescent="0.15">
      <c r="A1285" s="32">
        <v>43732</v>
      </c>
      <c r="B1285" s="25">
        <v>1000048503</v>
      </c>
      <c r="C1285" s="25" t="s">
        <v>3961</v>
      </c>
      <c r="D1285" s="25" t="s">
        <v>4003</v>
      </c>
      <c r="E1285" s="31">
        <v>2724</v>
      </c>
      <c r="F1285" s="31">
        <v>2724</v>
      </c>
      <c r="G1285" s="25">
        <v>0</v>
      </c>
      <c r="H1285" s="25">
        <v>0</v>
      </c>
      <c r="I1285" s="25" t="s">
        <v>3962</v>
      </c>
    </row>
    <row r="1286" spans="1:9" x14ac:dyDescent="0.15">
      <c r="A1286" s="32">
        <v>43732</v>
      </c>
      <c r="B1286" s="25">
        <v>1000048503</v>
      </c>
      <c r="C1286" s="25" t="s">
        <v>3961</v>
      </c>
      <c r="D1286" s="25" t="s">
        <v>4003</v>
      </c>
      <c r="E1286" s="31">
        <v>2370.7600000000002</v>
      </c>
      <c r="F1286" s="31">
        <v>2370.7600000000002</v>
      </c>
      <c r="G1286" s="25">
        <v>0</v>
      </c>
      <c r="H1286" s="25">
        <v>0</v>
      </c>
      <c r="I1286" s="25" t="s">
        <v>3962</v>
      </c>
    </row>
    <row r="1287" spans="1:9" x14ac:dyDescent="0.15">
      <c r="A1287" s="32">
        <v>43732</v>
      </c>
      <c r="B1287" s="25">
        <v>1000048571</v>
      </c>
      <c r="C1287" s="25" t="s">
        <v>3229</v>
      </c>
      <c r="D1287" s="25" t="s">
        <v>4003</v>
      </c>
      <c r="E1287" s="25">
        <v>782.4</v>
      </c>
      <c r="F1287" s="25">
        <v>782.4</v>
      </c>
      <c r="G1287" s="25">
        <v>0</v>
      </c>
      <c r="H1287" s="25">
        <v>0</v>
      </c>
      <c r="I1287" s="25" t="s">
        <v>2657</v>
      </c>
    </row>
    <row r="1288" spans="1:9" x14ac:dyDescent="0.15">
      <c r="A1288" s="32">
        <v>43732</v>
      </c>
      <c r="B1288" s="25">
        <v>1000048571</v>
      </c>
      <c r="C1288" s="25" t="s">
        <v>3229</v>
      </c>
      <c r="D1288" s="25" t="s">
        <v>4003</v>
      </c>
      <c r="E1288" s="31">
        <v>6419.82</v>
      </c>
      <c r="F1288" s="31">
        <v>6419.82</v>
      </c>
      <c r="G1288" s="25">
        <v>0</v>
      </c>
      <c r="H1288" s="25">
        <v>0</v>
      </c>
      <c r="I1288" s="25" t="s">
        <v>2657</v>
      </c>
    </row>
    <row r="1289" spans="1:9" x14ac:dyDescent="0.15">
      <c r="A1289" s="32">
        <v>43732</v>
      </c>
      <c r="B1289" s="25">
        <v>1000048628</v>
      </c>
      <c r="C1289" s="25" t="s">
        <v>2761</v>
      </c>
      <c r="D1289" s="25" t="s">
        <v>4003</v>
      </c>
      <c r="E1289" s="31">
        <v>40282.6</v>
      </c>
      <c r="F1289" s="31">
        <v>40282.6</v>
      </c>
      <c r="G1289" s="25">
        <v>0</v>
      </c>
      <c r="H1289" s="25">
        <v>0</v>
      </c>
      <c r="I1289" s="25" t="s">
        <v>2760</v>
      </c>
    </row>
    <row r="1290" spans="1:9" x14ac:dyDescent="0.15">
      <c r="A1290" s="32">
        <v>43732</v>
      </c>
      <c r="B1290" s="25">
        <v>1000048628</v>
      </c>
      <c r="C1290" s="25" t="s">
        <v>2761</v>
      </c>
      <c r="D1290" s="25" t="s">
        <v>4003</v>
      </c>
      <c r="E1290" s="31">
        <v>46154</v>
      </c>
      <c r="F1290" s="31">
        <v>46154</v>
      </c>
      <c r="G1290" s="25">
        <v>0</v>
      </c>
      <c r="H1290" s="25">
        <v>0</v>
      </c>
      <c r="I1290" s="25" t="s">
        <v>2760</v>
      </c>
    </row>
    <row r="1291" spans="1:9" x14ac:dyDescent="0.15">
      <c r="A1291" s="32">
        <v>43732</v>
      </c>
      <c r="B1291" s="25">
        <v>1000048821</v>
      </c>
      <c r="C1291" s="25" t="s">
        <v>3963</v>
      </c>
      <c r="D1291" s="25" t="s">
        <v>4003</v>
      </c>
      <c r="E1291" s="31">
        <v>19046.400000000001</v>
      </c>
      <c r="F1291" s="31">
        <v>19046.400000000001</v>
      </c>
      <c r="G1291" s="25">
        <v>0</v>
      </c>
      <c r="H1291" s="25">
        <v>0</v>
      </c>
      <c r="I1291" s="25" t="s">
        <v>2687</v>
      </c>
    </row>
    <row r="1292" spans="1:9" x14ac:dyDescent="0.15">
      <c r="A1292" s="32">
        <v>43732</v>
      </c>
      <c r="B1292" s="25">
        <v>1000049025</v>
      </c>
      <c r="C1292" s="25" t="s">
        <v>4012</v>
      </c>
      <c r="D1292" s="25" t="s">
        <v>4003</v>
      </c>
      <c r="E1292" s="31">
        <v>3236</v>
      </c>
      <c r="F1292" s="31">
        <v>3236</v>
      </c>
      <c r="G1292" s="25">
        <v>0</v>
      </c>
      <c r="H1292" s="25">
        <v>0</v>
      </c>
      <c r="I1292" s="25" t="s">
        <v>2666</v>
      </c>
    </row>
    <row r="1293" spans="1:9" x14ac:dyDescent="0.15">
      <c r="A1293" s="32">
        <v>43732</v>
      </c>
      <c r="B1293" s="25">
        <v>1000049025</v>
      </c>
      <c r="C1293" s="25" t="s">
        <v>4012</v>
      </c>
      <c r="D1293" s="25" t="s">
        <v>4003</v>
      </c>
      <c r="E1293" s="31">
        <v>1920.5</v>
      </c>
      <c r="F1293" s="31">
        <v>1920.5</v>
      </c>
      <c r="G1293" s="25">
        <v>0</v>
      </c>
      <c r="H1293" s="25">
        <v>0</v>
      </c>
      <c r="I1293" s="25" t="s">
        <v>2666</v>
      </c>
    </row>
    <row r="1294" spans="1:9" x14ac:dyDescent="0.15">
      <c r="A1294" s="32">
        <v>43732</v>
      </c>
      <c r="B1294" s="25">
        <v>1000049027</v>
      </c>
      <c r="C1294" s="25" t="s">
        <v>3964</v>
      </c>
      <c r="D1294" s="25" t="s">
        <v>4003</v>
      </c>
      <c r="E1294" s="31">
        <v>4151.93</v>
      </c>
      <c r="F1294" s="31">
        <v>4151.93</v>
      </c>
      <c r="G1294" s="25">
        <v>0</v>
      </c>
      <c r="H1294" s="25">
        <v>0</v>
      </c>
      <c r="I1294" s="25" t="s">
        <v>2687</v>
      </c>
    </row>
    <row r="1295" spans="1:9" x14ac:dyDescent="0.15">
      <c r="A1295" s="32">
        <v>43732</v>
      </c>
      <c r="B1295" s="25">
        <v>1000049929</v>
      </c>
      <c r="C1295" s="25" t="s">
        <v>3965</v>
      </c>
      <c r="D1295" s="25" t="s">
        <v>4003</v>
      </c>
      <c r="E1295" s="31">
        <v>2715</v>
      </c>
      <c r="F1295" s="31">
        <v>2715</v>
      </c>
      <c r="G1295" s="25">
        <v>0</v>
      </c>
      <c r="H1295" s="25">
        <v>0</v>
      </c>
      <c r="I1295" s="25" t="s">
        <v>2964</v>
      </c>
    </row>
    <row r="1296" spans="1:9" x14ac:dyDescent="0.15">
      <c r="A1296" s="32">
        <v>43732</v>
      </c>
      <c r="B1296" s="25">
        <v>1000049929</v>
      </c>
      <c r="C1296" s="25" t="s">
        <v>3965</v>
      </c>
      <c r="D1296" s="25" t="s">
        <v>4003</v>
      </c>
      <c r="E1296" s="31">
        <v>3541.6</v>
      </c>
      <c r="F1296" s="31">
        <v>3541.6</v>
      </c>
      <c r="G1296" s="25">
        <v>0</v>
      </c>
      <c r="H1296" s="25">
        <v>0</v>
      </c>
      <c r="I1296" s="25" t="s">
        <v>2964</v>
      </c>
    </row>
    <row r="1297" spans="1:9" x14ac:dyDescent="0.15">
      <c r="A1297" s="32">
        <v>43732</v>
      </c>
      <c r="B1297" s="25">
        <v>1000050162</v>
      </c>
      <c r="C1297" s="25" t="s">
        <v>3966</v>
      </c>
      <c r="D1297" s="25" t="s">
        <v>4003</v>
      </c>
      <c r="E1297" s="25">
        <v>679.5</v>
      </c>
      <c r="F1297" s="25">
        <v>679.5</v>
      </c>
      <c r="G1297" s="25">
        <v>0</v>
      </c>
      <c r="H1297" s="25">
        <v>0</v>
      </c>
      <c r="I1297" s="25" t="s">
        <v>213</v>
      </c>
    </row>
    <row r="1298" spans="1:9" x14ac:dyDescent="0.15">
      <c r="A1298" s="32">
        <v>43732</v>
      </c>
      <c r="B1298" s="25">
        <v>1000050162</v>
      </c>
      <c r="C1298" s="25" t="s">
        <v>3966</v>
      </c>
      <c r="D1298" s="25" t="s">
        <v>4003</v>
      </c>
      <c r="E1298" s="25">
        <v>130.80000000000001</v>
      </c>
      <c r="F1298" s="25">
        <v>130.80000000000001</v>
      </c>
      <c r="G1298" s="25">
        <v>0</v>
      </c>
      <c r="H1298" s="25">
        <v>0</v>
      </c>
      <c r="I1298" s="25" t="s">
        <v>213</v>
      </c>
    </row>
    <row r="1299" spans="1:9" x14ac:dyDescent="0.15">
      <c r="A1299" s="32">
        <v>43732</v>
      </c>
      <c r="B1299" s="25">
        <v>1000050535</v>
      </c>
      <c r="C1299" s="25" t="s">
        <v>3967</v>
      </c>
      <c r="D1299" s="25" t="s">
        <v>4003</v>
      </c>
      <c r="E1299" s="31">
        <v>1502.23</v>
      </c>
      <c r="F1299" s="31">
        <v>1502.23</v>
      </c>
      <c r="G1299" s="25">
        <v>0</v>
      </c>
      <c r="H1299" s="25">
        <v>0</v>
      </c>
      <c r="I1299" s="25" t="s">
        <v>3032</v>
      </c>
    </row>
    <row r="1300" spans="1:9" x14ac:dyDescent="0.15">
      <c r="A1300" s="32">
        <v>43732</v>
      </c>
      <c r="B1300" s="25">
        <v>1000050547</v>
      </c>
      <c r="C1300" s="25" t="s">
        <v>3968</v>
      </c>
      <c r="D1300" s="25" t="s">
        <v>4003</v>
      </c>
      <c r="E1300" s="31">
        <v>3503.76</v>
      </c>
      <c r="F1300" s="31">
        <v>3503.76</v>
      </c>
      <c r="G1300" s="25">
        <v>0</v>
      </c>
      <c r="H1300" s="25">
        <v>0</v>
      </c>
      <c r="I1300" s="25" t="s">
        <v>2976</v>
      </c>
    </row>
    <row r="1301" spans="1:9" x14ac:dyDescent="0.15">
      <c r="A1301" s="32">
        <v>43732</v>
      </c>
      <c r="B1301" s="25">
        <v>1000050547</v>
      </c>
      <c r="C1301" s="25" t="s">
        <v>3968</v>
      </c>
      <c r="D1301" s="25" t="s">
        <v>4003</v>
      </c>
      <c r="E1301" s="25">
        <v>511</v>
      </c>
      <c r="F1301" s="25">
        <v>511</v>
      </c>
      <c r="G1301" s="25">
        <v>0</v>
      </c>
      <c r="H1301" s="25">
        <v>0</v>
      </c>
      <c r="I1301" s="25" t="s">
        <v>2976</v>
      </c>
    </row>
    <row r="1302" spans="1:9" x14ac:dyDescent="0.15">
      <c r="A1302" s="32">
        <v>43732</v>
      </c>
      <c r="B1302" s="25">
        <v>1000051029</v>
      </c>
      <c r="C1302" s="25" t="s">
        <v>3969</v>
      </c>
      <c r="D1302" s="25" t="s">
        <v>4003</v>
      </c>
      <c r="E1302" s="31">
        <v>5013.6000000000004</v>
      </c>
      <c r="F1302" s="31">
        <v>5013.6000000000004</v>
      </c>
      <c r="G1302" s="25">
        <v>0</v>
      </c>
      <c r="H1302" s="25">
        <v>0</v>
      </c>
      <c r="I1302" s="25" t="s">
        <v>2796</v>
      </c>
    </row>
    <row r="1303" spans="1:9" x14ac:dyDescent="0.15">
      <c r="A1303" s="32">
        <v>43732</v>
      </c>
      <c r="B1303" s="25">
        <v>1000051075</v>
      </c>
      <c r="C1303" s="25" t="s">
        <v>3970</v>
      </c>
      <c r="D1303" s="25" t="s">
        <v>4003</v>
      </c>
      <c r="E1303" s="25">
        <v>267.32</v>
      </c>
      <c r="F1303" s="25">
        <v>267.32</v>
      </c>
      <c r="G1303" s="25">
        <v>0</v>
      </c>
      <c r="H1303" s="25">
        <v>0</v>
      </c>
      <c r="I1303" s="25" t="s">
        <v>3032</v>
      </c>
    </row>
    <row r="1304" spans="1:9" x14ac:dyDescent="0.15">
      <c r="A1304" s="32">
        <v>43732</v>
      </c>
      <c r="B1304" s="25">
        <v>1000051189</v>
      </c>
      <c r="C1304" s="25" t="s">
        <v>3972</v>
      </c>
      <c r="D1304" s="25" t="s">
        <v>4004</v>
      </c>
      <c r="E1304" s="31">
        <v>1000.18</v>
      </c>
      <c r="F1304" s="31">
        <v>1000.18</v>
      </c>
      <c r="G1304" s="25">
        <v>0</v>
      </c>
      <c r="H1304" s="25">
        <v>0</v>
      </c>
      <c r="I1304" s="25" t="s">
        <v>3103</v>
      </c>
    </row>
    <row r="1305" spans="1:9" x14ac:dyDescent="0.15">
      <c r="A1305" s="32">
        <v>43732</v>
      </c>
      <c r="B1305" s="25">
        <v>1000051199</v>
      </c>
      <c r="C1305" s="25" t="s">
        <v>3973</v>
      </c>
      <c r="D1305" s="25" t="s">
        <v>4003</v>
      </c>
      <c r="E1305" s="25">
        <v>30</v>
      </c>
      <c r="F1305" s="25">
        <v>30</v>
      </c>
      <c r="G1305" s="25">
        <v>0</v>
      </c>
      <c r="H1305" s="25">
        <v>0</v>
      </c>
      <c r="I1305" s="25" t="s">
        <v>2660</v>
      </c>
    </row>
    <row r="1306" spans="1:9" x14ac:dyDescent="0.15">
      <c r="A1306" s="32">
        <v>43732</v>
      </c>
      <c r="B1306" s="25">
        <v>1000051199</v>
      </c>
      <c r="C1306" s="25" t="s">
        <v>3973</v>
      </c>
      <c r="D1306" s="25" t="s">
        <v>4003</v>
      </c>
      <c r="E1306" s="25">
        <v>429.4</v>
      </c>
      <c r="F1306" s="25">
        <v>429.4</v>
      </c>
      <c r="G1306" s="25">
        <v>0</v>
      </c>
      <c r="H1306" s="25">
        <v>0</v>
      </c>
      <c r="I1306" s="25" t="s">
        <v>2660</v>
      </c>
    </row>
    <row r="1307" spans="1:9" x14ac:dyDescent="0.15">
      <c r="A1307" s="32">
        <v>43732</v>
      </c>
      <c r="B1307" s="25">
        <v>1000051767</v>
      </c>
      <c r="C1307" s="25" t="s">
        <v>3974</v>
      </c>
      <c r="D1307" s="25" t="s">
        <v>4004</v>
      </c>
      <c r="E1307" s="31">
        <v>2636.1</v>
      </c>
      <c r="F1307" s="31">
        <v>2636.1</v>
      </c>
      <c r="G1307" s="25">
        <v>0</v>
      </c>
      <c r="H1307" s="25">
        <v>0</v>
      </c>
      <c r="I1307" s="25" t="s">
        <v>3108</v>
      </c>
    </row>
    <row r="1308" spans="1:9" x14ac:dyDescent="0.15">
      <c r="A1308" s="32">
        <v>43732</v>
      </c>
      <c r="B1308" s="25">
        <v>1000051971</v>
      </c>
      <c r="C1308" s="25" t="s">
        <v>3975</v>
      </c>
      <c r="D1308" s="25" t="s">
        <v>4004</v>
      </c>
      <c r="E1308" s="25">
        <v>796.5</v>
      </c>
      <c r="F1308" s="25">
        <v>796.5</v>
      </c>
      <c r="G1308" s="25">
        <v>0</v>
      </c>
      <c r="H1308" s="25">
        <v>0</v>
      </c>
      <c r="I1308" s="25" t="s">
        <v>2938</v>
      </c>
    </row>
    <row r="1309" spans="1:9" x14ac:dyDescent="0.15">
      <c r="A1309" s="32">
        <v>43732</v>
      </c>
      <c r="B1309" s="25">
        <v>1000052123</v>
      </c>
      <c r="C1309" s="25" t="s">
        <v>3976</v>
      </c>
      <c r="D1309" s="25" t="s">
        <v>4004</v>
      </c>
      <c r="E1309" s="31">
        <v>2273.7199999999998</v>
      </c>
      <c r="F1309" s="31">
        <v>2273.7199999999998</v>
      </c>
      <c r="G1309" s="25">
        <v>0</v>
      </c>
      <c r="H1309" s="25">
        <v>0</v>
      </c>
      <c r="I1309" s="25" t="s">
        <v>3715</v>
      </c>
    </row>
    <row r="1310" spans="1:9" x14ac:dyDescent="0.15">
      <c r="A1310" s="32">
        <v>43732</v>
      </c>
      <c r="B1310" s="25">
        <v>1000052339</v>
      </c>
      <c r="C1310" s="25" t="s">
        <v>3977</v>
      </c>
      <c r="D1310" s="25" t="s">
        <v>4003</v>
      </c>
      <c r="E1310" s="31">
        <v>5510</v>
      </c>
      <c r="F1310" s="31">
        <v>5510</v>
      </c>
      <c r="G1310" s="25">
        <v>0</v>
      </c>
      <c r="H1310" s="25">
        <v>0</v>
      </c>
      <c r="I1310" s="25" t="s">
        <v>3103</v>
      </c>
    </row>
    <row r="1311" spans="1:9" x14ac:dyDescent="0.15">
      <c r="A1311" s="32">
        <v>43732</v>
      </c>
      <c r="B1311" s="25">
        <v>1000052339</v>
      </c>
      <c r="C1311" s="25" t="s">
        <v>3977</v>
      </c>
      <c r="D1311" s="25" t="s">
        <v>4003</v>
      </c>
      <c r="E1311" s="25">
        <v>510</v>
      </c>
      <c r="F1311" s="25">
        <v>510</v>
      </c>
      <c r="G1311" s="25">
        <v>0</v>
      </c>
      <c r="H1311" s="25">
        <v>0</v>
      </c>
      <c r="I1311" s="25" t="s">
        <v>3103</v>
      </c>
    </row>
    <row r="1312" spans="1:9" x14ac:dyDescent="0.15">
      <c r="A1312" s="32">
        <v>43732</v>
      </c>
      <c r="B1312" s="25">
        <v>1000052719</v>
      </c>
      <c r="C1312" s="25" t="s">
        <v>4027</v>
      </c>
      <c r="D1312" s="25" t="s">
        <v>4003</v>
      </c>
      <c r="E1312" s="31">
        <v>1916.18</v>
      </c>
      <c r="F1312" s="31">
        <v>1916.18</v>
      </c>
      <c r="G1312" s="25">
        <v>0</v>
      </c>
      <c r="H1312" s="25">
        <v>0</v>
      </c>
      <c r="I1312" s="25" t="s">
        <v>2684</v>
      </c>
    </row>
    <row r="1313" spans="1:9" x14ac:dyDescent="0.15">
      <c r="A1313" s="32">
        <v>43732</v>
      </c>
      <c r="B1313" s="25">
        <v>1000052719</v>
      </c>
      <c r="C1313" s="25" t="s">
        <v>4027</v>
      </c>
      <c r="D1313" s="25" t="s">
        <v>4003</v>
      </c>
      <c r="E1313" s="25">
        <v>703.8</v>
      </c>
      <c r="F1313" s="25">
        <v>703.8</v>
      </c>
      <c r="G1313" s="25">
        <v>0</v>
      </c>
      <c r="H1313" s="25">
        <v>0</v>
      </c>
      <c r="I1313" s="25" t="s">
        <v>2684</v>
      </c>
    </row>
    <row r="1314" spans="1:9" x14ac:dyDescent="0.15">
      <c r="A1314" s="32">
        <v>43732</v>
      </c>
      <c r="B1314" s="25">
        <v>1000052799</v>
      </c>
      <c r="C1314" s="25" t="s">
        <v>3978</v>
      </c>
      <c r="D1314" s="25" t="s">
        <v>4003</v>
      </c>
      <c r="E1314" s="25">
        <v>200.4</v>
      </c>
      <c r="F1314" s="25">
        <v>200.4</v>
      </c>
      <c r="G1314" s="25">
        <v>0</v>
      </c>
      <c r="H1314" s="25">
        <v>0</v>
      </c>
      <c r="I1314" s="25" t="s">
        <v>2700</v>
      </c>
    </row>
    <row r="1315" spans="1:9" x14ac:dyDescent="0.15">
      <c r="A1315" s="32">
        <v>43732</v>
      </c>
      <c r="B1315" s="25">
        <v>1000052799</v>
      </c>
      <c r="C1315" s="25" t="s">
        <v>3978</v>
      </c>
      <c r="D1315" s="25" t="s">
        <v>4003</v>
      </c>
      <c r="E1315" s="31">
        <v>1300.0999999999999</v>
      </c>
      <c r="F1315" s="31">
        <v>1300.0999999999999</v>
      </c>
      <c r="G1315" s="25">
        <v>0</v>
      </c>
      <c r="H1315" s="25">
        <v>0</v>
      </c>
      <c r="I1315" s="25" t="s">
        <v>2700</v>
      </c>
    </row>
    <row r="1316" spans="1:9" x14ac:dyDescent="0.15">
      <c r="A1316" s="32">
        <v>43732</v>
      </c>
      <c r="B1316" s="25">
        <v>1000053001</v>
      </c>
      <c r="C1316" s="25" t="s">
        <v>3979</v>
      </c>
      <c r="D1316" s="25" t="s">
        <v>4003</v>
      </c>
      <c r="E1316" s="25">
        <v>206</v>
      </c>
      <c r="F1316" s="25">
        <v>206</v>
      </c>
      <c r="G1316" s="25">
        <v>0</v>
      </c>
      <c r="H1316" s="25">
        <v>0</v>
      </c>
      <c r="I1316" s="25" t="s">
        <v>2634</v>
      </c>
    </row>
    <row r="1317" spans="1:9" x14ac:dyDescent="0.15">
      <c r="A1317" s="32">
        <v>43732</v>
      </c>
      <c r="B1317" s="25">
        <v>1000054033</v>
      </c>
      <c r="C1317" s="25" t="s">
        <v>3980</v>
      </c>
      <c r="D1317" s="25" t="s">
        <v>4003</v>
      </c>
      <c r="E1317" s="31">
        <v>1003.44</v>
      </c>
      <c r="F1317" s="31">
        <v>1003.44</v>
      </c>
      <c r="G1317" s="25">
        <v>0</v>
      </c>
      <c r="H1317" s="25">
        <v>0</v>
      </c>
      <c r="I1317" s="25" t="s">
        <v>2830</v>
      </c>
    </row>
    <row r="1318" spans="1:9" x14ac:dyDescent="0.15">
      <c r="A1318" s="32">
        <v>43732</v>
      </c>
      <c r="B1318" s="25">
        <v>1000054528</v>
      </c>
      <c r="C1318" s="25" t="s">
        <v>3981</v>
      </c>
      <c r="D1318" s="25" t="s">
        <v>4003</v>
      </c>
      <c r="E1318" s="31">
        <v>1287.3</v>
      </c>
      <c r="F1318" s="31">
        <v>1287.3</v>
      </c>
      <c r="G1318" s="25">
        <v>0</v>
      </c>
      <c r="H1318" s="25">
        <v>0</v>
      </c>
      <c r="I1318" s="25" t="s">
        <v>3647</v>
      </c>
    </row>
    <row r="1319" spans="1:9" x14ac:dyDescent="0.15">
      <c r="A1319" s="32">
        <v>43732</v>
      </c>
      <c r="B1319" s="25">
        <v>1000054543</v>
      </c>
      <c r="C1319" s="25" t="s">
        <v>3982</v>
      </c>
      <c r="D1319" s="25" t="s">
        <v>4003</v>
      </c>
      <c r="E1319" s="25">
        <v>408.9</v>
      </c>
      <c r="F1319" s="25">
        <v>408.9</v>
      </c>
      <c r="G1319" s="25">
        <v>0</v>
      </c>
      <c r="H1319" s="25">
        <v>0</v>
      </c>
      <c r="I1319" s="25" t="s">
        <v>3085</v>
      </c>
    </row>
    <row r="1320" spans="1:9" x14ac:dyDescent="0.15">
      <c r="A1320" s="32">
        <v>43732</v>
      </c>
      <c r="B1320" s="25">
        <v>1000054543</v>
      </c>
      <c r="C1320" s="25" t="s">
        <v>3982</v>
      </c>
      <c r="D1320" s="25" t="s">
        <v>4003</v>
      </c>
      <c r="E1320" s="25">
        <v>46.8</v>
      </c>
      <c r="F1320" s="25">
        <v>46.8</v>
      </c>
      <c r="G1320" s="25">
        <v>0</v>
      </c>
      <c r="H1320" s="25">
        <v>0</v>
      </c>
      <c r="I1320" s="25" t="s">
        <v>3085</v>
      </c>
    </row>
    <row r="1321" spans="1:9" x14ac:dyDescent="0.15">
      <c r="A1321" s="32">
        <v>43732</v>
      </c>
      <c r="B1321" s="25">
        <v>1000054997</v>
      </c>
      <c r="C1321" s="25" t="s">
        <v>3983</v>
      </c>
      <c r="D1321" s="25" t="s">
        <v>4004</v>
      </c>
      <c r="E1321" s="31">
        <v>10001.299999999999</v>
      </c>
      <c r="F1321" s="31">
        <v>10001.299999999999</v>
      </c>
      <c r="G1321" s="25">
        <v>0</v>
      </c>
      <c r="H1321" s="25">
        <v>0</v>
      </c>
      <c r="I1321" s="25" t="s">
        <v>2717</v>
      </c>
    </row>
    <row r="1322" spans="1:9" x14ac:dyDescent="0.15">
      <c r="A1322" s="32">
        <v>43732</v>
      </c>
      <c r="B1322" s="25">
        <v>1000057055</v>
      </c>
      <c r="C1322" s="25" t="s">
        <v>3984</v>
      </c>
      <c r="D1322" s="25" t="s">
        <v>4003</v>
      </c>
      <c r="E1322" s="25">
        <v>30</v>
      </c>
      <c r="F1322" s="25">
        <v>30</v>
      </c>
      <c r="G1322" s="25">
        <v>0</v>
      </c>
      <c r="H1322" s="25">
        <v>0</v>
      </c>
      <c r="I1322" s="25" t="s">
        <v>3063</v>
      </c>
    </row>
    <row r="1323" spans="1:9" x14ac:dyDescent="0.15">
      <c r="A1323" s="32">
        <v>43732</v>
      </c>
      <c r="B1323" s="25">
        <v>1000057055</v>
      </c>
      <c r="C1323" s="25" t="s">
        <v>3984</v>
      </c>
      <c r="D1323" s="25" t="s">
        <v>4003</v>
      </c>
      <c r="E1323" s="25">
        <v>145.30000000000001</v>
      </c>
      <c r="F1323" s="25">
        <v>145.30000000000001</v>
      </c>
      <c r="G1323" s="25">
        <v>0</v>
      </c>
      <c r="H1323" s="25">
        <v>0</v>
      </c>
      <c r="I1323" s="25" t="s">
        <v>3063</v>
      </c>
    </row>
    <row r="1324" spans="1:9" x14ac:dyDescent="0.15">
      <c r="A1324" s="32">
        <v>43732</v>
      </c>
      <c r="B1324" s="25">
        <v>1000057172</v>
      </c>
      <c r="C1324" s="25" t="s">
        <v>3985</v>
      </c>
      <c r="D1324" s="25" t="s">
        <v>4003</v>
      </c>
      <c r="E1324" s="25">
        <v>828</v>
      </c>
      <c r="F1324" s="25">
        <v>828</v>
      </c>
      <c r="G1324" s="25">
        <v>0</v>
      </c>
      <c r="H1324" s="25">
        <v>0</v>
      </c>
      <c r="I1324" s="25" t="s">
        <v>3120</v>
      </c>
    </row>
    <row r="1325" spans="1:9" x14ac:dyDescent="0.15">
      <c r="A1325" s="32">
        <v>43732</v>
      </c>
      <c r="B1325" s="25">
        <v>1000057172</v>
      </c>
      <c r="C1325" s="25" t="s">
        <v>3985</v>
      </c>
      <c r="D1325" s="25" t="s">
        <v>4003</v>
      </c>
      <c r="E1325" s="31">
        <v>1315.79</v>
      </c>
      <c r="F1325" s="31">
        <v>1315.79</v>
      </c>
      <c r="G1325" s="25">
        <v>0</v>
      </c>
      <c r="H1325" s="25">
        <v>0</v>
      </c>
      <c r="I1325" s="25" t="s">
        <v>3120</v>
      </c>
    </row>
    <row r="1326" spans="1:9" x14ac:dyDescent="0.15">
      <c r="A1326" s="32">
        <v>43732</v>
      </c>
      <c r="B1326" s="25">
        <v>1000057202</v>
      </c>
      <c r="C1326" s="25" t="s">
        <v>3986</v>
      </c>
      <c r="D1326" s="25" t="s">
        <v>4004</v>
      </c>
      <c r="E1326" s="31">
        <v>13000.14</v>
      </c>
      <c r="F1326" s="31">
        <v>13000.14</v>
      </c>
      <c r="G1326" s="25">
        <v>0</v>
      </c>
      <c r="H1326" s="25">
        <v>0</v>
      </c>
      <c r="I1326" s="25" t="s">
        <v>2749</v>
      </c>
    </row>
    <row r="1327" spans="1:9" x14ac:dyDescent="0.15">
      <c r="A1327" s="32">
        <v>43732</v>
      </c>
      <c r="B1327" s="25">
        <v>1000057313</v>
      </c>
      <c r="C1327" s="25" t="s">
        <v>4024</v>
      </c>
      <c r="D1327" s="25" t="s">
        <v>4004</v>
      </c>
      <c r="E1327" s="25">
        <v>312.3</v>
      </c>
      <c r="F1327" s="25">
        <v>312.3</v>
      </c>
      <c r="G1327" s="25">
        <v>0</v>
      </c>
      <c r="H1327" s="25">
        <v>0</v>
      </c>
      <c r="I1327" s="25" t="s">
        <v>3634</v>
      </c>
    </row>
    <row r="1328" spans="1:9" x14ac:dyDescent="0.15">
      <c r="A1328" s="32">
        <v>43732</v>
      </c>
      <c r="B1328" s="25">
        <v>1000057623</v>
      </c>
      <c r="C1328" s="25" t="s">
        <v>4009</v>
      </c>
      <c r="D1328" s="25" t="s">
        <v>4003</v>
      </c>
      <c r="E1328" s="31">
        <v>3001.09</v>
      </c>
      <c r="F1328" s="31">
        <v>3001.09</v>
      </c>
      <c r="G1328" s="25">
        <v>0</v>
      </c>
      <c r="H1328" s="25">
        <v>0</v>
      </c>
      <c r="I1328" s="25" t="s">
        <v>2768</v>
      </c>
    </row>
    <row r="1329" spans="1:9" x14ac:dyDescent="0.15">
      <c r="A1329" s="32">
        <v>43732</v>
      </c>
      <c r="B1329" s="25">
        <v>1000057812</v>
      </c>
      <c r="C1329" s="25" t="s">
        <v>3987</v>
      </c>
      <c r="D1329" s="25" t="s">
        <v>4003</v>
      </c>
      <c r="E1329" s="25">
        <v>118</v>
      </c>
      <c r="F1329" s="25">
        <v>118</v>
      </c>
      <c r="G1329" s="25">
        <v>0</v>
      </c>
      <c r="H1329" s="25">
        <v>0</v>
      </c>
      <c r="I1329" s="25" t="s">
        <v>2941</v>
      </c>
    </row>
    <row r="1330" spans="1:9" x14ac:dyDescent="0.15">
      <c r="A1330" s="32">
        <v>43732</v>
      </c>
      <c r="B1330" s="25">
        <v>1000057812</v>
      </c>
      <c r="C1330" s="25" t="s">
        <v>3987</v>
      </c>
      <c r="D1330" s="25" t="s">
        <v>4003</v>
      </c>
      <c r="E1330" s="25">
        <v>82.8</v>
      </c>
      <c r="F1330" s="25">
        <v>82.8</v>
      </c>
      <c r="G1330" s="25">
        <v>0</v>
      </c>
      <c r="H1330" s="25">
        <v>0</v>
      </c>
      <c r="I1330" s="25" t="s">
        <v>2941</v>
      </c>
    </row>
    <row r="1331" spans="1:9" x14ac:dyDescent="0.15">
      <c r="A1331" s="32">
        <v>43732</v>
      </c>
      <c r="B1331" s="25">
        <v>1000058421</v>
      </c>
      <c r="C1331" s="25" t="s">
        <v>3989</v>
      </c>
      <c r="D1331" s="25" t="s">
        <v>4003</v>
      </c>
      <c r="E1331" s="31">
        <v>1617.1</v>
      </c>
      <c r="F1331" s="31">
        <v>1617.1</v>
      </c>
      <c r="G1331" s="25">
        <v>0</v>
      </c>
      <c r="H1331" s="25">
        <v>0</v>
      </c>
      <c r="I1331" s="25" t="s">
        <v>3089</v>
      </c>
    </row>
    <row r="1332" spans="1:9" x14ac:dyDescent="0.15">
      <c r="A1332" s="32">
        <v>43732</v>
      </c>
      <c r="B1332" s="25">
        <v>1000058817</v>
      </c>
      <c r="C1332" s="25" t="s">
        <v>4013</v>
      </c>
      <c r="D1332" s="25" t="s">
        <v>4003</v>
      </c>
      <c r="E1332" s="31">
        <v>10164.84</v>
      </c>
      <c r="F1332" s="31">
        <v>10164.84</v>
      </c>
      <c r="G1332" s="25">
        <v>0</v>
      </c>
      <c r="H1332" s="25">
        <v>0</v>
      </c>
      <c r="I1332" s="25" t="s">
        <v>2625</v>
      </c>
    </row>
    <row r="1333" spans="1:9" x14ac:dyDescent="0.15">
      <c r="A1333" s="32">
        <v>43732</v>
      </c>
      <c r="B1333" s="25">
        <v>1000058921</v>
      </c>
      <c r="C1333" s="25" t="s">
        <v>3990</v>
      </c>
      <c r="D1333" s="25" t="s">
        <v>4003</v>
      </c>
      <c r="E1333" s="25">
        <v>455.1</v>
      </c>
      <c r="F1333" s="25">
        <v>455.1</v>
      </c>
      <c r="G1333" s="25">
        <v>0</v>
      </c>
      <c r="H1333" s="25">
        <v>0</v>
      </c>
      <c r="I1333" s="25" t="s">
        <v>2709</v>
      </c>
    </row>
    <row r="1334" spans="1:9" x14ac:dyDescent="0.15">
      <c r="A1334" s="32">
        <v>43732</v>
      </c>
      <c r="B1334" s="25">
        <v>1000058921</v>
      </c>
      <c r="C1334" s="25" t="s">
        <v>3990</v>
      </c>
      <c r="D1334" s="25" t="s">
        <v>4003</v>
      </c>
      <c r="E1334" s="25">
        <v>104.07</v>
      </c>
      <c r="F1334" s="25">
        <v>104.07</v>
      </c>
      <c r="G1334" s="25">
        <v>0</v>
      </c>
      <c r="H1334" s="25">
        <v>0</v>
      </c>
      <c r="I1334" s="25" t="s">
        <v>2709</v>
      </c>
    </row>
    <row r="1335" spans="1:9" x14ac:dyDescent="0.15">
      <c r="A1335" s="32">
        <v>43732</v>
      </c>
      <c r="B1335" s="25">
        <v>1000058924</v>
      </c>
      <c r="C1335" s="25" t="s">
        <v>3991</v>
      </c>
      <c r="D1335" s="25" t="s">
        <v>4003</v>
      </c>
      <c r="E1335" s="25">
        <v>200.4</v>
      </c>
      <c r="F1335" s="25">
        <v>200.4</v>
      </c>
      <c r="G1335" s="25">
        <v>0</v>
      </c>
      <c r="H1335" s="25">
        <v>0</v>
      </c>
      <c r="I1335" s="25" t="s">
        <v>2706</v>
      </c>
    </row>
    <row r="1336" spans="1:9" x14ac:dyDescent="0.15">
      <c r="A1336" s="32">
        <v>43732</v>
      </c>
      <c r="B1336" s="25">
        <v>1000058924</v>
      </c>
      <c r="C1336" s="25" t="s">
        <v>3991</v>
      </c>
      <c r="D1336" s="25" t="s">
        <v>4003</v>
      </c>
      <c r="E1336" s="25">
        <v>800.6</v>
      </c>
      <c r="F1336" s="25">
        <v>800.6</v>
      </c>
      <c r="G1336" s="25">
        <v>0</v>
      </c>
      <c r="H1336" s="25">
        <v>0</v>
      </c>
      <c r="I1336" s="25" t="s">
        <v>2706</v>
      </c>
    </row>
    <row r="1337" spans="1:9" x14ac:dyDescent="0.15">
      <c r="A1337" s="32">
        <v>43732</v>
      </c>
      <c r="B1337" s="25">
        <v>1000058961</v>
      </c>
      <c r="C1337" s="25" t="s">
        <v>3862</v>
      </c>
      <c r="D1337" s="25" t="s">
        <v>4003</v>
      </c>
      <c r="E1337" s="31">
        <v>2495.5</v>
      </c>
      <c r="F1337" s="31">
        <v>2495.5</v>
      </c>
      <c r="G1337" s="25">
        <v>0</v>
      </c>
      <c r="H1337" s="25">
        <v>0</v>
      </c>
      <c r="I1337" s="25" t="s">
        <v>2666</v>
      </c>
    </row>
    <row r="1338" spans="1:9" x14ac:dyDescent="0.15">
      <c r="A1338" s="32">
        <v>43732</v>
      </c>
      <c r="B1338" s="25">
        <v>1000058961</v>
      </c>
      <c r="C1338" s="25" t="s">
        <v>3862</v>
      </c>
      <c r="D1338" s="25" t="s">
        <v>4003</v>
      </c>
      <c r="E1338" s="31">
        <v>1201.72</v>
      </c>
      <c r="F1338" s="31">
        <v>1201.72</v>
      </c>
      <c r="G1338" s="25">
        <v>0</v>
      </c>
      <c r="H1338" s="25">
        <v>0</v>
      </c>
      <c r="I1338" s="25" t="s">
        <v>2666</v>
      </c>
    </row>
    <row r="1339" spans="1:9" x14ac:dyDescent="0.15">
      <c r="A1339" s="32">
        <v>43732</v>
      </c>
      <c r="B1339" s="25">
        <v>1000059067</v>
      </c>
      <c r="C1339" s="25" t="s">
        <v>4005</v>
      </c>
      <c r="D1339" s="25" t="s">
        <v>4004</v>
      </c>
      <c r="E1339" s="31">
        <v>1275.77</v>
      </c>
      <c r="F1339" s="31">
        <v>1275.77</v>
      </c>
      <c r="G1339" s="25">
        <v>0</v>
      </c>
      <c r="H1339" s="25">
        <v>0</v>
      </c>
      <c r="I1339" s="25" t="s">
        <v>3311</v>
      </c>
    </row>
    <row r="1340" spans="1:9" x14ac:dyDescent="0.15">
      <c r="A1340" s="32">
        <v>43732</v>
      </c>
      <c r="B1340" s="25">
        <v>1000059242</v>
      </c>
      <c r="C1340" s="25" t="s">
        <v>3992</v>
      </c>
      <c r="D1340" s="25" t="s">
        <v>4003</v>
      </c>
      <c r="E1340" s="25">
        <v>16.5</v>
      </c>
      <c r="F1340" s="25">
        <v>16.5</v>
      </c>
      <c r="G1340" s="25">
        <v>0</v>
      </c>
      <c r="H1340" s="25">
        <v>0</v>
      </c>
      <c r="I1340" s="25" t="s">
        <v>2970</v>
      </c>
    </row>
    <row r="1341" spans="1:9" x14ac:dyDescent="0.15">
      <c r="A1341" s="32">
        <v>43732</v>
      </c>
      <c r="B1341" s="25">
        <v>1000059242</v>
      </c>
      <c r="C1341" s="25" t="s">
        <v>3992</v>
      </c>
      <c r="D1341" s="25" t="s">
        <v>4003</v>
      </c>
      <c r="E1341" s="25">
        <v>25.2</v>
      </c>
      <c r="F1341" s="25">
        <v>25.2</v>
      </c>
      <c r="G1341" s="25">
        <v>0</v>
      </c>
      <c r="H1341" s="25">
        <v>0</v>
      </c>
      <c r="I1341" s="25" t="s">
        <v>2970</v>
      </c>
    </row>
    <row r="1342" spans="1:9" x14ac:dyDescent="0.15">
      <c r="A1342" s="32">
        <v>43732</v>
      </c>
      <c r="B1342" s="25">
        <v>1000059342</v>
      </c>
      <c r="C1342" s="25" t="s">
        <v>3994</v>
      </c>
      <c r="D1342" s="25" t="s">
        <v>4004</v>
      </c>
      <c r="E1342" s="25">
        <v>838.23</v>
      </c>
      <c r="F1342" s="25">
        <v>838.23</v>
      </c>
      <c r="G1342" s="25">
        <v>0</v>
      </c>
      <c r="H1342" s="25">
        <v>0</v>
      </c>
      <c r="I1342" s="25" t="s">
        <v>2687</v>
      </c>
    </row>
    <row r="1343" spans="1:9" x14ac:dyDescent="0.15">
      <c r="A1343" s="32">
        <v>43732</v>
      </c>
      <c r="B1343" s="25">
        <v>1000060330</v>
      </c>
      <c r="C1343" s="25" t="s">
        <v>3995</v>
      </c>
      <c r="D1343" s="25" t="s">
        <v>4003</v>
      </c>
      <c r="E1343" s="25">
        <v>500</v>
      </c>
      <c r="F1343" s="25">
        <v>500</v>
      </c>
      <c r="G1343" s="25">
        <v>0</v>
      </c>
      <c r="H1343" s="25">
        <v>0</v>
      </c>
      <c r="I1343" s="25" t="s">
        <v>2724</v>
      </c>
    </row>
    <row r="1344" spans="1:9" x14ac:dyDescent="0.15">
      <c r="A1344" s="32">
        <v>43732</v>
      </c>
      <c r="B1344" s="25">
        <v>1000060689</v>
      </c>
      <c r="C1344" s="25" t="s">
        <v>4032</v>
      </c>
      <c r="D1344" s="25" t="s">
        <v>4004</v>
      </c>
      <c r="E1344" s="31">
        <v>1000</v>
      </c>
      <c r="F1344" s="31">
        <v>1000</v>
      </c>
      <c r="G1344" s="25">
        <v>0</v>
      </c>
      <c r="H1344" s="25">
        <v>0</v>
      </c>
      <c r="I1344" s="25" t="s">
        <v>3000</v>
      </c>
    </row>
    <row r="1345" spans="1:9" x14ac:dyDescent="0.15">
      <c r="A1345" s="32">
        <v>43732</v>
      </c>
      <c r="B1345" s="25">
        <v>1000060690</v>
      </c>
      <c r="C1345" s="25" t="s">
        <v>4033</v>
      </c>
      <c r="D1345" s="25" t="s">
        <v>4004</v>
      </c>
      <c r="E1345" s="31">
        <v>1000</v>
      </c>
      <c r="F1345" s="31">
        <v>1000</v>
      </c>
      <c r="G1345" s="25">
        <v>0</v>
      </c>
      <c r="H1345" s="25">
        <v>0</v>
      </c>
      <c r="I1345" s="25" t="s">
        <v>3000</v>
      </c>
    </row>
    <row r="1346" spans="1:9" x14ac:dyDescent="0.15">
      <c r="A1346" s="32">
        <v>43732</v>
      </c>
      <c r="B1346" s="25">
        <v>1000060896</v>
      </c>
      <c r="C1346" s="25" t="s">
        <v>4025</v>
      </c>
      <c r="D1346" s="25" t="s">
        <v>4003</v>
      </c>
      <c r="E1346" s="31">
        <v>1005</v>
      </c>
      <c r="F1346" s="31">
        <v>1005</v>
      </c>
      <c r="G1346" s="25">
        <v>0</v>
      </c>
      <c r="H1346" s="25">
        <v>0</v>
      </c>
      <c r="I1346" s="25" t="s">
        <v>2801</v>
      </c>
    </row>
    <row r="1347" spans="1:9" x14ac:dyDescent="0.15">
      <c r="A1347" s="32">
        <v>43732</v>
      </c>
      <c r="B1347" s="25">
        <v>1000060943</v>
      </c>
      <c r="C1347" s="25" t="s">
        <v>4034</v>
      </c>
      <c r="D1347" s="25" t="s">
        <v>4004</v>
      </c>
      <c r="E1347" s="31">
        <v>1013</v>
      </c>
      <c r="F1347" s="31">
        <v>1013</v>
      </c>
      <c r="G1347" s="25">
        <v>0</v>
      </c>
      <c r="H1347" s="25">
        <v>0</v>
      </c>
      <c r="I1347" s="25" t="s">
        <v>3005</v>
      </c>
    </row>
    <row r="1348" spans="1:9" x14ac:dyDescent="0.15">
      <c r="A1348" s="32">
        <v>43731</v>
      </c>
      <c r="B1348" s="25">
        <v>1000001038</v>
      </c>
      <c r="C1348" s="25" t="s">
        <v>3152</v>
      </c>
      <c r="D1348" s="25" t="s">
        <v>4003</v>
      </c>
      <c r="E1348" s="25">
        <v>806.4</v>
      </c>
      <c r="F1348" s="25">
        <v>806.4</v>
      </c>
      <c r="G1348" s="25">
        <v>0</v>
      </c>
      <c r="H1348" s="25">
        <v>0</v>
      </c>
      <c r="I1348" s="25" t="s">
        <v>3151</v>
      </c>
    </row>
    <row r="1349" spans="1:9" x14ac:dyDescent="0.15">
      <c r="A1349" s="32">
        <v>43731</v>
      </c>
      <c r="B1349" s="25">
        <v>1000001038</v>
      </c>
      <c r="C1349" s="25" t="s">
        <v>3152</v>
      </c>
      <c r="D1349" s="25" t="s">
        <v>4003</v>
      </c>
      <c r="E1349" s="31">
        <v>1208.22</v>
      </c>
      <c r="F1349" s="31">
        <v>1208.22</v>
      </c>
      <c r="G1349" s="25">
        <v>0</v>
      </c>
      <c r="H1349" s="25">
        <v>0</v>
      </c>
      <c r="I1349" s="25" t="s">
        <v>3151</v>
      </c>
    </row>
    <row r="1350" spans="1:9" x14ac:dyDescent="0.15">
      <c r="A1350" s="32">
        <v>43731</v>
      </c>
      <c r="B1350" s="25">
        <v>1000001126</v>
      </c>
      <c r="C1350" s="25" t="s">
        <v>3892</v>
      </c>
      <c r="D1350" s="25" t="s">
        <v>4003</v>
      </c>
      <c r="E1350" s="25">
        <v>370.8</v>
      </c>
      <c r="F1350" s="25">
        <v>370.8</v>
      </c>
      <c r="G1350" s="25">
        <v>0</v>
      </c>
      <c r="H1350" s="25">
        <v>0</v>
      </c>
      <c r="I1350" s="25" t="s">
        <v>2912</v>
      </c>
    </row>
    <row r="1351" spans="1:9" x14ac:dyDescent="0.15">
      <c r="A1351" s="32">
        <v>43731</v>
      </c>
      <c r="B1351" s="25">
        <v>1000001126</v>
      </c>
      <c r="C1351" s="25" t="s">
        <v>3892</v>
      </c>
      <c r="D1351" s="25" t="s">
        <v>4003</v>
      </c>
      <c r="E1351" s="31">
        <v>1480.63</v>
      </c>
      <c r="F1351" s="31">
        <v>1480.63</v>
      </c>
      <c r="G1351" s="25">
        <v>0</v>
      </c>
      <c r="H1351" s="25">
        <v>0</v>
      </c>
      <c r="I1351" s="25" t="s">
        <v>2912</v>
      </c>
    </row>
    <row r="1352" spans="1:9" x14ac:dyDescent="0.15">
      <c r="A1352" s="32">
        <v>43731</v>
      </c>
      <c r="B1352" s="25">
        <v>1000001616</v>
      </c>
      <c r="C1352" s="25" t="s">
        <v>3897</v>
      </c>
      <c r="D1352" s="25" t="s">
        <v>4003</v>
      </c>
      <c r="E1352" s="25">
        <v>29.2</v>
      </c>
      <c r="F1352" s="25">
        <v>29.2</v>
      </c>
      <c r="G1352" s="25">
        <v>0</v>
      </c>
      <c r="H1352" s="25">
        <v>0</v>
      </c>
      <c r="I1352" s="25" t="s">
        <v>3160</v>
      </c>
    </row>
    <row r="1353" spans="1:9" x14ac:dyDescent="0.15">
      <c r="A1353" s="32">
        <v>43731</v>
      </c>
      <c r="B1353" s="25">
        <v>1000001616</v>
      </c>
      <c r="C1353" s="25" t="s">
        <v>3897</v>
      </c>
      <c r="D1353" s="25" t="s">
        <v>4003</v>
      </c>
      <c r="E1353" s="31">
        <v>2604.1999999999998</v>
      </c>
      <c r="F1353" s="31">
        <v>2604.1999999999998</v>
      </c>
      <c r="G1353" s="25">
        <v>0</v>
      </c>
      <c r="H1353" s="25">
        <v>0</v>
      </c>
      <c r="I1353" s="25" t="s">
        <v>3160</v>
      </c>
    </row>
    <row r="1354" spans="1:9" x14ac:dyDescent="0.15">
      <c r="A1354" s="32">
        <v>43731</v>
      </c>
      <c r="B1354" s="25">
        <v>1000001627</v>
      </c>
      <c r="C1354" s="25" t="s">
        <v>3902</v>
      </c>
      <c r="D1354" s="25" t="s">
        <v>4003</v>
      </c>
      <c r="E1354" s="31">
        <v>1112.21</v>
      </c>
      <c r="F1354" s="31">
        <v>1112.21</v>
      </c>
      <c r="G1354" s="25">
        <v>0</v>
      </c>
      <c r="H1354" s="25">
        <v>0</v>
      </c>
      <c r="I1354" s="25" t="s">
        <v>3222</v>
      </c>
    </row>
    <row r="1355" spans="1:9" x14ac:dyDescent="0.15">
      <c r="A1355" s="32">
        <v>43731</v>
      </c>
      <c r="B1355" s="25">
        <v>1000001627</v>
      </c>
      <c r="C1355" s="25" t="s">
        <v>3902</v>
      </c>
      <c r="D1355" s="25" t="s">
        <v>4003</v>
      </c>
      <c r="E1355" s="31">
        <v>6924.6</v>
      </c>
      <c r="F1355" s="31">
        <v>6924.6</v>
      </c>
      <c r="G1355" s="25">
        <v>0</v>
      </c>
      <c r="H1355" s="25">
        <v>0</v>
      </c>
      <c r="I1355" s="25" t="s">
        <v>3222</v>
      </c>
    </row>
    <row r="1356" spans="1:9" x14ac:dyDescent="0.15">
      <c r="A1356" s="32">
        <v>43731</v>
      </c>
      <c r="B1356" s="25">
        <v>1000001984</v>
      </c>
      <c r="C1356" s="25" t="s">
        <v>3907</v>
      </c>
      <c r="D1356" s="25" t="s">
        <v>4003</v>
      </c>
      <c r="E1356" s="31">
        <v>13437.5</v>
      </c>
      <c r="F1356" s="31">
        <v>13437.5</v>
      </c>
      <c r="G1356" s="25">
        <v>0</v>
      </c>
      <c r="H1356" s="25">
        <v>0</v>
      </c>
      <c r="I1356" s="25" t="s">
        <v>3538</v>
      </c>
    </row>
    <row r="1357" spans="1:9" x14ac:dyDescent="0.15">
      <c r="A1357" s="32">
        <v>43731</v>
      </c>
      <c r="B1357" s="25">
        <v>1000002158</v>
      </c>
      <c r="C1357" s="25" t="s">
        <v>3909</v>
      </c>
      <c r="D1357" s="25" t="s">
        <v>4003</v>
      </c>
      <c r="E1357" s="25">
        <v>126</v>
      </c>
      <c r="F1357" s="25">
        <v>126</v>
      </c>
      <c r="G1357" s="25">
        <v>0</v>
      </c>
      <c r="H1357" s="25">
        <v>0</v>
      </c>
      <c r="I1357" s="25" t="s">
        <v>3126</v>
      </c>
    </row>
    <row r="1358" spans="1:9" x14ac:dyDescent="0.15">
      <c r="A1358" s="32">
        <v>43731</v>
      </c>
      <c r="B1358" s="25">
        <v>1000002158</v>
      </c>
      <c r="C1358" s="25" t="s">
        <v>3909</v>
      </c>
      <c r="D1358" s="25" t="s">
        <v>4003</v>
      </c>
      <c r="E1358" s="25">
        <v>376</v>
      </c>
      <c r="F1358" s="25">
        <v>376</v>
      </c>
      <c r="G1358" s="25">
        <v>0</v>
      </c>
      <c r="H1358" s="25">
        <v>0</v>
      </c>
      <c r="I1358" s="25" t="s">
        <v>3126</v>
      </c>
    </row>
    <row r="1359" spans="1:9" x14ac:dyDescent="0.15">
      <c r="A1359" s="32">
        <v>43731</v>
      </c>
      <c r="B1359" s="25">
        <v>1000002535</v>
      </c>
      <c r="C1359" s="25" t="s">
        <v>3911</v>
      </c>
      <c r="D1359" s="25" t="s">
        <v>4003</v>
      </c>
      <c r="E1359" s="31">
        <v>187217.78</v>
      </c>
      <c r="F1359" s="31">
        <v>187217.78</v>
      </c>
      <c r="G1359" s="25">
        <v>0</v>
      </c>
      <c r="H1359" s="25">
        <v>0</v>
      </c>
      <c r="I1359" s="25" t="s">
        <v>109</v>
      </c>
    </row>
    <row r="1360" spans="1:9" x14ac:dyDescent="0.15">
      <c r="A1360" s="32">
        <v>43731</v>
      </c>
      <c r="B1360" s="25">
        <v>1000002535</v>
      </c>
      <c r="C1360" s="25" t="s">
        <v>3911</v>
      </c>
      <c r="D1360" s="25" t="s">
        <v>4003</v>
      </c>
      <c r="E1360" s="31">
        <v>52784.88</v>
      </c>
      <c r="F1360" s="31">
        <v>52784.88</v>
      </c>
      <c r="G1360" s="25">
        <v>0</v>
      </c>
      <c r="H1360" s="25">
        <v>0</v>
      </c>
      <c r="I1360" s="25" t="s">
        <v>109</v>
      </c>
    </row>
    <row r="1361" spans="1:9" x14ac:dyDescent="0.15">
      <c r="A1361" s="32">
        <v>43731</v>
      </c>
      <c r="B1361" s="25">
        <v>1000002672</v>
      </c>
      <c r="C1361" s="25" t="s">
        <v>4010</v>
      </c>
      <c r="D1361" s="25" t="s">
        <v>4003</v>
      </c>
      <c r="E1361" s="31">
        <v>1260.1500000000001</v>
      </c>
      <c r="F1361" s="31">
        <v>1260.1500000000001</v>
      </c>
      <c r="G1361" s="25">
        <v>0</v>
      </c>
      <c r="H1361" s="25">
        <v>0</v>
      </c>
      <c r="I1361" s="25" t="s">
        <v>2637</v>
      </c>
    </row>
    <row r="1362" spans="1:9" x14ac:dyDescent="0.15">
      <c r="A1362" s="32">
        <v>43731</v>
      </c>
      <c r="B1362" s="25">
        <v>1000002672</v>
      </c>
      <c r="C1362" s="25" t="s">
        <v>4010</v>
      </c>
      <c r="D1362" s="25" t="s">
        <v>4003</v>
      </c>
      <c r="E1362" s="25">
        <v>743.85</v>
      </c>
      <c r="F1362" s="25">
        <v>743.85</v>
      </c>
      <c r="G1362" s="25">
        <v>0</v>
      </c>
      <c r="H1362" s="25">
        <v>0</v>
      </c>
      <c r="I1362" s="25" t="s">
        <v>2637</v>
      </c>
    </row>
    <row r="1363" spans="1:9" x14ac:dyDescent="0.15">
      <c r="A1363" s="32">
        <v>43731</v>
      </c>
      <c r="B1363" s="25">
        <v>1000002716</v>
      </c>
      <c r="C1363" s="25" t="s">
        <v>3913</v>
      </c>
      <c r="D1363" s="25" t="s">
        <v>4003</v>
      </c>
      <c r="E1363" s="31">
        <v>2510.8000000000002</v>
      </c>
      <c r="F1363" s="31">
        <v>2510.8000000000002</v>
      </c>
      <c r="G1363" s="25">
        <v>0</v>
      </c>
      <c r="H1363" s="25">
        <v>0</v>
      </c>
      <c r="I1363" s="25" t="s">
        <v>2896</v>
      </c>
    </row>
    <row r="1364" spans="1:9" x14ac:dyDescent="0.15">
      <c r="A1364" s="32">
        <v>43731</v>
      </c>
      <c r="B1364" s="25">
        <v>1000003143</v>
      </c>
      <c r="C1364" s="25" t="s">
        <v>3733</v>
      </c>
      <c r="D1364" s="25" t="s">
        <v>4003</v>
      </c>
      <c r="E1364" s="31">
        <v>1896.4</v>
      </c>
      <c r="F1364" s="31">
        <v>1896.4</v>
      </c>
      <c r="G1364" s="25">
        <v>0</v>
      </c>
      <c r="H1364" s="25">
        <v>0</v>
      </c>
      <c r="I1364" s="25" t="s">
        <v>3140</v>
      </c>
    </row>
    <row r="1365" spans="1:9" x14ac:dyDescent="0.15">
      <c r="A1365" s="32">
        <v>43731</v>
      </c>
      <c r="B1365" s="25">
        <v>1000003143</v>
      </c>
      <c r="C1365" s="25" t="s">
        <v>3733</v>
      </c>
      <c r="D1365" s="25" t="s">
        <v>4003</v>
      </c>
      <c r="E1365" s="31">
        <v>12793.68</v>
      </c>
      <c r="F1365" s="31">
        <v>12793.68</v>
      </c>
      <c r="G1365" s="25">
        <v>0</v>
      </c>
      <c r="H1365" s="25">
        <v>0</v>
      </c>
      <c r="I1365" s="25" t="s">
        <v>3140</v>
      </c>
    </row>
    <row r="1366" spans="1:9" x14ac:dyDescent="0.15">
      <c r="A1366" s="32">
        <v>43731</v>
      </c>
      <c r="B1366" s="25">
        <v>1000003390</v>
      </c>
      <c r="C1366" s="25" t="s">
        <v>3858</v>
      </c>
      <c r="D1366" s="25" t="s">
        <v>4003</v>
      </c>
      <c r="E1366" s="25">
        <v>49.2</v>
      </c>
      <c r="F1366" s="25">
        <v>49.2</v>
      </c>
      <c r="G1366" s="25">
        <v>0</v>
      </c>
      <c r="H1366" s="25">
        <v>0</v>
      </c>
      <c r="I1366" s="25" t="s">
        <v>2883</v>
      </c>
    </row>
    <row r="1367" spans="1:9" x14ac:dyDescent="0.15">
      <c r="A1367" s="32">
        <v>43731</v>
      </c>
      <c r="B1367" s="25">
        <v>1000003390</v>
      </c>
      <c r="C1367" s="25" t="s">
        <v>3858</v>
      </c>
      <c r="D1367" s="25" t="s">
        <v>4003</v>
      </c>
      <c r="E1367" s="31">
        <v>1333.3</v>
      </c>
      <c r="F1367" s="31">
        <v>1333.3</v>
      </c>
      <c r="G1367" s="25">
        <v>0</v>
      </c>
      <c r="H1367" s="25">
        <v>0</v>
      </c>
      <c r="I1367" s="25" t="s">
        <v>2883</v>
      </c>
    </row>
    <row r="1368" spans="1:9" x14ac:dyDescent="0.15">
      <c r="A1368" s="32">
        <v>43731</v>
      </c>
      <c r="B1368" s="25">
        <v>1000004073</v>
      </c>
      <c r="C1368" s="25" t="s">
        <v>3915</v>
      </c>
      <c r="D1368" s="25" t="s">
        <v>4003</v>
      </c>
      <c r="E1368" s="31">
        <v>2780</v>
      </c>
      <c r="F1368" s="31">
        <v>2780</v>
      </c>
      <c r="G1368" s="25">
        <v>0</v>
      </c>
      <c r="H1368" s="25">
        <v>0</v>
      </c>
      <c r="I1368" s="25" t="s">
        <v>3129</v>
      </c>
    </row>
    <row r="1369" spans="1:9" x14ac:dyDescent="0.15">
      <c r="A1369" s="32">
        <v>43731</v>
      </c>
      <c r="B1369" s="25">
        <v>1000004073</v>
      </c>
      <c r="C1369" s="25" t="s">
        <v>3915</v>
      </c>
      <c r="D1369" s="25" t="s">
        <v>4003</v>
      </c>
      <c r="E1369" s="31">
        <v>2222.1999999999998</v>
      </c>
      <c r="F1369" s="31">
        <v>2222.1999999999998</v>
      </c>
      <c r="G1369" s="25">
        <v>0</v>
      </c>
      <c r="H1369" s="25">
        <v>0</v>
      </c>
      <c r="I1369" s="25" t="s">
        <v>3129</v>
      </c>
    </row>
    <row r="1370" spans="1:9" x14ac:dyDescent="0.15">
      <c r="A1370" s="32">
        <v>43731</v>
      </c>
      <c r="B1370" s="25">
        <v>1000004078</v>
      </c>
      <c r="C1370" s="25" t="s">
        <v>2794</v>
      </c>
      <c r="D1370" s="25" t="s">
        <v>4003</v>
      </c>
      <c r="E1370" s="31">
        <v>3883.92</v>
      </c>
      <c r="F1370" s="31">
        <v>3883.92</v>
      </c>
      <c r="G1370" s="25">
        <v>0</v>
      </c>
      <c r="H1370" s="25">
        <v>0</v>
      </c>
      <c r="I1370" s="25" t="s">
        <v>2793</v>
      </c>
    </row>
    <row r="1371" spans="1:9" x14ac:dyDescent="0.15">
      <c r="A1371" s="32">
        <v>43731</v>
      </c>
      <c r="B1371" s="25">
        <v>1000004297</v>
      </c>
      <c r="C1371" s="25" t="s">
        <v>4001</v>
      </c>
      <c r="D1371" s="25" t="s">
        <v>4003</v>
      </c>
      <c r="E1371" s="25">
        <v>300</v>
      </c>
      <c r="F1371" s="25">
        <v>300</v>
      </c>
      <c r="G1371" s="25">
        <v>0</v>
      </c>
      <c r="H1371" s="25">
        <v>0</v>
      </c>
      <c r="I1371" s="25" t="s">
        <v>3785</v>
      </c>
    </row>
    <row r="1372" spans="1:9" x14ac:dyDescent="0.15">
      <c r="A1372" s="32">
        <v>43731</v>
      </c>
      <c r="B1372" s="25">
        <v>1000004884</v>
      </c>
      <c r="C1372" s="25" t="s">
        <v>3917</v>
      </c>
      <c r="D1372" s="25" t="s">
        <v>4003</v>
      </c>
      <c r="E1372" s="31">
        <v>6003.36</v>
      </c>
      <c r="F1372" s="31">
        <v>6003.36</v>
      </c>
      <c r="G1372" s="25">
        <v>0</v>
      </c>
      <c r="H1372" s="25">
        <v>0</v>
      </c>
      <c r="I1372" s="25" t="s">
        <v>2824</v>
      </c>
    </row>
    <row r="1373" spans="1:9" x14ac:dyDescent="0.15">
      <c r="A1373" s="32">
        <v>43731</v>
      </c>
      <c r="B1373" s="25">
        <v>1000004884</v>
      </c>
      <c r="C1373" s="25" t="s">
        <v>3917</v>
      </c>
      <c r="D1373" s="25" t="s">
        <v>4003</v>
      </c>
      <c r="E1373" s="31">
        <v>12340.74</v>
      </c>
      <c r="F1373" s="31">
        <v>12340.74</v>
      </c>
      <c r="G1373" s="25">
        <v>0</v>
      </c>
      <c r="H1373" s="25">
        <v>0</v>
      </c>
      <c r="I1373" s="25" t="s">
        <v>2824</v>
      </c>
    </row>
    <row r="1374" spans="1:9" x14ac:dyDescent="0.15">
      <c r="A1374" s="32">
        <v>43731</v>
      </c>
      <c r="B1374" s="25">
        <v>1000008344</v>
      </c>
      <c r="C1374" s="25" t="s">
        <v>3921</v>
      </c>
      <c r="D1374" s="25" t="s">
        <v>4004</v>
      </c>
      <c r="E1374" s="31">
        <v>1200.52</v>
      </c>
      <c r="F1374" s="31">
        <v>1200.52</v>
      </c>
      <c r="G1374" s="25">
        <v>0</v>
      </c>
      <c r="H1374" s="25">
        <v>0</v>
      </c>
      <c r="I1374" s="25" t="s">
        <v>3140</v>
      </c>
    </row>
    <row r="1375" spans="1:9" x14ac:dyDescent="0.15">
      <c r="A1375" s="32">
        <v>43731</v>
      </c>
      <c r="B1375" s="25">
        <v>1000009190</v>
      </c>
      <c r="C1375" s="25" t="s">
        <v>2649</v>
      </c>
      <c r="D1375" s="25" t="s">
        <v>4003</v>
      </c>
      <c r="E1375" s="25">
        <v>179.9</v>
      </c>
      <c r="F1375" s="25">
        <v>179.9</v>
      </c>
      <c r="G1375" s="25">
        <v>0</v>
      </c>
      <c r="H1375" s="25">
        <v>0</v>
      </c>
      <c r="I1375" s="25" t="s">
        <v>2646</v>
      </c>
    </row>
    <row r="1376" spans="1:9" x14ac:dyDescent="0.15">
      <c r="A1376" s="32">
        <v>43731</v>
      </c>
      <c r="B1376" s="25">
        <v>1000009190</v>
      </c>
      <c r="C1376" s="25" t="s">
        <v>2649</v>
      </c>
      <c r="D1376" s="25" t="s">
        <v>4003</v>
      </c>
      <c r="E1376" s="31">
        <v>1102.47</v>
      </c>
      <c r="F1376" s="31">
        <v>1102.47</v>
      </c>
      <c r="G1376" s="25">
        <v>0</v>
      </c>
      <c r="H1376" s="25">
        <v>0</v>
      </c>
      <c r="I1376" s="25" t="s">
        <v>2646</v>
      </c>
    </row>
    <row r="1377" spans="1:9" x14ac:dyDescent="0.15">
      <c r="A1377" s="32">
        <v>43731</v>
      </c>
      <c r="B1377" s="25">
        <v>1000009190</v>
      </c>
      <c r="C1377" s="25" t="s">
        <v>2649</v>
      </c>
      <c r="D1377" s="25" t="s">
        <v>4004</v>
      </c>
      <c r="E1377" s="25">
        <v>300.23</v>
      </c>
      <c r="F1377" s="25">
        <v>300.23</v>
      </c>
      <c r="G1377" s="25">
        <v>0</v>
      </c>
      <c r="H1377" s="25">
        <v>0</v>
      </c>
      <c r="I1377" s="25" t="s">
        <v>2646</v>
      </c>
    </row>
    <row r="1378" spans="1:9" x14ac:dyDescent="0.15">
      <c r="A1378" s="32">
        <v>43731</v>
      </c>
      <c r="B1378" s="25">
        <v>1000009301</v>
      </c>
      <c r="C1378" s="25" t="s">
        <v>3308</v>
      </c>
      <c r="D1378" s="25" t="s">
        <v>4003</v>
      </c>
      <c r="E1378" s="25">
        <v>279.44</v>
      </c>
      <c r="F1378" s="25">
        <v>279.44</v>
      </c>
      <c r="G1378" s="25">
        <v>0</v>
      </c>
      <c r="H1378" s="25">
        <v>0</v>
      </c>
      <c r="I1378" s="25" t="s">
        <v>2646</v>
      </c>
    </row>
    <row r="1379" spans="1:9" x14ac:dyDescent="0.15">
      <c r="A1379" s="32">
        <v>43731</v>
      </c>
      <c r="B1379" s="25">
        <v>1000009301</v>
      </c>
      <c r="C1379" s="25" t="s">
        <v>3308</v>
      </c>
      <c r="D1379" s="25" t="s">
        <v>4003</v>
      </c>
      <c r="E1379" s="31">
        <v>2065.85</v>
      </c>
      <c r="F1379" s="31">
        <v>2065.85</v>
      </c>
      <c r="G1379" s="25">
        <v>0</v>
      </c>
      <c r="H1379" s="25">
        <v>0</v>
      </c>
      <c r="I1379" s="25" t="s">
        <v>2646</v>
      </c>
    </row>
    <row r="1380" spans="1:9" x14ac:dyDescent="0.15">
      <c r="A1380" s="32">
        <v>43731</v>
      </c>
      <c r="B1380" s="25">
        <v>1000009301</v>
      </c>
      <c r="C1380" s="25" t="s">
        <v>3308</v>
      </c>
      <c r="D1380" s="25" t="s">
        <v>4004</v>
      </c>
      <c r="E1380" s="25">
        <v>156.30000000000001</v>
      </c>
      <c r="F1380" s="25">
        <v>156.30000000000001</v>
      </c>
      <c r="G1380" s="25">
        <v>0</v>
      </c>
      <c r="H1380" s="25">
        <v>0</v>
      </c>
      <c r="I1380" s="25" t="s">
        <v>2646</v>
      </c>
    </row>
    <row r="1381" spans="1:9" x14ac:dyDescent="0.15">
      <c r="A1381" s="32">
        <v>43731</v>
      </c>
      <c r="B1381" s="25">
        <v>1000009355</v>
      </c>
      <c r="C1381" s="25" t="s">
        <v>2813</v>
      </c>
      <c r="D1381" s="25" t="s">
        <v>4003</v>
      </c>
      <c r="E1381" s="25">
        <v>394.8</v>
      </c>
      <c r="F1381" s="25">
        <v>394.8</v>
      </c>
      <c r="G1381" s="25">
        <v>0</v>
      </c>
      <c r="H1381" s="25">
        <v>0</v>
      </c>
      <c r="I1381" s="25" t="s">
        <v>2812</v>
      </c>
    </row>
    <row r="1382" spans="1:9" x14ac:dyDescent="0.15">
      <c r="A1382" s="32">
        <v>43731</v>
      </c>
      <c r="B1382" s="25">
        <v>1000009355</v>
      </c>
      <c r="C1382" s="25" t="s">
        <v>2813</v>
      </c>
      <c r="D1382" s="25" t="s">
        <v>4003</v>
      </c>
      <c r="E1382" s="25">
        <v>607.20000000000005</v>
      </c>
      <c r="F1382" s="25">
        <v>607.20000000000005</v>
      </c>
      <c r="G1382" s="25">
        <v>0</v>
      </c>
      <c r="H1382" s="25">
        <v>0</v>
      </c>
      <c r="I1382" s="25" t="s">
        <v>2812</v>
      </c>
    </row>
    <row r="1383" spans="1:9" x14ac:dyDescent="0.15">
      <c r="A1383" s="32">
        <v>43731</v>
      </c>
      <c r="B1383" s="25">
        <v>1000009458</v>
      </c>
      <c r="C1383" s="25" t="s">
        <v>2816</v>
      </c>
      <c r="D1383" s="25" t="s">
        <v>4003</v>
      </c>
      <c r="E1383" s="31">
        <v>2500.1999999999998</v>
      </c>
      <c r="F1383" s="31">
        <v>2500.1999999999998</v>
      </c>
      <c r="G1383" s="25">
        <v>0</v>
      </c>
      <c r="H1383" s="25">
        <v>0</v>
      </c>
      <c r="I1383" s="25" t="s">
        <v>2815</v>
      </c>
    </row>
    <row r="1384" spans="1:9" x14ac:dyDescent="0.15">
      <c r="A1384" s="32">
        <v>43731</v>
      </c>
      <c r="B1384" s="25">
        <v>1000009635</v>
      </c>
      <c r="C1384" s="25" t="s">
        <v>3929</v>
      </c>
      <c r="D1384" s="25" t="s">
        <v>4003</v>
      </c>
      <c r="E1384" s="31">
        <v>7500</v>
      </c>
      <c r="F1384" s="31">
        <v>7500</v>
      </c>
      <c r="G1384" s="25">
        <v>0</v>
      </c>
      <c r="H1384" s="25">
        <v>0</v>
      </c>
      <c r="I1384" s="25" t="s">
        <v>106</v>
      </c>
    </row>
    <row r="1385" spans="1:9" x14ac:dyDescent="0.15">
      <c r="A1385" s="32">
        <v>43731</v>
      </c>
      <c r="B1385" s="25">
        <v>1000009635</v>
      </c>
      <c r="C1385" s="25" t="s">
        <v>3929</v>
      </c>
      <c r="D1385" s="25" t="s">
        <v>4003</v>
      </c>
      <c r="E1385" s="31">
        <v>153503.96</v>
      </c>
      <c r="F1385" s="31">
        <v>153503.96</v>
      </c>
      <c r="G1385" s="25">
        <v>0</v>
      </c>
      <c r="H1385" s="25">
        <v>0</v>
      </c>
      <c r="I1385" s="25" t="s">
        <v>106</v>
      </c>
    </row>
    <row r="1386" spans="1:9" x14ac:dyDescent="0.15">
      <c r="A1386" s="32">
        <v>43731</v>
      </c>
      <c r="B1386" s="25">
        <v>1000013792</v>
      </c>
      <c r="C1386" s="25" t="s">
        <v>2822</v>
      </c>
      <c r="D1386" s="25" t="s">
        <v>4003</v>
      </c>
      <c r="E1386" s="31">
        <v>1300.8</v>
      </c>
      <c r="F1386" s="31">
        <v>1300.8</v>
      </c>
      <c r="G1386" s="25">
        <v>0</v>
      </c>
      <c r="H1386" s="25">
        <v>0</v>
      </c>
      <c r="I1386" s="25" t="s">
        <v>2821</v>
      </c>
    </row>
    <row r="1387" spans="1:9" x14ac:dyDescent="0.15">
      <c r="A1387" s="32">
        <v>43731</v>
      </c>
      <c r="B1387" s="25">
        <v>1000015329</v>
      </c>
      <c r="C1387" s="25" t="s">
        <v>2641</v>
      </c>
      <c r="D1387" s="25" t="s">
        <v>4003</v>
      </c>
      <c r="E1387" s="25">
        <v>308.39999999999998</v>
      </c>
      <c r="F1387" s="25">
        <v>308.39999999999998</v>
      </c>
      <c r="G1387" s="25">
        <v>0</v>
      </c>
      <c r="H1387" s="25">
        <v>0</v>
      </c>
      <c r="I1387" s="25" t="s">
        <v>2640</v>
      </c>
    </row>
    <row r="1388" spans="1:9" x14ac:dyDescent="0.15">
      <c r="A1388" s="32">
        <v>43731</v>
      </c>
      <c r="B1388" s="25">
        <v>1000015329</v>
      </c>
      <c r="C1388" s="25" t="s">
        <v>2641</v>
      </c>
      <c r="D1388" s="25" t="s">
        <v>4003</v>
      </c>
      <c r="E1388" s="31">
        <v>1890.64</v>
      </c>
      <c r="F1388" s="31">
        <v>1890.64</v>
      </c>
      <c r="G1388" s="25">
        <v>0</v>
      </c>
      <c r="H1388" s="25">
        <v>0</v>
      </c>
      <c r="I1388" s="25" t="s">
        <v>2640</v>
      </c>
    </row>
    <row r="1389" spans="1:9" x14ac:dyDescent="0.15">
      <c r="A1389" s="32">
        <v>43731</v>
      </c>
      <c r="B1389" s="25">
        <v>1000015329</v>
      </c>
      <c r="C1389" s="25" t="s">
        <v>2641</v>
      </c>
      <c r="D1389" s="25" t="s">
        <v>4004</v>
      </c>
      <c r="E1389" s="25">
        <v>800.97</v>
      </c>
      <c r="F1389" s="25">
        <v>800.97</v>
      </c>
      <c r="G1389" s="25">
        <v>0</v>
      </c>
      <c r="H1389" s="25">
        <v>0</v>
      </c>
      <c r="I1389" s="25" t="s">
        <v>2640</v>
      </c>
    </row>
    <row r="1390" spans="1:9" x14ac:dyDescent="0.15">
      <c r="A1390" s="32">
        <v>43731</v>
      </c>
      <c r="B1390" s="25">
        <v>1000016028</v>
      </c>
      <c r="C1390" s="25" t="s">
        <v>3931</v>
      </c>
      <c r="D1390" s="25" t="s">
        <v>4003</v>
      </c>
      <c r="E1390" s="31">
        <v>29860</v>
      </c>
      <c r="F1390" s="31">
        <v>29860</v>
      </c>
      <c r="G1390" s="25">
        <v>0</v>
      </c>
      <c r="H1390" s="25">
        <v>0</v>
      </c>
      <c r="I1390" s="25" t="s">
        <v>3134</v>
      </c>
    </row>
    <row r="1391" spans="1:9" x14ac:dyDescent="0.15">
      <c r="A1391" s="32">
        <v>43731</v>
      </c>
      <c r="B1391" s="25">
        <v>1000016028</v>
      </c>
      <c r="C1391" s="25" t="s">
        <v>3931</v>
      </c>
      <c r="D1391" s="25" t="s">
        <v>4003</v>
      </c>
      <c r="E1391" s="31">
        <v>17993.900000000001</v>
      </c>
      <c r="F1391" s="31">
        <v>17993.900000000001</v>
      </c>
      <c r="G1391" s="25">
        <v>0</v>
      </c>
      <c r="H1391" s="25">
        <v>0</v>
      </c>
      <c r="I1391" s="25" t="s">
        <v>3134</v>
      </c>
    </row>
    <row r="1392" spans="1:9" x14ac:dyDescent="0.15">
      <c r="A1392" s="32">
        <v>43731</v>
      </c>
      <c r="B1392" s="25">
        <v>1000016603</v>
      </c>
      <c r="C1392" s="25" t="s">
        <v>2835</v>
      </c>
      <c r="D1392" s="25" t="s">
        <v>4003</v>
      </c>
      <c r="E1392" s="31">
        <v>8670.2999999999993</v>
      </c>
      <c r="F1392" s="31">
        <v>8670.2999999999993</v>
      </c>
      <c r="G1392" s="25">
        <v>0</v>
      </c>
      <c r="H1392" s="25">
        <v>0</v>
      </c>
      <c r="I1392" s="25" t="s">
        <v>2834</v>
      </c>
    </row>
    <row r="1393" spans="1:9" x14ac:dyDescent="0.15">
      <c r="A1393" s="32">
        <v>43731</v>
      </c>
      <c r="B1393" s="25">
        <v>1000016603</v>
      </c>
      <c r="C1393" s="25" t="s">
        <v>2835</v>
      </c>
      <c r="D1393" s="25" t="s">
        <v>4003</v>
      </c>
      <c r="E1393" s="31">
        <v>47436.35</v>
      </c>
      <c r="F1393" s="31">
        <v>47436.35</v>
      </c>
      <c r="G1393" s="25">
        <v>0</v>
      </c>
      <c r="H1393" s="25">
        <v>0</v>
      </c>
      <c r="I1393" s="25" t="s">
        <v>2834</v>
      </c>
    </row>
    <row r="1394" spans="1:9" x14ac:dyDescent="0.15">
      <c r="A1394" s="32">
        <v>43731</v>
      </c>
      <c r="B1394" s="25">
        <v>1000017070</v>
      </c>
      <c r="C1394" s="25" t="s">
        <v>3932</v>
      </c>
      <c r="D1394" s="25" t="s">
        <v>4003</v>
      </c>
      <c r="E1394" s="31">
        <v>1194</v>
      </c>
      <c r="F1394" s="31">
        <v>1194</v>
      </c>
      <c r="G1394" s="25">
        <v>0</v>
      </c>
      <c r="H1394" s="25">
        <v>0</v>
      </c>
      <c r="I1394" s="25" t="s">
        <v>2837</v>
      </c>
    </row>
    <row r="1395" spans="1:9" x14ac:dyDescent="0.15">
      <c r="A1395" s="32">
        <v>43731</v>
      </c>
      <c r="B1395" s="25">
        <v>1000017079</v>
      </c>
      <c r="C1395" s="25" t="s">
        <v>3629</v>
      </c>
      <c r="D1395" s="25" t="s">
        <v>4003</v>
      </c>
      <c r="E1395" s="31">
        <v>12385.1</v>
      </c>
      <c r="F1395" s="31">
        <v>12385.1</v>
      </c>
      <c r="G1395" s="25">
        <v>0</v>
      </c>
      <c r="H1395" s="25">
        <v>0</v>
      </c>
      <c r="I1395" s="25" t="s">
        <v>3024</v>
      </c>
    </row>
    <row r="1396" spans="1:9" x14ac:dyDescent="0.15">
      <c r="A1396" s="32">
        <v>43731</v>
      </c>
      <c r="B1396" s="25">
        <v>1000017079</v>
      </c>
      <c r="C1396" s="25" t="s">
        <v>3629</v>
      </c>
      <c r="D1396" s="25" t="s">
        <v>4003</v>
      </c>
      <c r="E1396" s="31">
        <v>39538.99</v>
      </c>
      <c r="F1396" s="31">
        <v>39538.99</v>
      </c>
      <c r="G1396" s="25">
        <v>0</v>
      </c>
      <c r="H1396" s="25">
        <v>0</v>
      </c>
      <c r="I1396" s="25" t="s">
        <v>3024</v>
      </c>
    </row>
    <row r="1397" spans="1:9" x14ac:dyDescent="0.15">
      <c r="A1397" s="32">
        <v>43731</v>
      </c>
      <c r="B1397" s="25">
        <v>1000017333</v>
      </c>
      <c r="C1397" s="25" t="s">
        <v>4002</v>
      </c>
      <c r="D1397" s="25" t="s">
        <v>4003</v>
      </c>
      <c r="E1397" s="25">
        <v>257.8</v>
      </c>
      <c r="F1397" s="25">
        <v>257.8</v>
      </c>
      <c r="G1397" s="25">
        <v>0</v>
      </c>
      <c r="H1397" s="25">
        <v>0</v>
      </c>
      <c r="I1397" s="25" t="s">
        <v>2837</v>
      </c>
    </row>
    <row r="1398" spans="1:9" x14ac:dyDescent="0.15">
      <c r="A1398" s="32">
        <v>43731</v>
      </c>
      <c r="B1398" s="25">
        <v>1000017360</v>
      </c>
      <c r="C1398" s="25" t="s">
        <v>2850</v>
      </c>
      <c r="D1398" s="25" t="s">
        <v>4003</v>
      </c>
      <c r="E1398" s="31">
        <v>1000.1</v>
      </c>
      <c r="F1398" s="31">
        <v>1000.1</v>
      </c>
      <c r="G1398" s="25">
        <v>0</v>
      </c>
      <c r="H1398" s="25">
        <v>0</v>
      </c>
      <c r="I1398" s="25" t="s">
        <v>2837</v>
      </c>
    </row>
    <row r="1399" spans="1:9" x14ac:dyDescent="0.15">
      <c r="A1399" s="32">
        <v>43731</v>
      </c>
      <c r="B1399" s="25">
        <v>1000017361</v>
      </c>
      <c r="C1399" s="25" t="s">
        <v>3469</v>
      </c>
      <c r="D1399" s="25" t="s">
        <v>4003</v>
      </c>
      <c r="E1399" s="25">
        <v>200.7</v>
      </c>
      <c r="F1399" s="25">
        <v>200.7</v>
      </c>
      <c r="G1399" s="25">
        <v>0</v>
      </c>
      <c r="H1399" s="25">
        <v>0</v>
      </c>
      <c r="I1399" s="25" t="s">
        <v>2837</v>
      </c>
    </row>
    <row r="1400" spans="1:9" x14ac:dyDescent="0.15">
      <c r="A1400" s="32">
        <v>43731</v>
      </c>
      <c r="B1400" s="25">
        <v>1000017386</v>
      </c>
      <c r="C1400" s="25" t="s">
        <v>2901</v>
      </c>
      <c r="D1400" s="25" t="s">
        <v>4003</v>
      </c>
      <c r="E1400" s="31">
        <v>1795.4</v>
      </c>
      <c r="F1400" s="31">
        <v>1795.4</v>
      </c>
      <c r="G1400" s="25">
        <v>0</v>
      </c>
      <c r="H1400" s="25">
        <v>0</v>
      </c>
      <c r="I1400" s="25" t="s">
        <v>118</v>
      </c>
    </row>
    <row r="1401" spans="1:9" x14ac:dyDescent="0.15">
      <c r="A1401" s="32">
        <v>43731</v>
      </c>
      <c r="B1401" s="25">
        <v>1000017386</v>
      </c>
      <c r="C1401" s="25" t="s">
        <v>2901</v>
      </c>
      <c r="D1401" s="25" t="s">
        <v>4003</v>
      </c>
      <c r="E1401" s="25">
        <v>204.6</v>
      </c>
      <c r="F1401" s="25">
        <v>204.6</v>
      </c>
      <c r="G1401" s="25">
        <v>0</v>
      </c>
      <c r="H1401" s="25">
        <v>0</v>
      </c>
      <c r="I1401" s="25" t="s">
        <v>118</v>
      </c>
    </row>
    <row r="1402" spans="1:9" x14ac:dyDescent="0.15">
      <c r="A1402" s="32">
        <v>43731</v>
      </c>
      <c r="B1402" s="25">
        <v>1000017570</v>
      </c>
      <c r="C1402" s="25" t="s">
        <v>2956</v>
      </c>
      <c r="D1402" s="25" t="s">
        <v>4003</v>
      </c>
      <c r="E1402" s="31">
        <v>2000</v>
      </c>
      <c r="F1402" s="31">
        <v>2000</v>
      </c>
      <c r="G1402" s="25">
        <v>0</v>
      </c>
      <c r="H1402" s="25">
        <v>0</v>
      </c>
      <c r="I1402" s="25" t="s">
        <v>2955</v>
      </c>
    </row>
    <row r="1403" spans="1:9" x14ac:dyDescent="0.15">
      <c r="A1403" s="32">
        <v>43731</v>
      </c>
      <c r="B1403" s="25">
        <v>1000017570</v>
      </c>
      <c r="C1403" s="25" t="s">
        <v>2956</v>
      </c>
      <c r="D1403" s="25" t="s">
        <v>4003</v>
      </c>
      <c r="E1403" s="31">
        <v>5892.46</v>
      </c>
      <c r="F1403" s="31">
        <v>5892.46</v>
      </c>
      <c r="G1403" s="25">
        <v>0</v>
      </c>
      <c r="H1403" s="25">
        <v>0</v>
      </c>
      <c r="I1403" s="25" t="s">
        <v>2955</v>
      </c>
    </row>
    <row r="1404" spans="1:9" x14ac:dyDescent="0.15">
      <c r="A1404" s="32">
        <v>43731</v>
      </c>
      <c r="B1404" s="25">
        <v>1000017745</v>
      </c>
      <c r="C1404" s="25" t="s">
        <v>2848</v>
      </c>
      <c r="D1404" s="25" t="s">
        <v>4003</v>
      </c>
      <c r="E1404" s="31">
        <v>3001.2</v>
      </c>
      <c r="F1404" s="31">
        <v>3001.2</v>
      </c>
      <c r="G1404" s="25">
        <v>0</v>
      </c>
      <c r="H1404" s="25">
        <v>0</v>
      </c>
      <c r="I1404" s="25" t="s">
        <v>2837</v>
      </c>
    </row>
    <row r="1405" spans="1:9" x14ac:dyDescent="0.15">
      <c r="A1405" s="32">
        <v>43731</v>
      </c>
      <c r="B1405" s="25">
        <v>1000017745</v>
      </c>
      <c r="C1405" s="25" t="s">
        <v>2848</v>
      </c>
      <c r="D1405" s="25" t="s">
        <v>4003</v>
      </c>
      <c r="E1405" s="31">
        <v>1000.4</v>
      </c>
      <c r="F1405" s="31">
        <v>1000.4</v>
      </c>
      <c r="G1405" s="25">
        <v>0</v>
      </c>
      <c r="H1405" s="25">
        <v>0</v>
      </c>
      <c r="I1405" s="25" t="s">
        <v>2837</v>
      </c>
    </row>
    <row r="1406" spans="1:9" x14ac:dyDescent="0.15">
      <c r="A1406" s="32">
        <v>43731</v>
      </c>
      <c r="B1406" s="25">
        <v>1000017770</v>
      </c>
      <c r="C1406" s="25" t="s">
        <v>3452</v>
      </c>
      <c r="D1406" s="25" t="s">
        <v>4003</v>
      </c>
      <c r="E1406" s="25">
        <v>201.1</v>
      </c>
      <c r="F1406" s="25">
        <v>201.1</v>
      </c>
      <c r="G1406" s="25">
        <v>0</v>
      </c>
      <c r="H1406" s="25">
        <v>0</v>
      </c>
      <c r="I1406" s="25" t="s">
        <v>2837</v>
      </c>
    </row>
    <row r="1407" spans="1:9" x14ac:dyDescent="0.15">
      <c r="A1407" s="32">
        <v>43731</v>
      </c>
      <c r="B1407" s="25">
        <v>1000017795</v>
      </c>
      <c r="C1407" s="25" t="s">
        <v>3576</v>
      </c>
      <c r="D1407" s="25" t="s">
        <v>4003</v>
      </c>
      <c r="E1407" s="31">
        <v>2023.2</v>
      </c>
      <c r="F1407" s="31">
        <v>2023.2</v>
      </c>
      <c r="G1407" s="25">
        <v>0</v>
      </c>
      <c r="H1407" s="25">
        <v>0</v>
      </c>
      <c r="I1407" s="25" t="s">
        <v>3575</v>
      </c>
    </row>
    <row r="1408" spans="1:9" x14ac:dyDescent="0.15">
      <c r="A1408" s="32">
        <v>43731</v>
      </c>
      <c r="B1408" s="25">
        <v>1000018182</v>
      </c>
      <c r="C1408" s="25" t="s">
        <v>3234</v>
      </c>
      <c r="D1408" s="25" t="s">
        <v>4003</v>
      </c>
      <c r="E1408" s="25">
        <v>114.9</v>
      </c>
      <c r="F1408" s="25">
        <v>114.9</v>
      </c>
      <c r="G1408" s="25">
        <v>0</v>
      </c>
      <c r="H1408" s="25">
        <v>0</v>
      </c>
      <c r="I1408" s="25" t="s">
        <v>3233</v>
      </c>
    </row>
    <row r="1409" spans="1:9" x14ac:dyDescent="0.15">
      <c r="A1409" s="32">
        <v>43731</v>
      </c>
      <c r="B1409" s="25">
        <v>1000018182</v>
      </c>
      <c r="C1409" s="25" t="s">
        <v>3234</v>
      </c>
      <c r="D1409" s="25" t="s">
        <v>4003</v>
      </c>
      <c r="E1409" s="25">
        <v>94.28</v>
      </c>
      <c r="F1409" s="25">
        <v>94.28</v>
      </c>
      <c r="G1409" s="25">
        <v>0</v>
      </c>
      <c r="H1409" s="25">
        <v>0</v>
      </c>
      <c r="I1409" s="25" t="s">
        <v>3233</v>
      </c>
    </row>
    <row r="1410" spans="1:9" x14ac:dyDescent="0.15">
      <c r="A1410" s="32">
        <v>43731</v>
      </c>
      <c r="B1410" s="25">
        <v>1000018273</v>
      </c>
      <c r="C1410" s="25" t="s">
        <v>2846</v>
      </c>
      <c r="D1410" s="25" t="s">
        <v>4003</v>
      </c>
      <c r="E1410" s="25">
        <v>402</v>
      </c>
      <c r="F1410" s="25">
        <v>402</v>
      </c>
      <c r="G1410" s="25">
        <v>0</v>
      </c>
      <c r="H1410" s="25">
        <v>0</v>
      </c>
      <c r="I1410" s="25" t="s">
        <v>2837</v>
      </c>
    </row>
    <row r="1411" spans="1:9" x14ac:dyDescent="0.15">
      <c r="A1411" s="32">
        <v>43731</v>
      </c>
      <c r="B1411" s="25">
        <v>1000018273</v>
      </c>
      <c r="C1411" s="25" t="s">
        <v>2846</v>
      </c>
      <c r="D1411" s="25" t="s">
        <v>4003</v>
      </c>
      <c r="E1411" s="31">
        <v>3644.91</v>
      </c>
      <c r="F1411" s="31">
        <v>3644.91</v>
      </c>
      <c r="G1411" s="25">
        <v>0</v>
      </c>
      <c r="H1411" s="25">
        <v>0</v>
      </c>
      <c r="I1411" s="25" t="s">
        <v>2837</v>
      </c>
    </row>
    <row r="1412" spans="1:9" x14ac:dyDescent="0.15">
      <c r="A1412" s="32">
        <v>43731</v>
      </c>
      <c r="B1412" s="25">
        <v>1000018310</v>
      </c>
      <c r="C1412" s="25" t="s">
        <v>3935</v>
      </c>
      <c r="D1412" s="25" t="s">
        <v>4003</v>
      </c>
      <c r="E1412" s="25">
        <v>200</v>
      </c>
      <c r="F1412" s="25">
        <v>200</v>
      </c>
      <c r="G1412" s="25">
        <v>0</v>
      </c>
      <c r="H1412" s="25">
        <v>0</v>
      </c>
      <c r="I1412" s="25" t="s">
        <v>3710</v>
      </c>
    </row>
    <row r="1413" spans="1:9" x14ac:dyDescent="0.15">
      <c r="A1413" s="32">
        <v>43731</v>
      </c>
      <c r="B1413" s="25">
        <v>1000018310</v>
      </c>
      <c r="C1413" s="25" t="s">
        <v>3935</v>
      </c>
      <c r="D1413" s="25" t="s">
        <v>4003</v>
      </c>
      <c r="E1413" s="25">
        <v>609.6</v>
      </c>
      <c r="F1413" s="25">
        <v>609.6</v>
      </c>
      <c r="G1413" s="25">
        <v>0</v>
      </c>
      <c r="H1413" s="25">
        <v>0</v>
      </c>
      <c r="I1413" s="25" t="s">
        <v>3710</v>
      </c>
    </row>
    <row r="1414" spans="1:9" x14ac:dyDescent="0.15">
      <c r="A1414" s="32">
        <v>43731</v>
      </c>
      <c r="B1414" s="25">
        <v>1000018347</v>
      </c>
      <c r="C1414" s="25" t="s">
        <v>3501</v>
      </c>
      <c r="D1414" s="25" t="s">
        <v>4003</v>
      </c>
      <c r="E1414" s="25">
        <v>252.52</v>
      </c>
      <c r="F1414" s="25">
        <v>252.52</v>
      </c>
      <c r="G1414" s="25">
        <v>0</v>
      </c>
      <c r="H1414" s="25">
        <v>0</v>
      </c>
      <c r="I1414" s="25" t="s">
        <v>3500</v>
      </c>
    </row>
    <row r="1415" spans="1:9" x14ac:dyDescent="0.15">
      <c r="A1415" s="32">
        <v>43731</v>
      </c>
      <c r="B1415" s="25">
        <v>1000018746</v>
      </c>
      <c r="C1415" s="25" t="s">
        <v>3937</v>
      </c>
      <c r="D1415" s="25" t="s">
        <v>4003</v>
      </c>
      <c r="E1415" s="25">
        <v>200.4</v>
      </c>
      <c r="F1415" s="25">
        <v>200.4</v>
      </c>
      <c r="G1415" s="25">
        <v>0</v>
      </c>
      <c r="H1415" s="25">
        <v>0</v>
      </c>
      <c r="I1415" s="25" t="s">
        <v>3145</v>
      </c>
    </row>
    <row r="1416" spans="1:9" x14ac:dyDescent="0.15">
      <c r="A1416" s="32">
        <v>43731</v>
      </c>
      <c r="B1416" s="25">
        <v>1000018746</v>
      </c>
      <c r="C1416" s="25" t="s">
        <v>3937</v>
      </c>
      <c r="D1416" s="25" t="s">
        <v>4003</v>
      </c>
      <c r="E1416" s="25">
        <v>288.58999999999997</v>
      </c>
      <c r="F1416" s="25">
        <v>288.58999999999997</v>
      </c>
      <c r="G1416" s="25">
        <v>0</v>
      </c>
      <c r="H1416" s="25">
        <v>0</v>
      </c>
      <c r="I1416" s="25" t="s">
        <v>3145</v>
      </c>
    </row>
    <row r="1417" spans="1:9" x14ac:dyDescent="0.15">
      <c r="A1417" s="32">
        <v>43731</v>
      </c>
      <c r="B1417" s="25">
        <v>1000019019</v>
      </c>
      <c r="C1417" s="25" t="s">
        <v>2764</v>
      </c>
      <c r="D1417" s="25" t="s">
        <v>4003</v>
      </c>
      <c r="E1417" s="31">
        <v>4101.3</v>
      </c>
      <c r="F1417" s="31">
        <v>4101.3</v>
      </c>
      <c r="G1417" s="25">
        <v>0</v>
      </c>
      <c r="H1417" s="25">
        <v>0</v>
      </c>
      <c r="I1417" s="25" t="s">
        <v>2763</v>
      </c>
    </row>
    <row r="1418" spans="1:9" x14ac:dyDescent="0.15">
      <c r="A1418" s="32">
        <v>43731</v>
      </c>
      <c r="B1418" s="25">
        <v>1000019019</v>
      </c>
      <c r="C1418" s="25" t="s">
        <v>2764</v>
      </c>
      <c r="D1418" s="25" t="s">
        <v>4003</v>
      </c>
      <c r="E1418" s="31">
        <v>15644</v>
      </c>
      <c r="F1418" s="31">
        <v>15644</v>
      </c>
      <c r="G1418" s="25">
        <v>0</v>
      </c>
      <c r="H1418" s="25">
        <v>0</v>
      </c>
      <c r="I1418" s="25" t="s">
        <v>2763</v>
      </c>
    </row>
    <row r="1419" spans="1:9" x14ac:dyDescent="0.15">
      <c r="A1419" s="32">
        <v>43731</v>
      </c>
      <c r="B1419" s="25">
        <v>1000019108</v>
      </c>
      <c r="C1419" s="25" t="s">
        <v>2854</v>
      </c>
      <c r="D1419" s="25" t="s">
        <v>4003</v>
      </c>
      <c r="E1419" s="25">
        <v>440</v>
      </c>
      <c r="F1419" s="25">
        <v>440</v>
      </c>
      <c r="G1419" s="25">
        <v>0</v>
      </c>
      <c r="H1419" s="25">
        <v>0</v>
      </c>
      <c r="I1419" s="25" t="s">
        <v>2837</v>
      </c>
    </row>
    <row r="1420" spans="1:9" x14ac:dyDescent="0.15">
      <c r="A1420" s="32">
        <v>43731</v>
      </c>
      <c r="B1420" s="25">
        <v>1000019108</v>
      </c>
      <c r="C1420" s="25" t="s">
        <v>2854</v>
      </c>
      <c r="D1420" s="25" t="s">
        <v>4003</v>
      </c>
      <c r="E1420" s="31">
        <v>1214.5</v>
      </c>
      <c r="F1420" s="31">
        <v>1214.5</v>
      </c>
      <c r="G1420" s="25">
        <v>0</v>
      </c>
      <c r="H1420" s="25">
        <v>0</v>
      </c>
      <c r="I1420" s="25" t="s">
        <v>2837</v>
      </c>
    </row>
    <row r="1421" spans="1:9" x14ac:dyDescent="0.15">
      <c r="A1421" s="32">
        <v>43731</v>
      </c>
      <c r="B1421" s="25">
        <v>1000019372</v>
      </c>
      <c r="C1421" s="25" t="s">
        <v>4026</v>
      </c>
      <c r="D1421" s="25" t="s">
        <v>4003</v>
      </c>
      <c r="E1421" s="31">
        <v>4602.3</v>
      </c>
      <c r="F1421" s="31">
        <v>4602.3</v>
      </c>
      <c r="G1421" s="25">
        <v>0</v>
      </c>
      <c r="H1421" s="25">
        <v>0</v>
      </c>
      <c r="I1421" s="25" t="s">
        <v>2837</v>
      </c>
    </row>
    <row r="1422" spans="1:9" x14ac:dyDescent="0.15">
      <c r="A1422" s="32">
        <v>43731</v>
      </c>
      <c r="B1422" s="25">
        <v>1000019459</v>
      </c>
      <c r="C1422" s="25" t="s">
        <v>3939</v>
      </c>
      <c r="D1422" s="25" t="s">
        <v>4003</v>
      </c>
      <c r="E1422" s="25">
        <v>500.4</v>
      </c>
      <c r="F1422" s="25">
        <v>500.4</v>
      </c>
      <c r="G1422" s="25">
        <v>0</v>
      </c>
      <c r="H1422" s="25">
        <v>0</v>
      </c>
      <c r="I1422" s="25" t="s">
        <v>2837</v>
      </c>
    </row>
    <row r="1423" spans="1:9" x14ac:dyDescent="0.15">
      <c r="A1423" s="32">
        <v>43731</v>
      </c>
      <c r="B1423" s="25">
        <v>1000019584</v>
      </c>
      <c r="C1423" s="25" t="s">
        <v>2852</v>
      </c>
      <c r="D1423" s="25" t="s">
        <v>4003</v>
      </c>
      <c r="E1423" s="31">
        <v>1000</v>
      </c>
      <c r="F1423" s="31">
        <v>1000</v>
      </c>
      <c r="G1423" s="25">
        <v>0</v>
      </c>
      <c r="H1423" s="25">
        <v>0</v>
      </c>
      <c r="I1423" s="25" t="s">
        <v>2837</v>
      </c>
    </row>
    <row r="1424" spans="1:9" x14ac:dyDescent="0.15">
      <c r="A1424" s="32">
        <v>43731</v>
      </c>
      <c r="B1424" s="25">
        <v>1000019584</v>
      </c>
      <c r="C1424" s="25" t="s">
        <v>2852</v>
      </c>
      <c r="D1424" s="25" t="s">
        <v>4003</v>
      </c>
      <c r="E1424" s="25">
        <v>451.7</v>
      </c>
      <c r="F1424" s="25">
        <v>451.7</v>
      </c>
      <c r="G1424" s="25">
        <v>0</v>
      </c>
      <c r="H1424" s="25">
        <v>0</v>
      </c>
      <c r="I1424" s="25" t="s">
        <v>2837</v>
      </c>
    </row>
    <row r="1425" spans="1:9" x14ac:dyDescent="0.15">
      <c r="A1425" s="32">
        <v>43731</v>
      </c>
      <c r="B1425" s="25">
        <v>1000020764</v>
      </c>
      <c r="C1425" s="25" t="s">
        <v>2844</v>
      </c>
      <c r="D1425" s="25" t="s">
        <v>4003</v>
      </c>
      <c r="E1425" s="25">
        <v>200</v>
      </c>
      <c r="F1425" s="25">
        <v>200</v>
      </c>
      <c r="G1425" s="25">
        <v>0</v>
      </c>
      <c r="H1425" s="25">
        <v>0</v>
      </c>
      <c r="I1425" s="25" t="s">
        <v>2837</v>
      </c>
    </row>
    <row r="1426" spans="1:9" x14ac:dyDescent="0.15">
      <c r="A1426" s="32">
        <v>43731</v>
      </c>
      <c r="B1426" s="25">
        <v>1000020764</v>
      </c>
      <c r="C1426" s="25" t="s">
        <v>2844</v>
      </c>
      <c r="D1426" s="25" t="s">
        <v>4003</v>
      </c>
      <c r="E1426" s="25">
        <v>348</v>
      </c>
      <c r="F1426" s="25">
        <v>348</v>
      </c>
      <c r="G1426" s="25">
        <v>0</v>
      </c>
      <c r="H1426" s="25">
        <v>0</v>
      </c>
      <c r="I1426" s="25" t="s">
        <v>2837</v>
      </c>
    </row>
    <row r="1427" spans="1:9" x14ac:dyDescent="0.15">
      <c r="A1427" s="32">
        <v>43731</v>
      </c>
      <c r="B1427" s="25">
        <v>1000020764</v>
      </c>
      <c r="C1427" s="25" t="s">
        <v>2844</v>
      </c>
      <c r="D1427" s="25" t="s">
        <v>4004</v>
      </c>
      <c r="E1427" s="31">
        <v>2452.5100000000002</v>
      </c>
      <c r="F1427" s="31">
        <v>2452.5100000000002</v>
      </c>
      <c r="G1427" s="25">
        <v>0</v>
      </c>
      <c r="H1427" s="25">
        <v>0</v>
      </c>
      <c r="I1427" s="25" t="s">
        <v>2837</v>
      </c>
    </row>
    <row r="1428" spans="1:9" x14ac:dyDescent="0.15">
      <c r="A1428" s="32">
        <v>43731</v>
      </c>
      <c r="B1428" s="25">
        <v>1000021487</v>
      </c>
      <c r="C1428" s="25" t="s">
        <v>3047</v>
      </c>
      <c r="D1428" s="25" t="s">
        <v>4003</v>
      </c>
      <c r="E1428" s="31">
        <v>4995.6000000000004</v>
      </c>
      <c r="F1428" s="31">
        <v>4995.6000000000004</v>
      </c>
      <c r="G1428" s="25">
        <v>0</v>
      </c>
      <c r="H1428" s="25">
        <v>0</v>
      </c>
      <c r="I1428" s="25" t="s">
        <v>3654</v>
      </c>
    </row>
    <row r="1429" spans="1:9" x14ac:dyDescent="0.15">
      <c r="A1429" s="32">
        <v>43731</v>
      </c>
      <c r="B1429" s="25">
        <v>1000021487</v>
      </c>
      <c r="C1429" s="25" t="s">
        <v>3047</v>
      </c>
      <c r="D1429" s="25" t="s">
        <v>4003</v>
      </c>
      <c r="E1429" s="31">
        <v>2005.74</v>
      </c>
      <c r="F1429" s="31">
        <v>2005.74</v>
      </c>
      <c r="G1429" s="25">
        <v>0</v>
      </c>
      <c r="H1429" s="25">
        <v>0</v>
      </c>
      <c r="I1429" s="25" t="s">
        <v>3654</v>
      </c>
    </row>
    <row r="1430" spans="1:9" x14ac:dyDescent="0.15">
      <c r="A1430" s="32">
        <v>43731</v>
      </c>
      <c r="B1430" s="25">
        <v>1000021605</v>
      </c>
      <c r="C1430" s="25" t="s">
        <v>4029</v>
      </c>
      <c r="D1430" s="25" t="s">
        <v>4003</v>
      </c>
      <c r="E1430" s="31">
        <v>1800</v>
      </c>
      <c r="F1430" s="31">
        <v>1800</v>
      </c>
      <c r="G1430" s="25">
        <v>0</v>
      </c>
      <c r="H1430" s="25">
        <v>0</v>
      </c>
      <c r="I1430" s="25" t="s">
        <v>3583</v>
      </c>
    </row>
    <row r="1431" spans="1:9" x14ac:dyDescent="0.15">
      <c r="A1431" s="32">
        <v>43731</v>
      </c>
      <c r="B1431" s="25">
        <v>1000021605</v>
      </c>
      <c r="C1431" s="25" t="s">
        <v>4029</v>
      </c>
      <c r="D1431" s="25" t="s">
        <v>4003</v>
      </c>
      <c r="E1431" s="25">
        <v>702</v>
      </c>
      <c r="F1431" s="25">
        <v>702</v>
      </c>
      <c r="G1431" s="25">
        <v>0</v>
      </c>
      <c r="H1431" s="25">
        <v>0</v>
      </c>
      <c r="I1431" s="25" t="s">
        <v>3583</v>
      </c>
    </row>
    <row r="1432" spans="1:9" x14ac:dyDescent="0.15">
      <c r="A1432" s="32">
        <v>43731</v>
      </c>
      <c r="B1432" s="25">
        <v>1000021739</v>
      </c>
      <c r="C1432" s="25" t="s">
        <v>2890</v>
      </c>
      <c r="D1432" s="25" t="s">
        <v>4003</v>
      </c>
      <c r="E1432" s="31">
        <v>2580.2199999999998</v>
      </c>
      <c r="F1432" s="31">
        <v>2580.2199999999998</v>
      </c>
      <c r="G1432" s="25">
        <v>0</v>
      </c>
      <c r="H1432" s="25">
        <v>0</v>
      </c>
      <c r="I1432" s="25" t="s">
        <v>2889</v>
      </c>
    </row>
    <row r="1433" spans="1:9" x14ac:dyDescent="0.15">
      <c r="A1433" s="32">
        <v>43731</v>
      </c>
      <c r="B1433" s="25">
        <v>1000021739</v>
      </c>
      <c r="C1433" s="25" t="s">
        <v>2890</v>
      </c>
      <c r="D1433" s="25" t="s">
        <v>4003</v>
      </c>
      <c r="E1433" s="31">
        <v>2240.71</v>
      </c>
      <c r="F1433" s="31">
        <v>2240.71</v>
      </c>
      <c r="G1433" s="25">
        <v>0</v>
      </c>
      <c r="H1433" s="25">
        <v>0</v>
      </c>
      <c r="I1433" s="25" t="s">
        <v>2889</v>
      </c>
    </row>
    <row r="1434" spans="1:9" x14ac:dyDescent="0.15">
      <c r="A1434" s="32">
        <v>43731</v>
      </c>
      <c r="B1434" s="25">
        <v>1000022697</v>
      </c>
      <c r="C1434" s="25" t="s">
        <v>3944</v>
      </c>
      <c r="D1434" s="25" t="s">
        <v>4003</v>
      </c>
      <c r="E1434" s="25">
        <v>602</v>
      </c>
      <c r="F1434" s="25">
        <v>602</v>
      </c>
      <c r="G1434" s="25">
        <v>0</v>
      </c>
      <c r="H1434" s="25">
        <v>0</v>
      </c>
      <c r="I1434" s="25" t="s">
        <v>3148</v>
      </c>
    </row>
    <row r="1435" spans="1:9" x14ac:dyDescent="0.15">
      <c r="A1435" s="32">
        <v>43731</v>
      </c>
      <c r="B1435" s="25">
        <v>1000022697</v>
      </c>
      <c r="C1435" s="25" t="s">
        <v>3944</v>
      </c>
      <c r="D1435" s="25" t="s">
        <v>4003</v>
      </c>
      <c r="E1435" s="31">
        <v>1400.32</v>
      </c>
      <c r="F1435" s="31">
        <v>1400.32</v>
      </c>
      <c r="G1435" s="25">
        <v>0</v>
      </c>
      <c r="H1435" s="25">
        <v>0</v>
      </c>
      <c r="I1435" s="25" t="s">
        <v>3148</v>
      </c>
    </row>
    <row r="1436" spans="1:9" x14ac:dyDescent="0.15">
      <c r="A1436" s="32">
        <v>43731</v>
      </c>
      <c r="B1436" s="25">
        <v>1000023133</v>
      </c>
      <c r="C1436" s="25" t="s">
        <v>3381</v>
      </c>
      <c r="D1436" s="25" t="s">
        <v>4003</v>
      </c>
      <c r="E1436" s="25">
        <v>836</v>
      </c>
      <c r="F1436" s="25">
        <v>836</v>
      </c>
      <c r="G1436" s="25">
        <v>0</v>
      </c>
      <c r="H1436" s="25">
        <v>0</v>
      </c>
      <c r="I1436" s="25" t="s">
        <v>3380</v>
      </c>
    </row>
    <row r="1437" spans="1:9" x14ac:dyDescent="0.15">
      <c r="A1437" s="32">
        <v>43731</v>
      </c>
      <c r="B1437" s="25">
        <v>1000023133</v>
      </c>
      <c r="C1437" s="25" t="s">
        <v>3381</v>
      </c>
      <c r="D1437" s="25" t="s">
        <v>4003</v>
      </c>
      <c r="E1437" s="31">
        <v>3172.8</v>
      </c>
      <c r="F1437" s="31">
        <v>3172.8</v>
      </c>
      <c r="G1437" s="25">
        <v>0</v>
      </c>
      <c r="H1437" s="25">
        <v>0</v>
      </c>
      <c r="I1437" s="25" t="s">
        <v>3380</v>
      </c>
    </row>
    <row r="1438" spans="1:9" x14ac:dyDescent="0.15">
      <c r="A1438" s="32">
        <v>43731</v>
      </c>
      <c r="B1438" s="25">
        <v>1000024129</v>
      </c>
      <c r="C1438" s="25" t="s">
        <v>2894</v>
      </c>
      <c r="D1438" s="25" t="s">
        <v>4003</v>
      </c>
      <c r="E1438" s="31">
        <v>1230</v>
      </c>
      <c r="F1438" s="31">
        <v>1230</v>
      </c>
      <c r="G1438" s="25">
        <v>0</v>
      </c>
      <c r="H1438" s="25">
        <v>0</v>
      </c>
      <c r="I1438" s="25" t="s">
        <v>2893</v>
      </c>
    </row>
    <row r="1439" spans="1:9" x14ac:dyDescent="0.15">
      <c r="A1439" s="32">
        <v>43731</v>
      </c>
      <c r="B1439" s="25">
        <v>1000024129</v>
      </c>
      <c r="C1439" s="25" t="s">
        <v>2894</v>
      </c>
      <c r="D1439" s="25" t="s">
        <v>4003</v>
      </c>
      <c r="E1439" s="31">
        <v>40277.1</v>
      </c>
      <c r="F1439" s="31">
        <v>40277.1</v>
      </c>
      <c r="G1439" s="25">
        <v>0</v>
      </c>
      <c r="H1439" s="25">
        <v>0</v>
      </c>
      <c r="I1439" s="25" t="s">
        <v>2893</v>
      </c>
    </row>
    <row r="1440" spans="1:9" x14ac:dyDescent="0.15">
      <c r="A1440" s="32">
        <v>43731</v>
      </c>
      <c r="B1440" s="25">
        <v>1000024743</v>
      </c>
      <c r="C1440" s="25" t="s">
        <v>3540</v>
      </c>
      <c r="D1440" s="25" t="s">
        <v>4004</v>
      </c>
      <c r="E1440" s="31">
        <v>7709.98</v>
      </c>
      <c r="F1440" s="31">
        <v>7709.98</v>
      </c>
      <c r="G1440" s="25">
        <v>0</v>
      </c>
      <c r="H1440" s="25">
        <v>0</v>
      </c>
      <c r="I1440" s="25" t="s">
        <v>2801</v>
      </c>
    </row>
    <row r="1441" spans="1:9" x14ac:dyDescent="0.15">
      <c r="A1441" s="32">
        <v>43731</v>
      </c>
      <c r="B1441" s="25">
        <v>1000025379</v>
      </c>
      <c r="C1441" s="25" t="s">
        <v>3946</v>
      </c>
      <c r="D1441" s="25" t="s">
        <v>4004</v>
      </c>
      <c r="E1441" s="31">
        <v>50000.05</v>
      </c>
      <c r="F1441" s="31">
        <v>50000.05</v>
      </c>
      <c r="G1441" s="25">
        <v>0</v>
      </c>
      <c r="H1441" s="25">
        <v>0</v>
      </c>
      <c r="I1441" s="25" t="s">
        <v>3315</v>
      </c>
    </row>
    <row r="1442" spans="1:9" x14ac:dyDescent="0.15">
      <c r="A1442" s="32">
        <v>43731</v>
      </c>
      <c r="B1442" s="25">
        <v>1000025474</v>
      </c>
      <c r="C1442" s="25" t="s">
        <v>2935</v>
      </c>
      <c r="D1442" s="25" t="s">
        <v>4003</v>
      </c>
      <c r="E1442" s="31">
        <v>4041.38</v>
      </c>
      <c r="F1442" s="31">
        <v>4041.38</v>
      </c>
      <c r="G1442" s="25">
        <v>0</v>
      </c>
      <c r="H1442" s="25">
        <v>0</v>
      </c>
      <c r="I1442" s="25" t="s">
        <v>2932</v>
      </c>
    </row>
    <row r="1443" spans="1:9" x14ac:dyDescent="0.15">
      <c r="A1443" s="32">
        <v>43731</v>
      </c>
      <c r="B1443" s="25">
        <v>1000025475</v>
      </c>
      <c r="C1443" s="25" t="s">
        <v>2933</v>
      </c>
      <c r="D1443" s="25" t="s">
        <v>4003</v>
      </c>
      <c r="E1443" s="31">
        <v>2238.4</v>
      </c>
      <c r="F1443" s="31">
        <v>2238.4</v>
      </c>
      <c r="G1443" s="25">
        <v>0</v>
      </c>
      <c r="H1443" s="25">
        <v>0</v>
      </c>
      <c r="I1443" s="25" t="s">
        <v>2932</v>
      </c>
    </row>
    <row r="1444" spans="1:9" x14ac:dyDescent="0.15">
      <c r="A1444" s="32">
        <v>43731</v>
      </c>
      <c r="B1444" s="25">
        <v>1000025755</v>
      </c>
      <c r="C1444" s="25" t="s">
        <v>3706</v>
      </c>
      <c r="D1444" s="25" t="s">
        <v>4003</v>
      </c>
      <c r="E1444" s="25">
        <v>229.23</v>
      </c>
      <c r="F1444" s="25">
        <v>229.23</v>
      </c>
      <c r="G1444" s="25">
        <v>0</v>
      </c>
      <c r="H1444" s="25">
        <v>0</v>
      </c>
      <c r="I1444" s="25" t="s">
        <v>3705</v>
      </c>
    </row>
    <row r="1445" spans="1:9" x14ac:dyDescent="0.15">
      <c r="A1445" s="32">
        <v>43731</v>
      </c>
      <c r="B1445" s="25">
        <v>1000025755</v>
      </c>
      <c r="C1445" s="25" t="s">
        <v>3706</v>
      </c>
      <c r="D1445" s="25" t="s">
        <v>4003</v>
      </c>
      <c r="E1445" s="25">
        <v>93.63</v>
      </c>
      <c r="F1445" s="25">
        <v>93.63</v>
      </c>
      <c r="G1445" s="25">
        <v>0</v>
      </c>
      <c r="H1445" s="25">
        <v>0</v>
      </c>
      <c r="I1445" s="25" t="s">
        <v>3705</v>
      </c>
    </row>
    <row r="1446" spans="1:9" x14ac:dyDescent="0.15">
      <c r="A1446" s="32">
        <v>43731</v>
      </c>
      <c r="B1446" s="25">
        <v>1000027340</v>
      </c>
      <c r="C1446" s="25" t="s">
        <v>3948</v>
      </c>
      <c r="D1446" s="25" t="s">
        <v>4003</v>
      </c>
      <c r="E1446" s="31">
        <v>1002.7</v>
      </c>
      <c r="F1446" s="31">
        <v>1002.7</v>
      </c>
      <c r="G1446" s="25">
        <v>0</v>
      </c>
      <c r="H1446" s="25">
        <v>0</v>
      </c>
      <c r="I1446" s="25" t="s">
        <v>2915</v>
      </c>
    </row>
    <row r="1447" spans="1:9" x14ac:dyDescent="0.15">
      <c r="A1447" s="32">
        <v>43731</v>
      </c>
      <c r="B1447" s="25">
        <v>1000027535</v>
      </c>
      <c r="C1447" s="25" t="s">
        <v>3949</v>
      </c>
      <c r="D1447" s="25" t="s">
        <v>4003</v>
      </c>
      <c r="E1447" s="31">
        <v>14996.1</v>
      </c>
      <c r="F1447" s="31">
        <v>14996.1</v>
      </c>
      <c r="G1447" s="25">
        <v>0</v>
      </c>
      <c r="H1447" s="25">
        <v>0</v>
      </c>
      <c r="I1447" s="25" t="s">
        <v>3950</v>
      </c>
    </row>
    <row r="1448" spans="1:9" x14ac:dyDescent="0.15">
      <c r="A1448" s="32">
        <v>43731</v>
      </c>
      <c r="B1448" s="25">
        <v>1000027535</v>
      </c>
      <c r="C1448" s="25" t="s">
        <v>3949</v>
      </c>
      <c r="D1448" s="25" t="s">
        <v>4003</v>
      </c>
      <c r="E1448" s="31">
        <v>15005.6</v>
      </c>
      <c r="F1448" s="31">
        <v>15005.6</v>
      </c>
      <c r="G1448" s="25">
        <v>0</v>
      </c>
      <c r="H1448" s="25">
        <v>0</v>
      </c>
      <c r="I1448" s="25" t="s">
        <v>3950</v>
      </c>
    </row>
    <row r="1449" spans="1:9" x14ac:dyDescent="0.15">
      <c r="A1449" s="32">
        <v>43731</v>
      </c>
      <c r="B1449" s="25">
        <v>1000029061</v>
      </c>
      <c r="C1449" s="25" t="s">
        <v>2655</v>
      </c>
      <c r="D1449" s="25" t="s">
        <v>4003</v>
      </c>
      <c r="E1449" s="31">
        <v>3498.3</v>
      </c>
      <c r="F1449" s="31">
        <v>3498.3</v>
      </c>
      <c r="G1449" s="25">
        <v>0</v>
      </c>
      <c r="H1449" s="25">
        <v>0</v>
      </c>
      <c r="I1449" s="25" t="s">
        <v>2654</v>
      </c>
    </row>
    <row r="1450" spans="1:9" x14ac:dyDescent="0.15">
      <c r="A1450" s="32">
        <v>43731</v>
      </c>
      <c r="B1450" s="25">
        <v>1000030136</v>
      </c>
      <c r="C1450" s="25" t="s">
        <v>2788</v>
      </c>
      <c r="D1450" s="25" t="s">
        <v>4003</v>
      </c>
      <c r="E1450" s="25">
        <v>721.4</v>
      </c>
      <c r="F1450" s="25">
        <v>721.4</v>
      </c>
      <c r="G1450" s="25">
        <v>0</v>
      </c>
      <c r="H1450" s="25">
        <v>0</v>
      </c>
      <c r="I1450" s="25" t="s">
        <v>2787</v>
      </c>
    </row>
    <row r="1451" spans="1:9" x14ac:dyDescent="0.15">
      <c r="A1451" s="32">
        <v>43731</v>
      </c>
      <c r="B1451" s="25">
        <v>1000031073</v>
      </c>
      <c r="C1451" s="25" t="s">
        <v>4030</v>
      </c>
      <c r="D1451" s="25" t="s">
        <v>4003</v>
      </c>
      <c r="E1451" s="25">
        <v>601.6</v>
      </c>
      <c r="F1451" s="25">
        <v>601.6</v>
      </c>
      <c r="G1451" s="25">
        <v>0</v>
      </c>
      <c r="H1451" s="25">
        <v>0</v>
      </c>
      <c r="I1451" s="25" t="s">
        <v>2763</v>
      </c>
    </row>
    <row r="1452" spans="1:9" x14ac:dyDescent="0.15">
      <c r="A1452" s="32">
        <v>43731</v>
      </c>
      <c r="B1452" s="25">
        <v>1000031073</v>
      </c>
      <c r="C1452" s="25" t="s">
        <v>4030</v>
      </c>
      <c r="D1452" s="25" t="s">
        <v>4003</v>
      </c>
      <c r="E1452" s="31">
        <v>1904.8</v>
      </c>
      <c r="F1452" s="31">
        <v>1904.8</v>
      </c>
      <c r="G1452" s="25">
        <v>0</v>
      </c>
      <c r="H1452" s="25">
        <v>0</v>
      </c>
      <c r="I1452" s="25" t="s">
        <v>2763</v>
      </c>
    </row>
    <row r="1453" spans="1:9" x14ac:dyDescent="0.15">
      <c r="A1453" s="32">
        <v>43731</v>
      </c>
      <c r="B1453" s="25">
        <v>1000031925</v>
      </c>
      <c r="C1453" s="25" t="s">
        <v>4035</v>
      </c>
      <c r="D1453" s="25" t="s">
        <v>4003</v>
      </c>
      <c r="E1453" s="25">
        <v>304.8</v>
      </c>
      <c r="F1453" s="25">
        <v>304.8</v>
      </c>
      <c r="G1453" s="25">
        <v>0</v>
      </c>
      <c r="H1453" s="25">
        <v>0</v>
      </c>
      <c r="I1453" s="25" t="s">
        <v>3277</v>
      </c>
    </row>
    <row r="1454" spans="1:9" x14ac:dyDescent="0.15">
      <c r="A1454" s="32">
        <v>43731</v>
      </c>
      <c r="B1454" s="25">
        <v>1000031925</v>
      </c>
      <c r="C1454" s="25" t="s">
        <v>4035</v>
      </c>
      <c r="D1454" s="25" t="s">
        <v>4003</v>
      </c>
      <c r="E1454" s="25">
        <v>35.299999999999997</v>
      </c>
      <c r="F1454" s="25">
        <v>35.299999999999997</v>
      </c>
      <c r="G1454" s="25">
        <v>0</v>
      </c>
      <c r="H1454" s="25">
        <v>0</v>
      </c>
      <c r="I1454" s="25" t="s">
        <v>3277</v>
      </c>
    </row>
    <row r="1455" spans="1:9" x14ac:dyDescent="0.15">
      <c r="A1455" s="32">
        <v>43731</v>
      </c>
      <c r="B1455" s="25">
        <v>1000032382</v>
      </c>
      <c r="C1455" s="25" t="s">
        <v>2664</v>
      </c>
      <c r="D1455" s="25" t="s">
        <v>4003</v>
      </c>
      <c r="E1455" s="25">
        <v>290.60000000000002</v>
      </c>
      <c r="F1455" s="25">
        <v>290.60000000000002</v>
      </c>
      <c r="G1455" s="25">
        <v>0</v>
      </c>
      <c r="H1455" s="25">
        <v>0</v>
      </c>
      <c r="I1455" s="25" t="s">
        <v>2663</v>
      </c>
    </row>
    <row r="1456" spans="1:9" x14ac:dyDescent="0.15">
      <c r="A1456" s="32">
        <v>43731</v>
      </c>
      <c r="B1456" s="25">
        <v>1000033295</v>
      </c>
      <c r="C1456" s="25" t="s">
        <v>2985</v>
      </c>
      <c r="D1456" s="25" t="s">
        <v>4003</v>
      </c>
      <c r="E1456" s="31">
        <v>1600</v>
      </c>
      <c r="F1456" s="31">
        <v>1600</v>
      </c>
      <c r="G1456" s="25">
        <v>0</v>
      </c>
      <c r="H1456" s="25">
        <v>0</v>
      </c>
      <c r="I1456" s="25" t="s">
        <v>3583</v>
      </c>
    </row>
    <row r="1457" spans="1:9" x14ac:dyDescent="0.15">
      <c r="A1457" s="32">
        <v>43731</v>
      </c>
      <c r="B1457" s="25">
        <v>1000033295</v>
      </c>
      <c r="C1457" s="25" t="s">
        <v>2985</v>
      </c>
      <c r="D1457" s="25" t="s">
        <v>4003</v>
      </c>
      <c r="E1457" s="31">
        <v>1504.61</v>
      </c>
      <c r="F1457" s="31">
        <v>1504.61</v>
      </c>
      <c r="G1457" s="25">
        <v>0</v>
      </c>
      <c r="H1457" s="25">
        <v>0</v>
      </c>
      <c r="I1457" s="25" t="s">
        <v>3583</v>
      </c>
    </row>
    <row r="1458" spans="1:9" x14ac:dyDescent="0.15">
      <c r="A1458" s="32">
        <v>43731</v>
      </c>
      <c r="B1458" s="25">
        <v>1000034232</v>
      </c>
      <c r="C1458" s="25" t="s">
        <v>2772</v>
      </c>
      <c r="D1458" s="25" t="s">
        <v>4003</v>
      </c>
      <c r="E1458" s="25">
        <v>302.10000000000002</v>
      </c>
      <c r="F1458" s="25">
        <v>302.10000000000002</v>
      </c>
      <c r="G1458" s="25">
        <v>0</v>
      </c>
      <c r="H1458" s="25">
        <v>0</v>
      </c>
      <c r="I1458" s="25" t="s">
        <v>2771</v>
      </c>
    </row>
    <row r="1459" spans="1:9" x14ac:dyDescent="0.15">
      <c r="A1459" s="32">
        <v>43731</v>
      </c>
      <c r="B1459" s="25">
        <v>1000037982</v>
      </c>
      <c r="C1459" s="25" t="s">
        <v>3713</v>
      </c>
      <c r="D1459" s="25" t="s">
        <v>4003</v>
      </c>
      <c r="E1459" s="25">
        <v>136.80000000000001</v>
      </c>
      <c r="F1459" s="25">
        <v>136.80000000000001</v>
      </c>
      <c r="G1459" s="25">
        <v>0</v>
      </c>
      <c r="H1459" s="25">
        <v>0</v>
      </c>
      <c r="I1459" s="25" t="s">
        <v>3712</v>
      </c>
    </row>
    <row r="1460" spans="1:9" x14ac:dyDescent="0.15">
      <c r="A1460" s="32">
        <v>43731</v>
      </c>
      <c r="B1460" s="25">
        <v>1000038420</v>
      </c>
      <c r="C1460" s="25" t="s">
        <v>3096</v>
      </c>
      <c r="D1460" s="25" t="s">
        <v>4003</v>
      </c>
      <c r="E1460" s="31">
        <v>2003.42</v>
      </c>
      <c r="F1460" s="31">
        <v>2003.42</v>
      </c>
      <c r="G1460" s="25">
        <v>0</v>
      </c>
      <c r="H1460" s="25">
        <v>0</v>
      </c>
      <c r="I1460" s="25" t="s">
        <v>3095</v>
      </c>
    </row>
    <row r="1461" spans="1:9" x14ac:dyDescent="0.15">
      <c r="A1461" s="32">
        <v>43731</v>
      </c>
      <c r="B1461" s="25">
        <v>1000038508</v>
      </c>
      <c r="C1461" s="25" t="s">
        <v>3953</v>
      </c>
      <c r="D1461" s="25" t="s">
        <v>4003</v>
      </c>
      <c r="E1461" s="31">
        <v>28075.95</v>
      </c>
      <c r="F1461" s="31">
        <v>28075.95</v>
      </c>
      <c r="G1461" s="25">
        <v>0</v>
      </c>
      <c r="H1461" s="25">
        <v>0</v>
      </c>
      <c r="I1461" s="25" t="s">
        <v>2625</v>
      </c>
    </row>
    <row r="1462" spans="1:9" x14ac:dyDescent="0.15">
      <c r="A1462" s="32">
        <v>43731</v>
      </c>
      <c r="B1462" s="25">
        <v>1000038508</v>
      </c>
      <c r="C1462" s="25" t="s">
        <v>3953</v>
      </c>
      <c r="D1462" s="25" t="s">
        <v>4003</v>
      </c>
      <c r="E1462" s="31">
        <v>4868.51</v>
      </c>
      <c r="F1462" s="31">
        <v>4868.51</v>
      </c>
      <c r="G1462" s="25">
        <v>0</v>
      </c>
      <c r="H1462" s="25">
        <v>0</v>
      </c>
      <c r="I1462" s="25" t="s">
        <v>2625</v>
      </c>
    </row>
    <row r="1463" spans="1:9" x14ac:dyDescent="0.15">
      <c r="A1463" s="32">
        <v>43731</v>
      </c>
      <c r="B1463" s="25">
        <v>1000041148</v>
      </c>
      <c r="C1463" s="25" t="s">
        <v>4031</v>
      </c>
      <c r="D1463" s="25" t="s">
        <v>4003</v>
      </c>
      <c r="E1463" s="25">
        <v>369.6</v>
      </c>
      <c r="F1463" s="25">
        <v>369.6</v>
      </c>
      <c r="G1463" s="25">
        <v>0</v>
      </c>
      <c r="H1463" s="25">
        <v>0</v>
      </c>
      <c r="I1463" s="25" t="s">
        <v>3583</v>
      </c>
    </row>
    <row r="1464" spans="1:9" x14ac:dyDescent="0.15">
      <c r="A1464" s="32">
        <v>43731</v>
      </c>
      <c r="B1464" s="25">
        <v>1000041148</v>
      </c>
      <c r="C1464" s="25" t="s">
        <v>4031</v>
      </c>
      <c r="D1464" s="25" t="s">
        <v>4003</v>
      </c>
      <c r="E1464" s="25">
        <v>433.54</v>
      </c>
      <c r="F1464" s="25">
        <v>433.54</v>
      </c>
      <c r="G1464" s="25">
        <v>0</v>
      </c>
      <c r="H1464" s="25">
        <v>0</v>
      </c>
      <c r="I1464" s="25" t="s">
        <v>3583</v>
      </c>
    </row>
    <row r="1465" spans="1:9" x14ac:dyDescent="0.15">
      <c r="A1465" s="32">
        <v>43731</v>
      </c>
      <c r="B1465" s="25">
        <v>1000041780</v>
      </c>
      <c r="C1465" s="25" t="s">
        <v>3030</v>
      </c>
      <c r="D1465" s="25" t="s">
        <v>4003</v>
      </c>
      <c r="E1465" s="25">
        <v>407.4</v>
      </c>
      <c r="F1465" s="25">
        <v>407.4</v>
      </c>
      <c r="G1465" s="25">
        <v>0</v>
      </c>
      <c r="H1465" s="25">
        <v>0</v>
      </c>
      <c r="I1465" s="25" t="s">
        <v>3029</v>
      </c>
    </row>
    <row r="1466" spans="1:9" x14ac:dyDescent="0.15">
      <c r="A1466" s="32">
        <v>43731</v>
      </c>
      <c r="B1466" s="25">
        <v>1000041780</v>
      </c>
      <c r="C1466" s="25" t="s">
        <v>3030</v>
      </c>
      <c r="D1466" s="25" t="s">
        <v>4003</v>
      </c>
      <c r="E1466" s="25">
        <v>596.15</v>
      </c>
      <c r="F1466" s="25">
        <v>596.15</v>
      </c>
      <c r="G1466" s="25">
        <v>0</v>
      </c>
      <c r="H1466" s="25">
        <v>0</v>
      </c>
      <c r="I1466" s="25" t="s">
        <v>3029</v>
      </c>
    </row>
    <row r="1467" spans="1:9" x14ac:dyDescent="0.15">
      <c r="A1467" s="32">
        <v>43731</v>
      </c>
      <c r="B1467" s="25">
        <v>1000041836</v>
      </c>
      <c r="C1467" s="25" t="s">
        <v>3954</v>
      </c>
      <c r="D1467" s="25" t="s">
        <v>4003</v>
      </c>
      <c r="E1467" s="25">
        <v>511.2</v>
      </c>
      <c r="F1467" s="25">
        <v>511.2</v>
      </c>
      <c r="G1467" s="25">
        <v>0</v>
      </c>
      <c r="H1467" s="25">
        <v>0</v>
      </c>
      <c r="I1467" s="25" t="s">
        <v>2837</v>
      </c>
    </row>
    <row r="1468" spans="1:9" x14ac:dyDescent="0.15">
      <c r="A1468" s="32">
        <v>43731</v>
      </c>
      <c r="B1468" s="25">
        <v>1000043235</v>
      </c>
      <c r="C1468" s="25" t="s">
        <v>3155</v>
      </c>
      <c r="D1468" s="25" t="s">
        <v>4003</v>
      </c>
      <c r="E1468" s="31">
        <v>3693.29</v>
      </c>
      <c r="F1468" s="31">
        <v>3693.29</v>
      </c>
      <c r="G1468" s="25">
        <v>0</v>
      </c>
      <c r="H1468" s="25">
        <v>0</v>
      </c>
      <c r="I1468" s="25" t="s">
        <v>3154</v>
      </c>
    </row>
    <row r="1469" spans="1:9" x14ac:dyDescent="0.15">
      <c r="A1469" s="32">
        <v>43731</v>
      </c>
      <c r="B1469" s="25">
        <v>1000043235</v>
      </c>
      <c r="C1469" s="25" t="s">
        <v>3155</v>
      </c>
      <c r="D1469" s="25" t="s">
        <v>4003</v>
      </c>
      <c r="E1469" s="25">
        <v>809.13</v>
      </c>
      <c r="F1469" s="25">
        <v>809.13</v>
      </c>
      <c r="G1469" s="25">
        <v>0</v>
      </c>
      <c r="H1469" s="25">
        <v>0</v>
      </c>
      <c r="I1469" s="25" t="s">
        <v>3154</v>
      </c>
    </row>
    <row r="1470" spans="1:9" x14ac:dyDescent="0.15">
      <c r="A1470" s="32">
        <v>43731</v>
      </c>
      <c r="B1470" s="25">
        <v>1000043256</v>
      </c>
      <c r="C1470" s="25" t="s">
        <v>3955</v>
      </c>
      <c r="D1470" s="25" t="s">
        <v>4003</v>
      </c>
      <c r="E1470" s="31">
        <v>1001.4</v>
      </c>
      <c r="F1470" s="31">
        <v>1001.4</v>
      </c>
      <c r="G1470" s="25">
        <v>0</v>
      </c>
      <c r="H1470" s="25">
        <v>0</v>
      </c>
      <c r="I1470" s="25" t="s">
        <v>3956</v>
      </c>
    </row>
    <row r="1471" spans="1:9" x14ac:dyDescent="0.15">
      <c r="A1471" s="32">
        <v>43731</v>
      </c>
      <c r="B1471" s="25">
        <v>1000043367</v>
      </c>
      <c r="C1471" s="25" t="s">
        <v>3009</v>
      </c>
      <c r="D1471" s="25" t="s">
        <v>4003</v>
      </c>
      <c r="E1471" s="25">
        <v>300.3</v>
      </c>
      <c r="F1471" s="25">
        <v>300.3</v>
      </c>
      <c r="G1471" s="25">
        <v>0</v>
      </c>
      <c r="H1471" s="25">
        <v>0</v>
      </c>
      <c r="I1471" s="25" t="s">
        <v>3008</v>
      </c>
    </row>
    <row r="1472" spans="1:9" x14ac:dyDescent="0.15">
      <c r="A1472" s="32">
        <v>43731</v>
      </c>
      <c r="B1472" s="25">
        <v>1000043379</v>
      </c>
      <c r="C1472" s="25" t="s">
        <v>3860</v>
      </c>
      <c r="D1472" s="25" t="s">
        <v>4003</v>
      </c>
      <c r="E1472" s="31">
        <v>5004</v>
      </c>
      <c r="F1472" s="31">
        <v>5004</v>
      </c>
      <c r="G1472" s="25">
        <v>0</v>
      </c>
      <c r="H1472" s="25">
        <v>0</v>
      </c>
      <c r="I1472" s="25" t="s">
        <v>3859</v>
      </c>
    </row>
    <row r="1473" spans="1:9" x14ac:dyDescent="0.15">
      <c r="A1473" s="32">
        <v>43731</v>
      </c>
      <c r="B1473" s="25">
        <v>1000043379</v>
      </c>
      <c r="C1473" s="25" t="s">
        <v>3860</v>
      </c>
      <c r="D1473" s="25" t="s">
        <v>4003</v>
      </c>
      <c r="E1473" s="31">
        <v>8006.6</v>
      </c>
      <c r="F1473" s="31">
        <v>8006.6</v>
      </c>
      <c r="G1473" s="25">
        <v>0</v>
      </c>
      <c r="H1473" s="25">
        <v>0</v>
      </c>
      <c r="I1473" s="25" t="s">
        <v>3859</v>
      </c>
    </row>
    <row r="1474" spans="1:9" x14ac:dyDescent="0.15">
      <c r="A1474" s="32">
        <v>43731</v>
      </c>
      <c r="B1474" s="25">
        <v>1000043865</v>
      </c>
      <c r="C1474" s="25" t="s">
        <v>3516</v>
      </c>
      <c r="D1474" s="25" t="s">
        <v>4003</v>
      </c>
      <c r="E1474" s="31">
        <v>2000.8</v>
      </c>
      <c r="F1474" s="31">
        <v>2000.8</v>
      </c>
      <c r="G1474" s="25">
        <v>0</v>
      </c>
      <c r="H1474" s="25">
        <v>0</v>
      </c>
      <c r="I1474" s="25" t="s">
        <v>3515</v>
      </c>
    </row>
    <row r="1475" spans="1:9" x14ac:dyDescent="0.15">
      <c r="A1475" s="32">
        <v>43731</v>
      </c>
      <c r="B1475" s="25">
        <v>1000043865</v>
      </c>
      <c r="C1475" s="25" t="s">
        <v>3516</v>
      </c>
      <c r="D1475" s="25" t="s">
        <v>4003</v>
      </c>
      <c r="E1475" s="31">
        <v>4958.22</v>
      </c>
      <c r="F1475" s="31">
        <v>4958.22</v>
      </c>
      <c r="G1475" s="25">
        <v>0</v>
      </c>
      <c r="H1475" s="25">
        <v>0</v>
      </c>
      <c r="I1475" s="25" t="s">
        <v>3515</v>
      </c>
    </row>
    <row r="1476" spans="1:9" x14ac:dyDescent="0.15">
      <c r="A1476" s="32">
        <v>43731</v>
      </c>
      <c r="B1476" s="25">
        <v>1000044031</v>
      </c>
      <c r="C1476" s="25" t="s">
        <v>2968</v>
      </c>
      <c r="D1476" s="25" t="s">
        <v>4003</v>
      </c>
      <c r="E1476" s="31">
        <v>1004.25</v>
      </c>
      <c r="F1476" s="31">
        <v>1004.25</v>
      </c>
      <c r="G1476" s="25">
        <v>0</v>
      </c>
      <c r="H1476" s="25">
        <v>0</v>
      </c>
      <c r="I1476" s="25" t="s">
        <v>2967</v>
      </c>
    </row>
    <row r="1477" spans="1:9" x14ac:dyDescent="0.15">
      <c r="A1477" s="32">
        <v>43731</v>
      </c>
      <c r="B1477" s="25">
        <v>1000044031</v>
      </c>
      <c r="C1477" s="25" t="s">
        <v>2968</v>
      </c>
      <c r="D1477" s="25" t="s">
        <v>4003</v>
      </c>
      <c r="E1477" s="31">
        <v>5451.05</v>
      </c>
      <c r="F1477" s="31">
        <v>5451.05</v>
      </c>
      <c r="G1477" s="25">
        <v>0</v>
      </c>
      <c r="H1477" s="25">
        <v>0</v>
      </c>
      <c r="I1477" s="25" t="s">
        <v>2967</v>
      </c>
    </row>
    <row r="1478" spans="1:9" x14ac:dyDescent="0.15">
      <c r="A1478" s="32">
        <v>43731</v>
      </c>
      <c r="B1478" s="25">
        <v>1000044033</v>
      </c>
      <c r="C1478" s="25" t="s">
        <v>2930</v>
      </c>
      <c r="D1478" s="25" t="s">
        <v>4003</v>
      </c>
      <c r="E1478" s="31">
        <v>2632.6</v>
      </c>
      <c r="F1478" s="31">
        <v>2632.6</v>
      </c>
      <c r="G1478" s="25">
        <v>0</v>
      </c>
      <c r="H1478" s="25">
        <v>0</v>
      </c>
      <c r="I1478" s="25" t="s">
        <v>2929</v>
      </c>
    </row>
    <row r="1479" spans="1:9" x14ac:dyDescent="0.15">
      <c r="A1479" s="32">
        <v>43731</v>
      </c>
      <c r="B1479" s="25">
        <v>1000044033</v>
      </c>
      <c r="C1479" s="25" t="s">
        <v>2930</v>
      </c>
      <c r="D1479" s="25" t="s">
        <v>4003</v>
      </c>
      <c r="E1479" s="25">
        <v>148.5</v>
      </c>
      <c r="F1479" s="25">
        <v>148.5</v>
      </c>
      <c r="G1479" s="25">
        <v>0</v>
      </c>
      <c r="H1479" s="25">
        <v>0</v>
      </c>
      <c r="I1479" s="25" t="s">
        <v>2929</v>
      </c>
    </row>
    <row r="1480" spans="1:9" x14ac:dyDescent="0.15">
      <c r="A1480" s="32">
        <v>43731</v>
      </c>
      <c r="B1480" s="25">
        <v>1000044643</v>
      </c>
      <c r="C1480" s="25" t="s">
        <v>2950</v>
      </c>
      <c r="D1480" s="25" t="s">
        <v>4003</v>
      </c>
      <c r="E1480" s="31">
        <v>5830.8</v>
      </c>
      <c r="F1480" s="31">
        <v>5830.8</v>
      </c>
      <c r="G1480" s="25">
        <v>0</v>
      </c>
      <c r="H1480" s="25">
        <v>0</v>
      </c>
      <c r="I1480" s="25" t="s">
        <v>2949</v>
      </c>
    </row>
    <row r="1481" spans="1:9" x14ac:dyDescent="0.15">
      <c r="A1481" s="32">
        <v>43731</v>
      </c>
      <c r="B1481" s="25">
        <v>1000044643</v>
      </c>
      <c r="C1481" s="25" t="s">
        <v>2950</v>
      </c>
      <c r="D1481" s="25" t="s">
        <v>4003</v>
      </c>
      <c r="E1481" s="31">
        <v>6002.1</v>
      </c>
      <c r="F1481" s="31">
        <v>6002.1</v>
      </c>
      <c r="G1481" s="25">
        <v>0</v>
      </c>
      <c r="H1481" s="25">
        <v>0</v>
      </c>
      <c r="I1481" s="25" t="s">
        <v>2949</v>
      </c>
    </row>
    <row r="1482" spans="1:9" x14ac:dyDescent="0.15">
      <c r="A1482" s="32">
        <v>43731</v>
      </c>
      <c r="B1482" s="25">
        <v>1000044688</v>
      </c>
      <c r="C1482" s="25" t="s">
        <v>3551</v>
      </c>
      <c r="D1482" s="25" t="s">
        <v>4003</v>
      </c>
      <c r="E1482" s="25">
        <v>149.80000000000001</v>
      </c>
      <c r="F1482" s="25">
        <v>149.80000000000001</v>
      </c>
      <c r="G1482" s="25">
        <v>0</v>
      </c>
      <c r="H1482" s="25">
        <v>0</v>
      </c>
      <c r="I1482" s="25" t="s">
        <v>3550</v>
      </c>
    </row>
    <row r="1483" spans="1:9" x14ac:dyDescent="0.15">
      <c r="A1483" s="32">
        <v>43731</v>
      </c>
      <c r="B1483" s="25">
        <v>1000044716</v>
      </c>
      <c r="C1483" s="25" t="s">
        <v>3957</v>
      </c>
      <c r="D1483" s="25" t="s">
        <v>4003</v>
      </c>
      <c r="E1483" s="31">
        <v>5532.7</v>
      </c>
      <c r="F1483" s="31">
        <v>5532.7</v>
      </c>
      <c r="G1483" s="25">
        <v>0</v>
      </c>
      <c r="H1483" s="25">
        <v>0</v>
      </c>
      <c r="I1483" s="25" t="s">
        <v>3092</v>
      </c>
    </row>
    <row r="1484" spans="1:9" x14ac:dyDescent="0.15">
      <c r="A1484" s="32">
        <v>43731</v>
      </c>
      <c r="B1484" s="25">
        <v>1000044716</v>
      </c>
      <c r="C1484" s="25" t="s">
        <v>3957</v>
      </c>
      <c r="D1484" s="25" t="s">
        <v>4003</v>
      </c>
      <c r="E1484" s="31">
        <v>4001.59</v>
      </c>
      <c r="F1484" s="31">
        <v>4001.59</v>
      </c>
      <c r="G1484" s="25">
        <v>0</v>
      </c>
      <c r="H1484" s="25">
        <v>0</v>
      </c>
      <c r="I1484" s="25" t="s">
        <v>3092</v>
      </c>
    </row>
    <row r="1485" spans="1:9" x14ac:dyDescent="0.15">
      <c r="A1485" s="32">
        <v>43731</v>
      </c>
      <c r="B1485" s="25">
        <v>1000045593</v>
      </c>
      <c r="C1485" s="25" t="s">
        <v>3958</v>
      </c>
      <c r="D1485" s="25" t="s">
        <v>4003</v>
      </c>
      <c r="E1485" s="31">
        <v>2592</v>
      </c>
      <c r="F1485" s="31">
        <v>2592</v>
      </c>
      <c r="G1485" s="25">
        <v>0</v>
      </c>
      <c r="H1485" s="25">
        <v>0</v>
      </c>
      <c r="I1485" s="25" t="s">
        <v>2904</v>
      </c>
    </row>
    <row r="1486" spans="1:9" x14ac:dyDescent="0.15">
      <c r="A1486" s="32">
        <v>43731</v>
      </c>
      <c r="B1486" s="25">
        <v>1000045593</v>
      </c>
      <c r="C1486" s="25" t="s">
        <v>3958</v>
      </c>
      <c r="D1486" s="25" t="s">
        <v>4003</v>
      </c>
      <c r="E1486" s="31">
        <v>1409.5</v>
      </c>
      <c r="F1486" s="31">
        <v>1409.5</v>
      </c>
      <c r="G1486" s="25">
        <v>0</v>
      </c>
      <c r="H1486" s="25">
        <v>0</v>
      </c>
      <c r="I1486" s="25" t="s">
        <v>2904</v>
      </c>
    </row>
    <row r="1487" spans="1:9" x14ac:dyDescent="0.15">
      <c r="A1487" s="32">
        <v>43731</v>
      </c>
      <c r="B1487" s="25">
        <v>1000045767</v>
      </c>
      <c r="C1487" s="25" t="s">
        <v>2962</v>
      </c>
      <c r="D1487" s="25" t="s">
        <v>4003</v>
      </c>
      <c r="E1487" s="31">
        <v>5500</v>
      </c>
      <c r="F1487" s="31">
        <v>5500</v>
      </c>
      <c r="G1487" s="25">
        <v>0</v>
      </c>
      <c r="H1487" s="25">
        <v>0</v>
      </c>
      <c r="I1487" s="25" t="s">
        <v>2961</v>
      </c>
    </row>
    <row r="1488" spans="1:9" x14ac:dyDescent="0.15">
      <c r="A1488" s="32">
        <v>43731</v>
      </c>
      <c r="B1488" s="25">
        <v>1000045767</v>
      </c>
      <c r="C1488" s="25" t="s">
        <v>2962</v>
      </c>
      <c r="D1488" s="25" t="s">
        <v>4003</v>
      </c>
      <c r="E1488" s="31">
        <v>13340.5</v>
      </c>
      <c r="F1488" s="31">
        <v>13340.5</v>
      </c>
      <c r="G1488" s="25">
        <v>0</v>
      </c>
      <c r="H1488" s="25">
        <v>0</v>
      </c>
      <c r="I1488" s="25" t="s">
        <v>2961</v>
      </c>
    </row>
    <row r="1489" spans="1:9" x14ac:dyDescent="0.15">
      <c r="A1489" s="32">
        <v>43731</v>
      </c>
      <c r="B1489" s="25">
        <v>1000046429</v>
      </c>
      <c r="C1489" s="25" t="s">
        <v>3863</v>
      </c>
      <c r="D1489" s="25" t="s">
        <v>4003</v>
      </c>
      <c r="E1489" s="25">
        <v>767.2</v>
      </c>
      <c r="F1489" s="25">
        <v>767.2</v>
      </c>
      <c r="G1489" s="25">
        <v>0</v>
      </c>
      <c r="H1489" s="25">
        <v>0</v>
      </c>
      <c r="I1489" s="25" t="s">
        <v>2666</v>
      </c>
    </row>
    <row r="1490" spans="1:9" x14ac:dyDescent="0.15">
      <c r="A1490" s="32">
        <v>43731</v>
      </c>
      <c r="B1490" s="25">
        <v>1000046429</v>
      </c>
      <c r="C1490" s="25" t="s">
        <v>3863</v>
      </c>
      <c r="D1490" s="25" t="s">
        <v>4003</v>
      </c>
      <c r="E1490" s="31">
        <v>7597.9</v>
      </c>
      <c r="F1490" s="31">
        <v>7597.9</v>
      </c>
      <c r="G1490" s="25">
        <v>0</v>
      </c>
      <c r="H1490" s="25">
        <v>0</v>
      </c>
      <c r="I1490" s="25" t="s">
        <v>2666</v>
      </c>
    </row>
    <row r="1491" spans="1:9" x14ac:dyDescent="0.15">
      <c r="A1491" s="32">
        <v>43731</v>
      </c>
      <c r="B1491" s="25">
        <v>1000046591</v>
      </c>
      <c r="C1491" s="25" t="s">
        <v>2671</v>
      </c>
      <c r="D1491" s="25" t="s">
        <v>4003</v>
      </c>
      <c r="E1491" s="25">
        <v>243.6</v>
      </c>
      <c r="F1491" s="25">
        <v>243.6</v>
      </c>
      <c r="G1491" s="25">
        <v>0</v>
      </c>
      <c r="H1491" s="25">
        <v>0</v>
      </c>
      <c r="I1491" s="25" t="s">
        <v>2666</v>
      </c>
    </row>
    <row r="1492" spans="1:9" x14ac:dyDescent="0.15">
      <c r="A1492" s="32">
        <v>43731</v>
      </c>
      <c r="B1492" s="25">
        <v>1000046591</v>
      </c>
      <c r="C1492" s="25" t="s">
        <v>2671</v>
      </c>
      <c r="D1492" s="25" t="s">
        <v>4003</v>
      </c>
      <c r="E1492" s="25">
        <v>380</v>
      </c>
      <c r="F1492" s="25">
        <v>380</v>
      </c>
      <c r="G1492" s="25">
        <v>0</v>
      </c>
      <c r="H1492" s="25">
        <v>0</v>
      </c>
      <c r="I1492" s="25" t="s">
        <v>2666</v>
      </c>
    </row>
    <row r="1493" spans="1:9" x14ac:dyDescent="0.15">
      <c r="A1493" s="32">
        <v>43731</v>
      </c>
      <c r="B1493" s="25">
        <v>1000046612</v>
      </c>
      <c r="C1493" s="25" t="s">
        <v>3959</v>
      </c>
      <c r="D1493" s="25" t="s">
        <v>4003</v>
      </c>
      <c r="E1493" s="31">
        <v>2001.48</v>
      </c>
      <c r="F1493" s="31">
        <v>2001.48</v>
      </c>
      <c r="G1493" s="25">
        <v>0</v>
      </c>
      <c r="H1493" s="25">
        <v>0</v>
      </c>
      <c r="I1493" s="25" t="s">
        <v>3572</v>
      </c>
    </row>
    <row r="1494" spans="1:9" x14ac:dyDescent="0.15">
      <c r="A1494" s="32">
        <v>43731</v>
      </c>
      <c r="B1494" s="25">
        <v>1000046801</v>
      </c>
      <c r="C1494" s="25" t="s">
        <v>2842</v>
      </c>
      <c r="D1494" s="25" t="s">
        <v>4003</v>
      </c>
      <c r="E1494" s="25">
        <v>300.60000000000002</v>
      </c>
      <c r="F1494" s="25">
        <v>300.60000000000002</v>
      </c>
      <c r="G1494" s="25">
        <v>0</v>
      </c>
      <c r="H1494" s="25">
        <v>0</v>
      </c>
      <c r="I1494" s="25" t="s">
        <v>2837</v>
      </c>
    </row>
    <row r="1495" spans="1:9" x14ac:dyDescent="0.15">
      <c r="A1495" s="32">
        <v>43731</v>
      </c>
      <c r="B1495" s="25">
        <v>1000046801</v>
      </c>
      <c r="C1495" s="25" t="s">
        <v>2842</v>
      </c>
      <c r="D1495" s="25" t="s">
        <v>4003</v>
      </c>
      <c r="E1495" s="25">
        <v>300</v>
      </c>
      <c r="F1495" s="25">
        <v>300</v>
      </c>
      <c r="G1495" s="25">
        <v>0</v>
      </c>
      <c r="H1495" s="25">
        <v>0</v>
      </c>
      <c r="I1495" s="25" t="s">
        <v>2837</v>
      </c>
    </row>
    <row r="1496" spans="1:9" x14ac:dyDescent="0.15">
      <c r="A1496" s="32">
        <v>43731</v>
      </c>
      <c r="B1496" s="25">
        <v>1000047401</v>
      </c>
      <c r="C1496" s="25" t="s">
        <v>2775</v>
      </c>
      <c r="D1496" s="25" t="s">
        <v>4003</v>
      </c>
      <c r="E1496" s="31">
        <v>14445.4</v>
      </c>
      <c r="F1496" s="31">
        <v>14445.4</v>
      </c>
      <c r="G1496" s="25">
        <v>0</v>
      </c>
      <c r="H1496" s="25">
        <v>0</v>
      </c>
      <c r="I1496" s="25" t="s">
        <v>2774</v>
      </c>
    </row>
    <row r="1497" spans="1:9" x14ac:dyDescent="0.15">
      <c r="A1497" s="32">
        <v>43731</v>
      </c>
      <c r="B1497" s="25">
        <v>1000048101</v>
      </c>
      <c r="C1497" s="25" t="s">
        <v>3960</v>
      </c>
      <c r="D1497" s="25" t="s">
        <v>4003</v>
      </c>
      <c r="E1497" s="25">
        <v>203.5</v>
      </c>
      <c r="F1497" s="25">
        <v>203.5</v>
      </c>
      <c r="G1497" s="25">
        <v>0</v>
      </c>
      <c r="H1497" s="25">
        <v>0</v>
      </c>
      <c r="I1497" s="25" t="s">
        <v>2625</v>
      </c>
    </row>
    <row r="1498" spans="1:9" x14ac:dyDescent="0.15">
      <c r="A1498" s="32">
        <v>43731</v>
      </c>
      <c r="B1498" s="25">
        <v>1000048363</v>
      </c>
      <c r="C1498" s="25" t="s">
        <v>3334</v>
      </c>
      <c r="D1498" s="25" t="s">
        <v>4003</v>
      </c>
      <c r="E1498" s="31">
        <v>5532</v>
      </c>
      <c r="F1498" s="31">
        <v>5532</v>
      </c>
      <c r="G1498" s="25">
        <v>0</v>
      </c>
      <c r="H1498" s="25">
        <v>0</v>
      </c>
      <c r="I1498" s="25" t="s">
        <v>2727</v>
      </c>
    </row>
    <row r="1499" spans="1:9" x14ac:dyDescent="0.15">
      <c r="A1499" s="32">
        <v>43731</v>
      </c>
      <c r="B1499" s="25">
        <v>1000048503</v>
      </c>
      <c r="C1499" s="25" t="s">
        <v>3961</v>
      </c>
      <c r="D1499" s="25" t="s">
        <v>4003</v>
      </c>
      <c r="E1499" s="31">
        <v>2379</v>
      </c>
      <c r="F1499" s="31">
        <v>2379</v>
      </c>
      <c r="G1499" s="25">
        <v>0</v>
      </c>
      <c r="H1499" s="25">
        <v>0</v>
      </c>
      <c r="I1499" s="25" t="s">
        <v>3962</v>
      </c>
    </row>
    <row r="1500" spans="1:9" x14ac:dyDescent="0.15">
      <c r="A1500" s="32">
        <v>43731</v>
      </c>
      <c r="B1500" s="25">
        <v>1000048503</v>
      </c>
      <c r="C1500" s="25" t="s">
        <v>3961</v>
      </c>
      <c r="D1500" s="25" t="s">
        <v>4003</v>
      </c>
      <c r="E1500" s="31">
        <v>2280.54</v>
      </c>
      <c r="F1500" s="31">
        <v>2280.54</v>
      </c>
      <c r="G1500" s="25">
        <v>0</v>
      </c>
      <c r="H1500" s="25">
        <v>0</v>
      </c>
      <c r="I1500" s="25" t="s">
        <v>3962</v>
      </c>
    </row>
    <row r="1501" spans="1:9" x14ac:dyDescent="0.15">
      <c r="A1501" s="32">
        <v>43731</v>
      </c>
      <c r="B1501" s="25">
        <v>1000048571</v>
      </c>
      <c r="C1501" s="25" t="s">
        <v>3229</v>
      </c>
      <c r="D1501" s="25" t="s">
        <v>4003</v>
      </c>
      <c r="E1501" s="25">
        <v>684</v>
      </c>
      <c r="F1501" s="25">
        <v>684</v>
      </c>
      <c r="G1501" s="25">
        <v>0</v>
      </c>
      <c r="H1501" s="25">
        <v>0</v>
      </c>
      <c r="I1501" s="25" t="s">
        <v>2657</v>
      </c>
    </row>
    <row r="1502" spans="1:9" x14ac:dyDescent="0.15">
      <c r="A1502" s="32">
        <v>43731</v>
      </c>
      <c r="B1502" s="25">
        <v>1000048571</v>
      </c>
      <c r="C1502" s="25" t="s">
        <v>3229</v>
      </c>
      <c r="D1502" s="25" t="s">
        <v>4003</v>
      </c>
      <c r="E1502" s="31">
        <v>6001.8</v>
      </c>
      <c r="F1502" s="31">
        <v>6001.8</v>
      </c>
      <c r="G1502" s="25">
        <v>0</v>
      </c>
      <c r="H1502" s="25">
        <v>0</v>
      </c>
      <c r="I1502" s="25" t="s">
        <v>2657</v>
      </c>
    </row>
    <row r="1503" spans="1:9" x14ac:dyDescent="0.15">
      <c r="A1503" s="32">
        <v>43731</v>
      </c>
      <c r="B1503" s="25">
        <v>1000048628</v>
      </c>
      <c r="C1503" s="25" t="s">
        <v>2761</v>
      </c>
      <c r="D1503" s="25" t="s">
        <v>4003</v>
      </c>
      <c r="E1503" s="31">
        <v>32344.5</v>
      </c>
      <c r="F1503" s="31">
        <v>32344.5</v>
      </c>
      <c r="G1503" s="25">
        <v>0</v>
      </c>
      <c r="H1503" s="25">
        <v>0</v>
      </c>
      <c r="I1503" s="25" t="s">
        <v>2760</v>
      </c>
    </row>
    <row r="1504" spans="1:9" x14ac:dyDescent="0.15">
      <c r="A1504" s="32">
        <v>43731</v>
      </c>
      <c r="B1504" s="25">
        <v>1000048628</v>
      </c>
      <c r="C1504" s="25" t="s">
        <v>2761</v>
      </c>
      <c r="D1504" s="25" t="s">
        <v>4003</v>
      </c>
      <c r="E1504" s="31">
        <v>41111.4</v>
      </c>
      <c r="F1504" s="31">
        <v>41111.4</v>
      </c>
      <c r="G1504" s="25">
        <v>0</v>
      </c>
      <c r="H1504" s="25">
        <v>0</v>
      </c>
      <c r="I1504" s="25" t="s">
        <v>2760</v>
      </c>
    </row>
    <row r="1505" spans="1:9" x14ac:dyDescent="0.15">
      <c r="A1505" s="32">
        <v>43731</v>
      </c>
      <c r="B1505" s="25">
        <v>1000048821</v>
      </c>
      <c r="C1505" s="25" t="s">
        <v>3963</v>
      </c>
      <c r="D1505" s="25" t="s">
        <v>4003</v>
      </c>
      <c r="E1505" s="31">
        <v>16334.8</v>
      </c>
      <c r="F1505" s="31">
        <v>16334.8</v>
      </c>
      <c r="G1505" s="25">
        <v>0</v>
      </c>
      <c r="H1505" s="25">
        <v>0</v>
      </c>
      <c r="I1505" s="25" t="s">
        <v>2687</v>
      </c>
    </row>
    <row r="1506" spans="1:9" x14ac:dyDescent="0.15">
      <c r="A1506" s="32">
        <v>43731</v>
      </c>
      <c r="B1506" s="25">
        <v>1000049025</v>
      </c>
      <c r="C1506" s="25" t="s">
        <v>4012</v>
      </c>
      <c r="D1506" s="25" t="s">
        <v>4003</v>
      </c>
      <c r="E1506" s="31">
        <v>2182</v>
      </c>
      <c r="F1506" s="31">
        <v>2182</v>
      </c>
      <c r="G1506" s="25">
        <v>0</v>
      </c>
      <c r="H1506" s="25">
        <v>0</v>
      </c>
      <c r="I1506" s="25" t="s">
        <v>2666</v>
      </c>
    </row>
    <row r="1507" spans="1:9" x14ac:dyDescent="0.15">
      <c r="A1507" s="32">
        <v>43731</v>
      </c>
      <c r="B1507" s="25">
        <v>1000049025</v>
      </c>
      <c r="C1507" s="25" t="s">
        <v>4012</v>
      </c>
      <c r="D1507" s="25" t="s">
        <v>4003</v>
      </c>
      <c r="E1507" s="31">
        <v>1284.5</v>
      </c>
      <c r="F1507" s="31">
        <v>1284.5</v>
      </c>
      <c r="G1507" s="25">
        <v>0</v>
      </c>
      <c r="H1507" s="25">
        <v>0</v>
      </c>
      <c r="I1507" s="25" t="s">
        <v>2666</v>
      </c>
    </row>
    <row r="1508" spans="1:9" x14ac:dyDescent="0.15">
      <c r="A1508" s="32">
        <v>43731</v>
      </c>
      <c r="B1508" s="25">
        <v>1000049027</v>
      </c>
      <c r="C1508" s="25" t="s">
        <v>3964</v>
      </c>
      <c r="D1508" s="25" t="s">
        <v>4003</v>
      </c>
      <c r="E1508" s="31">
        <v>2964.43</v>
      </c>
      <c r="F1508" s="31">
        <v>2964.43</v>
      </c>
      <c r="G1508" s="25">
        <v>0</v>
      </c>
      <c r="H1508" s="25">
        <v>0</v>
      </c>
      <c r="I1508" s="25" t="s">
        <v>2687</v>
      </c>
    </row>
    <row r="1509" spans="1:9" x14ac:dyDescent="0.15">
      <c r="A1509" s="32">
        <v>43731</v>
      </c>
      <c r="B1509" s="25">
        <v>1000049929</v>
      </c>
      <c r="C1509" s="25" t="s">
        <v>3965</v>
      </c>
      <c r="D1509" s="25" t="s">
        <v>4003</v>
      </c>
      <c r="E1509" s="31">
        <v>5490</v>
      </c>
      <c r="F1509" s="31">
        <v>5490</v>
      </c>
      <c r="G1509" s="25">
        <v>0</v>
      </c>
      <c r="H1509" s="25">
        <v>0</v>
      </c>
      <c r="I1509" s="25" t="s">
        <v>2964</v>
      </c>
    </row>
    <row r="1510" spans="1:9" x14ac:dyDescent="0.15">
      <c r="A1510" s="32">
        <v>43731</v>
      </c>
      <c r="B1510" s="25">
        <v>1000049929</v>
      </c>
      <c r="C1510" s="25" t="s">
        <v>3965</v>
      </c>
      <c r="D1510" s="25" t="s">
        <v>4003</v>
      </c>
      <c r="E1510" s="31">
        <v>1012.2</v>
      </c>
      <c r="F1510" s="31">
        <v>1012.2</v>
      </c>
      <c r="G1510" s="25">
        <v>0</v>
      </c>
      <c r="H1510" s="25">
        <v>0</v>
      </c>
      <c r="I1510" s="25" t="s">
        <v>2964</v>
      </c>
    </row>
    <row r="1511" spans="1:9" x14ac:dyDescent="0.15">
      <c r="A1511" s="32">
        <v>43731</v>
      </c>
      <c r="B1511" s="25">
        <v>1000050162</v>
      </c>
      <c r="C1511" s="25" t="s">
        <v>3966</v>
      </c>
      <c r="D1511" s="25" t="s">
        <v>4003</v>
      </c>
      <c r="E1511" s="25">
        <v>202.5</v>
      </c>
      <c r="F1511" s="25">
        <v>202.5</v>
      </c>
      <c r="G1511" s="25">
        <v>0</v>
      </c>
      <c r="H1511" s="25">
        <v>0</v>
      </c>
      <c r="I1511" s="25" t="s">
        <v>213</v>
      </c>
    </row>
    <row r="1512" spans="1:9" x14ac:dyDescent="0.15">
      <c r="A1512" s="32">
        <v>43731</v>
      </c>
      <c r="B1512" s="25">
        <v>1000050535</v>
      </c>
      <c r="C1512" s="25" t="s">
        <v>3967</v>
      </c>
      <c r="D1512" s="25" t="s">
        <v>4003</v>
      </c>
      <c r="E1512" s="31">
        <v>1500.19</v>
      </c>
      <c r="F1512" s="31">
        <v>1500.19</v>
      </c>
      <c r="G1512" s="25">
        <v>0</v>
      </c>
      <c r="H1512" s="25">
        <v>0</v>
      </c>
      <c r="I1512" s="25" t="s">
        <v>3032</v>
      </c>
    </row>
    <row r="1513" spans="1:9" x14ac:dyDescent="0.15">
      <c r="A1513" s="32">
        <v>43731</v>
      </c>
      <c r="B1513" s="25">
        <v>1000050547</v>
      </c>
      <c r="C1513" s="25" t="s">
        <v>3968</v>
      </c>
      <c r="D1513" s="25" t="s">
        <v>4003</v>
      </c>
      <c r="E1513" s="31">
        <v>3492.58</v>
      </c>
      <c r="F1513" s="31">
        <v>3492.58</v>
      </c>
      <c r="G1513" s="25">
        <v>0</v>
      </c>
      <c r="H1513" s="25">
        <v>0</v>
      </c>
      <c r="I1513" s="25" t="s">
        <v>2976</v>
      </c>
    </row>
    <row r="1514" spans="1:9" x14ac:dyDescent="0.15">
      <c r="A1514" s="32">
        <v>43731</v>
      </c>
      <c r="B1514" s="25">
        <v>1000050547</v>
      </c>
      <c r="C1514" s="25" t="s">
        <v>3968</v>
      </c>
      <c r="D1514" s="25" t="s">
        <v>4003</v>
      </c>
      <c r="E1514" s="25">
        <v>513</v>
      </c>
      <c r="F1514" s="25">
        <v>513</v>
      </c>
      <c r="G1514" s="25">
        <v>0</v>
      </c>
      <c r="H1514" s="25">
        <v>0</v>
      </c>
      <c r="I1514" s="25" t="s">
        <v>2976</v>
      </c>
    </row>
    <row r="1515" spans="1:9" x14ac:dyDescent="0.15">
      <c r="A1515" s="32">
        <v>43731</v>
      </c>
      <c r="B1515" s="25">
        <v>1000051029</v>
      </c>
      <c r="C1515" s="25" t="s">
        <v>3969</v>
      </c>
      <c r="D1515" s="25" t="s">
        <v>4003</v>
      </c>
      <c r="E1515" s="31">
        <v>5012.57</v>
      </c>
      <c r="F1515" s="31">
        <v>5012.57</v>
      </c>
      <c r="G1515" s="25">
        <v>0</v>
      </c>
      <c r="H1515" s="25">
        <v>0</v>
      </c>
      <c r="I1515" s="25" t="s">
        <v>2796</v>
      </c>
    </row>
    <row r="1516" spans="1:9" x14ac:dyDescent="0.15">
      <c r="A1516" s="32">
        <v>43731</v>
      </c>
      <c r="B1516" s="25">
        <v>1000051075</v>
      </c>
      <c r="C1516" s="25" t="s">
        <v>3970</v>
      </c>
      <c r="D1516" s="25" t="s">
        <v>4003</v>
      </c>
      <c r="E1516" s="25">
        <v>437.92</v>
      </c>
      <c r="F1516" s="25">
        <v>437.92</v>
      </c>
      <c r="G1516" s="25">
        <v>0</v>
      </c>
      <c r="H1516" s="25">
        <v>0</v>
      </c>
      <c r="I1516" s="25" t="s">
        <v>3032</v>
      </c>
    </row>
    <row r="1517" spans="1:9" x14ac:dyDescent="0.15">
      <c r="A1517" s="32">
        <v>43731</v>
      </c>
      <c r="B1517" s="25">
        <v>1000051188</v>
      </c>
      <c r="C1517" s="25" t="s">
        <v>3971</v>
      </c>
      <c r="D1517" s="25" t="s">
        <v>4003</v>
      </c>
      <c r="E1517" s="25">
        <v>203.9</v>
      </c>
      <c r="F1517" s="25">
        <v>203.9</v>
      </c>
      <c r="G1517" s="25">
        <v>0</v>
      </c>
      <c r="H1517" s="25">
        <v>0</v>
      </c>
      <c r="I1517" s="25" t="s">
        <v>3103</v>
      </c>
    </row>
    <row r="1518" spans="1:9" x14ac:dyDescent="0.15">
      <c r="A1518" s="32">
        <v>43731</v>
      </c>
      <c r="B1518" s="25">
        <v>1000051188</v>
      </c>
      <c r="C1518" s="25" t="s">
        <v>3971</v>
      </c>
      <c r="D1518" s="25" t="s">
        <v>4003</v>
      </c>
      <c r="E1518" s="25">
        <v>804.16</v>
      </c>
      <c r="F1518" s="25">
        <v>804.16</v>
      </c>
      <c r="G1518" s="25">
        <v>0</v>
      </c>
      <c r="H1518" s="25">
        <v>0</v>
      </c>
      <c r="I1518" s="25" t="s">
        <v>3103</v>
      </c>
    </row>
    <row r="1519" spans="1:9" x14ac:dyDescent="0.15">
      <c r="A1519" s="32">
        <v>43731</v>
      </c>
      <c r="B1519" s="25">
        <v>1000051189</v>
      </c>
      <c r="C1519" s="25" t="s">
        <v>3972</v>
      </c>
      <c r="D1519" s="25" t="s">
        <v>4004</v>
      </c>
      <c r="E1519" s="31">
        <v>1000.66</v>
      </c>
      <c r="F1519" s="31">
        <v>1000.66</v>
      </c>
      <c r="G1519" s="25">
        <v>0</v>
      </c>
      <c r="H1519" s="25">
        <v>0</v>
      </c>
      <c r="I1519" s="25" t="s">
        <v>3103</v>
      </c>
    </row>
    <row r="1520" spans="1:9" x14ac:dyDescent="0.15">
      <c r="A1520" s="32">
        <v>43731</v>
      </c>
      <c r="B1520" s="25">
        <v>1000051199</v>
      </c>
      <c r="C1520" s="25" t="s">
        <v>3973</v>
      </c>
      <c r="D1520" s="25" t="s">
        <v>4003</v>
      </c>
      <c r="E1520" s="25">
        <v>51.6</v>
      </c>
      <c r="F1520" s="25">
        <v>51.6</v>
      </c>
      <c r="G1520" s="25">
        <v>0</v>
      </c>
      <c r="H1520" s="25">
        <v>0</v>
      </c>
      <c r="I1520" s="25" t="s">
        <v>2660</v>
      </c>
    </row>
    <row r="1521" spans="1:9" x14ac:dyDescent="0.15">
      <c r="A1521" s="32">
        <v>43731</v>
      </c>
      <c r="B1521" s="25">
        <v>1000051199</v>
      </c>
      <c r="C1521" s="25" t="s">
        <v>3973</v>
      </c>
      <c r="D1521" s="25" t="s">
        <v>4003</v>
      </c>
      <c r="E1521" s="25">
        <v>399.4</v>
      </c>
      <c r="F1521" s="25">
        <v>399.4</v>
      </c>
      <c r="G1521" s="25">
        <v>0</v>
      </c>
      <c r="H1521" s="25">
        <v>0</v>
      </c>
      <c r="I1521" s="25" t="s">
        <v>2660</v>
      </c>
    </row>
    <row r="1522" spans="1:9" x14ac:dyDescent="0.15">
      <c r="A1522" s="32">
        <v>43731</v>
      </c>
      <c r="B1522" s="25">
        <v>1000051767</v>
      </c>
      <c r="C1522" s="25" t="s">
        <v>3974</v>
      </c>
      <c r="D1522" s="25" t="s">
        <v>4004</v>
      </c>
      <c r="E1522" s="31">
        <v>2671.2</v>
      </c>
      <c r="F1522" s="31">
        <v>2671.2</v>
      </c>
      <c r="G1522" s="25">
        <v>0</v>
      </c>
      <c r="H1522" s="25">
        <v>0</v>
      </c>
      <c r="I1522" s="25" t="s">
        <v>3108</v>
      </c>
    </row>
    <row r="1523" spans="1:9" x14ac:dyDescent="0.15">
      <c r="A1523" s="32">
        <v>43731</v>
      </c>
      <c r="B1523" s="25">
        <v>1000051971</v>
      </c>
      <c r="C1523" s="25" t="s">
        <v>3975</v>
      </c>
      <c r="D1523" s="25" t="s">
        <v>4004</v>
      </c>
      <c r="E1523" s="25">
        <v>835.5</v>
      </c>
      <c r="F1523" s="25">
        <v>835.5</v>
      </c>
      <c r="G1523" s="25">
        <v>0</v>
      </c>
      <c r="H1523" s="25">
        <v>0</v>
      </c>
      <c r="I1523" s="25" t="s">
        <v>2938</v>
      </c>
    </row>
    <row r="1524" spans="1:9" x14ac:dyDescent="0.15">
      <c r="A1524" s="32">
        <v>43731</v>
      </c>
      <c r="B1524" s="25">
        <v>1000052123</v>
      </c>
      <c r="C1524" s="25" t="s">
        <v>3976</v>
      </c>
      <c r="D1524" s="25" t="s">
        <v>4004</v>
      </c>
      <c r="E1524" s="31">
        <v>2186.16</v>
      </c>
      <c r="F1524" s="31">
        <v>2186.16</v>
      </c>
      <c r="G1524" s="25">
        <v>0</v>
      </c>
      <c r="H1524" s="25">
        <v>0</v>
      </c>
      <c r="I1524" s="25" t="s">
        <v>3715</v>
      </c>
    </row>
    <row r="1525" spans="1:9" x14ac:dyDescent="0.15">
      <c r="A1525" s="32">
        <v>43731</v>
      </c>
      <c r="B1525" s="25">
        <v>1000052339</v>
      </c>
      <c r="C1525" s="25" t="s">
        <v>3977</v>
      </c>
      <c r="D1525" s="25" t="s">
        <v>4003</v>
      </c>
      <c r="E1525" s="31">
        <v>5450</v>
      </c>
      <c r="F1525" s="31">
        <v>5450</v>
      </c>
      <c r="G1525" s="25">
        <v>0</v>
      </c>
      <c r="H1525" s="25">
        <v>0</v>
      </c>
      <c r="I1525" s="25" t="s">
        <v>3103</v>
      </c>
    </row>
    <row r="1526" spans="1:9" x14ac:dyDescent="0.15">
      <c r="A1526" s="32">
        <v>43731</v>
      </c>
      <c r="B1526" s="25">
        <v>1000052339</v>
      </c>
      <c r="C1526" s="25" t="s">
        <v>3977</v>
      </c>
      <c r="D1526" s="25" t="s">
        <v>4003</v>
      </c>
      <c r="E1526" s="25">
        <v>560</v>
      </c>
      <c r="F1526" s="25">
        <v>560</v>
      </c>
      <c r="G1526" s="25">
        <v>0</v>
      </c>
      <c r="H1526" s="25">
        <v>0</v>
      </c>
      <c r="I1526" s="25" t="s">
        <v>3103</v>
      </c>
    </row>
    <row r="1527" spans="1:9" x14ac:dyDescent="0.15">
      <c r="A1527" s="32">
        <v>43731</v>
      </c>
      <c r="B1527" s="25">
        <v>1000052719</v>
      </c>
      <c r="C1527" s="25" t="s">
        <v>4027</v>
      </c>
      <c r="D1527" s="25" t="s">
        <v>4003</v>
      </c>
      <c r="E1527" s="31">
        <v>3115.2</v>
      </c>
      <c r="F1527" s="31">
        <v>3115.2</v>
      </c>
      <c r="G1527" s="25">
        <v>0</v>
      </c>
      <c r="H1527" s="25">
        <v>0</v>
      </c>
      <c r="I1527" s="25" t="s">
        <v>2684</v>
      </c>
    </row>
    <row r="1528" spans="1:9" x14ac:dyDescent="0.15">
      <c r="A1528" s="32">
        <v>43731</v>
      </c>
      <c r="B1528" s="25">
        <v>1000052719</v>
      </c>
      <c r="C1528" s="25" t="s">
        <v>4027</v>
      </c>
      <c r="D1528" s="25" t="s">
        <v>4003</v>
      </c>
      <c r="E1528" s="31">
        <v>1540.8</v>
      </c>
      <c r="F1528" s="31">
        <v>1540.8</v>
      </c>
      <c r="G1528" s="25">
        <v>0</v>
      </c>
      <c r="H1528" s="25">
        <v>0</v>
      </c>
      <c r="I1528" s="25" t="s">
        <v>2684</v>
      </c>
    </row>
    <row r="1529" spans="1:9" x14ac:dyDescent="0.15">
      <c r="A1529" s="32">
        <v>43731</v>
      </c>
      <c r="B1529" s="25">
        <v>1000052799</v>
      </c>
      <c r="C1529" s="25" t="s">
        <v>3978</v>
      </c>
      <c r="D1529" s="25" t="s">
        <v>4003</v>
      </c>
      <c r="E1529" s="25">
        <v>602.4</v>
      </c>
      <c r="F1529" s="25">
        <v>602.4</v>
      </c>
      <c r="G1529" s="25">
        <v>0</v>
      </c>
      <c r="H1529" s="25">
        <v>0</v>
      </c>
      <c r="I1529" s="25" t="s">
        <v>2700</v>
      </c>
    </row>
    <row r="1530" spans="1:9" x14ac:dyDescent="0.15">
      <c r="A1530" s="32">
        <v>43731</v>
      </c>
      <c r="B1530" s="25">
        <v>1000052799</v>
      </c>
      <c r="C1530" s="25" t="s">
        <v>3978</v>
      </c>
      <c r="D1530" s="25" t="s">
        <v>4003</v>
      </c>
      <c r="E1530" s="25">
        <v>898.5</v>
      </c>
      <c r="F1530" s="25">
        <v>898.5</v>
      </c>
      <c r="G1530" s="25">
        <v>0</v>
      </c>
      <c r="H1530" s="25">
        <v>0</v>
      </c>
      <c r="I1530" s="25" t="s">
        <v>2700</v>
      </c>
    </row>
    <row r="1531" spans="1:9" x14ac:dyDescent="0.15">
      <c r="A1531" s="32">
        <v>43731</v>
      </c>
      <c r="B1531" s="25">
        <v>1000053001</v>
      </c>
      <c r="C1531" s="25" t="s">
        <v>3979</v>
      </c>
      <c r="D1531" s="25" t="s">
        <v>4003</v>
      </c>
      <c r="E1531" s="25">
        <v>208.4</v>
      </c>
      <c r="F1531" s="25">
        <v>208.4</v>
      </c>
      <c r="G1531" s="25">
        <v>0</v>
      </c>
      <c r="H1531" s="25">
        <v>0</v>
      </c>
      <c r="I1531" s="25" t="s">
        <v>2634</v>
      </c>
    </row>
    <row r="1532" spans="1:9" x14ac:dyDescent="0.15">
      <c r="A1532" s="32">
        <v>43731</v>
      </c>
      <c r="B1532" s="25">
        <v>1000054033</v>
      </c>
      <c r="C1532" s="25" t="s">
        <v>3980</v>
      </c>
      <c r="D1532" s="25" t="s">
        <v>4003</v>
      </c>
      <c r="E1532" s="31">
        <v>1003.44</v>
      </c>
      <c r="F1532" s="31">
        <v>1003.44</v>
      </c>
      <c r="G1532" s="25">
        <v>0</v>
      </c>
      <c r="H1532" s="25">
        <v>0</v>
      </c>
      <c r="I1532" s="25" t="s">
        <v>2830</v>
      </c>
    </row>
    <row r="1533" spans="1:9" x14ac:dyDescent="0.15">
      <c r="A1533" s="32">
        <v>43731</v>
      </c>
      <c r="B1533" s="25">
        <v>1000054528</v>
      </c>
      <c r="C1533" s="25" t="s">
        <v>3981</v>
      </c>
      <c r="D1533" s="25" t="s">
        <v>4003</v>
      </c>
      <c r="E1533" s="31">
        <v>1388.3</v>
      </c>
      <c r="F1533" s="31">
        <v>1388.3</v>
      </c>
      <c r="G1533" s="25">
        <v>0</v>
      </c>
      <c r="H1533" s="25">
        <v>0</v>
      </c>
      <c r="I1533" s="25" t="s">
        <v>3647</v>
      </c>
    </row>
    <row r="1534" spans="1:9" x14ac:dyDescent="0.15">
      <c r="A1534" s="32">
        <v>43731</v>
      </c>
      <c r="B1534" s="25">
        <v>1000054543</v>
      </c>
      <c r="C1534" s="25" t="s">
        <v>3982</v>
      </c>
      <c r="D1534" s="25" t="s">
        <v>4003</v>
      </c>
      <c r="E1534" s="25">
        <v>400.8</v>
      </c>
      <c r="F1534" s="25">
        <v>400.8</v>
      </c>
      <c r="G1534" s="25">
        <v>0</v>
      </c>
      <c r="H1534" s="25">
        <v>0</v>
      </c>
      <c r="I1534" s="25" t="s">
        <v>3085</v>
      </c>
    </row>
    <row r="1535" spans="1:9" x14ac:dyDescent="0.15">
      <c r="A1535" s="32">
        <v>43731</v>
      </c>
      <c r="B1535" s="25">
        <v>1000054997</v>
      </c>
      <c r="C1535" s="25" t="s">
        <v>3983</v>
      </c>
      <c r="D1535" s="25" t="s">
        <v>4004</v>
      </c>
      <c r="E1535" s="31">
        <v>19004.23</v>
      </c>
      <c r="F1535" s="31">
        <v>19004.23</v>
      </c>
      <c r="G1535" s="25">
        <v>0</v>
      </c>
      <c r="H1535" s="25">
        <v>0</v>
      </c>
      <c r="I1535" s="25" t="s">
        <v>2717</v>
      </c>
    </row>
    <row r="1536" spans="1:9" x14ac:dyDescent="0.15">
      <c r="A1536" s="32">
        <v>43731</v>
      </c>
      <c r="B1536" s="25">
        <v>1000056788</v>
      </c>
      <c r="C1536" s="25" t="s">
        <v>4036</v>
      </c>
      <c r="D1536" s="25" t="s">
        <v>4003</v>
      </c>
      <c r="E1536" s="25">
        <v>262.3</v>
      </c>
      <c r="F1536" s="25">
        <v>262.3</v>
      </c>
      <c r="G1536" s="25">
        <v>0</v>
      </c>
      <c r="H1536" s="25">
        <v>0</v>
      </c>
      <c r="I1536" s="25" t="s">
        <v>2908</v>
      </c>
    </row>
    <row r="1537" spans="1:9" x14ac:dyDescent="0.15">
      <c r="A1537" s="32">
        <v>43731</v>
      </c>
      <c r="B1537" s="25">
        <v>1000056788</v>
      </c>
      <c r="C1537" s="25" t="s">
        <v>4036</v>
      </c>
      <c r="D1537" s="25" t="s">
        <v>4003</v>
      </c>
      <c r="E1537" s="25">
        <v>742</v>
      </c>
      <c r="F1537" s="25">
        <v>742</v>
      </c>
      <c r="G1537" s="25">
        <v>0</v>
      </c>
      <c r="H1537" s="25">
        <v>0</v>
      </c>
      <c r="I1537" s="25" t="s">
        <v>2908</v>
      </c>
    </row>
    <row r="1538" spans="1:9" x14ac:dyDescent="0.15">
      <c r="A1538" s="32">
        <v>43731</v>
      </c>
      <c r="B1538" s="25">
        <v>1000057055</v>
      </c>
      <c r="C1538" s="25" t="s">
        <v>3984</v>
      </c>
      <c r="D1538" s="25" t="s">
        <v>4003</v>
      </c>
      <c r="E1538" s="25">
        <v>50.4</v>
      </c>
      <c r="F1538" s="25">
        <v>50.4</v>
      </c>
      <c r="G1538" s="25">
        <v>0</v>
      </c>
      <c r="H1538" s="25">
        <v>0</v>
      </c>
      <c r="I1538" s="25" t="s">
        <v>3063</v>
      </c>
    </row>
    <row r="1539" spans="1:9" x14ac:dyDescent="0.15">
      <c r="A1539" s="32">
        <v>43731</v>
      </c>
      <c r="B1539" s="25">
        <v>1000057055</v>
      </c>
      <c r="C1539" s="25" t="s">
        <v>3984</v>
      </c>
      <c r="D1539" s="25" t="s">
        <v>4003</v>
      </c>
      <c r="E1539" s="25">
        <v>75.3</v>
      </c>
      <c r="F1539" s="25">
        <v>75.3</v>
      </c>
      <c r="G1539" s="25">
        <v>0</v>
      </c>
      <c r="H1539" s="25">
        <v>0</v>
      </c>
      <c r="I1539" s="25" t="s">
        <v>3063</v>
      </c>
    </row>
    <row r="1540" spans="1:9" x14ac:dyDescent="0.15">
      <c r="A1540" s="32">
        <v>43731</v>
      </c>
      <c r="B1540" s="25">
        <v>1000057172</v>
      </c>
      <c r="C1540" s="25" t="s">
        <v>3985</v>
      </c>
      <c r="D1540" s="25" t="s">
        <v>4003</v>
      </c>
      <c r="E1540" s="25">
        <v>877.2</v>
      </c>
      <c r="F1540" s="25">
        <v>877.2</v>
      </c>
      <c r="G1540" s="25">
        <v>0</v>
      </c>
      <c r="H1540" s="25">
        <v>0</v>
      </c>
      <c r="I1540" s="25" t="s">
        <v>3120</v>
      </c>
    </row>
    <row r="1541" spans="1:9" x14ac:dyDescent="0.15">
      <c r="A1541" s="32">
        <v>43731</v>
      </c>
      <c r="B1541" s="25">
        <v>1000057172</v>
      </c>
      <c r="C1541" s="25" t="s">
        <v>3985</v>
      </c>
      <c r="D1541" s="25" t="s">
        <v>4003</v>
      </c>
      <c r="E1541" s="31">
        <v>2126.19</v>
      </c>
      <c r="F1541" s="31">
        <v>2126.19</v>
      </c>
      <c r="G1541" s="25">
        <v>0</v>
      </c>
      <c r="H1541" s="25">
        <v>0</v>
      </c>
      <c r="I1541" s="25" t="s">
        <v>3120</v>
      </c>
    </row>
    <row r="1542" spans="1:9" x14ac:dyDescent="0.15">
      <c r="A1542" s="32">
        <v>43731</v>
      </c>
      <c r="B1542" s="25">
        <v>1000057202</v>
      </c>
      <c r="C1542" s="25" t="s">
        <v>3986</v>
      </c>
      <c r="D1542" s="25" t="s">
        <v>4004</v>
      </c>
      <c r="E1542" s="31">
        <v>13000.31</v>
      </c>
      <c r="F1542" s="31">
        <v>13000.31</v>
      </c>
      <c r="G1542" s="25">
        <v>0</v>
      </c>
      <c r="H1542" s="25">
        <v>0</v>
      </c>
      <c r="I1542" s="25" t="s">
        <v>2749</v>
      </c>
    </row>
    <row r="1543" spans="1:9" x14ac:dyDescent="0.15">
      <c r="A1543" s="32">
        <v>43731</v>
      </c>
      <c r="B1543" s="25">
        <v>1000057313</v>
      </c>
      <c r="C1543" s="25" t="s">
        <v>4024</v>
      </c>
      <c r="D1543" s="25" t="s">
        <v>4004</v>
      </c>
      <c r="E1543" s="25">
        <v>354</v>
      </c>
      <c r="F1543" s="25">
        <v>354</v>
      </c>
      <c r="G1543" s="25">
        <v>0</v>
      </c>
      <c r="H1543" s="25">
        <v>0</v>
      </c>
      <c r="I1543" s="25" t="s">
        <v>3634</v>
      </c>
    </row>
    <row r="1544" spans="1:9" x14ac:dyDescent="0.15">
      <c r="A1544" s="32">
        <v>43731</v>
      </c>
      <c r="B1544" s="25">
        <v>1000057623</v>
      </c>
      <c r="C1544" s="25" t="s">
        <v>4009</v>
      </c>
      <c r="D1544" s="25" t="s">
        <v>4003</v>
      </c>
      <c r="E1544" s="31">
        <v>3001.49</v>
      </c>
      <c r="F1544" s="31">
        <v>3001.49</v>
      </c>
      <c r="G1544" s="25">
        <v>0</v>
      </c>
      <c r="H1544" s="25">
        <v>0</v>
      </c>
      <c r="I1544" s="25" t="s">
        <v>2768</v>
      </c>
    </row>
    <row r="1545" spans="1:9" x14ac:dyDescent="0.15">
      <c r="A1545" s="32">
        <v>43731</v>
      </c>
      <c r="B1545" s="25">
        <v>1000057812</v>
      </c>
      <c r="C1545" s="25" t="s">
        <v>3987</v>
      </c>
      <c r="D1545" s="25" t="s">
        <v>4003</v>
      </c>
      <c r="E1545" s="25">
        <v>200</v>
      </c>
      <c r="F1545" s="25">
        <v>200</v>
      </c>
      <c r="G1545" s="25">
        <v>0</v>
      </c>
      <c r="H1545" s="25">
        <v>0</v>
      </c>
      <c r="I1545" s="25" t="s">
        <v>2941</v>
      </c>
    </row>
    <row r="1546" spans="1:9" x14ac:dyDescent="0.15">
      <c r="A1546" s="32">
        <v>43731</v>
      </c>
      <c r="B1546" s="25">
        <v>1000057812</v>
      </c>
      <c r="C1546" s="25" t="s">
        <v>3987</v>
      </c>
      <c r="D1546" s="25" t="s">
        <v>4003</v>
      </c>
      <c r="E1546" s="25">
        <v>800.4</v>
      </c>
      <c r="F1546" s="25">
        <v>800.4</v>
      </c>
      <c r="G1546" s="25">
        <v>0</v>
      </c>
      <c r="H1546" s="25">
        <v>0</v>
      </c>
      <c r="I1546" s="25" t="s">
        <v>2941</v>
      </c>
    </row>
    <row r="1547" spans="1:9" x14ac:dyDescent="0.15">
      <c r="A1547" s="32">
        <v>43731</v>
      </c>
      <c r="B1547" s="25">
        <v>1000058421</v>
      </c>
      <c r="C1547" s="25" t="s">
        <v>3989</v>
      </c>
      <c r="D1547" s="25" t="s">
        <v>4003</v>
      </c>
      <c r="E1547" s="31">
        <v>1411.81</v>
      </c>
      <c r="F1547" s="31">
        <v>1411.81</v>
      </c>
      <c r="G1547" s="25">
        <v>0</v>
      </c>
      <c r="H1547" s="25">
        <v>0</v>
      </c>
      <c r="I1547" s="25" t="s">
        <v>3089</v>
      </c>
    </row>
    <row r="1548" spans="1:9" x14ac:dyDescent="0.15">
      <c r="A1548" s="32">
        <v>43731</v>
      </c>
      <c r="B1548" s="25">
        <v>1000058817</v>
      </c>
      <c r="C1548" s="25" t="s">
        <v>4013</v>
      </c>
      <c r="D1548" s="25" t="s">
        <v>4003</v>
      </c>
      <c r="E1548" s="31">
        <v>10187.780000000001</v>
      </c>
      <c r="F1548" s="31">
        <v>10187.780000000001</v>
      </c>
      <c r="G1548" s="25">
        <v>0</v>
      </c>
      <c r="H1548" s="25">
        <v>0</v>
      </c>
      <c r="I1548" s="25" t="s">
        <v>2625</v>
      </c>
    </row>
    <row r="1549" spans="1:9" x14ac:dyDescent="0.15">
      <c r="A1549" s="32">
        <v>43731</v>
      </c>
      <c r="B1549" s="25">
        <v>1000058921</v>
      </c>
      <c r="C1549" s="25" t="s">
        <v>3990</v>
      </c>
      <c r="D1549" s="25" t="s">
        <v>4003</v>
      </c>
      <c r="E1549" s="25">
        <v>602.70000000000005</v>
      </c>
      <c r="F1549" s="25">
        <v>602.70000000000005</v>
      </c>
      <c r="G1549" s="25">
        <v>0</v>
      </c>
      <c r="H1549" s="25">
        <v>0</v>
      </c>
      <c r="I1549" s="25" t="s">
        <v>2709</v>
      </c>
    </row>
    <row r="1550" spans="1:9" x14ac:dyDescent="0.15">
      <c r="A1550" s="32">
        <v>43731</v>
      </c>
      <c r="B1550" s="25">
        <v>1000058921</v>
      </c>
      <c r="C1550" s="25" t="s">
        <v>3990</v>
      </c>
      <c r="D1550" s="25" t="s">
        <v>4003</v>
      </c>
      <c r="E1550" s="25">
        <v>179.91</v>
      </c>
      <c r="F1550" s="25">
        <v>179.91</v>
      </c>
      <c r="G1550" s="25">
        <v>0</v>
      </c>
      <c r="H1550" s="25">
        <v>0</v>
      </c>
      <c r="I1550" s="25" t="s">
        <v>2709</v>
      </c>
    </row>
    <row r="1551" spans="1:9" x14ac:dyDescent="0.15">
      <c r="A1551" s="32">
        <v>43731</v>
      </c>
      <c r="B1551" s="25">
        <v>1000058924</v>
      </c>
      <c r="C1551" s="25" t="s">
        <v>3991</v>
      </c>
      <c r="D1551" s="25" t="s">
        <v>4003</v>
      </c>
      <c r="E1551" s="25">
        <v>200.4</v>
      </c>
      <c r="F1551" s="25">
        <v>200.4</v>
      </c>
      <c r="G1551" s="25">
        <v>0</v>
      </c>
      <c r="H1551" s="25">
        <v>0</v>
      </c>
      <c r="I1551" s="25" t="s">
        <v>2706</v>
      </c>
    </row>
    <row r="1552" spans="1:9" x14ac:dyDescent="0.15">
      <c r="A1552" s="32">
        <v>43731</v>
      </c>
      <c r="B1552" s="25">
        <v>1000058924</v>
      </c>
      <c r="C1552" s="25" t="s">
        <v>3991</v>
      </c>
      <c r="D1552" s="25" t="s">
        <v>4003</v>
      </c>
      <c r="E1552" s="25">
        <v>800.48</v>
      </c>
      <c r="F1552" s="25">
        <v>800.48</v>
      </c>
      <c r="G1552" s="25">
        <v>0</v>
      </c>
      <c r="H1552" s="25">
        <v>0</v>
      </c>
      <c r="I1552" s="25" t="s">
        <v>2706</v>
      </c>
    </row>
    <row r="1553" spans="1:9" x14ac:dyDescent="0.15">
      <c r="A1553" s="32">
        <v>43731</v>
      </c>
      <c r="B1553" s="25">
        <v>1000058961</v>
      </c>
      <c r="C1553" s="25" t="s">
        <v>3862</v>
      </c>
      <c r="D1553" s="25" t="s">
        <v>4003</v>
      </c>
      <c r="E1553" s="31">
        <v>2833.6</v>
      </c>
      <c r="F1553" s="31">
        <v>2833.6</v>
      </c>
      <c r="G1553" s="25">
        <v>0</v>
      </c>
      <c r="H1553" s="25">
        <v>0</v>
      </c>
      <c r="I1553" s="25" t="s">
        <v>2666</v>
      </c>
    </row>
    <row r="1554" spans="1:9" x14ac:dyDescent="0.15">
      <c r="A1554" s="32">
        <v>43731</v>
      </c>
      <c r="B1554" s="25">
        <v>1000058961</v>
      </c>
      <c r="C1554" s="25" t="s">
        <v>3862</v>
      </c>
      <c r="D1554" s="25" t="s">
        <v>4003</v>
      </c>
      <c r="E1554" s="31">
        <v>1201.72</v>
      </c>
      <c r="F1554" s="31">
        <v>1201.72</v>
      </c>
      <c r="G1554" s="25">
        <v>0</v>
      </c>
      <c r="H1554" s="25">
        <v>0</v>
      </c>
      <c r="I1554" s="25" t="s">
        <v>2666</v>
      </c>
    </row>
    <row r="1555" spans="1:9" x14ac:dyDescent="0.15">
      <c r="A1555" s="32">
        <v>43731</v>
      </c>
      <c r="B1555" s="25">
        <v>1000059067</v>
      </c>
      <c r="C1555" s="25" t="s">
        <v>4005</v>
      </c>
      <c r="D1555" s="25" t="s">
        <v>4004</v>
      </c>
      <c r="E1555" s="25">
        <v>700.89</v>
      </c>
      <c r="F1555" s="25">
        <v>700.89</v>
      </c>
      <c r="G1555" s="25">
        <v>0</v>
      </c>
      <c r="H1555" s="25">
        <v>0</v>
      </c>
      <c r="I1555" s="25" t="s">
        <v>3311</v>
      </c>
    </row>
    <row r="1556" spans="1:9" x14ac:dyDescent="0.15">
      <c r="A1556" s="32">
        <v>43731</v>
      </c>
      <c r="B1556" s="25">
        <v>1000059342</v>
      </c>
      <c r="C1556" s="25" t="s">
        <v>3994</v>
      </c>
      <c r="D1556" s="25" t="s">
        <v>4004</v>
      </c>
      <c r="E1556" s="31">
        <v>1000.32</v>
      </c>
      <c r="F1556" s="31">
        <v>1000.32</v>
      </c>
      <c r="G1556" s="25">
        <v>0</v>
      </c>
      <c r="H1556" s="25">
        <v>0</v>
      </c>
      <c r="I1556" s="25" t="s">
        <v>2687</v>
      </c>
    </row>
    <row r="1557" spans="1:9" x14ac:dyDescent="0.15">
      <c r="A1557" s="32">
        <v>43731</v>
      </c>
      <c r="B1557" s="25">
        <v>1000060330</v>
      </c>
      <c r="C1557" s="25" t="s">
        <v>3995</v>
      </c>
      <c r="D1557" s="25" t="s">
        <v>4003</v>
      </c>
      <c r="E1557" s="31">
        <v>1253</v>
      </c>
      <c r="F1557" s="31">
        <v>1253</v>
      </c>
      <c r="G1557" s="25">
        <v>0</v>
      </c>
      <c r="H1557" s="25">
        <v>0</v>
      </c>
      <c r="I1557" s="25" t="s">
        <v>2724</v>
      </c>
    </row>
    <row r="1558" spans="1:9" x14ac:dyDescent="0.15">
      <c r="A1558" s="32">
        <v>43731</v>
      </c>
      <c r="B1558" s="25">
        <v>1000060503</v>
      </c>
      <c r="C1558" s="25" t="s">
        <v>4037</v>
      </c>
      <c r="D1558" s="25" t="s">
        <v>4004</v>
      </c>
      <c r="E1558" s="31">
        <v>1000</v>
      </c>
      <c r="F1558" s="31">
        <v>1000</v>
      </c>
      <c r="G1558" s="25">
        <v>0</v>
      </c>
      <c r="H1558" s="25">
        <v>0</v>
      </c>
      <c r="I1558" s="25" t="s">
        <v>3082</v>
      </c>
    </row>
    <row r="1559" spans="1:9" x14ac:dyDescent="0.15">
      <c r="A1559" s="32">
        <v>43731</v>
      </c>
      <c r="B1559" s="25">
        <v>1000060579</v>
      </c>
      <c r="C1559" s="25" t="s">
        <v>4038</v>
      </c>
      <c r="D1559" s="25" t="s">
        <v>4004</v>
      </c>
      <c r="E1559" s="31">
        <v>1000</v>
      </c>
      <c r="F1559" s="31">
        <v>1000</v>
      </c>
      <c r="G1559" s="25">
        <v>0</v>
      </c>
      <c r="H1559" s="25">
        <v>0</v>
      </c>
      <c r="I1559" s="25" t="s">
        <v>2997</v>
      </c>
    </row>
    <row r="1560" spans="1:9" x14ac:dyDescent="0.15">
      <c r="A1560" s="32">
        <v>43731</v>
      </c>
      <c r="B1560" s="25">
        <v>1000060896</v>
      </c>
      <c r="C1560" s="25" t="s">
        <v>4025</v>
      </c>
      <c r="D1560" s="25" t="s">
        <v>4003</v>
      </c>
      <c r="E1560" s="25">
        <v>22.8</v>
      </c>
      <c r="F1560" s="25">
        <v>22.8</v>
      </c>
      <c r="G1560" s="25">
        <v>0</v>
      </c>
      <c r="H1560" s="25">
        <v>0</v>
      </c>
      <c r="I1560" s="25" t="s">
        <v>2801</v>
      </c>
    </row>
    <row r="1561" spans="1:9" x14ac:dyDescent="0.15">
      <c r="A1561" s="32">
        <v>43730</v>
      </c>
      <c r="B1561" s="25">
        <v>1000001038</v>
      </c>
      <c r="C1561" s="25" t="s">
        <v>3152</v>
      </c>
      <c r="D1561" s="25" t="s">
        <v>4003</v>
      </c>
      <c r="E1561" s="25">
        <v>806.4</v>
      </c>
      <c r="F1561" s="25">
        <v>806.4</v>
      </c>
      <c r="G1561" s="25">
        <v>0</v>
      </c>
      <c r="H1561" s="25">
        <v>0</v>
      </c>
      <c r="I1561" s="25" t="s">
        <v>3151</v>
      </c>
    </row>
    <row r="1562" spans="1:9" x14ac:dyDescent="0.15">
      <c r="A1562" s="32">
        <v>43730</v>
      </c>
      <c r="B1562" s="25">
        <v>1000001038</v>
      </c>
      <c r="C1562" s="25" t="s">
        <v>3152</v>
      </c>
      <c r="D1562" s="25" t="s">
        <v>4003</v>
      </c>
      <c r="E1562" s="31">
        <v>1080.23</v>
      </c>
      <c r="F1562" s="31">
        <v>1080.23</v>
      </c>
      <c r="G1562" s="25">
        <v>0</v>
      </c>
      <c r="H1562" s="25">
        <v>0</v>
      </c>
      <c r="I1562" s="25" t="s">
        <v>3151</v>
      </c>
    </row>
    <row r="1563" spans="1:9" x14ac:dyDescent="0.15">
      <c r="A1563" s="32">
        <v>43730</v>
      </c>
      <c r="B1563" s="25">
        <v>1000001126</v>
      </c>
      <c r="C1563" s="25" t="s">
        <v>3892</v>
      </c>
      <c r="D1563" s="25" t="s">
        <v>4003</v>
      </c>
      <c r="E1563" s="25">
        <v>400.8</v>
      </c>
      <c r="F1563" s="25">
        <v>400.8</v>
      </c>
      <c r="G1563" s="25">
        <v>0</v>
      </c>
      <c r="H1563" s="25">
        <v>0</v>
      </c>
      <c r="I1563" s="25" t="s">
        <v>2912</v>
      </c>
    </row>
    <row r="1564" spans="1:9" x14ac:dyDescent="0.15">
      <c r="A1564" s="32">
        <v>43730</v>
      </c>
      <c r="B1564" s="25">
        <v>1000001126</v>
      </c>
      <c r="C1564" s="25" t="s">
        <v>3892</v>
      </c>
      <c r="D1564" s="25" t="s">
        <v>4003</v>
      </c>
      <c r="E1564" s="31">
        <v>1496.87</v>
      </c>
      <c r="F1564" s="31">
        <v>1496.87</v>
      </c>
      <c r="G1564" s="25">
        <v>0</v>
      </c>
      <c r="H1564" s="25">
        <v>0</v>
      </c>
      <c r="I1564" s="25" t="s">
        <v>2912</v>
      </c>
    </row>
    <row r="1565" spans="1:9" x14ac:dyDescent="0.15">
      <c r="A1565" s="32">
        <v>43730</v>
      </c>
      <c r="B1565" s="25">
        <v>1000001616</v>
      </c>
      <c r="C1565" s="25" t="s">
        <v>3897</v>
      </c>
      <c r="D1565" s="25" t="s">
        <v>4003</v>
      </c>
      <c r="E1565" s="25">
        <v>73</v>
      </c>
      <c r="F1565" s="25">
        <v>73</v>
      </c>
      <c r="G1565" s="25">
        <v>0</v>
      </c>
      <c r="H1565" s="25">
        <v>0</v>
      </c>
      <c r="I1565" s="25" t="s">
        <v>3160</v>
      </c>
    </row>
    <row r="1566" spans="1:9" x14ac:dyDescent="0.15">
      <c r="A1566" s="32">
        <v>43730</v>
      </c>
      <c r="B1566" s="25">
        <v>1000001616</v>
      </c>
      <c r="C1566" s="25" t="s">
        <v>3897</v>
      </c>
      <c r="D1566" s="25" t="s">
        <v>4003</v>
      </c>
      <c r="E1566" s="25">
        <v>800.8</v>
      </c>
      <c r="F1566" s="25">
        <v>800.8</v>
      </c>
      <c r="G1566" s="25">
        <v>0</v>
      </c>
      <c r="H1566" s="25">
        <v>0</v>
      </c>
      <c r="I1566" s="25" t="s">
        <v>3160</v>
      </c>
    </row>
    <row r="1567" spans="1:9" x14ac:dyDescent="0.15">
      <c r="A1567" s="32">
        <v>43730</v>
      </c>
      <c r="B1567" s="25">
        <v>1000001627</v>
      </c>
      <c r="C1567" s="25" t="s">
        <v>3902</v>
      </c>
      <c r="D1567" s="25" t="s">
        <v>4003</v>
      </c>
      <c r="E1567" s="25">
        <v>447.2</v>
      </c>
      <c r="F1567" s="25">
        <v>447.2</v>
      </c>
      <c r="G1567" s="25">
        <v>0</v>
      </c>
      <c r="H1567" s="25">
        <v>0</v>
      </c>
      <c r="I1567" s="25" t="s">
        <v>3222</v>
      </c>
    </row>
    <row r="1568" spans="1:9" x14ac:dyDescent="0.15">
      <c r="A1568" s="32">
        <v>43730</v>
      </c>
      <c r="B1568" s="25">
        <v>1000001627</v>
      </c>
      <c r="C1568" s="25" t="s">
        <v>3902</v>
      </c>
      <c r="D1568" s="25" t="s">
        <v>4003</v>
      </c>
      <c r="E1568" s="31">
        <v>3580.6</v>
      </c>
      <c r="F1568" s="31">
        <v>3580.6</v>
      </c>
      <c r="G1568" s="25">
        <v>0</v>
      </c>
      <c r="H1568" s="25">
        <v>0</v>
      </c>
      <c r="I1568" s="25" t="s">
        <v>3222</v>
      </c>
    </row>
    <row r="1569" spans="1:9" x14ac:dyDescent="0.15">
      <c r="A1569" s="32">
        <v>43730</v>
      </c>
      <c r="B1569" s="25">
        <v>1000001984</v>
      </c>
      <c r="C1569" s="25" t="s">
        <v>3907</v>
      </c>
      <c r="D1569" s="25" t="s">
        <v>4003</v>
      </c>
      <c r="E1569" s="31">
        <v>12281.75</v>
      </c>
      <c r="F1569" s="31">
        <v>12281.75</v>
      </c>
      <c r="G1569" s="25">
        <v>0</v>
      </c>
      <c r="H1569" s="25">
        <v>0</v>
      </c>
      <c r="I1569" s="25" t="s">
        <v>3538</v>
      </c>
    </row>
    <row r="1570" spans="1:9" x14ac:dyDescent="0.15">
      <c r="A1570" s="32">
        <v>43730</v>
      </c>
      <c r="B1570" s="25">
        <v>1000002158</v>
      </c>
      <c r="C1570" s="25" t="s">
        <v>3909</v>
      </c>
      <c r="D1570" s="25" t="s">
        <v>4003</v>
      </c>
      <c r="E1570" s="25">
        <v>106.8</v>
      </c>
      <c r="F1570" s="25">
        <v>106.8</v>
      </c>
      <c r="G1570" s="25">
        <v>0</v>
      </c>
      <c r="H1570" s="25">
        <v>0</v>
      </c>
      <c r="I1570" s="25" t="s">
        <v>3126</v>
      </c>
    </row>
    <row r="1571" spans="1:9" x14ac:dyDescent="0.15">
      <c r="A1571" s="32">
        <v>43730</v>
      </c>
      <c r="B1571" s="25">
        <v>1000002158</v>
      </c>
      <c r="C1571" s="25" t="s">
        <v>3909</v>
      </c>
      <c r="D1571" s="25" t="s">
        <v>4003</v>
      </c>
      <c r="E1571" s="25">
        <v>393.5</v>
      </c>
      <c r="F1571" s="25">
        <v>393.5</v>
      </c>
      <c r="G1571" s="25">
        <v>0</v>
      </c>
      <c r="H1571" s="25">
        <v>0</v>
      </c>
      <c r="I1571" s="25" t="s">
        <v>3126</v>
      </c>
    </row>
    <row r="1572" spans="1:9" x14ac:dyDescent="0.15">
      <c r="A1572" s="32">
        <v>43730</v>
      </c>
      <c r="B1572" s="25">
        <v>1000002535</v>
      </c>
      <c r="C1572" s="25" t="s">
        <v>3911</v>
      </c>
      <c r="D1572" s="25" t="s">
        <v>4003</v>
      </c>
      <c r="E1572" s="31">
        <v>191037.89</v>
      </c>
      <c r="F1572" s="31">
        <v>191037.89</v>
      </c>
      <c r="G1572" s="25">
        <v>0</v>
      </c>
      <c r="H1572" s="25">
        <v>0</v>
      </c>
      <c r="I1572" s="25" t="s">
        <v>109</v>
      </c>
    </row>
    <row r="1573" spans="1:9" x14ac:dyDescent="0.15">
      <c r="A1573" s="32">
        <v>43730</v>
      </c>
      <c r="B1573" s="25">
        <v>1000002535</v>
      </c>
      <c r="C1573" s="25" t="s">
        <v>3911</v>
      </c>
      <c r="D1573" s="25" t="s">
        <v>4003</v>
      </c>
      <c r="E1573" s="31">
        <v>48969.47</v>
      </c>
      <c r="F1573" s="31">
        <v>48969.47</v>
      </c>
      <c r="G1573" s="25">
        <v>0</v>
      </c>
      <c r="H1573" s="25">
        <v>0</v>
      </c>
      <c r="I1573" s="25" t="s">
        <v>109</v>
      </c>
    </row>
    <row r="1574" spans="1:9" x14ac:dyDescent="0.15">
      <c r="A1574" s="32">
        <v>43730</v>
      </c>
      <c r="B1574" s="25">
        <v>1000002672</v>
      </c>
      <c r="C1574" s="25" t="s">
        <v>4010</v>
      </c>
      <c r="D1574" s="25" t="s">
        <v>4003</v>
      </c>
      <c r="E1574" s="25">
        <v>892.8</v>
      </c>
      <c r="F1574" s="25">
        <v>892.8</v>
      </c>
      <c r="G1574" s="25">
        <v>0</v>
      </c>
      <c r="H1574" s="25">
        <v>0</v>
      </c>
      <c r="I1574" s="25" t="s">
        <v>2637</v>
      </c>
    </row>
    <row r="1575" spans="1:9" x14ac:dyDescent="0.15">
      <c r="A1575" s="32">
        <v>43730</v>
      </c>
      <c r="B1575" s="25">
        <v>1000002672</v>
      </c>
      <c r="C1575" s="25" t="s">
        <v>4010</v>
      </c>
      <c r="D1575" s="25" t="s">
        <v>4003</v>
      </c>
      <c r="E1575" s="25">
        <v>844.43</v>
      </c>
      <c r="F1575" s="25">
        <v>844.43</v>
      </c>
      <c r="G1575" s="25">
        <v>0</v>
      </c>
      <c r="H1575" s="25">
        <v>0</v>
      </c>
      <c r="I1575" s="25" t="s">
        <v>2637</v>
      </c>
    </row>
    <row r="1576" spans="1:9" x14ac:dyDescent="0.15">
      <c r="A1576" s="32">
        <v>43730</v>
      </c>
      <c r="B1576" s="25">
        <v>1000003143</v>
      </c>
      <c r="C1576" s="25" t="s">
        <v>3733</v>
      </c>
      <c r="D1576" s="25" t="s">
        <v>4003</v>
      </c>
      <c r="E1576" s="31">
        <v>1927.6</v>
      </c>
      <c r="F1576" s="31">
        <v>1927.6</v>
      </c>
      <c r="G1576" s="25">
        <v>0</v>
      </c>
      <c r="H1576" s="25">
        <v>0</v>
      </c>
      <c r="I1576" s="25" t="s">
        <v>3140</v>
      </c>
    </row>
    <row r="1577" spans="1:9" x14ac:dyDescent="0.15">
      <c r="A1577" s="32">
        <v>43730</v>
      </c>
      <c r="B1577" s="25">
        <v>1000003143</v>
      </c>
      <c r="C1577" s="25" t="s">
        <v>3733</v>
      </c>
      <c r="D1577" s="25" t="s">
        <v>4003</v>
      </c>
      <c r="E1577" s="31">
        <v>13073.34</v>
      </c>
      <c r="F1577" s="31">
        <v>13073.34</v>
      </c>
      <c r="G1577" s="25">
        <v>0</v>
      </c>
      <c r="H1577" s="25">
        <v>0</v>
      </c>
      <c r="I1577" s="25" t="s">
        <v>3140</v>
      </c>
    </row>
    <row r="1578" spans="1:9" x14ac:dyDescent="0.15">
      <c r="A1578" s="32">
        <v>43730</v>
      </c>
      <c r="B1578" s="25">
        <v>1000003390</v>
      </c>
      <c r="C1578" s="25" t="s">
        <v>3858</v>
      </c>
      <c r="D1578" s="25" t="s">
        <v>4003</v>
      </c>
      <c r="E1578" s="31">
        <v>1015.13</v>
      </c>
      <c r="F1578" s="31">
        <v>1015.13</v>
      </c>
      <c r="G1578" s="25">
        <v>0</v>
      </c>
      <c r="H1578" s="25">
        <v>0</v>
      </c>
      <c r="I1578" s="25" t="s">
        <v>2883</v>
      </c>
    </row>
    <row r="1579" spans="1:9" x14ac:dyDescent="0.15">
      <c r="A1579" s="32">
        <v>43730</v>
      </c>
      <c r="B1579" s="25">
        <v>1000004078</v>
      </c>
      <c r="C1579" s="25" t="s">
        <v>2794</v>
      </c>
      <c r="D1579" s="25" t="s">
        <v>4003</v>
      </c>
      <c r="E1579" s="31">
        <v>4003.81</v>
      </c>
      <c r="F1579" s="31">
        <v>4003.81</v>
      </c>
      <c r="G1579" s="25">
        <v>0</v>
      </c>
      <c r="H1579" s="25">
        <v>0</v>
      </c>
      <c r="I1579" s="25" t="s">
        <v>2793</v>
      </c>
    </row>
    <row r="1580" spans="1:9" x14ac:dyDescent="0.15">
      <c r="A1580" s="32">
        <v>43730</v>
      </c>
      <c r="B1580" s="25">
        <v>1000004297</v>
      </c>
      <c r="C1580" s="25" t="s">
        <v>4001</v>
      </c>
      <c r="D1580" s="25" t="s">
        <v>4003</v>
      </c>
      <c r="E1580" s="25">
        <v>300</v>
      </c>
      <c r="F1580" s="25">
        <v>300</v>
      </c>
      <c r="G1580" s="25">
        <v>0</v>
      </c>
      <c r="H1580" s="25">
        <v>0</v>
      </c>
      <c r="I1580" s="25" t="s">
        <v>3785</v>
      </c>
    </row>
    <row r="1581" spans="1:9" x14ac:dyDescent="0.15">
      <c r="A1581" s="32">
        <v>43730</v>
      </c>
      <c r="B1581" s="25">
        <v>1000004884</v>
      </c>
      <c r="C1581" s="25" t="s">
        <v>3917</v>
      </c>
      <c r="D1581" s="25" t="s">
        <v>4003</v>
      </c>
      <c r="E1581" s="31">
        <v>4070.85</v>
      </c>
      <c r="F1581" s="31">
        <v>4070.85</v>
      </c>
      <c r="G1581" s="25">
        <v>0</v>
      </c>
      <c r="H1581" s="25">
        <v>0</v>
      </c>
      <c r="I1581" s="25" t="s">
        <v>2824</v>
      </c>
    </row>
    <row r="1582" spans="1:9" x14ac:dyDescent="0.15">
      <c r="A1582" s="32">
        <v>43730</v>
      </c>
      <c r="B1582" s="25">
        <v>1000004884</v>
      </c>
      <c r="C1582" s="25" t="s">
        <v>3917</v>
      </c>
      <c r="D1582" s="25" t="s">
        <v>4003</v>
      </c>
      <c r="E1582" s="31">
        <v>13932.11</v>
      </c>
      <c r="F1582" s="31">
        <v>13932.11</v>
      </c>
      <c r="G1582" s="25">
        <v>0</v>
      </c>
      <c r="H1582" s="25">
        <v>0</v>
      </c>
      <c r="I1582" s="25" t="s">
        <v>2824</v>
      </c>
    </row>
    <row r="1583" spans="1:9" x14ac:dyDescent="0.15">
      <c r="A1583" s="32">
        <v>43730</v>
      </c>
      <c r="B1583" s="25">
        <v>1000008344</v>
      </c>
      <c r="C1583" s="25" t="s">
        <v>3921</v>
      </c>
      <c r="D1583" s="25" t="s">
        <v>4004</v>
      </c>
      <c r="E1583" s="31">
        <v>1200.49</v>
      </c>
      <c r="F1583" s="31">
        <v>1200.49</v>
      </c>
      <c r="G1583" s="25">
        <v>0</v>
      </c>
      <c r="H1583" s="25">
        <v>0</v>
      </c>
      <c r="I1583" s="25" t="s">
        <v>3140</v>
      </c>
    </row>
    <row r="1584" spans="1:9" x14ac:dyDescent="0.15">
      <c r="A1584" s="32">
        <v>43730</v>
      </c>
      <c r="B1584" s="25">
        <v>1000009190</v>
      </c>
      <c r="C1584" s="25" t="s">
        <v>2649</v>
      </c>
      <c r="D1584" s="25" t="s">
        <v>4003</v>
      </c>
      <c r="E1584" s="25">
        <v>251.86</v>
      </c>
      <c r="F1584" s="25">
        <v>251.86</v>
      </c>
      <c r="G1584" s="25">
        <v>0</v>
      </c>
      <c r="H1584" s="25">
        <v>0</v>
      </c>
      <c r="I1584" s="25" t="s">
        <v>2646</v>
      </c>
    </row>
    <row r="1585" spans="1:9" x14ac:dyDescent="0.15">
      <c r="A1585" s="32">
        <v>43730</v>
      </c>
      <c r="B1585" s="25">
        <v>1000009190</v>
      </c>
      <c r="C1585" s="25" t="s">
        <v>2649</v>
      </c>
      <c r="D1585" s="25" t="s">
        <v>4003</v>
      </c>
      <c r="E1585" s="25">
        <v>749.62</v>
      </c>
      <c r="F1585" s="25">
        <v>749.62</v>
      </c>
      <c r="G1585" s="25">
        <v>0</v>
      </c>
      <c r="H1585" s="25">
        <v>0</v>
      </c>
      <c r="I1585" s="25" t="s">
        <v>2646</v>
      </c>
    </row>
    <row r="1586" spans="1:9" x14ac:dyDescent="0.15">
      <c r="A1586" s="32">
        <v>43730</v>
      </c>
      <c r="B1586" s="25">
        <v>1000009301</v>
      </c>
      <c r="C1586" s="25" t="s">
        <v>3308</v>
      </c>
      <c r="D1586" s="25" t="s">
        <v>4003</v>
      </c>
      <c r="E1586" s="25">
        <v>64.87</v>
      </c>
      <c r="F1586" s="25">
        <v>64.87</v>
      </c>
      <c r="G1586" s="25">
        <v>0</v>
      </c>
      <c r="H1586" s="25">
        <v>0</v>
      </c>
      <c r="I1586" s="25" t="s">
        <v>2646</v>
      </c>
    </row>
    <row r="1587" spans="1:9" x14ac:dyDescent="0.15">
      <c r="A1587" s="32">
        <v>43730</v>
      </c>
      <c r="B1587" s="25">
        <v>1000009301</v>
      </c>
      <c r="C1587" s="25" t="s">
        <v>3308</v>
      </c>
      <c r="D1587" s="25" t="s">
        <v>4003</v>
      </c>
      <c r="E1587" s="25">
        <v>941.07</v>
      </c>
      <c r="F1587" s="25">
        <v>941.07</v>
      </c>
      <c r="G1587" s="25">
        <v>0</v>
      </c>
      <c r="H1587" s="25">
        <v>0</v>
      </c>
      <c r="I1587" s="25" t="s">
        <v>2646</v>
      </c>
    </row>
    <row r="1588" spans="1:9" x14ac:dyDescent="0.15">
      <c r="A1588" s="32">
        <v>43730</v>
      </c>
      <c r="B1588" s="25">
        <v>1000009355</v>
      </c>
      <c r="C1588" s="25" t="s">
        <v>2813</v>
      </c>
      <c r="D1588" s="25" t="s">
        <v>4003</v>
      </c>
      <c r="E1588" s="25">
        <v>400.8</v>
      </c>
      <c r="F1588" s="25">
        <v>400.8</v>
      </c>
      <c r="G1588" s="25">
        <v>0</v>
      </c>
      <c r="H1588" s="25">
        <v>0</v>
      </c>
      <c r="I1588" s="25" t="s">
        <v>2812</v>
      </c>
    </row>
    <row r="1589" spans="1:9" x14ac:dyDescent="0.15">
      <c r="A1589" s="32">
        <v>43730</v>
      </c>
      <c r="B1589" s="25">
        <v>1000009355</v>
      </c>
      <c r="C1589" s="25" t="s">
        <v>2813</v>
      </c>
      <c r="D1589" s="25" t="s">
        <v>4003</v>
      </c>
      <c r="E1589" s="25">
        <v>599.5</v>
      </c>
      <c r="F1589" s="25">
        <v>599.5</v>
      </c>
      <c r="G1589" s="25">
        <v>0</v>
      </c>
      <c r="H1589" s="25">
        <v>0</v>
      </c>
      <c r="I1589" s="25" t="s">
        <v>2812</v>
      </c>
    </row>
    <row r="1590" spans="1:9" x14ac:dyDescent="0.15">
      <c r="A1590" s="32">
        <v>43730</v>
      </c>
      <c r="B1590" s="25">
        <v>1000009458</v>
      </c>
      <c r="C1590" s="25" t="s">
        <v>2816</v>
      </c>
      <c r="D1590" s="25" t="s">
        <v>4003</v>
      </c>
      <c r="E1590" s="31">
        <v>2500.1</v>
      </c>
      <c r="F1590" s="31">
        <v>2500.1</v>
      </c>
      <c r="G1590" s="25">
        <v>0</v>
      </c>
      <c r="H1590" s="25">
        <v>0</v>
      </c>
      <c r="I1590" s="25" t="s">
        <v>2815</v>
      </c>
    </row>
    <row r="1591" spans="1:9" x14ac:dyDescent="0.15">
      <c r="A1591" s="32">
        <v>43730</v>
      </c>
      <c r="B1591" s="25">
        <v>1000009635</v>
      </c>
      <c r="C1591" s="25" t="s">
        <v>3929</v>
      </c>
      <c r="D1591" s="25" t="s">
        <v>4003</v>
      </c>
      <c r="E1591" s="31">
        <v>5822.4</v>
      </c>
      <c r="F1591" s="31">
        <v>5822.4</v>
      </c>
      <c r="G1591" s="25">
        <v>0</v>
      </c>
      <c r="H1591" s="25">
        <v>0</v>
      </c>
      <c r="I1591" s="25" t="s">
        <v>106</v>
      </c>
    </row>
    <row r="1592" spans="1:9" x14ac:dyDescent="0.15">
      <c r="A1592" s="32">
        <v>43730</v>
      </c>
      <c r="B1592" s="25">
        <v>1000009635</v>
      </c>
      <c r="C1592" s="25" t="s">
        <v>3929</v>
      </c>
      <c r="D1592" s="25" t="s">
        <v>4003</v>
      </c>
      <c r="E1592" s="31">
        <v>150185.68</v>
      </c>
      <c r="F1592" s="31">
        <v>150185.68</v>
      </c>
      <c r="G1592" s="25">
        <v>0</v>
      </c>
      <c r="H1592" s="25">
        <v>0</v>
      </c>
      <c r="I1592" s="25" t="s">
        <v>106</v>
      </c>
    </row>
    <row r="1593" spans="1:9" x14ac:dyDescent="0.15">
      <c r="A1593" s="32">
        <v>43730</v>
      </c>
      <c r="B1593" s="25">
        <v>1000013792</v>
      </c>
      <c r="C1593" s="25" t="s">
        <v>2822</v>
      </c>
      <c r="D1593" s="25" t="s">
        <v>4003</v>
      </c>
      <c r="E1593" s="31">
        <v>1300.8</v>
      </c>
      <c r="F1593" s="31">
        <v>1300.8</v>
      </c>
      <c r="G1593" s="25">
        <v>0</v>
      </c>
      <c r="H1593" s="25">
        <v>0</v>
      </c>
      <c r="I1593" s="25" t="s">
        <v>2821</v>
      </c>
    </row>
    <row r="1594" spans="1:9" x14ac:dyDescent="0.15">
      <c r="A1594" s="32">
        <v>43730</v>
      </c>
      <c r="B1594" s="25">
        <v>1000015329</v>
      </c>
      <c r="C1594" s="25" t="s">
        <v>2641</v>
      </c>
      <c r="D1594" s="25" t="s">
        <v>4003</v>
      </c>
      <c r="E1594" s="25">
        <v>217.2</v>
      </c>
      <c r="F1594" s="25">
        <v>217.2</v>
      </c>
      <c r="G1594" s="25">
        <v>0</v>
      </c>
      <c r="H1594" s="25">
        <v>0</v>
      </c>
      <c r="I1594" s="25" t="s">
        <v>2640</v>
      </c>
    </row>
    <row r="1595" spans="1:9" x14ac:dyDescent="0.15">
      <c r="A1595" s="32">
        <v>43730</v>
      </c>
      <c r="B1595" s="25">
        <v>1000015329</v>
      </c>
      <c r="C1595" s="25" t="s">
        <v>2641</v>
      </c>
      <c r="D1595" s="25" t="s">
        <v>4003</v>
      </c>
      <c r="E1595" s="31">
        <v>1986.86</v>
      </c>
      <c r="F1595" s="31">
        <v>1986.86</v>
      </c>
      <c r="G1595" s="25">
        <v>0</v>
      </c>
      <c r="H1595" s="25">
        <v>0</v>
      </c>
      <c r="I1595" s="25" t="s">
        <v>2640</v>
      </c>
    </row>
    <row r="1596" spans="1:9" x14ac:dyDescent="0.15">
      <c r="A1596" s="32">
        <v>43730</v>
      </c>
      <c r="B1596" s="25">
        <v>1000015329</v>
      </c>
      <c r="C1596" s="25" t="s">
        <v>2641</v>
      </c>
      <c r="D1596" s="25" t="s">
        <v>4004</v>
      </c>
      <c r="E1596" s="25">
        <v>800.16</v>
      </c>
      <c r="F1596" s="25">
        <v>800.16</v>
      </c>
      <c r="G1596" s="25">
        <v>0</v>
      </c>
      <c r="H1596" s="25">
        <v>0</v>
      </c>
      <c r="I1596" s="25" t="s">
        <v>2640</v>
      </c>
    </row>
    <row r="1597" spans="1:9" x14ac:dyDescent="0.15">
      <c r="A1597" s="32">
        <v>43730</v>
      </c>
      <c r="B1597" s="25">
        <v>1000016028</v>
      </c>
      <c r="C1597" s="25" t="s">
        <v>3931</v>
      </c>
      <c r="D1597" s="25" t="s">
        <v>4003</v>
      </c>
      <c r="E1597" s="31">
        <v>18833.72</v>
      </c>
      <c r="F1597" s="31">
        <v>18833.72</v>
      </c>
      <c r="G1597" s="25">
        <v>0</v>
      </c>
      <c r="H1597" s="25">
        <v>0</v>
      </c>
      <c r="I1597" s="25" t="s">
        <v>3134</v>
      </c>
    </row>
    <row r="1598" spans="1:9" x14ac:dyDescent="0.15">
      <c r="A1598" s="32">
        <v>43730</v>
      </c>
      <c r="B1598" s="25">
        <v>1000016028</v>
      </c>
      <c r="C1598" s="25" t="s">
        <v>3931</v>
      </c>
      <c r="D1598" s="25" t="s">
        <v>4003</v>
      </c>
      <c r="E1598" s="31">
        <v>13477.4</v>
      </c>
      <c r="F1598" s="31">
        <v>13477.4</v>
      </c>
      <c r="G1598" s="25">
        <v>0</v>
      </c>
      <c r="H1598" s="25">
        <v>0</v>
      </c>
      <c r="I1598" s="25" t="s">
        <v>3134</v>
      </c>
    </row>
    <row r="1599" spans="1:9" x14ac:dyDescent="0.15">
      <c r="A1599" s="32">
        <v>43730</v>
      </c>
      <c r="B1599" s="25">
        <v>1000016603</v>
      </c>
      <c r="C1599" s="25" t="s">
        <v>2835</v>
      </c>
      <c r="D1599" s="25" t="s">
        <v>4003</v>
      </c>
      <c r="E1599" s="31">
        <v>10000.299999999999</v>
      </c>
      <c r="F1599" s="31">
        <v>10000.299999999999</v>
      </c>
      <c r="G1599" s="25">
        <v>0</v>
      </c>
      <c r="H1599" s="25">
        <v>0</v>
      </c>
      <c r="I1599" s="25" t="s">
        <v>2834</v>
      </c>
    </row>
    <row r="1600" spans="1:9" x14ac:dyDescent="0.15">
      <c r="A1600" s="32">
        <v>43730</v>
      </c>
      <c r="B1600" s="25">
        <v>1000016603</v>
      </c>
      <c r="C1600" s="25" t="s">
        <v>2835</v>
      </c>
      <c r="D1600" s="25" t="s">
        <v>4003</v>
      </c>
      <c r="E1600" s="31">
        <v>46100.19</v>
      </c>
      <c r="F1600" s="31">
        <v>46100.19</v>
      </c>
      <c r="G1600" s="25">
        <v>0</v>
      </c>
      <c r="H1600" s="25">
        <v>0</v>
      </c>
      <c r="I1600" s="25" t="s">
        <v>2834</v>
      </c>
    </row>
    <row r="1601" spans="1:9" x14ac:dyDescent="0.15">
      <c r="A1601" s="32">
        <v>43730</v>
      </c>
      <c r="B1601" s="25">
        <v>1000017070</v>
      </c>
      <c r="C1601" s="25" t="s">
        <v>3932</v>
      </c>
      <c r="D1601" s="25" t="s">
        <v>4003</v>
      </c>
      <c r="E1601" s="31">
        <v>1902</v>
      </c>
      <c r="F1601" s="31">
        <v>1902</v>
      </c>
      <c r="G1601" s="25">
        <v>0</v>
      </c>
      <c r="H1601" s="25">
        <v>0</v>
      </c>
      <c r="I1601" s="25" t="s">
        <v>2837</v>
      </c>
    </row>
    <row r="1602" spans="1:9" x14ac:dyDescent="0.15">
      <c r="A1602" s="32">
        <v>43730</v>
      </c>
      <c r="B1602" s="25">
        <v>1000017079</v>
      </c>
      <c r="C1602" s="25" t="s">
        <v>3629</v>
      </c>
      <c r="D1602" s="25" t="s">
        <v>4003</v>
      </c>
      <c r="E1602" s="31">
        <v>29250</v>
      </c>
      <c r="F1602" s="31">
        <v>29250</v>
      </c>
      <c r="G1602" s="25">
        <v>0</v>
      </c>
      <c r="H1602" s="25">
        <v>0</v>
      </c>
      <c r="I1602" s="25" t="s">
        <v>3024</v>
      </c>
    </row>
    <row r="1603" spans="1:9" x14ac:dyDescent="0.15">
      <c r="A1603" s="32">
        <v>43730</v>
      </c>
      <c r="B1603" s="25">
        <v>1000017079</v>
      </c>
      <c r="C1603" s="25" t="s">
        <v>3629</v>
      </c>
      <c r="D1603" s="25" t="s">
        <v>4003</v>
      </c>
      <c r="E1603" s="31">
        <v>67439.5</v>
      </c>
      <c r="F1603" s="31">
        <v>67439.5</v>
      </c>
      <c r="G1603" s="25">
        <v>0</v>
      </c>
      <c r="H1603" s="25">
        <v>0</v>
      </c>
      <c r="I1603" s="25" t="s">
        <v>3024</v>
      </c>
    </row>
    <row r="1604" spans="1:9" x14ac:dyDescent="0.15">
      <c r="A1604" s="32">
        <v>43730</v>
      </c>
      <c r="B1604" s="25">
        <v>1000017333</v>
      </c>
      <c r="C1604" s="25" t="s">
        <v>4002</v>
      </c>
      <c r="D1604" s="25" t="s">
        <v>4003</v>
      </c>
      <c r="E1604" s="25">
        <v>500.8</v>
      </c>
      <c r="F1604" s="25">
        <v>500.8</v>
      </c>
      <c r="G1604" s="25">
        <v>0</v>
      </c>
      <c r="H1604" s="25">
        <v>0</v>
      </c>
      <c r="I1604" s="25" t="s">
        <v>2837</v>
      </c>
    </row>
    <row r="1605" spans="1:9" x14ac:dyDescent="0.15">
      <c r="A1605" s="32">
        <v>43730</v>
      </c>
      <c r="B1605" s="25">
        <v>1000017360</v>
      </c>
      <c r="C1605" s="25" t="s">
        <v>2850</v>
      </c>
      <c r="D1605" s="25" t="s">
        <v>4003</v>
      </c>
      <c r="E1605" s="31">
        <v>1001.1</v>
      </c>
      <c r="F1605" s="31">
        <v>1001.1</v>
      </c>
      <c r="G1605" s="25">
        <v>0</v>
      </c>
      <c r="H1605" s="25">
        <v>0</v>
      </c>
      <c r="I1605" s="25" t="s">
        <v>2837</v>
      </c>
    </row>
    <row r="1606" spans="1:9" x14ac:dyDescent="0.15">
      <c r="A1606" s="32">
        <v>43730</v>
      </c>
      <c r="B1606" s="25">
        <v>1000017361</v>
      </c>
      <c r="C1606" s="25" t="s">
        <v>3469</v>
      </c>
      <c r="D1606" s="25" t="s">
        <v>4003</v>
      </c>
      <c r="E1606" s="25">
        <v>200.2</v>
      </c>
      <c r="F1606" s="25">
        <v>200.2</v>
      </c>
      <c r="G1606" s="25">
        <v>0</v>
      </c>
      <c r="H1606" s="25">
        <v>0</v>
      </c>
      <c r="I1606" s="25" t="s">
        <v>2837</v>
      </c>
    </row>
    <row r="1607" spans="1:9" x14ac:dyDescent="0.15">
      <c r="A1607" s="32">
        <v>43730</v>
      </c>
      <c r="B1607" s="25">
        <v>1000017386</v>
      </c>
      <c r="C1607" s="25" t="s">
        <v>2901</v>
      </c>
      <c r="D1607" s="25" t="s">
        <v>4003</v>
      </c>
      <c r="E1607" s="31">
        <v>1823.6</v>
      </c>
      <c r="F1607" s="31">
        <v>1823.6</v>
      </c>
      <c r="G1607" s="25">
        <v>0</v>
      </c>
      <c r="H1607" s="25">
        <v>0</v>
      </c>
      <c r="I1607" s="25" t="s">
        <v>118</v>
      </c>
    </row>
    <row r="1608" spans="1:9" x14ac:dyDescent="0.15">
      <c r="A1608" s="32">
        <v>43730</v>
      </c>
      <c r="B1608" s="25">
        <v>1000017386</v>
      </c>
      <c r="C1608" s="25" t="s">
        <v>2901</v>
      </c>
      <c r="D1608" s="25" t="s">
        <v>4003</v>
      </c>
      <c r="E1608" s="25">
        <v>177.4</v>
      </c>
      <c r="F1608" s="25">
        <v>177.4</v>
      </c>
      <c r="G1608" s="25">
        <v>0</v>
      </c>
      <c r="H1608" s="25">
        <v>0</v>
      </c>
      <c r="I1608" s="25" t="s">
        <v>118</v>
      </c>
    </row>
    <row r="1609" spans="1:9" x14ac:dyDescent="0.15">
      <c r="A1609" s="32">
        <v>43730</v>
      </c>
      <c r="B1609" s="25">
        <v>1000017570</v>
      </c>
      <c r="C1609" s="25" t="s">
        <v>2956</v>
      </c>
      <c r="D1609" s="25" t="s">
        <v>4003</v>
      </c>
      <c r="E1609" s="25">
        <v>768</v>
      </c>
      <c r="F1609" s="25">
        <v>768</v>
      </c>
      <c r="G1609" s="25">
        <v>0</v>
      </c>
      <c r="H1609" s="25">
        <v>0</v>
      </c>
      <c r="I1609" s="25" t="s">
        <v>2955</v>
      </c>
    </row>
    <row r="1610" spans="1:9" x14ac:dyDescent="0.15">
      <c r="A1610" s="32">
        <v>43730</v>
      </c>
      <c r="B1610" s="25">
        <v>1000017570</v>
      </c>
      <c r="C1610" s="25" t="s">
        <v>2956</v>
      </c>
      <c r="D1610" s="25" t="s">
        <v>4003</v>
      </c>
      <c r="E1610" s="31">
        <v>3620.43</v>
      </c>
      <c r="F1610" s="31">
        <v>3620.43</v>
      </c>
      <c r="G1610" s="25">
        <v>0</v>
      </c>
      <c r="H1610" s="25">
        <v>0</v>
      </c>
      <c r="I1610" s="25" t="s">
        <v>2955</v>
      </c>
    </row>
    <row r="1611" spans="1:9" x14ac:dyDescent="0.15">
      <c r="A1611" s="32">
        <v>43730</v>
      </c>
      <c r="B1611" s="25">
        <v>1000017745</v>
      </c>
      <c r="C1611" s="25" t="s">
        <v>2848</v>
      </c>
      <c r="D1611" s="25" t="s">
        <v>4003</v>
      </c>
      <c r="E1611" s="31">
        <v>3001.2</v>
      </c>
      <c r="F1611" s="31">
        <v>3001.2</v>
      </c>
      <c r="G1611" s="25">
        <v>0</v>
      </c>
      <c r="H1611" s="25">
        <v>0</v>
      </c>
      <c r="I1611" s="25" t="s">
        <v>2837</v>
      </c>
    </row>
    <row r="1612" spans="1:9" x14ac:dyDescent="0.15">
      <c r="A1612" s="32">
        <v>43730</v>
      </c>
      <c r="B1612" s="25">
        <v>1000017745</v>
      </c>
      <c r="C1612" s="25" t="s">
        <v>2848</v>
      </c>
      <c r="D1612" s="25" t="s">
        <v>4003</v>
      </c>
      <c r="E1612" s="31">
        <v>1000.2</v>
      </c>
      <c r="F1612" s="31">
        <v>1000.2</v>
      </c>
      <c r="G1612" s="25">
        <v>0</v>
      </c>
      <c r="H1612" s="25">
        <v>0</v>
      </c>
      <c r="I1612" s="25" t="s">
        <v>2837</v>
      </c>
    </row>
    <row r="1613" spans="1:9" x14ac:dyDescent="0.15">
      <c r="A1613" s="32">
        <v>43730</v>
      </c>
      <c r="B1613" s="25">
        <v>1000017770</v>
      </c>
      <c r="C1613" s="25" t="s">
        <v>3452</v>
      </c>
      <c r="D1613" s="25" t="s">
        <v>4003</v>
      </c>
      <c r="E1613" s="25">
        <v>202.7</v>
      </c>
      <c r="F1613" s="25">
        <v>202.7</v>
      </c>
      <c r="G1613" s="25">
        <v>0</v>
      </c>
      <c r="H1613" s="25">
        <v>0</v>
      </c>
      <c r="I1613" s="25" t="s">
        <v>2837</v>
      </c>
    </row>
    <row r="1614" spans="1:9" x14ac:dyDescent="0.15">
      <c r="A1614" s="32">
        <v>43730</v>
      </c>
      <c r="B1614" s="25">
        <v>1000017795</v>
      </c>
      <c r="C1614" s="25" t="s">
        <v>3576</v>
      </c>
      <c r="D1614" s="25" t="s">
        <v>4003</v>
      </c>
      <c r="E1614" s="25">
        <v>344.2</v>
      </c>
      <c r="F1614" s="25">
        <v>344.2</v>
      </c>
      <c r="G1614" s="25">
        <v>0</v>
      </c>
      <c r="H1614" s="25">
        <v>0</v>
      </c>
      <c r="I1614" s="25" t="s">
        <v>3575</v>
      </c>
    </row>
    <row r="1615" spans="1:9" x14ac:dyDescent="0.15">
      <c r="A1615" s="32">
        <v>43730</v>
      </c>
      <c r="B1615" s="25">
        <v>1000018182</v>
      </c>
      <c r="C1615" s="25" t="s">
        <v>3234</v>
      </c>
      <c r="D1615" s="25" t="s">
        <v>4003</v>
      </c>
      <c r="E1615" s="25">
        <v>67.099999999999994</v>
      </c>
      <c r="F1615" s="25">
        <v>67.099999999999994</v>
      </c>
      <c r="G1615" s="25">
        <v>0</v>
      </c>
      <c r="H1615" s="25">
        <v>0</v>
      </c>
      <c r="I1615" s="25" t="s">
        <v>3233</v>
      </c>
    </row>
    <row r="1616" spans="1:9" x14ac:dyDescent="0.15">
      <c r="A1616" s="32">
        <v>43730</v>
      </c>
      <c r="B1616" s="25">
        <v>1000018182</v>
      </c>
      <c r="C1616" s="25" t="s">
        <v>3234</v>
      </c>
      <c r="D1616" s="25" t="s">
        <v>4003</v>
      </c>
      <c r="E1616" s="25">
        <v>140.91</v>
      </c>
      <c r="F1616" s="25">
        <v>140.91</v>
      </c>
      <c r="G1616" s="25">
        <v>0</v>
      </c>
      <c r="H1616" s="25">
        <v>0</v>
      </c>
      <c r="I1616" s="25" t="s">
        <v>3233</v>
      </c>
    </row>
    <row r="1617" spans="1:9" x14ac:dyDescent="0.15">
      <c r="A1617" s="32">
        <v>43730</v>
      </c>
      <c r="B1617" s="25">
        <v>1000018273</v>
      </c>
      <c r="C1617" s="25" t="s">
        <v>2846</v>
      </c>
      <c r="D1617" s="25" t="s">
        <v>4003</v>
      </c>
      <c r="E1617" s="25">
        <v>402</v>
      </c>
      <c r="F1617" s="25">
        <v>402</v>
      </c>
      <c r="G1617" s="25">
        <v>0</v>
      </c>
      <c r="H1617" s="25">
        <v>0</v>
      </c>
      <c r="I1617" s="25" t="s">
        <v>2837</v>
      </c>
    </row>
    <row r="1618" spans="1:9" x14ac:dyDescent="0.15">
      <c r="A1618" s="32">
        <v>43730</v>
      </c>
      <c r="B1618" s="25">
        <v>1000018273</v>
      </c>
      <c r="C1618" s="25" t="s">
        <v>2846</v>
      </c>
      <c r="D1618" s="25" t="s">
        <v>4003</v>
      </c>
      <c r="E1618" s="31">
        <v>2425.7800000000002</v>
      </c>
      <c r="F1618" s="31">
        <v>2425.7800000000002</v>
      </c>
      <c r="G1618" s="25">
        <v>0</v>
      </c>
      <c r="H1618" s="25">
        <v>0</v>
      </c>
      <c r="I1618" s="25" t="s">
        <v>2837</v>
      </c>
    </row>
    <row r="1619" spans="1:9" x14ac:dyDescent="0.15">
      <c r="A1619" s="32">
        <v>43730</v>
      </c>
      <c r="B1619" s="25">
        <v>1000018310</v>
      </c>
      <c r="C1619" s="25" t="s">
        <v>3935</v>
      </c>
      <c r="D1619" s="25" t="s">
        <v>4003</v>
      </c>
      <c r="E1619" s="25">
        <v>200</v>
      </c>
      <c r="F1619" s="25">
        <v>200</v>
      </c>
      <c r="G1619" s="25">
        <v>0</v>
      </c>
      <c r="H1619" s="25">
        <v>0</v>
      </c>
      <c r="I1619" s="25" t="s">
        <v>3710</v>
      </c>
    </row>
    <row r="1620" spans="1:9" x14ac:dyDescent="0.15">
      <c r="A1620" s="32">
        <v>43730</v>
      </c>
      <c r="B1620" s="25">
        <v>1000018310</v>
      </c>
      <c r="C1620" s="25" t="s">
        <v>3935</v>
      </c>
      <c r="D1620" s="25" t="s">
        <v>4003</v>
      </c>
      <c r="E1620" s="25">
        <v>601.5</v>
      </c>
      <c r="F1620" s="25">
        <v>601.5</v>
      </c>
      <c r="G1620" s="25">
        <v>0</v>
      </c>
      <c r="H1620" s="25">
        <v>0</v>
      </c>
      <c r="I1620" s="25" t="s">
        <v>3710</v>
      </c>
    </row>
    <row r="1621" spans="1:9" x14ac:dyDescent="0.15">
      <c r="A1621" s="32">
        <v>43730</v>
      </c>
      <c r="B1621" s="25">
        <v>1000019019</v>
      </c>
      <c r="C1621" s="25" t="s">
        <v>2764</v>
      </c>
      <c r="D1621" s="25" t="s">
        <v>4003</v>
      </c>
      <c r="E1621" s="31">
        <v>3500.7</v>
      </c>
      <c r="F1621" s="31">
        <v>3500.7</v>
      </c>
      <c r="G1621" s="25">
        <v>0</v>
      </c>
      <c r="H1621" s="25">
        <v>0</v>
      </c>
      <c r="I1621" s="25" t="s">
        <v>2763</v>
      </c>
    </row>
    <row r="1622" spans="1:9" x14ac:dyDescent="0.15">
      <c r="A1622" s="32">
        <v>43730</v>
      </c>
      <c r="B1622" s="25">
        <v>1000019019</v>
      </c>
      <c r="C1622" s="25" t="s">
        <v>2764</v>
      </c>
      <c r="D1622" s="25" t="s">
        <v>4003</v>
      </c>
      <c r="E1622" s="31">
        <v>8546</v>
      </c>
      <c r="F1622" s="31">
        <v>8546</v>
      </c>
      <c r="G1622" s="25">
        <v>0</v>
      </c>
      <c r="H1622" s="25">
        <v>0</v>
      </c>
      <c r="I1622" s="25" t="s">
        <v>2763</v>
      </c>
    </row>
    <row r="1623" spans="1:9" x14ac:dyDescent="0.15">
      <c r="A1623" s="32">
        <v>43730</v>
      </c>
      <c r="B1623" s="25">
        <v>1000019108</v>
      </c>
      <c r="C1623" s="25" t="s">
        <v>2854</v>
      </c>
      <c r="D1623" s="25" t="s">
        <v>4003</v>
      </c>
      <c r="E1623" s="25">
        <v>488</v>
      </c>
      <c r="F1623" s="25">
        <v>488</v>
      </c>
      <c r="G1623" s="25">
        <v>0</v>
      </c>
      <c r="H1623" s="25">
        <v>0</v>
      </c>
      <c r="I1623" s="25" t="s">
        <v>2837</v>
      </c>
    </row>
    <row r="1624" spans="1:9" x14ac:dyDescent="0.15">
      <c r="A1624" s="32">
        <v>43730</v>
      </c>
      <c r="B1624" s="25">
        <v>1000019108</v>
      </c>
      <c r="C1624" s="25" t="s">
        <v>2854</v>
      </c>
      <c r="D1624" s="25" t="s">
        <v>4003</v>
      </c>
      <c r="E1624" s="31">
        <v>1510</v>
      </c>
      <c r="F1624" s="31">
        <v>1510</v>
      </c>
      <c r="G1624" s="25">
        <v>0</v>
      </c>
      <c r="H1624" s="25">
        <v>0</v>
      </c>
      <c r="I1624" s="25" t="s">
        <v>2837</v>
      </c>
    </row>
    <row r="1625" spans="1:9" x14ac:dyDescent="0.15">
      <c r="A1625" s="32">
        <v>43730</v>
      </c>
      <c r="B1625" s="25">
        <v>1000019372</v>
      </c>
      <c r="C1625" s="25" t="s">
        <v>4026</v>
      </c>
      <c r="D1625" s="25" t="s">
        <v>4003</v>
      </c>
      <c r="E1625" s="31">
        <v>1659</v>
      </c>
      <c r="F1625" s="31">
        <v>1659</v>
      </c>
      <c r="G1625" s="25">
        <v>0</v>
      </c>
      <c r="H1625" s="25">
        <v>0</v>
      </c>
      <c r="I1625" s="25" t="s">
        <v>2837</v>
      </c>
    </row>
    <row r="1626" spans="1:9" x14ac:dyDescent="0.15">
      <c r="A1626" s="32">
        <v>43730</v>
      </c>
      <c r="B1626" s="25">
        <v>1000019459</v>
      </c>
      <c r="C1626" s="25" t="s">
        <v>3939</v>
      </c>
      <c r="D1626" s="25" t="s">
        <v>4003</v>
      </c>
      <c r="E1626" s="25">
        <v>500.4</v>
      </c>
      <c r="F1626" s="25">
        <v>500.4</v>
      </c>
      <c r="G1626" s="25">
        <v>0</v>
      </c>
      <c r="H1626" s="25">
        <v>0</v>
      </c>
      <c r="I1626" s="25" t="s">
        <v>2837</v>
      </c>
    </row>
    <row r="1627" spans="1:9" x14ac:dyDescent="0.15">
      <c r="A1627" s="32">
        <v>43730</v>
      </c>
      <c r="B1627" s="25">
        <v>1000019584</v>
      </c>
      <c r="C1627" s="25" t="s">
        <v>2852</v>
      </c>
      <c r="D1627" s="25" t="s">
        <v>4003</v>
      </c>
      <c r="E1627" s="31">
        <v>1000</v>
      </c>
      <c r="F1627" s="31">
        <v>1000</v>
      </c>
      <c r="G1627" s="25">
        <v>0</v>
      </c>
      <c r="H1627" s="25">
        <v>0</v>
      </c>
      <c r="I1627" s="25" t="s">
        <v>2837</v>
      </c>
    </row>
    <row r="1628" spans="1:9" x14ac:dyDescent="0.15">
      <c r="A1628" s="32">
        <v>43730</v>
      </c>
      <c r="B1628" s="25">
        <v>1000019584</v>
      </c>
      <c r="C1628" s="25" t="s">
        <v>2852</v>
      </c>
      <c r="D1628" s="25" t="s">
        <v>4003</v>
      </c>
      <c r="E1628" s="25">
        <v>807.2</v>
      </c>
      <c r="F1628" s="25">
        <v>807.2</v>
      </c>
      <c r="G1628" s="25">
        <v>0</v>
      </c>
      <c r="H1628" s="25">
        <v>0</v>
      </c>
      <c r="I1628" s="25" t="s">
        <v>2837</v>
      </c>
    </row>
    <row r="1629" spans="1:9" x14ac:dyDescent="0.15">
      <c r="A1629" s="32">
        <v>43730</v>
      </c>
      <c r="B1629" s="25">
        <v>1000020764</v>
      </c>
      <c r="C1629" s="25" t="s">
        <v>2844</v>
      </c>
      <c r="D1629" s="25" t="s">
        <v>4003</v>
      </c>
      <c r="E1629" s="25">
        <v>125</v>
      </c>
      <c r="F1629" s="25">
        <v>125</v>
      </c>
      <c r="G1629" s="25">
        <v>0</v>
      </c>
      <c r="H1629" s="25">
        <v>0</v>
      </c>
      <c r="I1629" s="25" t="s">
        <v>2837</v>
      </c>
    </row>
    <row r="1630" spans="1:9" x14ac:dyDescent="0.15">
      <c r="A1630" s="32">
        <v>43730</v>
      </c>
      <c r="B1630" s="25">
        <v>1000020764</v>
      </c>
      <c r="C1630" s="25" t="s">
        <v>2844</v>
      </c>
      <c r="D1630" s="25" t="s">
        <v>4003</v>
      </c>
      <c r="E1630" s="25">
        <v>100</v>
      </c>
      <c r="F1630" s="25">
        <v>100</v>
      </c>
      <c r="G1630" s="25">
        <v>0</v>
      </c>
      <c r="H1630" s="25">
        <v>0</v>
      </c>
      <c r="I1630" s="25" t="s">
        <v>2837</v>
      </c>
    </row>
    <row r="1631" spans="1:9" x14ac:dyDescent="0.15">
      <c r="A1631" s="32">
        <v>43730</v>
      </c>
      <c r="B1631" s="25">
        <v>1000020764</v>
      </c>
      <c r="C1631" s="25" t="s">
        <v>2844</v>
      </c>
      <c r="D1631" s="25" t="s">
        <v>4004</v>
      </c>
      <c r="E1631" s="31">
        <v>1000.18</v>
      </c>
      <c r="F1631" s="31">
        <v>1000.18</v>
      </c>
      <c r="G1631" s="25">
        <v>0</v>
      </c>
      <c r="H1631" s="25">
        <v>0</v>
      </c>
      <c r="I1631" s="25" t="s">
        <v>2837</v>
      </c>
    </row>
    <row r="1632" spans="1:9" x14ac:dyDescent="0.15">
      <c r="A1632" s="32">
        <v>43730</v>
      </c>
      <c r="B1632" s="25">
        <v>1000021487</v>
      </c>
      <c r="C1632" s="25" t="s">
        <v>3047</v>
      </c>
      <c r="D1632" s="25" t="s">
        <v>4003</v>
      </c>
      <c r="E1632" s="31">
        <v>4498.8</v>
      </c>
      <c r="F1632" s="31">
        <v>4498.8</v>
      </c>
      <c r="G1632" s="25">
        <v>0</v>
      </c>
      <c r="H1632" s="25">
        <v>0</v>
      </c>
      <c r="I1632" s="25" t="s">
        <v>3654</v>
      </c>
    </row>
    <row r="1633" spans="1:9" x14ac:dyDescent="0.15">
      <c r="A1633" s="32">
        <v>43730</v>
      </c>
      <c r="B1633" s="25">
        <v>1000021487</v>
      </c>
      <c r="C1633" s="25" t="s">
        <v>3047</v>
      </c>
      <c r="D1633" s="25" t="s">
        <v>4003</v>
      </c>
      <c r="E1633" s="31">
        <v>2505.42</v>
      </c>
      <c r="F1633" s="31">
        <v>2505.42</v>
      </c>
      <c r="G1633" s="25">
        <v>0</v>
      </c>
      <c r="H1633" s="25">
        <v>0</v>
      </c>
      <c r="I1633" s="25" t="s">
        <v>3654</v>
      </c>
    </row>
    <row r="1634" spans="1:9" x14ac:dyDescent="0.15">
      <c r="A1634" s="32">
        <v>43730</v>
      </c>
      <c r="B1634" s="25">
        <v>1000021605</v>
      </c>
      <c r="C1634" s="25" t="s">
        <v>4029</v>
      </c>
      <c r="D1634" s="25" t="s">
        <v>4003</v>
      </c>
      <c r="E1634" s="31">
        <v>1195</v>
      </c>
      <c r="F1634" s="31">
        <v>1195</v>
      </c>
      <c r="G1634" s="25">
        <v>0</v>
      </c>
      <c r="H1634" s="25">
        <v>0</v>
      </c>
      <c r="I1634" s="25" t="s">
        <v>3583</v>
      </c>
    </row>
    <row r="1635" spans="1:9" x14ac:dyDescent="0.15">
      <c r="A1635" s="32">
        <v>43730</v>
      </c>
      <c r="B1635" s="25">
        <v>1000021605</v>
      </c>
      <c r="C1635" s="25" t="s">
        <v>4029</v>
      </c>
      <c r="D1635" s="25" t="s">
        <v>4003</v>
      </c>
      <c r="E1635" s="25">
        <v>807</v>
      </c>
      <c r="F1635" s="25">
        <v>807</v>
      </c>
      <c r="G1635" s="25">
        <v>0</v>
      </c>
      <c r="H1635" s="25">
        <v>0</v>
      </c>
      <c r="I1635" s="25" t="s">
        <v>3583</v>
      </c>
    </row>
    <row r="1636" spans="1:9" x14ac:dyDescent="0.15">
      <c r="A1636" s="32">
        <v>43730</v>
      </c>
      <c r="B1636" s="25">
        <v>1000021739</v>
      </c>
      <c r="C1636" s="25" t="s">
        <v>2890</v>
      </c>
      <c r="D1636" s="25" t="s">
        <v>4003</v>
      </c>
      <c r="E1636" s="31">
        <v>1001.98</v>
      </c>
      <c r="F1636" s="31">
        <v>1001.98</v>
      </c>
      <c r="G1636" s="25">
        <v>0</v>
      </c>
      <c r="H1636" s="25">
        <v>0</v>
      </c>
      <c r="I1636" s="25" t="s">
        <v>2889</v>
      </c>
    </row>
    <row r="1637" spans="1:9" x14ac:dyDescent="0.15">
      <c r="A1637" s="32">
        <v>43730</v>
      </c>
      <c r="B1637" s="25">
        <v>1000021739</v>
      </c>
      <c r="C1637" s="25" t="s">
        <v>2890</v>
      </c>
      <c r="D1637" s="25" t="s">
        <v>4003</v>
      </c>
      <c r="E1637" s="31">
        <v>2572.11</v>
      </c>
      <c r="F1637" s="31">
        <v>2572.11</v>
      </c>
      <c r="G1637" s="25">
        <v>0</v>
      </c>
      <c r="H1637" s="25">
        <v>0</v>
      </c>
      <c r="I1637" s="25" t="s">
        <v>2889</v>
      </c>
    </row>
    <row r="1638" spans="1:9" x14ac:dyDescent="0.15">
      <c r="A1638" s="32">
        <v>43730</v>
      </c>
      <c r="B1638" s="25">
        <v>1000022697</v>
      </c>
      <c r="C1638" s="25" t="s">
        <v>3944</v>
      </c>
      <c r="D1638" s="25" t="s">
        <v>4003</v>
      </c>
      <c r="E1638" s="25">
        <v>450.8</v>
      </c>
      <c r="F1638" s="25">
        <v>450.8</v>
      </c>
      <c r="G1638" s="25">
        <v>0</v>
      </c>
      <c r="H1638" s="25">
        <v>0</v>
      </c>
      <c r="I1638" s="25" t="s">
        <v>3148</v>
      </c>
    </row>
    <row r="1639" spans="1:9" x14ac:dyDescent="0.15">
      <c r="A1639" s="32">
        <v>43730</v>
      </c>
      <c r="B1639" s="25">
        <v>1000022697</v>
      </c>
      <c r="C1639" s="25" t="s">
        <v>3944</v>
      </c>
      <c r="D1639" s="25" t="s">
        <v>4003</v>
      </c>
      <c r="E1639" s="25">
        <v>999.71</v>
      </c>
      <c r="F1639" s="25">
        <v>999.71</v>
      </c>
      <c r="G1639" s="25">
        <v>0</v>
      </c>
      <c r="H1639" s="25">
        <v>0</v>
      </c>
      <c r="I1639" s="25" t="s">
        <v>3148</v>
      </c>
    </row>
    <row r="1640" spans="1:9" x14ac:dyDescent="0.15">
      <c r="A1640" s="32">
        <v>43730</v>
      </c>
      <c r="B1640" s="25">
        <v>1000023133</v>
      </c>
      <c r="C1640" s="25" t="s">
        <v>3381</v>
      </c>
      <c r="D1640" s="25" t="s">
        <v>4003</v>
      </c>
      <c r="E1640" s="25">
        <v>545.6</v>
      </c>
      <c r="F1640" s="25">
        <v>545.6</v>
      </c>
      <c r="G1640" s="25">
        <v>0</v>
      </c>
      <c r="H1640" s="25">
        <v>0</v>
      </c>
      <c r="I1640" s="25" t="s">
        <v>3380</v>
      </c>
    </row>
    <row r="1641" spans="1:9" x14ac:dyDescent="0.15">
      <c r="A1641" s="32">
        <v>43730</v>
      </c>
      <c r="B1641" s="25">
        <v>1000023133</v>
      </c>
      <c r="C1641" s="25" t="s">
        <v>3381</v>
      </c>
      <c r="D1641" s="25" t="s">
        <v>4003</v>
      </c>
      <c r="E1641" s="31">
        <v>2462.4</v>
      </c>
      <c r="F1641" s="31">
        <v>2462.4</v>
      </c>
      <c r="G1641" s="25">
        <v>0</v>
      </c>
      <c r="H1641" s="25">
        <v>0</v>
      </c>
      <c r="I1641" s="25" t="s">
        <v>3380</v>
      </c>
    </row>
    <row r="1642" spans="1:9" x14ac:dyDescent="0.15">
      <c r="A1642" s="32">
        <v>43730</v>
      </c>
      <c r="B1642" s="25">
        <v>1000024129</v>
      </c>
      <c r="C1642" s="25" t="s">
        <v>2894</v>
      </c>
      <c r="D1642" s="25" t="s">
        <v>4003</v>
      </c>
      <c r="E1642" s="31">
        <v>1340.4</v>
      </c>
      <c r="F1642" s="31">
        <v>1340.4</v>
      </c>
      <c r="G1642" s="25">
        <v>0</v>
      </c>
      <c r="H1642" s="25">
        <v>0</v>
      </c>
      <c r="I1642" s="25" t="s">
        <v>2893</v>
      </c>
    </row>
    <row r="1643" spans="1:9" x14ac:dyDescent="0.15">
      <c r="A1643" s="32">
        <v>43730</v>
      </c>
      <c r="B1643" s="25">
        <v>1000024129</v>
      </c>
      <c r="C1643" s="25" t="s">
        <v>2894</v>
      </c>
      <c r="D1643" s="25" t="s">
        <v>4003</v>
      </c>
      <c r="E1643" s="31">
        <v>32467.9</v>
      </c>
      <c r="F1643" s="31">
        <v>32467.9</v>
      </c>
      <c r="G1643" s="25">
        <v>0</v>
      </c>
      <c r="H1643" s="25">
        <v>0</v>
      </c>
      <c r="I1643" s="25" t="s">
        <v>2893</v>
      </c>
    </row>
    <row r="1644" spans="1:9" x14ac:dyDescent="0.15">
      <c r="A1644" s="32">
        <v>43730</v>
      </c>
      <c r="B1644" s="25">
        <v>1000025474</v>
      </c>
      <c r="C1644" s="25" t="s">
        <v>2935</v>
      </c>
      <c r="D1644" s="25" t="s">
        <v>4003</v>
      </c>
      <c r="E1644" s="31">
        <v>1846.33</v>
      </c>
      <c r="F1644" s="31">
        <v>1846.33</v>
      </c>
      <c r="G1644" s="25">
        <v>0</v>
      </c>
      <c r="H1644" s="25">
        <v>0</v>
      </c>
      <c r="I1644" s="25" t="s">
        <v>2932</v>
      </c>
    </row>
    <row r="1645" spans="1:9" x14ac:dyDescent="0.15">
      <c r="A1645" s="32">
        <v>43730</v>
      </c>
      <c r="B1645" s="25">
        <v>1000025475</v>
      </c>
      <c r="C1645" s="25" t="s">
        <v>2933</v>
      </c>
      <c r="D1645" s="25" t="s">
        <v>4003</v>
      </c>
      <c r="E1645" s="31">
        <v>1313</v>
      </c>
      <c r="F1645" s="31">
        <v>1313</v>
      </c>
      <c r="G1645" s="25">
        <v>0</v>
      </c>
      <c r="H1645" s="25">
        <v>0</v>
      </c>
      <c r="I1645" s="25" t="s">
        <v>2932</v>
      </c>
    </row>
    <row r="1646" spans="1:9" x14ac:dyDescent="0.15">
      <c r="A1646" s="32">
        <v>43730</v>
      </c>
      <c r="B1646" s="25">
        <v>1000025755</v>
      </c>
      <c r="C1646" s="25" t="s">
        <v>3706</v>
      </c>
      <c r="D1646" s="25" t="s">
        <v>4003</v>
      </c>
      <c r="E1646" s="25">
        <v>342.43</v>
      </c>
      <c r="F1646" s="25">
        <v>342.43</v>
      </c>
      <c r="G1646" s="25">
        <v>0</v>
      </c>
      <c r="H1646" s="25">
        <v>0</v>
      </c>
      <c r="I1646" s="25" t="s">
        <v>3705</v>
      </c>
    </row>
    <row r="1647" spans="1:9" x14ac:dyDescent="0.15">
      <c r="A1647" s="32">
        <v>43730</v>
      </c>
      <c r="B1647" s="25">
        <v>1000025755</v>
      </c>
      <c r="C1647" s="25" t="s">
        <v>3706</v>
      </c>
      <c r="D1647" s="25" t="s">
        <v>4003</v>
      </c>
      <c r="E1647" s="25">
        <v>114.03</v>
      </c>
      <c r="F1647" s="25">
        <v>114.03</v>
      </c>
      <c r="G1647" s="25">
        <v>0</v>
      </c>
      <c r="H1647" s="25">
        <v>0</v>
      </c>
      <c r="I1647" s="25" t="s">
        <v>3705</v>
      </c>
    </row>
    <row r="1648" spans="1:9" x14ac:dyDescent="0.15">
      <c r="A1648" s="32">
        <v>43730</v>
      </c>
      <c r="B1648" s="25">
        <v>1000027340</v>
      </c>
      <c r="C1648" s="25" t="s">
        <v>3948</v>
      </c>
      <c r="D1648" s="25" t="s">
        <v>4003</v>
      </c>
      <c r="E1648" s="31">
        <v>1001.01</v>
      </c>
      <c r="F1648" s="31">
        <v>1001.01</v>
      </c>
      <c r="G1648" s="25">
        <v>0</v>
      </c>
      <c r="H1648" s="25">
        <v>0</v>
      </c>
      <c r="I1648" s="25" t="s">
        <v>2915</v>
      </c>
    </row>
    <row r="1649" spans="1:9" x14ac:dyDescent="0.15">
      <c r="A1649" s="32">
        <v>43730</v>
      </c>
      <c r="B1649" s="25">
        <v>1000027535</v>
      </c>
      <c r="C1649" s="25" t="s">
        <v>3949</v>
      </c>
      <c r="D1649" s="25" t="s">
        <v>4003</v>
      </c>
      <c r="E1649" s="31">
        <v>7492.5</v>
      </c>
      <c r="F1649" s="31">
        <v>7492.5</v>
      </c>
      <c r="G1649" s="25">
        <v>0</v>
      </c>
      <c r="H1649" s="25">
        <v>0</v>
      </c>
      <c r="I1649" s="25" t="s">
        <v>3950</v>
      </c>
    </row>
    <row r="1650" spans="1:9" x14ac:dyDescent="0.15">
      <c r="A1650" s="32">
        <v>43730</v>
      </c>
      <c r="B1650" s="25">
        <v>1000027535</v>
      </c>
      <c r="C1650" s="25" t="s">
        <v>3949</v>
      </c>
      <c r="D1650" s="25" t="s">
        <v>4003</v>
      </c>
      <c r="E1650" s="31">
        <v>7510</v>
      </c>
      <c r="F1650" s="31">
        <v>7510</v>
      </c>
      <c r="G1650" s="25">
        <v>0</v>
      </c>
      <c r="H1650" s="25">
        <v>0</v>
      </c>
      <c r="I1650" s="25" t="s">
        <v>3950</v>
      </c>
    </row>
    <row r="1651" spans="1:9" x14ac:dyDescent="0.15">
      <c r="A1651" s="32">
        <v>43730</v>
      </c>
      <c r="B1651" s="25">
        <v>1000029061</v>
      </c>
      <c r="C1651" s="25" t="s">
        <v>2655</v>
      </c>
      <c r="D1651" s="25" t="s">
        <v>4003</v>
      </c>
      <c r="E1651" s="31">
        <v>4071.01</v>
      </c>
      <c r="F1651" s="31">
        <v>4071.01</v>
      </c>
      <c r="G1651" s="25">
        <v>0</v>
      </c>
      <c r="H1651" s="25">
        <v>0</v>
      </c>
      <c r="I1651" s="25" t="s">
        <v>2654</v>
      </c>
    </row>
    <row r="1652" spans="1:9" x14ac:dyDescent="0.15">
      <c r="A1652" s="32">
        <v>43730</v>
      </c>
      <c r="B1652" s="25">
        <v>1000030136</v>
      </c>
      <c r="C1652" s="25" t="s">
        <v>2788</v>
      </c>
      <c r="D1652" s="25" t="s">
        <v>4003</v>
      </c>
      <c r="E1652" s="31">
        <v>1047.3</v>
      </c>
      <c r="F1652" s="31">
        <v>1047.3</v>
      </c>
      <c r="G1652" s="25">
        <v>0</v>
      </c>
      <c r="H1652" s="25">
        <v>0</v>
      </c>
      <c r="I1652" s="25" t="s">
        <v>2787</v>
      </c>
    </row>
    <row r="1653" spans="1:9" x14ac:dyDescent="0.15">
      <c r="A1653" s="32">
        <v>43730</v>
      </c>
      <c r="B1653" s="25">
        <v>1000031073</v>
      </c>
      <c r="C1653" s="25" t="s">
        <v>4030</v>
      </c>
      <c r="D1653" s="25" t="s">
        <v>4003</v>
      </c>
      <c r="E1653" s="25">
        <v>502.4</v>
      </c>
      <c r="F1653" s="25">
        <v>502.4</v>
      </c>
      <c r="G1653" s="25">
        <v>0</v>
      </c>
      <c r="H1653" s="25">
        <v>0</v>
      </c>
      <c r="I1653" s="25" t="s">
        <v>2763</v>
      </c>
    </row>
    <row r="1654" spans="1:9" x14ac:dyDescent="0.15">
      <c r="A1654" s="32">
        <v>43730</v>
      </c>
      <c r="B1654" s="25">
        <v>1000031073</v>
      </c>
      <c r="C1654" s="25" t="s">
        <v>4030</v>
      </c>
      <c r="D1654" s="25" t="s">
        <v>4003</v>
      </c>
      <c r="E1654" s="31">
        <v>1009.4</v>
      </c>
      <c r="F1654" s="31">
        <v>1009.4</v>
      </c>
      <c r="G1654" s="25">
        <v>0</v>
      </c>
      <c r="H1654" s="25">
        <v>0</v>
      </c>
      <c r="I1654" s="25" t="s">
        <v>2763</v>
      </c>
    </row>
    <row r="1655" spans="1:9" x14ac:dyDescent="0.15">
      <c r="A1655" s="32">
        <v>43730</v>
      </c>
      <c r="B1655" s="25">
        <v>1000031925</v>
      </c>
      <c r="C1655" s="25" t="s">
        <v>4035</v>
      </c>
      <c r="D1655" s="25" t="s">
        <v>4003</v>
      </c>
      <c r="E1655" s="25">
        <v>667.2</v>
      </c>
      <c r="F1655" s="25">
        <v>667.2</v>
      </c>
      <c r="G1655" s="25">
        <v>0</v>
      </c>
      <c r="H1655" s="25">
        <v>0</v>
      </c>
      <c r="I1655" s="25" t="s">
        <v>3277</v>
      </c>
    </row>
    <row r="1656" spans="1:9" x14ac:dyDescent="0.15">
      <c r="A1656" s="32">
        <v>43730</v>
      </c>
      <c r="B1656" s="25">
        <v>1000031925</v>
      </c>
      <c r="C1656" s="25" t="s">
        <v>4035</v>
      </c>
      <c r="D1656" s="25" t="s">
        <v>4003</v>
      </c>
      <c r="E1656" s="25">
        <v>325.94</v>
      </c>
      <c r="F1656" s="25">
        <v>325.94</v>
      </c>
      <c r="G1656" s="25">
        <v>0</v>
      </c>
      <c r="H1656" s="25">
        <v>0</v>
      </c>
      <c r="I1656" s="25" t="s">
        <v>3277</v>
      </c>
    </row>
    <row r="1657" spans="1:9" x14ac:dyDescent="0.15">
      <c r="A1657" s="32">
        <v>43730</v>
      </c>
      <c r="B1657" s="25">
        <v>1000033295</v>
      </c>
      <c r="C1657" s="25" t="s">
        <v>2985</v>
      </c>
      <c r="D1657" s="25" t="s">
        <v>4003</v>
      </c>
      <c r="E1657" s="31">
        <v>1500</v>
      </c>
      <c r="F1657" s="31">
        <v>1500</v>
      </c>
      <c r="G1657" s="25">
        <v>0</v>
      </c>
      <c r="H1657" s="25">
        <v>0</v>
      </c>
      <c r="I1657" s="25" t="s">
        <v>3583</v>
      </c>
    </row>
    <row r="1658" spans="1:9" x14ac:dyDescent="0.15">
      <c r="A1658" s="32">
        <v>43730</v>
      </c>
      <c r="B1658" s="25">
        <v>1000033295</v>
      </c>
      <c r="C1658" s="25" t="s">
        <v>2985</v>
      </c>
      <c r="D1658" s="25" t="s">
        <v>4003</v>
      </c>
      <c r="E1658" s="25">
        <v>905.62</v>
      </c>
      <c r="F1658" s="25">
        <v>905.62</v>
      </c>
      <c r="G1658" s="25">
        <v>0</v>
      </c>
      <c r="H1658" s="25">
        <v>0</v>
      </c>
      <c r="I1658" s="25" t="s">
        <v>3583</v>
      </c>
    </row>
    <row r="1659" spans="1:9" x14ac:dyDescent="0.15">
      <c r="A1659" s="32">
        <v>43730</v>
      </c>
      <c r="B1659" s="25">
        <v>1000034232</v>
      </c>
      <c r="C1659" s="25" t="s">
        <v>2772</v>
      </c>
      <c r="D1659" s="25" t="s">
        <v>4003</v>
      </c>
      <c r="E1659" s="25">
        <v>301.87</v>
      </c>
      <c r="F1659" s="25">
        <v>301.87</v>
      </c>
      <c r="G1659" s="25">
        <v>0</v>
      </c>
      <c r="H1659" s="25">
        <v>0</v>
      </c>
      <c r="I1659" s="25" t="s">
        <v>2771</v>
      </c>
    </row>
    <row r="1660" spans="1:9" x14ac:dyDescent="0.15">
      <c r="A1660" s="32">
        <v>43730</v>
      </c>
      <c r="B1660" s="25">
        <v>1000037982</v>
      </c>
      <c r="C1660" s="25" t="s">
        <v>3713</v>
      </c>
      <c r="D1660" s="25" t="s">
        <v>4003</v>
      </c>
      <c r="E1660" s="25">
        <v>110.4</v>
      </c>
      <c r="F1660" s="25">
        <v>110.4</v>
      </c>
      <c r="G1660" s="25">
        <v>0</v>
      </c>
      <c r="H1660" s="25">
        <v>0</v>
      </c>
      <c r="I1660" s="25" t="s">
        <v>3712</v>
      </c>
    </row>
    <row r="1661" spans="1:9" x14ac:dyDescent="0.15">
      <c r="A1661" s="32">
        <v>43730</v>
      </c>
      <c r="B1661" s="25">
        <v>1000038420</v>
      </c>
      <c r="C1661" s="25" t="s">
        <v>3096</v>
      </c>
      <c r="D1661" s="25" t="s">
        <v>4003</v>
      </c>
      <c r="E1661" s="31">
        <v>3004.12</v>
      </c>
      <c r="F1661" s="31">
        <v>3004.12</v>
      </c>
      <c r="G1661" s="25">
        <v>0</v>
      </c>
      <c r="H1661" s="25">
        <v>0</v>
      </c>
      <c r="I1661" s="25" t="s">
        <v>3095</v>
      </c>
    </row>
    <row r="1662" spans="1:9" x14ac:dyDescent="0.15">
      <c r="A1662" s="32">
        <v>43730</v>
      </c>
      <c r="B1662" s="25">
        <v>1000038508</v>
      </c>
      <c r="C1662" s="25" t="s">
        <v>3953</v>
      </c>
      <c r="D1662" s="25" t="s">
        <v>4003</v>
      </c>
      <c r="E1662" s="31">
        <v>19811.7</v>
      </c>
      <c r="F1662" s="31">
        <v>19811.7</v>
      </c>
      <c r="G1662" s="25">
        <v>0</v>
      </c>
      <c r="H1662" s="25">
        <v>0</v>
      </c>
      <c r="I1662" s="25" t="s">
        <v>2625</v>
      </c>
    </row>
    <row r="1663" spans="1:9" x14ac:dyDescent="0.15">
      <c r="A1663" s="32">
        <v>43730</v>
      </c>
      <c r="B1663" s="25">
        <v>1000038508</v>
      </c>
      <c r="C1663" s="25" t="s">
        <v>3953</v>
      </c>
      <c r="D1663" s="25" t="s">
        <v>4003</v>
      </c>
      <c r="E1663" s="31">
        <v>3134.25</v>
      </c>
      <c r="F1663" s="31">
        <v>3134.25</v>
      </c>
      <c r="G1663" s="25">
        <v>0</v>
      </c>
      <c r="H1663" s="25">
        <v>0</v>
      </c>
      <c r="I1663" s="25" t="s">
        <v>2625</v>
      </c>
    </row>
    <row r="1664" spans="1:9" x14ac:dyDescent="0.15">
      <c r="A1664" s="32">
        <v>43730</v>
      </c>
      <c r="B1664" s="25">
        <v>1000041148</v>
      </c>
      <c r="C1664" s="25" t="s">
        <v>4031</v>
      </c>
      <c r="D1664" s="25" t="s">
        <v>4003</v>
      </c>
      <c r="E1664" s="25">
        <v>518.4</v>
      </c>
      <c r="F1664" s="25">
        <v>518.4</v>
      </c>
      <c r="G1664" s="25">
        <v>0</v>
      </c>
      <c r="H1664" s="25">
        <v>0</v>
      </c>
      <c r="I1664" s="25" t="s">
        <v>3583</v>
      </c>
    </row>
    <row r="1665" spans="1:9" x14ac:dyDescent="0.15">
      <c r="A1665" s="32">
        <v>43730</v>
      </c>
      <c r="B1665" s="25">
        <v>1000041148</v>
      </c>
      <c r="C1665" s="25" t="s">
        <v>4031</v>
      </c>
      <c r="D1665" s="25" t="s">
        <v>4003</v>
      </c>
      <c r="E1665" s="25">
        <v>482.97</v>
      </c>
      <c r="F1665" s="25">
        <v>482.97</v>
      </c>
      <c r="G1665" s="25">
        <v>0</v>
      </c>
      <c r="H1665" s="25">
        <v>0</v>
      </c>
      <c r="I1665" s="25" t="s">
        <v>3583</v>
      </c>
    </row>
    <row r="1666" spans="1:9" x14ac:dyDescent="0.15">
      <c r="A1666" s="32">
        <v>43730</v>
      </c>
      <c r="B1666" s="25">
        <v>1000041780</v>
      </c>
      <c r="C1666" s="25" t="s">
        <v>3030</v>
      </c>
      <c r="D1666" s="25" t="s">
        <v>4003</v>
      </c>
      <c r="E1666" s="25">
        <v>592.20000000000005</v>
      </c>
      <c r="F1666" s="25">
        <v>592.20000000000005</v>
      </c>
      <c r="G1666" s="25">
        <v>0</v>
      </c>
      <c r="H1666" s="25">
        <v>0</v>
      </c>
      <c r="I1666" s="25" t="s">
        <v>3029</v>
      </c>
    </row>
    <row r="1667" spans="1:9" x14ac:dyDescent="0.15">
      <c r="A1667" s="32">
        <v>43730</v>
      </c>
      <c r="B1667" s="25">
        <v>1000041780</v>
      </c>
      <c r="C1667" s="25" t="s">
        <v>3030</v>
      </c>
      <c r="D1667" s="25" t="s">
        <v>4003</v>
      </c>
      <c r="E1667" s="25">
        <v>417.11</v>
      </c>
      <c r="F1667" s="25">
        <v>417.11</v>
      </c>
      <c r="G1667" s="25">
        <v>0</v>
      </c>
      <c r="H1667" s="25">
        <v>0</v>
      </c>
      <c r="I1667" s="25" t="s">
        <v>3029</v>
      </c>
    </row>
    <row r="1668" spans="1:9" x14ac:dyDescent="0.15">
      <c r="A1668" s="32">
        <v>43730</v>
      </c>
      <c r="B1668" s="25">
        <v>1000041836</v>
      </c>
      <c r="C1668" s="25" t="s">
        <v>3954</v>
      </c>
      <c r="D1668" s="25" t="s">
        <v>4003</v>
      </c>
      <c r="E1668" s="25">
        <v>387.3</v>
      </c>
      <c r="F1668" s="25">
        <v>387.3</v>
      </c>
      <c r="G1668" s="25">
        <v>0</v>
      </c>
      <c r="H1668" s="25">
        <v>0</v>
      </c>
      <c r="I1668" s="25" t="s">
        <v>2837</v>
      </c>
    </row>
    <row r="1669" spans="1:9" x14ac:dyDescent="0.15">
      <c r="A1669" s="32">
        <v>43730</v>
      </c>
      <c r="B1669" s="25">
        <v>1000043235</v>
      </c>
      <c r="C1669" s="25" t="s">
        <v>3155</v>
      </c>
      <c r="D1669" s="25" t="s">
        <v>4003</v>
      </c>
      <c r="E1669" s="31">
        <v>3585.48</v>
      </c>
      <c r="F1669" s="31">
        <v>3585.48</v>
      </c>
      <c r="G1669" s="25">
        <v>0</v>
      </c>
      <c r="H1669" s="25">
        <v>0</v>
      </c>
      <c r="I1669" s="25" t="s">
        <v>3154</v>
      </c>
    </row>
    <row r="1670" spans="1:9" x14ac:dyDescent="0.15">
      <c r="A1670" s="32">
        <v>43730</v>
      </c>
      <c r="B1670" s="25">
        <v>1000043235</v>
      </c>
      <c r="C1670" s="25" t="s">
        <v>3155</v>
      </c>
      <c r="D1670" s="25" t="s">
        <v>4003</v>
      </c>
      <c r="E1670" s="25">
        <v>914.66</v>
      </c>
      <c r="F1670" s="25">
        <v>914.66</v>
      </c>
      <c r="G1670" s="25">
        <v>0</v>
      </c>
      <c r="H1670" s="25">
        <v>0</v>
      </c>
      <c r="I1670" s="25" t="s">
        <v>3154</v>
      </c>
    </row>
    <row r="1671" spans="1:9" x14ac:dyDescent="0.15">
      <c r="A1671" s="32">
        <v>43730</v>
      </c>
      <c r="B1671" s="25">
        <v>1000043256</v>
      </c>
      <c r="C1671" s="25" t="s">
        <v>3955</v>
      </c>
      <c r="D1671" s="25" t="s">
        <v>4003</v>
      </c>
      <c r="E1671" s="31">
        <v>1000</v>
      </c>
      <c r="F1671" s="31">
        <v>1000</v>
      </c>
      <c r="G1671" s="25">
        <v>0</v>
      </c>
      <c r="H1671" s="25">
        <v>0</v>
      </c>
      <c r="I1671" s="25" t="s">
        <v>3956</v>
      </c>
    </row>
    <row r="1672" spans="1:9" x14ac:dyDescent="0.15">
      <c r="A1672" s="32">
        <v>43730</v>
      </c>
      <c r="B1672" s="25">
        <v>1000043367</v>
      </c>
      <c r="C1672" s="25" t="s">
        <v>3009</v>
      </c>
      <c r="D1672" s="25" t="s">
        <v>4003</v>
      </c>
      <c r="E1672" s="25">
        <v>300.3</v>
      </c>
      <c r="F1672" s="25">
        <v>300.3</v>
      </c>
      <c r="G1672" s="25">
        <v>0</v>
      </c>
      <c r="H1672" s="25">
        <v>0</v>
      </c>
      <c r="I1672" s="25" t="s">
        <v>3008</v>
      </c>
    </row>
    <row r="1673" spans="1:9" x14ac:dyDescent="0.15">
      <c r="A1673" s="32">
        <v>43730</v>
      </c>
      <c r="B1673" s="25">
        <v>1000043379</v>
      </c>
      <c r="C1673" s="25" t="s">
        <v>3860</v>
      </c>
      <c r="D1673" s="25" t="s">
        <v>4003</v>
      </c>
      <c r="E1673" s="31">
        <v>4500</v>
      </c>
      <c r="F1673" s="31">
        <v>4500</v>
      </c>
      <c r="G1673" s="25">
        <v>0</v>
      </c>
      <c r="H1673" s="25">
        <v>0</v>
      </c>
      <c r="I1673" s="25" t="s">
        <v>3859</v>
      </c>
    </row>
    <row r="1674" spans="1:9" x14ac:dyDescent="0.15">
      <c r="A1674" s="32">
        <v>43730</v>
      </c>
      <c r="B1674" s="25">
        <v>1000043379</v>
      </c>
      <c r="C1674" s="25" t="s">
        <v>3860</v>
      </c>
      <c r="D1674" s="25" t="s">
        <v>4003</v>
      </c>
      <c r="E1674" s="31">
        <v>5546.9</v>
      </c>
      <c r="F1674" s="31">
        <v>5546.9</v>
      </c>
      <c r="G1674" s="25">
        <v>0</v>
      </c>
      <c r="H1674" s="25">
        <v>0</v>
      </c>
      <c r="I1674" s="25" t="s">
        <v>3859</v>
      </c>
    </row>
    <row r="1675" spans="1:9" x14ac:dyDescent="0.15">
      <c r="A1675" s="32">
        <v>43730</v>
      </c>
      <c r="B1675" s="25">
        <v>1000043865</v>
      </c>
      <c r="C1675" s="25" t="s">
        <v>3516</v>
      </c>
      <c r="D1675" s="25" t="s">
        <v>4003</v>
      </c>
      <c r="E1675" s="31">
        <v>2002.1</v>
      </c>
      <c r="F1675" s="31">
        <v>2002.1</v>
      </c>
      <c r="G1675" s="25">
        <v>0</v>
      </c>
      <c r="H1675" s="25">
        <v>0</v>
      </c>
      <c r="I1675" s="25" t="s">
        <v>3515</v>
      </c>
    </row>
    <row r="1676" spans="1:9" x14ac:dyDescent="0.15">
      <c r="A1676" s="32">
        <v>43730</v>
      </c>
      <c r="B1676" s="25">
        <v>1000043865</v>
      </c>
      <c r="C1676" s="25" t="s">
        <v>3516</v>
      </c>
      <c r="D1676" s="25" t="s">
        <v>4003</v>
      </c>
      <c r="E1676" s="31">
        <v>3367.31</v>
      </c>
      <c r="F1676" s="31">
        <v>3367.31</v>
      </c>
      <c r="G1676" s="25">
        <v>0</v>
      </c>
      <c r="H1676" s="25">
        <v>0</v>
      </c>
      <c r="I1676" s="25" t="s">
        <v>3515</v>
      </c>
    </row>
    <row r="1677" spans="1:9" x14ac:dyDescent="0.15">
      <c r="A1677" s="32">
        <v>43730</v>
      </c>
      <c r="B1677" s="25">
        <v>1000044031</v>
      </c>
      <c r="C1677" s="25" t="s">
        <v>2968</v>
      </c>
      <c r="D1677" s="25" t="s">
        <v>4003</v>
      </c>
      <c r="E1677" s="31">
        <v>1004.25</v>
      </c>
      <c r="F1677" s="31">
        <v>1004.25</v>
      </c>
      <c r="G1677" s="25">
        <v>0</v>
      </c>
      <c r="H1677" s="25">
        <v>0</v>
      </c>
      <c r="I1677" s="25" t="s">
        <v>2967</v>
      </c>
    </row>
    <row r="1678" spans="1:9" x14ac:dyDescent="0.15">
      <c r="A1678" s="32">
        <v>43730</v>
      </c>
      <c r="B1678" s="25">
        <v>1000044031</v>
      </c>
      <c r="C1678" s="25" t="s">
        <v>2968</v>
      </c>
      <c r="D1678" s="25" t="s">
        <v>4003</v>
      </c>
      <c r="E1678" s="31">
        <v>5450.75</v>
      </c>
      <c r="F1678" s="31">
        <v>5450.75</v>
      </c>
      <c r="G1678" s="25">
        <v>0</v>
      </c>
      <c r="H1678" s="25">
        <v>0</v>
      </c>
      <c r="I1678" s="25" t="s">
        <v>2967</v>
      </c>
    </row>
    <row r="1679" spans="1:9" x14ac:dyDescent="0.15">
      <c r="A1679" s="32">
        <v>43730</v>
      </c>
      <c r="B1679" s="25">
        <v>1000044033</v>
      </c>
      <c r="C1679" s="25" t="s">
        <v>2930</v>
      </c>
      <c r="D1679" s="25" t="s">
        <v>4003</v>
      </c>
      <c r="E1679" s="31">
        <v>1931.4</v>
      </c>
      <c r="F1679" s="31">
        <v>1931.4</v>
      </c>
      <c r="G1679" s="25">
        <v>0</v>
      </c>
      <c r="H1679" s="25">
        <v>0</v>
      </c>
      <c r="I1679" s="25" t="s">
        <v>2929</v>
      </c>
    </row>
    <row r="1680" spans="1:9" x14ac:dyDescent="0.15">
      <c r="A1680" s="32">
        <v>43730</v>
      </c>
      <c r="B1680" s="25">
        <v>1000044033</v>
      </c>
      <c r="C1680" s="25" t="s">
        <v>2930</v>
      </c>
      <c r="D1680" s="25" t="s">
        <v>4003</v>
      </c>
      <c r="E1680" s="25">
        <v>69</v>
      </c>
      <c r="F1680" s="25">
        <v>69</v>
      </c>
      <c r="G1680" s="25">
        <v>0</v>
      </c>
      <c r="H1680" s="25">
        <v>0</v>
      </c>
      <c r="I1680" s="25" t="s">
        <v>2929</v>
      </c>
    </row>
    <row r="1681" spans="1:9" x14ac:dyDescent="0.15">
      <c r="A1681" s="32">
        <v>43730</v>
      </c>
      <c r="B1681" s="25">
        <v>1000044643</v>
      </c>
      <c r="C1681" s="25" t="s">
        <v>2950</v>
      </c>
      <c r="D1681" s="25" t="s">
        <v>4003</v>
      </c>
      <c r="E1681" s="31">
        <v>4930.8</v>
      </c>
      <c r="F1681" s="31">
        <v>4930.8</v>
      </c>
      <c r="G1681" s="25">
        <v>0</v>
      </c>
      <c r="H1681" s="25">
        <v>0</v>
      </c>
      <c r="I1681" s="25" t="s">
        <v>2949</v>
      </c>
    </row>
    <row r="1682" spans="1:9" x14ac:dyDescent="0.15">
      <c r="A1682" s="32">
        <v>43730</v>
      </c>
      <c r="B1682" s="25">
        <v>1000044643</v>
      </c>
      <c r="C1682" s="25" t="s">
        <v>2950</v>
      </c>
      <c r="D1682" s="25" t="s">
        <v>4003</v>
      </c>
      <c r="E1682" s="31">
        <v>5069.2</v>
      </c>
      <c r="F1682" s="31">
        <v>5069.2</v>
      </c>
      <c r="G1682" s="25">
        <v>0</v>
      </c>
      <c r="H1682" s="25">
        <v>0</v>
      </c>
      <c r="I1682" s="25" t="s">
        <v>2949</v>
      </c>
    </row>
    <row r="1683" spans="1:9" x14ac:dyDescent="0.15">
      <c r="A1683" s="32">
        <v>43730</v>
      </c>
      <c r="B1683" s="25">
        <v>1000044688</v>
      </c>
      <c r="C1683" s="25" t="s">
        <v>3551</v>
      </c>
      <c r="D1683" s="25" t="s">
        <v>4003</v>
      </c>
      <c r="E1683" s="25">
        <v>128.80000000000001</v>
      </c>
      <c r="F1683" s="25">
        <v>128.80000000000001</v>
      </c>
      <c r="G1683" s="25">
        <v>0</v>
      </c>
      <c r="H1683" s="25">
        <v>0</v>
      </c>
      <c r="I1683" s="25" t="s">
        <v>3550</v>
      </c>
    </row>
    <row r="1684" spans="1:9" x14ac:dyDescent="0.15">
      <c r="A1684" s="32">
        <v>43730</v>
      </c>
      <c r="B1684" s="25">
        <v>1000044716</v>
      </c>
      <c r="C1684" s="25" t="s">
        <v>3957</v>
      </c>
      <c r="D1684" s="25" t="s">
        <v>4003</v>
      </c>
      <c r="E1684" s="31">
        <v>10004</v>
      </c>
      <c r="F1684" s="31">
        <v>10004</v>
      </c>
      <c r="G1684" s="25">
        <v>0</v>
      </c>
      <c r="H1684" s="25">
        <v>0</v>
      </c>
      <c r="I1684" s="25" t="s">
        <v>3092</v>
      </c>
    </row>
    <row r="1685" spans="1:9" x14ac:dyDescent="0.15">
      <c r="A1685" s="32">
        <v>43730</v>
      </c>
      <c r="B1685" s="25">
        <v>1000044716</v>
      </c>
      <c r="C1685" s="25" t="s">
        <v>3957</v>
      </c>
      <c r="D1685" s="25" t="s">
        <v>4003</v>
      </c>
      <c r="E1685" s="31">
        <v>4004.96</v>
      </c>
      <c r="F1685" s="31">
        <v>4004.96</v>
      </c>
      <c r="G1685" s="25">
        <v>0</v>
      </c>
      <c r="H1685" s="25">
        <v>0</v>
      </c>
      <c r="I1685" s="25" t="s">
        <v>3092</v>
      </c>
    </row>
    <row r="1686" spans="1:9" x14ac:dyDescent="0.15">
      <c r="A1686" s="32">
        <v>43730</v>
      </c>
      <c r="B1686" s="25">
        <v>1000045593</v>
      </c>
      <c r="C1686" s="25" t="s">
        <v>3958</v>
      </c>
      <c r="D1686" s="25" t="s">
        <v>4003</v>
      </c>
      <c r="E1686" s="31">
        <v>2550</v>
      </c>
      <c r="F1686" s="31">
        <v>2550</v>
      </c>
      <c r="G1686" s="25">
        <v>0</v>
      </c>
      <c r="H1686" s="25">
        <v>0</v>
      </c>
      <c r="I1686" s="25" t="s">
        <v>2904</v>
      </c>
    </row>
    <row r="1687" spans="1:9" x14ac:dyDescent="0.15">
      <c r="A1687" s="32">
        <v>43730</v>
      </c>
      <c r="B1687" s="25">
        <v>1000045593</v>
      </c>
      <c r="C1687" s="25" t="s">
        <v>3958</v>
      </c>
      <c r="D1687" s="25" t="s">
        <v>4003</v>
      </c>
      <c r="E1687" s="31">
        <v>1450.1</v>
      </c>
      <c r="F1687" s="31">
        <v>1450.1</v>
      </c>
      <c r="G1687" s="25">
        <v>0</v>
      </c>
      <c r="H1687" s="25">
        <v>0</v>
      </c>
      <c r="I1687" s="25" t="s">
        <v>2904</v>
      </c>
    </row>
    <row r="1688" spans="1:9" x14ac:dyDescent="0.15">
      <c r="A1688" s="32">
        <v>43730</v>
      </c>
      <c r="B1688" s="25">
        <v>1000045767</v>
      </c>
      <c r="C1688" s="25" t="s">
        <v>2962</v>
      </c>
      <c r="D1688" s="25" t="s">
        <v>4003</v>
      </c>
      <c r="E1688" s="31">
        <v>5500</v>
      </c>
      <c r="F1688" s="31">
        <v>5500</v>
      </c>
      <c r="G1688" s="25">
        <v>0</v>
      </c>
      <c r="H1688" s="25">
        <v>0</v>
      </c>
      <c r="I1688" s="25" t="s">
        <v>2961</v>
      </c>
    </row>
    <row r="1689" spans="1:9" x14ac:dyDescent="0.15">
      <c r="A1689" s="32">
        <v>43730</v>
      </c>
      <c r="B1689" s="25">
        <v>1000045767</v>
      </c>
      <c r="C1689" s="25" t="s">
        <v>2962</v>
      </c>
      <c r="D1689" s="25" t="s">
        <v>4003</v>
      </c>
      <c r="E1689" s="31">
        <v>13235.3</v>
      </c>
      <c r="F1689" s="31">
        <v>13235.3</v>
      </c>
      <c r="G1689" s="25">
        <v>0</v>
      </c>
      <c r="H1689" s="25">
        <v>0</v>
      </c>
      <c r="I1689" s="25" t="s">
        <v>2961</v>
      </c>
    </row>
    <row r="1690" spans="1:9" x14ac:dyDescent="0.15">
      <c r="A1690" s="32">
        <v>43730</v>
      </c>
      <c r="B1690" s="25">
        <v>1000046429</v>
      </c>
      <c r="C1690" s="25" t="s">
        <v>3863</v>
      </c>
      <c r="D1690" s="25" t="s">
        <v>4003</v>
      </c>
      <c r="E1690" s="25">
        <v>459</v>
      </c>
      <c r="F1690" s="25">
        <v>459</v>
      </c>
      <c r="G1690" s="25">
        <v>0</v>
      </c>
      <c r="H1690" s="25">
        <v>0</v>
      </c>
      <c r="I1690" s="25" t="s">
        <v>2666</v>
      </c>
    </row>
    <row r="1691" spans="1:9" x14ac:dyDescent="0.15">
      <c r="A1691" s="32">
        <v>43730</v>
      </c>
      <c r="B1691" s="25">
        <v>1000046429</v>
      </c>
      <c r="C1691" s="25" t="s">
        <v>3863</v>
      </c>
      <c r="D1691" s="25" t="s">
        <v>4003</v>
      </c>
      <c r="E1691" s="31">
        <v>5873.7</v>
      </c>
      <c r="F1691" s="31">
        <v>5873.7</v>
      </c>
      <c r="G1691" s="25">
        <v>0</v>
      </c>
      <c r="H1691" s="25">
        <v>0</v>
      </c>
      <c r="I1691" s="25" t="s">
        <v>2666</v>
      </c>
    </row>
    <row r="1692" spans="1:9" x14ac:dyDescent="0.15">
      <c r="A1692" s="32">
        <v>43730</v>
      </c>
      <c r="B1692" s="25">
        <v>1000046591</v>
      </c>
      <c r="C1692" s="25" t="s">
        <v>2671</v>
      </c>
      <c r="D1692" s="25" t="s">
        <v>4003</v>
      </c>
      <c r="E1692" s="25">
        <v>259.2</v>
      </c>
      <c r="F1692" s="25">
        <v>259.2</v>
      </c>
      <c r="G1692" s="25">
        <v>0</v>
      </c>
      <c r="H1692" s="25">
        <v>0</v>
      </c>
      <c r="I1692" s="25" t="s">
        <v>2666</v>
      </c>
    </row>
    <row r="1693" spans="1:9" x14ac:dyDescent="0.15">
      <c r="A1693" s="32">
        <v>43730</v>
      </c>
      <c r="B1693" s="25">
        <v>1000046591</v>
      </c>
      <c r="C1693" s="25" t="s">
        <v>2671</v>
      </c>
      <c r="D1693" s="25" t="s">
        <v>4003</v>
      </c>
      <c r="E1693" s="25">
        <v>254</v>
      </c>
      <c r="F1693" s="25">
        <v>254</v>
      </c>
      <c r="G1693" s="25">
        <v>0</v>
      </c>
      <c r="H1693" s="25">
        <v>0</v>
      </c>
      <c r="I1693" s="25" t="s">
        <v>2666</v>
      </c>
    </row>
    <row r="1694" spans="1:9" x14ac:dyDescent="0.15">
      <c r="A1694" s="32">
        <v>43730</v>
      </c>
      <c r="B1694" s="25">
        <v>1000046612</v>
      </c>
      <c r="C1694" s="25" t="s">
        <v>3959</v>
      </c>
      <c r="D1694" s="25" t="s">
        <v>4003</v>
      </c>
      <c r="E1694" s="31">
        <v>2001.5</v>
      </c>
      <c r="F1694" s="31">
        <v>2001.5</v>
      </c>
      <c r="G1694" s="25">
        <v>0</v>
      </c>
      <c r="H1694" s="25">
        <v>0</v>
      </c>
      <c r="I1694" s="25" t="s">
        <v>3572</v>
      </c>
    </row>
    <row r="1695" spans="1:9" x14ac:dyDescent="0.15">
      <c r="A1695" s="32">
        <v>43730</v>
      </c>
      <c r="B1695" s="25">
        <v>1000047401</v>
      </c>
      <c r="C1695" s="25" t="s">
        <v>2775</v>
      </c>
      <c r="D1695" s="25" t="s">
        <v>4003</v>
      </c>
      <c r="E1695" s="31">
        <v>18697.2</v>
      </c>
      <c r="F1695" s="31">
        <v>18697.2</v>
      </c>
      <c r="G1695" s="25">
        <v>0</v>
      </c>
      <c r="H1695" s="25">
        <v>0</v>
      </c>
      <c r="I1695" s="25" t="s">
        <v>2774</v>
      </c>
    </row>
    <row r="1696" spans="1:9" x14ac:dyDescent="0.15">
      <c r="A1696" s="32">
        <v>43730</v>
      </c>
      <c r="B1696" s="25">
        <v>1000048101</v>
      </c>
      <c r="C1696" s="25" t="s">
        <v>3960</v>
      </c>
      <c r="D1696" s="25" t="s">
        <v>4003</v>
      </c>
      <c r="E1696" s="25">
        <v>203.5</v>
      </c>
      <c r="F1696" s="25">
        <v>203.5</v>
      </c>
      <c r="G1696" s="25">
        <v>0</v>
      </c>
      <c r="H1696" s="25">
        <v>0</v>
      </c>
      <c r="I1696" s="25" t="s">
        <v>2625</v>
      </c>
    </row>
    <row r="1697" spans="1:9" x14ac:dyDescent="0.15">
      <c r="A1697" s="32">
        <v>43730</v>
      </c>
      <c r="B1697" s="25">
        <v>1000048363</v>
      </c>
      <c r="C1697" s="25" t="s">
        <v>3334</v>
      </c>
      <c r="D1697" s="25" t="s">
        <v>4003</v>
      </c>
      <c r="E1697" s="31">
        <v>6491.4</v>
      </c>
      <c r="F1697" s="31">
        <v>6491.4</v>
      </c>
      <c r="G1697" s="25">
        <v>0</v>
      </c>
      <c r="H1697" s="25">
        <v>0</v>
      </c>
      <c r="I1697" s="25" t="s">
        <v>2727</v>
      </c>
    </row>
    <row r="1698" spans="1:9" x14ac:dyDescent="0.15">
      <c r="A1698" s="32">
        <v>43730</v>
      </c>
      <c r="B1698" s="25">
        <v>1000048503</v>
      </c>
      <c r="C1698" s="25" t="s">
        <v>3961</v>
      </c>
      <c r="D1698" s="25" t="s">
        <v>4003</v>
      </c>
      <c r="E1698" s="31">
        <v>2500.5</v>
      </c>
      <c r="F1698" s="31">
        <v>2500.5</v>
      </c>
      <c r="G1698" s="25">
        <v>0</v>
      </c>
      <c r="H1698" s="25">
        <v>0</v>
      </c>
      <c r="I1698" s="25" t="s">
        <v>3962</v>
      </c>
    </row>
    <row r="1699" spans="1:9" x14ac:dyDescent="0.15">
      <c r="A1699" s="32">
        <v>43730</v>
      </c>
      <c r="B1699" s="25">
        <v>1000048503</v>
      </c>
      <c r="C1699" s="25" t="s">
        <v>3961</v>
      </c>
      <c r="D1699" s="25" t="s">
        <v>4003</v>
      </c>
      <c r="E1699" s="31">
        <v>2367.0100000000002</v>
      </c>
      <c r="F1699" s="31">
        <v>2367.0100000000002</v>
      </c>
      <c r="G1699" s="25">
        <v>0</v>
      </c>
      <c r="H1699" s="25">
        <v>0</v>
      </c>
      <c r="I1699" s="25" t="s">
        <v>3962</v>
      </c>
    </row>
    <row r="1700" spans="1:9" x14ac:dyDescent="0.15">
      <c r="A1700" s="32">
        <v>43730</v>
      </c>
      <c r="B1700" s="25">
        <v>1000048571</v>
      </c>
      <c r="C1700" s="25" t="s">
        <v>3229</v>
      </c>
      <c r="D1700" s="25" t="s">
        <v>4003</v>
      </c>
      <c r="E1700" s="25">
        <v>920.4</v>
      </c>
      <c r="F1700" s="25">
        <v>920.4</v>
      </c>
      <c r="G1700" s="25">
        <v>0</v>
      </c>
      <c r="H1700" s="25">
        <v>0</v>
      </c>
      <c r="I1700" s="25" t="s">
        <v>2657</v>
      </c>
    </row>
    <row r="1701" spans="1:9" x14ac:dyDescent="0.15">
      <c r="A1701" s="32">
        <v>43730</v>
      </c>
      <c r="B1701" s="25">
        <v>1000048571</v>
      </c>
      <c r="C1701" s="25" t="s">
        <v>3229</v>
      </c>
      <c r="D1701" s="25" t="s">
        <v>4003</v>
      </c>
      <c r="E1701" s="31">
        <v>6247.24</v>
      </c>
      <c r="F1701" s="31">
        <v>6247.24</v>
      </c>
      <c r="G1701" s="25">
        <v>0</v>
      </c>
      <c r="H1701" s="25">
        <v>0</v>
      </c>
      <c r="I1701" s="25" t="s">
        <v>2657</v>
      </c>
    </row>
    <row r="1702" spans="1:9" x14ac:dyDescent="0.15">
      <c r="A1702" s="32">
        <v>43730</v>
      </c>
      <c r="B1702" s="25">
        <v>1000048628</v>
      </c>
      <c r="C1702" s="25" t="s">
        <v>2761</v>
      </c>
      <c r="D1702" s="25" t="s">
        <v>4003</v>
      </c>
      <c r="E1702" s="31">
        <v>25576</v>
      </c>
      <c r="F1702" s="31">
        <v>25576</v>
      </c>
      <c r="G1702" s="25">
        <v>0</v>
      </c>
      <c r="H1702" s="25">
        <v>0</v>
      </c>
      <c r="I1702" s="25" t="s">
        <v>2760</v>
      </c>
    </row>
    <row r="1703" spans="1:9" x14ac:dyDescent="0.15">
      <c r="A1703" s="32">
        <v>43730</v>
      </c>
      <c r="B1703" s="25">
        <v>1000048628</v>
      </c>
      <c r="C1703" s="25" t="s">
        <v>2761</v>
      </c>
      <c r="D1703" s="25" t="s">
        <v>4003</v>
      </c>
      <c r="E1703" s="31">
        <v>37812.6</v>
      </c>
      <c r="F1703" s="31">
        <v>37812.6</v>
      </c>
      <c r="G1703" s="25">
        <v>0</v>
      </c>
      <c r="H1703" s="25">
        <v>0</v>
      </c>
      <c r="I1703" s="25" t="s">
        <v>2760</v>
      </c>
    </row>
    <row r="1704" spans="1:9" x14ac:dyDescent="0.15">
      <c r="A1704" s="32">
        <v>43730</v>
      </c>
      <c r="B1704" s="25">
        <v>1000048821</v>
      </c>
      <c r="C1704" s="25" t="s">
        <v>3963</v>
      </c>
      <c r="D1704" s="25" t="s">
        <v>4003</v>
      </c>
      <c r="E1704" s="31">
        <v>14647.8</v>
      </c>
      <c r="F1704" s="31">
        <v>14647.8</v>
      </c>
      <c r="G1704" s="25">
        <v>0</v>
      </c>
      <c r="H1704" s="25">
        <v>0</v>
      </c>
      <c r="I1704" s="25" t="s">
        <v>2687</v>
      </c>
    </row>
    <row r="1705" spans="1:9" x14ac:dyDescent="0.15">
      <c r="A1705" s="32">
        <v>43730</v>
      </c>
      <c r="B1705" s="25">
        <v>1000049027</v>
      </c>
      <c r="C1705" s="25" t="s">
        <v>3964</v>
      </c>
      <c r="D1705" s="25" t="s">
        <v>4003</v>
      </c>
      <c r="E1705" s="31">
        <v>3963.97</v>
      </c>
      <c r="F1705" s="31">
        <v>3963.97</v>
      </c>
      <c r="G1705" s="25">
        <v>0</v>
      </c>
      <c r="H1705" s="25">
        <v>0</v>
      </c>
      <c r="I1705" s="25" t="s">
        <v>2687</v>
      </c>
    </row>
    <row r="1706" spans="1:9" x14ac:dyDescent="0.15">
      <c r="A1706" s="32">
        <v>43730</v>
      </c>
      <c r="B1706" s="25">
        <v>1000049929</v>
      </c>
      <c r="C1706" s="25" t="s">
        <v>3965</v>
      </c>
      <c r="D1706" s="25" t="s">
        <v>4003</v>
      </c>
      <c r="E1706" s="31">
        <v>4860</v>
      </c>
      <c r="F1706" s="31">
        <v>4860</v>
      </c>
      <c r="G1706" s="25">
        <v>0</v>
      </c>
      <c r="H1706" s="25">
        <v>0</v>
      </c>
      <c r="I1706" s="25" t="s">
        <v>2964</v>
      </c>
    </row>
    <row r="1707" spans="1:9" x14ac:dyDescent="0.15">
      <c r="A1707" s="32">
        <v>43730</v>
      </c>
      <c r="B1707" s="25">
        <v>1000049929</v>
      </c>
      <c r="C1707" s="25" t="s">
        <v>3965</v>
      </c>
      <c r="D1707" s="25" t="s">
        <v>4003</v>
      </c>
      <c r="E1707" s="31">
        <v>1642.4</v>
      </c>
      <c r="F1707" s="31">
        <v>1642.4</v>
      </c>
      <c r="G1707" s="25">
        <v>0</v>
      </c>
      <c r="H1707" s="25">
        <v>0</v>
      </c>
      <c r="I1707" s="25" t="s">
        <v>2964</v>
      </c>
    </row>
    <row r="1708" spans="1:9" x14ac:dyDescent="0.15">
      <c r="A1708" s="32">
        <v>43730</v>
      </c>
      <c r="B1708" s="25">
        <v>1000050162</v>
      </c>
      <c r="C1708" s="25" t="s">
        <v>3966</v>
      </c>
      <c r="D1708" s="25" t="s">
        <v>4003</v>
      </c>
      <c r="E1708" s="25">
        <v>909</v>
      </c>
      <c r="F1708" s="25">
        <v>909</v>
      </c>
      <c r="G1708" s="25">
        <v>0</v>
      </c>
      <c r="H1708" s="25">
        <v>0</v>
      </c>
      <c r="I1708" s="25" t="s">
        <v>213</v>
      </c>
    </row>
    <row r="1709" spans="1:9" x14ac:dyDescent="0.15">
      <c r="A1709" s="32">
        <v>43730</v>
      </c>
      <c r="B1709" s="25">
        <v>1000050162</v>
      </c>
      <c r="C1709" s="25" t="s">
        <v>3966</v>
      </c>
      <c r="D1709" s="25" t="s">
        <v>4003</v>
      </c>
      <c r="E1709" s="25">
        <v>96.71</v>
      </c>
      <c r="F1709" s="25">
        <v>96.71</v>
      </c>
      <c r="G1709" s="25">
        <v>0</v>
      </c>
      <c r="H1709" s="25">
        <v>0</v>
      </c>
      <c r="I1709" s="25" t="s">
        <v>213</v>
      </c>
    </row>
    <row r="1710" spans="1:9" x14ac:dyDescent="0.15">
      <c r="A1710" s="32">
        <v>43730</v>
      </c>
      <c r="B1710" s="25">
        <v>1000050535</v>
      </c>
      <c r="C1710" s="25" t="s">
        <v>3967</v>
      </c>
      <c r="D1710" s="25" t="s">
        <v>4003</v>
      </c>
      <c r="E1710" s="31">
        <v>1500.37</v>
      </c>
      <c r="F1710" s="31">
        <v>1500.37</v>
      </c>
      <c r="G1710" s="25">
        <v>0</v>
      </c>
      <c r="H1710" s="25">
        <v>0</v>
      </c>
      <c r="I1710" s="25" t="s">
        <v>3032</v>
      </c>
    </row>
    <row r="1711" spans="1:9" x14ac:dyDescent="0.15">
      <c r="A1711" s="32">
        <v>43730</v>
      </c>
      <c r="B1711" s="25">
        <v>1000050547</v>
      </c>
      <c r="C1711" s="25" t="s">
        <v>3968</v>
      </c>
      <c r="D1711" s="25" t="s">
        <v>4003</v>
      </c>
      <c r="E1711" s="31">
        <v>3500.38</v>
      </c>
      <c r="F1711" s="31">
        <v>3500.38</v>
      </c>
      <c r="G1711" s="25">
        <v>0</v>
      </c>
      <c r="H1711" s="25">
        <v>0</v>
      </c>
      <c r="I1711" s="25" t="s">
        <v>2976</v>
      </c>
    </row>
    <row r="1712" spans="1:9" x14ac:dyDescent="0.15">
      <c r="A1712" s="32">
        <v>43730</v>
      </c>
      <c r="B1712" s="25">
        <v>1000050547</v>
      </c>
      <c r="C1712" s="25" t="s">
        <v>3968</v>
      </c>
      <c r="D1712" s="25" t="s">
        <v>4003</v>
      </c>
      <c r="E1712" s="25">
        <v>504</v>
      </c>
      <c r="F1712" s="25">
        <v>504</v>
      </c>
      <c r="G1712" s="25">
        <v>0</v>
      </c>
      <c r="H1712" s="25">
        <v>0</v>
      </c>
      <c r="I1712" s="25" t="s">
        <v>2976</v>
      </c>
    </row>
    <row r="1713" spans="1:9" x14ac:dyDescent="0.15">
      <c r="A1713" s="32">
        <v>43730</v>
      </c>
      <c r="B1713" s="25">
        <v>1000051029</v>
      </c>
      <c r="C1713" s="25" t="s">
        <v>3969</v>
      </c>
      <c r="D1713" s="25" t="s">
        <v>4003</v>
      </c>
      <c r="E1713" s="31">
        <v>5001.32</v>
      </c>
      <c r="F1713" s="31">
        <v>5001.32</v>
      </c>
      <c r="G1713" s="25">
        <v>0</v>
      </c>
      <c r="H1713" s="25">
        <v>0</v>
      </c>
      <c r="I1713" s="25" t="s">
        <v>2796</v>
      </c>
    </row>
    <row r="1714" spans="1:9" x14ac:dyDescent="0.15">
      <c r="A1714" s="32">
        <v>43730</v>
      </c>
      <c r="B1714" s="25">
        <v>1000051075</v>
      </c>
      <c r="C1714" s="25" t="s">
        <v>3970</v>
      </c>
      <c r="D1714" s="25" t="s">
        <v>4003</v>
      </c>
      <c r="E1714" s="25">
        <v>253.85</v>
      </c>
      <c r="F1714" s="25">
        <v>253.85</v>
      </c>
      <c r="G1714" s="25">
        <v>0</v>
      </c>
      <c r="H1714" s="25">
        <v>0</v>
      </c>
      <c r="I1714" s="25" t="s">
        <v>3032</v>
      </c>
    </row>
    <row r="1715" spans="1:9" x14ac:dyDescent="0.15">
      <c r="A1715" s="32">
        <v>43730</v>
      </c>
      <c r="B1715" s="25">
        <v>1000051188</v>
      </c>
      <c r="C1715" s="25" t="s">
        <v>3971</v>
      </c>
      <c r="D1715" s="25" t="s">
        <v>4003</v>
      </c>
      <c r="E1715" s="25">
        <v>203.9</v>
      </c>
      <c r="F1715" s="25">
        <v>203.9</v>
      </c>
      <c r="G1715" s="25">
        <v>0</v>
      </c>
      <c r="H1715" s="25">
        <v>0</v>
      </c>
      <c r="I1715" s="25" t="s">
        <v>3103</v>
      </c>
    </row>
    <row r="1716" spans="1:9" x14ac:dyDescent="0.15">
      <c r="A1716" s="32">
        <v>43730</v>
      </c>
      <c r="B1716" s="25">
        <v>1000051188</v>
      </c>
      <c r="C1716" s="25" t="s">
        <v>3971</v>
      </c>
      <c r="D1716" s="25" t="s">
        <v>4003</v>
      </c>
      <c r="E1716" s="25">
        <v>799.03</v>
      </c>
      <c r="F1716" s="25">
        <v>799.03</v>
      </c>
      <c r="G1716" s="25">
        <v>0</v>
      </c>
      <c r="H1716" s="25">
        <v>0</v>
      </c>
      <c r="I1716" s="25" t="s">
        <v>3103</v>
      </c>
    </row>
    <row r="1717" spans="1:9" x14ac:dyDescent="0.15">
      <c r="A1717" s="32">
        <v>43730</v>
      </c>
      <c r="B1717" s="25">
        <v>1000051189</v>
      </c>
      <c r="C1717" s="25" t="s">
        <v>3972</v>
      </c>
      <c r="D1717" s="25" t="s">
        <v>4004</v>
      </c>
      <c r="E1717" s="31">
        <v>1000.53</v>
      </c>
      <c r="F1717" s="31">
        <v>1000.53</v>
      </c>
      <c r="G1717" s="25">
        <v>0</v>
      </c>
      <c r="H1717" s="25">
        <v>0</v>
      </c>
      <c r="I1717" s="25" t="s">
        <v>3103</v>
      </c>
    </row>
    <row r="1718" spans="1:9" x14ac:dyDescent="0.15">
      <c r="A1718" s="32">
        <v>43730</v>
      </c>
      <c r="B1718" s="25">
        <v>1000051199</v>
      </c>
      <c r="C1718" s="25" t="s">
        <v>3973</v>
      </c>
      <c r="D1718" s="25" t="s">
        <v>4003</v>
      </c>
      <c r="E1718" s="25">
        <v>90</v>
      </c>
      <c r="F1718" s="25">
        <v>90</v>
      </c>
      <c r="G1718" s="25">
        <v>0</v>
      </c>
      <c r="H1718" s="25">
        <v>0</v>
      </c>
      <c r="I1718" s="25" t="s">
        <v>2660</v>
      </c>
    </row>
    <row r="1719" spans="1:9" x14ac:dyDescent="0.15">
      <c r="A1719" s="32">
        <v>43730</v>
      </c>
      <c r="B1719" s="25">
        <v>1000051199</v>
      </c>
      <c r="C1719" s="25" t="s">
        <v>3973</v>
      </c>
      <c r="D1719" s="25" t="s">
        <v>4003</v>
      </c>
      <c r="E1719" s="25">
        <v>467.8</v>
      </c>
      <c r="F1719" s="25">
        <v>467.8</v>
      </c>
      <c r="G1719" s="25">
        <v>0</v>
      </c>
      <c r="H1719" s="25">
        <v>0</v>
      </c>
      <c r="I1719" s="25" t="s">
        <v>2660</v>
      </c>
    </row>
    <row r="1720" spans="1:9" x14ac:dyDescent="0.15">
      <c r="A1720" s="32">
        <v>43730</v>
      </c>
      <c r="B1720" s="25">
        <v>1000051767</v>
      </c>
      <c r="C1720" s="25" t="s">
        <v>3974</v>
      </c>
      <c r="D1720" s="25" t="s">
        <v>4004</v>
      </c>
      <c r="E1720" s="31">
        <v>2712</v>
      </c>
      <c r="F1720" s="31">
        <v>2712</v>
      </c>
      <c r="G1720" s="25">
        <v>0</v>
      </c>
      <c r="H1720" s="25">
        <v>0</v>
      </c>
      <c r="I1720" s="25" t="s">
        <v>3108</v>
      </c>
    </row>
    <row r="1721" spans="1:9" x14ac:dyDescent="0.15">
      <c r="A1721" s="32">
        <v>43730</v>
      </c>
      <c r="B1721" s="25">
        <v>1000051971</v>
      </c>
      <c r="C1721" s="25" t="s">
        <v>3975</v>
      </c>
      <c r="D1721" s="25" t="s">
        <v>4004</v>
      </c>
      <c r="E1721" s="25">
        <v>775.2</v>
      </c>
      <c r="F1721" s="25">
        <v>775.2</v>
      </c>
      <c r="G1721" s="25">
        <v>0</v>
      </c>
      <c r="H1721" s="25">
        <v>0</v>
      </c>
      <c r="I1721" s="25" t="s">
        <v>2938</v>
      </c>
    </row>
    <row r="1722" spans="1:9" x14ac:dyDescent="0.15">
      <c r="A1722" s="32">
        <v>43730</v>
      </c>
      <c r="B1722" s="25">
        <v>1000052339</v>
      </c>
      <c r="C1722" s="25" t="s">
        <v>3977</v>
      </c>
      <c r="D1722" s="25" t="s">
        <v>4003</v>
      </c>
      <c r="E1722" s="31">
        <v>5390</v>
      </c>
      <c r="F1722" s="31">
        <v>5390</v>
      </c>
      <c r="G1722" s="25">
        <v>0</v>
      </c>
      <c r="H1722" s="25">
        <v>0</v>
      </c>
      <c r="I1722" s="25" t="s">
        <v>3103</v>
      </c>
    </row>
    <row r="1723" spans="1:9" x14ac:dyDescent="0.15">
      <c r="A1723" s="32">
        <v>43730</v>
      </c>
      <c r="B1723" s="25">
        <v>1000052339</v>
      </c>
      <c r="C1723" s="25" t="s">
        <v>3977</v>
      </c>
      <c r="D1723" s="25" t="s">
        <v>4003</v>
      </c>
      <c r="E1723" s="25">
        <v>620</v>
      </c>
      <c r="F1723" s="25">
        <v>620</v>
      </c>
      <c r="G1723" s="25">
        <v>0</v>
      </c>
      <c r="H1723" s="25">
        <v>0</v>
      </c>
      <c r="I1723" s="25" t="s">
        <v>3103</v>
      </c>
    </row>
    <row r="1724" spans="1:9" x14ac:dyDescent="0.15">
      <c r="A1724" s="32">
        <v>43730</v>
      </c>
      <c r="B1724" s="25">
        <v>1000052719</v>
      </c>
      <c r="C1724" s="25" t="s">
        <v>4027</v>
      </c>
      <c r="D1724" s="25" t="s">
        <v>4003</v>
      </c>
      <c r="E1724" s="31">
        <v>3500.4</v>
      </c>
      <c r="F1724" s="31">
        <v>3500.4</v>
      </c>
      <c r="G1724" s="25">
        <v>0</v>
      </c>
      <c r="H1724" s="25">
        <v>0</v>
      </c>
      <c r="I1724" s="25" t="s">
        <v>2684</v>
      </c>
    </row>
    <row r="1725" spans="1:9" x14ac:dyDescent="0.15">
      <c r="A1725" s="32">
        <v>43730</v>
      </c>
      <c r="B1725" s="25">
        <v>1000052719</v>
      </c>
      <c r="C1725" s="25" t="s">
        <v>4027</v>
      </c>
      <c r="D1725" s="25" t="s">
        <v>4003</v>
      </c>
      <c r="E1725" s="31">
        <v>1043</v>
      </c>
      <c r="F1725" s="31">
        <v>1043</v>
      </c>
      <c r="G1725" s="25">
        <v>0</v>
      </c>
      <c r="H1725" s="25">
        <v>0</v>
      </c>
      <c r="I1725" s="25" t="s">
        <v>2684</v>
      </c>
    </row>
    <row r="1726" spans="1:9" x14ac:dyDescent="0.15">
      <c r="A1726" s="32">
        <v>43730</v>
      </c>
      <c r="B1726" s="25">
        <v>1000052799</v>
      </c>
      <c r="C1726" s="25" t="s">
        <v>3978</v>
      </c>
      <c r="D1726" s="25" t="s">
        <v>4003</v>
      </c>
      <c r="E1726" s="31">
        <v>1000.8</v>
      </c>
      <c r="F1726" s="31">
        <v>1000.8</v>
      </c>
      <c r="G1726" s="25">
        <v>0</v>
      </c>
      <c r="H1726" s="25">
        <v>0</v>
      </c>
      <c r="I1726" s="25" t="s">
        <v>2700</v>
      </c>
    </row>
    <row r="1727" spans="1:9" x14ac:dyDescent="0.15">
      <c r="A1727" s="32">
        <v>43730</v>
      </c>
      <c r="B1727" s="25">
        <v>1000052799</v>
      </c>
      <c r="C1727" s="25" t="s">
        <v>3978</v>
      </c>
      <c r="D1727" s="25" t="s">
        <v>4003</v>
      </c>
      <c r="E1727" s="31">
        <v>2000.5</v>
      </c>
      <c r="F1727" s="31">
        <v>2000.5</v>
      </c>
      <c r="G1727" s="25">
        <v>0</v>
      </c>
      <c r="H1727" s="25">
        <v>0</v>
      </c>
      <c r="I1727" s="25" t="s">
        <v>2700</v>
      </c>
    </row>
    <row r="1728" spans="1:9" x14ac:dyDescent="0.15">
      <c r="A1728" s="32">
        <v>43730</v>
      </c>
      <c r="B1728" s="25">
        <v>1000053001</v>
      </c>
      <c r="C1728" s="25" t="s">
        <v>3979</v>
      </c>
      <c r="D1728" s="25" t="s">
        <v>4003</v>
      </c>
      <c r="E1728" s="25">
        <v>204.4</v>
      </c>
      <c r="F1728" s="25">
        <v>204.4</v>
      </c>
      <c r="G1728" s="25">
        <v>0</v>
      </c>
      <c r="H1728" s="25">
        <v>0</v>
      </c>
      <c r="I1728" s="25" t="s">
        <v>2634</v>
      </c>
    </row>
    <row r="1729" spans="1:9" x14ac:dyDescent="0.15">
      <c r="A1729" s="32">
        <v>43730</v>
      </c>
      <c r="B1729" s="25">
        <v>1000054033</v>
      </c>
      <c r="C1729" s="25" t="s">
        <v>3980</v>
      </c>
      <c r="D1729" s="25" t="s">
        <v>4003</v>
      </c>
      <c r="E1729" s="31">
        <v>1003.44</v>
      </c>
      <c r="F1729" s="31">
        <v>1003.44</v>
      </c>
      <c r="G1729" s="25">
        <v>0</v>
      </c>
      <c r="H1729" s="25">
        <v>0</v>
      </c>
      <c r="I1729" s="25" t="s">
        <v>2830</v>
      </c>
    </row>
    <row r="1730" spans="1:9" x14ac:dyDescent="0.15">
      <c r="A1730" s="32">
        <v>43730</v>
      </c>
      <c r="B1730" s="25">
        <v>1000054528</v>
      </c>
      <c r="C1730" s="25" t="s">
        <v>3981</v>
      </c>
      <c r="D1730" s="25" t="s">
        <v>4003</v>
      </c>
      <c r="E1730" s="25">
        <v>849.1</v>
      </c>
      <c r="F1730" s="25">
        <v>849.1</v>
      </c>
      <c r="G1730" s="25">
        <v>0</v>
      </c>
      <c r="H1730" s="25">
        <v>0</v>
      </c>
      <c r="I1730" s="25" t="s">
        <v>3647</v>
      </c>
    </row>
    <row r="1731" spans="1:9" x14ac:dyDescent="0.15">
      <c r="A1731" s="32">
        <v>43730</v>
      </c>
      <c r="B1731" s="25">
        <v>1000054543</v>
      </c>
      <c r="C1731" s="25" t="s">
        <v>3982</v>
      </c>
      <c r="D1731" s="25" t="s">
        <v>4003</v>
      </c>
      <c r="E1731" s="25">
        <v>300</v>
      </c>
      <c r="F1731" s="25">
        <v>300</v>
      </c>
      <c r="G1731" s="25">
        <v>0</v>
      </c>
      <c r="H1731" s="25">
        <v>0</v>
      </c>
      <c r="I1731" s="25" t="s">
        <v>3085</v>
      </c>
    </row>
    <row r="1732" spans="1:9" x14ac:dyDescent="0.15">
      <c r="A1732" s="32">
        <v>43730</v>
      </c>
      <c r="B1732" s="25">
        <v>1000056788</v>
      </c>
      <c r="C1732" s="25" t="s">
        <v>4036</v>
      </c>
      <c r="D1732" s="25" t="s">
        <v>4003</v>
      </c>
      <c r="E1732" s="25">
        <v>279.5</v>
      </c>
      <c r="F1732" s="25">
        <v>279.5</v>
      </c>
      <c r="G1732" s="25">
        <v>0</v>
      </c>
      <c r="H1732" s="25">
        <v>0</v>
      </c>
      <c r="I1732" s="25" t="s">
        <v>2908</v>
      </c>
    </row>
    <row r="1733" spans="1:9" x14ac:dyDescent="0.15">
      <c r="A1733" s="32">
        <v>43730</v>
      </c>
      <c r="B1733" s="25">
        <v>1000056788</v>
      </c>
      <c r="C1733" s="25" t="s">
        <v>4036</v>
      </c>
      <c r="D1733" s="25" t="s">
        <v>4003</v>
      </c>
      <c r="E1733" s="25">
        <v>721</v>
      </c>
      <c r="F1733" s="25">
        <v>721</v>
      </c>
      <c r="G1733" s="25">
        <v>0</v>
      </c>
      <c r="H1733" s="25">
        <v>0</v>
      </c>
      <c r="I1733" s="25" t="s">
        <v>2908</v>
      </c>
    </row>
    <row r="1734" spans="1:9" x14ac:dyDescent="0.15">
      <c r="A1734" s="32">
        <v>43730</v>
      </c>
      <c r="B1734" s="25">
        <v>1000057055</v>
      </c>
      <c r="C1734" s="25" t="s">
        <v>3984</v>
      </c>
      <c r="D1734" s="25" t="s">
        <v>4003</v>
      </c>
      <c r="E1734" s="25">
        <v>36</v>
      </c>
      <c r="F1734" s="25">
        <v>36</v>
      </c>
      <c r="G1734" s="25">
        <v>0</v>
      </c>
      <c r="H1734" s="25">
        <v>0</v>
      </c>
      <c r="I1734" s="25" t="s">
        <v>3063</v>
      </c>
    </row>
    <row r="1735" spans="1:9" x14ac:dyDescent="0.15">
      <c r="A1735" s="32">
        <v>43730</v>
      </c>
      <c r="B1735" s="25">
        <v>1000057055</v>
      </c>
      <c r="C1735" s="25" t="s">
        <v>3984</v>
      </c>
      <c r="D1735" s="25" t="s">
        <v>4003</v>
      </c>
      <c r="E1735" s="25">
        <v>47.7</v>
      </c>
      <c r="F1735" s="25">
        <v>47.7</v>
      </c>
      <c r="G1735" s="25">
        <v>0</v>
      </c>
      <c r="H1735" s="25">
        <v>0</v>
      </c>
      <c r="I1735" s="25" t="s">
        <v>3063</v>
      </c>
    </row>
    <row r="1736" spans="1:9" x14ac:dyDescent="0.15">
      <c r="A1736" s="32">
        <v>43730</v>
      </c>
      <c r="B1736" s="25">
        <v>1000057172</v>
      </c>
      <c r="C1736" s="25" t="s">
        <v>3985</v>
      </c>
      <c r="D1736" s="25" t="s">
        <v>4003</v>
      </c>
      <c r="E1736" s="31">
        <v>1470</v>
      </c>
      <c r="F1736" s="31">
        <v>1470</v>
      </c>
      <c r="G1736" s="25">
        <v>0</v>
      </c>
      <c r="H1736" s="25">
        <v>0</v>
      </c>
      <c r="I1736" s="25" t="s">
        <v>3120</v>
      </c>
    </row>
    <row r="1737" spans="1:9" x14ac:dyDescent="0.15">
      <c r="A1737" s="32">
        <v>43730</v>
      </c>
      <c r="B1737" s="25">
        <v>1000057172</v>
      </c>
      <c r="C1737" s="25" t="s">
        <v>3985</v>
      </c>
      <c r="D1737" s="25" t="s">
        <v>4003</v>
      </c>
      <c r="E1737" s="31">
        <v>3530.17</v>
      </c>
      <c r="F1737" s="31">
        <v>3530.17</v>
      </c>
      <c r="G1737" s="25">
        <v>0</v>
      </c>
      <c r="H1737" s="25">
        <v>0</v>
      </c>
      <c r="I1737" s="25" t="s">
        <v>3120</v>
      </c>
    </row>
    <row r="1738" spans="1:9" x14ac:dyDescent="0.15">
      <c r="A1738" s="32">
        <v>43730</v>
      </c>
      <c r="B1738" s="25">
        <v>1000057812</v>
      </c>
      <c r="C1738" s="25" t="s">
        <v>3987</v>
      </c>
      <c r="D1738" s="25" t="s">
        <v>4003</v>
      </c>
      <c r="E1738" s="25">
        <v>200</v>
      </c>
      <c r="F1738" s="25">
        <v>200</v>
      </c>
      <c r="G1738" s="25">
        <v>0</v>
      </c>
      <c r="H1738" s="25">
        <v>0</v>
      </c>
      <c r="I1738" s="25" t="s">
        <v>2941</v>
      </c>
    </row>
    <row r="1739" spans="1:9" x14ac:dyDescent="0.15">
      <c r="A1739" s="32">
        <v>43730</v>
      </c>
      <c r="B1739" s="25">
        <v>1000057812</v>
      </c>
      <c r="C1739" s="25" t="s">
        <v>3987</v>
      </c>
      <c r="D1739" s="25" t="s">
        <v>4003</v>
      </c>
      <c r="E1739" s="25">
        <v>800.6</v>
      </c>
      <c r="F1739" s="25">
        <v>800.6</v>
      </c>
      <c r="G1739" s="25">
        <v>0</v>
      </c>
      <c r="H1739" s="25">
        <v>0</v>
      </c>
      <c r="I1739" s="25" t="s">
        <v>2941</v>
      </c>
    </row>
    <row r="1740" spans="1:9" x14ac:dyDescent="0.15">
      <c r="A1740" s="32">
        <v>43730</v>
      </c>
      <c r="B1740" s="25">
        <v>1000058421</v>
      </c>
      <c r="C1740" s="25" t="s">
        <v>3989</v>
      </c>
      <c r="D1740" s="25" t="s">
        <v>4003</v>
      </c>
      <c r="E1740" s="31">
        <v>1003.01</v>
      </c>
      <c r="F1740" s="31">
        <v>1003.01</v>
      </c>
      <c r="G1740" s="25">
        <v>0</v>
      </c>
      <c r="H1740" s="25">
        <v>0</v>
      </c>
      <c r="I1740" s="25" t="s">
        <v>3089</v>
      </c>
    </row>
    <row r="1741" spans="1:9" x14ac:dyDescent="0.15">
      <c r="A1741" s="32">
        <v>43730</v>
      </c>
      <c r="B1741" s="25">
        <v>1000058817</v>
      </c>
      <c r="C1741" s="25" t="s">
        <v>4013</v>
      </c>
      <c r="D1741" s="25" t="s">
        <v>4003</v>
      </c>
      <c r="E1741" s="31">
        <v>12075.29</v>
      </c>
      <c r="F1741" s="31">
        <v>12075.29</v>
      </c>
      <c r="G1741" s="25">
        <v>0</v>
      </c>
      <c r="H1741" s="25">
        <v>0</v>
      </c>
      <c r="I1741" s="25" t="s">
        <v>2625</v>
      </c>
    </row>
    <row r="1742" spans="1:9" x14ac:dyDescent="0.15">
      <c r="A1742" s="32">
        <v>43730</v>
      </c>
      <c r="B1742" s="25">
        <v>1000058921</v>
      </c>
      <c r="C1742" s="25" t="s">
        <v>3990</v>
      </c>
      <c r="D1742" s="25" t="s">
        <v>4003</v>
      </c>
      <c r="E1742" s="25">
        <v>602.1</v>
      </c>
      <c r="F1742" s="25">
        <v>602.1</v>
      </c>
      <c r="G1742" s="25">
        <v>0</v>
      </c>
      <c r="H1742" s="25">
        <v>0</v>
      </c>
      <c r="I1742" s="25" t="s">
        <v>2709</v>
      </c>
    </row>
    <row r="1743" spans="1:9" x14ac:dyDescent="0.15">
      <c r="A1743" s="32">
        <v>43730</v>
      </c>
      <c r="B1743" s="25">
        <v>1000058921</v>
      </c>
      <c r="C1743" s="25" t="s">
        <v>3990</v>
      </c>
      <c r="D1743" s="25" t="s">
        <v>4003</v>
      </c>
      <c r="E1743" s="25">
        <v>127.5</v>
      </c>
      <c r="F1743" s="25">
        <v>127.5</v>
      </c>
      <c r="G1743" s="25">
        <v>0</v>
      </c>
      <c r="H1743" s="25">
        <v>0</v>
      </c>
      <c r="I1743" s="25" t="s">
        <v>2709</v>
      </c>
    </row>
    <row r="1744" spans="1:9" x14ac:dyDescent="0.15">
      <c r="A1744" s="32">
        <v>43730</v>
      </c>
      <c r="B1744" s="25">
        <v>1000058924</v>
      </c>
      <c r="C1744" s="25" t="s">
        <v>3991</v>
      </c>
      <c r="D1744" s="25" t="s">
        <v>4003</v>
      </c>
      <c r="E1744" s="25">
        <v>200.4</v>
      </c>
      <c r="F1744" s="25">
        <v>200.4</v>
      </c>
      <c r="G1744" s="25">
        <v>0</v>
      </c>
      <c r="H1744" s="25">
        <v>0</v>
      </c>
      <c r="I1744" s="25" t="s">
        <v>2706</v>
      </c>
    </row>
    <row r="1745" spans="1:9" x14ac:dyDescent="0.15">
      <c r="A1745" s="32">
        <v>43730</v>
      </c>
      <c r="B1745" s="25">
        <v>1000058924</v>
      </c>
      <c r="C1745" s="25" t="s">
        <v>3991</v>
      </c>
      <c r="D1745" s="25" t="s">
        <v>4003</v>
      </c>
      <c r="E1745" s="25">
        <v>801.06</v>
      </c>
      <c r="F1745" s="25">
        <v>801.06</v>
      </c>
      <c r="G1745" s="25">
        <v>0</v>
      </c>
      <c r="H1745" s="25">
        <v>0</v>
      </c>
      <c r="I1745" s="25" t="s">
        <v>2706</v>
      </c>
    </row>
    <row r="1746" spans="1:9" x14ac:dyDescent="0.15">
      <c r="A1746" s="32">
        <v>43730</v>
      </c>
      <c r="B1746" s="25">
        <v>1000058961</v>
      </c>
      <c r="C1746" s="25" t="s">
        <v>3862</v>
      </c>
      <c r="D1746" s="25" t="s">
        <v>4003</v>
      </c>
      <c r="E1746" s="31">
        <v>2571.17</v>
      </c>
      <c r="F1746" s="31">
        <v>2571.17</v>
      </c>
      <c r="G1746" s="25">
        <v>0</v>
      </c>
      <c r="H1746" s="25">
        <v>0</v>
      </c>
      <c r="I1746" s="25" t="s">
        <v>2666</v>
      </c>
    </row>
    <row r="1747" spans="1:9" x14ac:dyDescent="0.15">
      <c r="A1747" s="32">
        <v>43730</v>
      </c>
      <c r="B1747" s="25">
        <v>1000058961</v>
      </c>
      <c r="C1747" s="25" t="s">
        <v>3862</v>
      </c>
      <c r="D1747" s="25" t="s">
        <v>4003</v>
      </c>
      <c r="E1747" s="31">
        <v>1201.72</v>
      </c>
      <c r="F1747" s="31">
        <v>1201.72</v>
      </c>
      <c r="G1747" s="25">
        <v>0</v>
      </c>
      <c r="H1747" s="25">
        <v>0</v>
      </c>
      <c r="I1747" s="25" t="s">
        <v>2666</v>
      </c>
    </row>
    <row r="1748" spans="1:9" x14ac:dyDescent="0.15">
      <c r="A1748" s="32">
        <v>43730</v>
      </c>
      <c r="B1748" s="25">
        <v>1000058961</v>
      </c>
      <c r="C1748" s="25" t="s">
        <v>3862</v>
      </c>
      <c r="D1748" s="25" t="s">
        <v>3236</v>
      </c>
      <c r="E1748" s="25">
        <v>0.1</v>
      </c>
      <c r="F1748" s="25">
        <v>0.1</v>
      </c>
      <c r="G1748" s="25">
        <v>0</v>
      </c>
      <c r="H1748" s="25">
        <v>0</v>
      </c>
      <c r="I1748" s="25" t="s">
        <v>2666</v>
      </c>
    </row>
    <row r="1749" spans="1:9" x14ac:dyDescent="0.15">
      <c r="A1749" s="32">
        <v>43730</v>
      </c>
      <c r="B1749" s="25">
        <v>1000059342</v>
      </c>
      <c r="C1749" s="25" t="s">
        <v>3994</v>
      </c>
      <c r="D1749" s="25" t="s">
        <v>4004</v>
      </c>
      <c r="E1749" s="31">
        <v>1000.07</v>
      </c>
      <c r="F1749" s="31">
        <v>1000.07</v>
      </c>
      <c r="G1749" s="25">
        <v>0</v>
      </c>
      <c r="H1749" s="25">
        <v>0</v>
      </c>
      <c r="I1749" s="25" t="s">
        <v>2687</v>
      </c>
    </row>
    <row r="1750" spans="1:9" x14ac:dyDescent="0.15">
      <c r="A1750" s="32">
        <v>43730</v>
      </c>
      <c r="B1750" s="25">
        <v>1000060330</v>
      </c>
      <c r="C1750" s="25" t="s">
        <v>3995</v>
      </c>
      <c r="D1750" s="25" t="s">
        <v>4003</v>
      </c>
      <c r="E1750" s="25">
        <v>324</v>
      </c>
      <c r="F1750" s="25">
        <v>324</v>
      </c>
      <c r="G1750" s="25">
        <v>0</v>
      </c>
      <c r="H1750" s="25">
        <v>0</v>
      </c>
      <c r="I1750" s="25" t="s">
        <v>2724</v>
      </c>
    </row>
    <row r="1751" spans="1:9" x14ac:dyDescent="0.15">
      <c r="A1751" s="32">
        <v>43729</v>
      </c>
      <c r="B1751" s="25">
        <v>1000001038</v>
      </c>
      <c r="C1751" s="25" t="s">
        <v>3152</v>
      </c>
      <c r="D1751" s="25" t="s">
        <v>4003</v>
      </c>
      <c r="E1751" s="25">
        <v>806.4</v>
      </c>
      <c r="F1751" s="25">
        <v>806.4</v>
      </c>
      <c r="G1751" s="25">
        <v>0</v>
      </c>
      <c r="H1751" s="25">
        <v>0</v>
      </c>
      <c r="I1751" s="25" t="s">
        <v>3151</v>
      </c>
    </row>
    <row r="1752" spans="1:9" x14ac:dyDescent="0.15">
      <c r="A1752" s="32">
        <v>43729</v>
      </c>
      <c r="B1752" s="25">
        <v>1000001038</v>
      </c>
      <c r="C1752" s="25" t="s">
        <v>3152</v>
      </c>
      <c r="D1752" s="25" t="s">
        <v>4003</v>
      </c>
      <c r="E1752" s="31">
        <v>1227.33</v>
      </c>
      <c r="F1752" s="31">
        <v>1227.33</v>
      </c>
      <c r="G1752" s="25">
        <v>0</v>
      </c>
      <c r="H1752" s="25">
        <v>0</v>
      </c>
      <c r="I1752" s="25" t="s">
        <v>3151</v>
      </c>
    </row>
    <row r="1753" spans="1:9" x14ac:dyDescent="0.15">
      <c r="A1753" s="32">
        <v>43729</v>
      </c>
      <c r="B1753" s="25">
        <v>1000001126</v>
      </c>
      <c r="C1753" s="25" t="s">
        <v>3892</v>
      </c>
      <c r="D1753" s="25" t="s">
        <v>4003</v>
      </c>
      <c r="E1753" s="25">
        <v>400.8</v>
      </c>
      <c r="F1753" s="25">
        <v>400.8</v>
      </c>
      <c r="G1753" s="25">
        <v>0</v>
      </c>
      <c r="H1753" s="25">
        <v>0</v>
      </c>
      <c r="I1753" s="25" t="s">
        <v>2912</v>
      </c>
    </row>
    <row r="1754" spans="1:9" x14ac:dyDescent="0.15">
      <c r="A1754" s="32">
        <v>43729</v>
      </c>
      <c r="B1754" s="25">
        <v>1000001126</v>
      </c>
      <c r="C1754" s="25" t="s">
        <v>3892</v>
      </c>
      <c r="D1754" s="25" t="s">
        <v>4003</v>
      </c>
      <c r="E1754" s="31">
        <v>1682.91</v>
      </c>
      <c r="F1754" s="31">
        <v>1682.91</v>
      </c>
      <c r="G1754" s="25">
        <v>0</v>
      </c>
      <c r="H1754" s="25">
        <v>0</v>
      </c>
      <c r="I1754" s="25" t="s">
        <v>2912</v>
      </c>
    </row>
    <row r="1755" spans="1:9" x14ac:dyDescent="0.15">
      <c r="A1755" s="32">
        <v>43729</v>
      </c>
      <c r="B1755" s="25">
        <v>1000001616</v>
      </c>
      <c r="C1755" s="25" t="s">
        <v>3897</v>
      </c>
      <c r="D1755" s="25" t="s">
        <v>4003</v>
      </c>
      <c r="E1755" s="25">
        <v>102.2</v>
      </c>
      <c r="F1755" s="25">
        <v>102.2</v>
      </c>
      <c r="G1755" s="25">
        <v>0</v>
      </c>
      <c r="H1755" s="25">
        <v>0</v>
      </c>
      <c r="I1755" s="25" t="s">
        <v>3160</v>
      </c>
    </row>
    <row r="1756" spans="1:9" x14ac:dyDescent="0.15">
      <c r="A1756" s="32">
        <v>43729</v>
      </c>
      <c r="B1756" s="25">
        <v>1000001616</v>
      </c>
      <c r="C1756" s="25" t="s">
        <v>3897</v>
      </c>
      <c r="D1756" s="25" t="s">
        <v>4003</v>
      </c>
      <c r="E1756" s="25">
        <v>802</v>
      </c>
      <c r="F1756" s="25">
        <v>802</v>
      </c>
      <c r="G1756" s="25">
        <v>0</v>
      </c>
      <c r="H1756" s="25">
        <v>0</v>
      </c>
      <c r="I1756" s="25" t="s">
        <v>3160</v>
      </c>
    </row>
    <row r="1757" spans="1:9" x14ac:dyDescent="0.15">
      <c r="A1757" s="32">
        <v>43729</v>
      </c>
      <c r="B1757" s="25">
        <v>1000001627</v>
      </c>
      <c r="C1757" s="25" t="s">
        <v>3902</v>
      </c>
      <c r="D1757" s="25" t="s">
        <v>4003</v>
      </c>
      <c r="E1757" s="25">
        <v>501.8</v>
      </c>
      <c r="F1757" s="25">
        <v>501.8</v>
      </c>
      <c r="G1757" s="25">
        <v>0</v>
      </c>
      <c r="H1757" s="25">
        <v>0</v>
      </c>
      <c r="I1757" s="25" t="s">
        <v>3222</v>
      </c>
    </row>
    <row r="1758" spans="1:9" x14ac:dyDescent="0.15">
      <c r="A1758" s="32">
        <v>43729</v>
      </c>
      <c r="B1758" s="25">
        <v>1000001627</v>
      </c>
      <c r="C1758" s="25" t="s">
        <v>3902</v>
      </c>
      <c r="D1758" s="25" t="s">
        <v>4003</v>
      </c>
      <c r="E1758" s="31">
        <v>3536.6</v>
      </c>
      <c r="F1758" s="31">
        <v>3536.6</v>
      </c>
      <c r="G1758" s="25">
        <v>0</v>
      </c>
      <c r="H1758" s="25">
        <v>0</v>
      </c>
      <c r="I1758" s="25" t="s">
        <v>3222</v>
      </c>
    </row>
    <row r="1759" spans="1:9" x14ac:dyDescent="0.15">
      <c r="A1759" s="32">
        <v>43729</v>
      </c>
      <c r="B1759" s="25">
        <v>1000001984</v>
      </c>
      <c r="C1759" s="25" t="s">
        <v>3907</v>
      </c>
      <c r="D1759" s="25" t="s">
        <v>4003</v>
      </c>
      <c r="E1759" s="31">
        <v>12593.95</v>
      </c>
      <c r="F1759" s="31">
        <v>12593.95</v>
      </c>
      <c r="G1759" s="25">
        <v>0</v>
      </c>
      <c r="H1759" s="25">
        <v>0</v>
      </c>
      <c r="I1759" s="25" t="s">
        <v>3538</v>
      </c>
    </row>
    <row r="1760" spans="1:9" x14ac:dyDescent="0.15">
      <c r="A1760" s="32">
        <v>43729</v>
      </c>
      <c r="B1760" s="25">
        <v>1000002158</v>
      </c>
      <c r="C1760" s="25" t="s">
        <v>3909</v>
      </c>
      <c r="D1760" s="25" t="s">
        <v>4003</v>
      </c>
      <c r="E1760" s="25">
        <v>134.4</v>
      </c>
      <c r="F1760" s="25">
        <v>134.4</v>
      </c>
      <c r="G1760" s="25">
        <v>0</v>
      </c>
      <c r="H1760" s="25">
        <v>0</v>
      </c>
      <c r="I1760" s="25" t="s">
        <v>3126</v>
      </c>
    </row>
    <row r="1761" spans="1:9" x14ac:dyDescent="0.15">
      <c r="A1761" s="32">
        <v>43729</v>
      </c>
      <c r="B1761" s="25">
        <v>1000002158</v>
      </c>
      <c r="C1761" s="25" t="s">
        <v>3909</v>
      </c>
      <c r="D1761" s="25" t="s">
        <v>4003</v>
      </c>
      <c r="E1761" s="25">
        <v>368</v>
      </c>
      <c r="F1761" s="25">
        <v>368</v>
      </c>
      <c r="G1761" s="25">
        <v>0</v>
      </c>
      <c r="H1761" s="25">
        <v>0</v>
      </c>
      <c r="I1761" s="25" t="s">
        <v>3126</v>
      </c>
    </row>
    <row r="1762" spans="1:9" x14ac:dyDescent="0.15">
      <c r="A1762" s="32">
        <v>43729</v>
      </c>
      <c r="B1762" s="25">
        <v>1000002535</v>
      </c>
      <c r="C1762" s="25" t="s">
        <v>3911</v>
      </c>
      <c r="D1762" s="25" t="s">
        <v>4003</v>
      </c>
      <c r="E1762" s="31">
        <v>195001.08</v>
      </c>
      <c r="F1762" s="31">
        <v>195001.08</v>
      </c>
      <c r="G1762" s="25">
        <v>0</v>
      </c>
      <c r="H1762" s="25">
        <v>0</v>
      </c>
      <c r="I1762" s="25" t="s">
        <v>109</v>
      </c>
    </row>
    <row r="1763" spans="1:9" x14ac:dyDescent="0.15">
      <c r="A1763" s="32">
        <v>43729</v>
      </c>
      <c r="B1763" s="25">
        <v>1000002535</v>
      </c>
      <c r="C1763" s="25" t="s">
        <v>3911</v>
      </c>
      <c r="D1763" s="25" t="s">
        <v>4003</v>
      </c>
      <c r="E1763" s="31">
        <v>45000.13</v>
      </c>
      <c r="F1763" s="31">
        <v>45000.13</v>
      </c>
      <c r="G1763" s="25">
        <v>0</v>
      </c>
      <c r="H1763" s="25">
        <v>0</v>
      </c>
      <c r="I1763" s="25" t="s">
        <v>109</v>
      </c>
    </row>
    <row r="1764" spans="1:9" x14ac:dyDescent="0.15">
      <c r="A1764" s="32">
        <v>43729</v>
      </c>
      <c r="B1764" s="25">
        <v>1000002716</v>
      </c>
      <c r="C1764" s="25" t="s">
        <v>3913</v>
      </c>
      <c r="D1764" s="25" t="s">
        <v>4003</v>
      </c>
      <c r="E1764" s="31">
        <v>1515.3</v>
      </c>
      <c r="F1764" s="31">
        <v>1515.3</v>
      </c>
      <c r="G1764" s="25">
        <v>0</v>
      </c>
      <c r="H1764" s="25">
        <v>0</v>
      </c>
      <c r="I1764" s="25" t="s">
        <v>2896</v>
      </c>
    </row>
    <row r="1765" spans="1:9" x14ac:dyDescent="0.15">
      <c r="A1765" s="32">
        <v>43729</v>
      </c>
      <c r="B1765" s="25">
        <v>1000003143</v>
      </c>
      <c r="C1765" s="25" t="s">
        <v>3733</v>
      </c>
      <c r="D1765" s="25" t="s">
        <v>4003</v>
      </c>
      <c r="E1765" s="31">
        <v>2056.8000000000002</v>
      </c>
      <c r="F1765" s="31">
        <v>2056.8000000000002</v>
      </c>
      <c r="G1765" s="25">
        <v>0</v>
      </c>
      <c r="H1765" s="25">
        <v>0</v>
      </c>
      <c r="I1765" s="25" t="s">
        <v>3140</v>
      </c>
    </row>
    <row r="1766" spans="1:9" x14ac:dyDescent="0.15">
      <c r="A1766" s="32">
        <v>43729</v>
      </c>
      <c r="B1766" s="25">
        <v>1000003143</v>
      </c>
      <c r="C1766" s="25" t="s">
        <v>3733</v>
      </c>
      <c r="D1766" s="25" t="s">
        <v>4003</v>
      </c>
      <c r="E1766" s="31">
        <v>12944.75</v>
      </c>
      <c r="F1766" s="31">
        <v>12944.75</v>
      </c>
      <c r="G1766" s="25">
        <v>0</v>
      </c>
      <c r="H1766" s="25">
        <v>0</v>
      </c>
      <c r="I1766" s="25" t="s">
        <v>3140</v>
      </c>
    </row>
    <row r="1767" spans="1:9" x14ac:dyDescent="0.15">
      <c r="A1767" s="32">
        <v>43729</v>
      </c>
      <c r="B1767" s="25">
        <v>1000003390</v>
      </c>
      <c r="C1767" s="25" t="s">
        <v>3858</v>
      </c>
      <c r="D1767" s="25" t="s">
        <v>4003</v>
      </c>
      <c r="E1767" s="31">
        <v>1026.8599999999999</v>
      </c>
      <c r="F1767" s="31">
        <v>1026.8599999999999</v>
      </c>
      <c r="G1767" s="25">
        <v>0</v>
      </c>
      <c r="H1767" s="25">
        <v>0</v>
      </c>
      <c r="I1767" s="25" t="s">
        <v>2883</v>
      </c>
    </row>
    <row r="1768" spans="1:9" x14ac:dyDescent="0.15">
      <c r="A1768" s="32">
        <v>43729</v>
      </c>
      <c r="B1768" s="25">
        <v>1000004078</v>
      </c>
      <c r="C1768" s="25" t="s">
        <v>2794</v>
      </c>
      <c r="D1768" s="25" t="s">
        <v>4003</v>
      </c>
      <c r="E1768" s="31">
        <v>4003.55</v>
      </c>
      <c r="F1768" s="31">
        <v>4003.55</v>
      </c>
      <c r="G1768" s="25">
        <v>0</v>
      </c>
      <c r="H1768" s="25">
        <v>0</v>
      </c>
      <c r="I1768" s="25" t="s">
        <v>2793</v>
      </c>
    </row>
    <row r="1769" spans="1:9" x14ac:dyDescent="0.15">
      <c r="A1769" s="32">
        <v>43729</v>
      </c>
      <c r="B1769" s="25">
        <v>1000004297</v>
      </c>
      <c r="C1769" s="25" t="s">
        <v>4001</v>
      </c>
      <c r="D1769" s="25" t="s">
        <v>4003</v>
      </c>
      <c r="E1769" s="25">
        <v>300</v>
      </c>
      <c r="F1769" s="25">
        <v>300</v>
      </c>
      <c r="G1769" s="25">
        <v>0</v>
      </c>
      <c r="H1769" s="25">
        <v>0</v>
      </c>
      <c r="I1769" s="25" t="s">
        <v>3785</v>
      </c>
    </row>
    <row r="1770" spans="1:9" x14ac:dyDescent="0.15">
      <c r="A1770" s="32">
        <v>43729</v>
      </c>
      <c r="B1770" s="25">
        <v>1000004884</v>
      </c>
      <c r="C1770" s="25" t="s">
        <v>3917</v>
      </c>
      <c r="D1770" s="25" t="s">
        <v>4003</v>
      </c>
      <c r="E1770" s="31">
        <v>3813.72</v>
      </c>
      <c r="F1770" s="31">
        <v>3813.72</v>
      </c>
      <c r="G1770" s="25">
        <v>0</v>
      </c>
      <c r="H1770" s="25">
        <v>0</v>
      </c>
      <c r="I1770" s="25" t="s">
        <v>2824</v>
      </c>
    </row>
    <row r="1771" spans="1:9" x14ac:dyDescent="0.15">
      <c r="A1771" s="32">
        <v>43729</v>
      </c>
      <c r="B1771" s="25">
        <v>1000004884</v>
      </c>
      <c r="C1771" s="25" t="s">
        <v>3917</v>
      </c>
      <c r="D1771" s="25" t="s">
        <v>4003</v>
      </c>
      <c r="E1771" s="31">
        <v>14197.73</v>
      </c>
      <c r="F1771" s="31">
        <v>14197.73</v>
      </c>
      <c r="G1771" s="25">
        <v>0</v>
      </c>
      <c r="H1771" s="25">
        <v>0</v>
      </c>
      <c r="I1771" s="25" t="s">
        <v>2824</v>
      </c>
    </row>
    <row r="1772" spans="1:9" x14ac:dyDescent="0.15">
      <c r="A1772" s="32">
        <v>43729</v>
      </c>
      <c r="B1772" s="25">
        <v>1000008344</v>
      </c>
      <c r="C1772" s="25" t="s">
        <v>3921</v>
      </c>
      <c r="D1772" s="25" t="s">
        <v>4004</v>
      </c>
      <c r="E1772" s="31">
        <v>1201.8900000000001</v>
      </c>
      <c r="F1772" s="31">
        <v>1201.8900000000001</v>
      </c>
      <c r="G1772" s="25">
        <v>0</v>
      </c>
      <c r="H1772" s="25">
        <v>0</v>
      </c>
      <c r="I1772" s="25" t="s">
        <v>3140</v>
      </c>
    </row>
    <row r="1773" spans="1:9" x14ac:dyDescent="0.15">
      <c r="A1773" s="32">
        <v>43729</v>
      </c>
      <c r="B1773" s="25">
        <v>1000009190</v>
      </c>
      <c r="C1773" s="25" t="s">
        <v>2649</v>
      </c>
      <c r="D1773" s="25" t="s">
        <v>4003</v>
      </c>
      <c r="E1773" s="25">
        <v>161.91</v>
      </c>
      <c r="F1773" s="25">
        <v>161.91</v>
      </c>
      <c r="G1773" s="25">
        <v>0</v>
      </c>
      <c r="H1773" s="25">
        <v>0</v>
      </c>
      <c r="I1773" s="25" t="s">
        <v>2646</v>
      </c>
    </row>
    <row r="1774" spans="1:9" x14ac:dyDescent="0.15">
      <c r="A1774" s="32">
        <v>43729</v>
      </c>
      <c r="B1774" s="25">
        <v>1000009190</v>
      </c>
      <c r="C1774" s="25" t="s">
        <v>2649</v>
      </c>
      <c r="D1774" s="25" t="s">
        <v>4003</v>
      </c>
      <c r="E1774" s="25">
        <v>843.61</v>
      </c>
      <c r="F1774" s="25">
        <v>843.61</v>
      </c>
      <c r="G1774" s="25">
        <v>0</v>
      </c>
      <c r="H1774" s="25">
        <v>0</v>
      </c>
      <c r="I1774" s="25" t="s">
        <v>2646</v>
      </c>
    </row>
    <row r="1775" spans="1:9" x14ac:dyDescent="0.15">
      <c r="A1775" s="32">
        <v>43729</v>
      </c>
      <c r="B1775" s="25">
        <v>1000009301</v>
      </c>
      <c r="C1775" s="25" t="s">
        <v>3308</v>
      </c>
      <c r="D1775" s="25" t="s">
        <v>4003</v>
      </c>
      <c r="E1775" s="25">
        <v>79.84</v>
      </c>
      <c r="F1775" s="25">
        <v>79.84</v>
      </c>
      <c r="G1775" s="25">
        <v>0</v>
      </c>
      <c r="H1775" s="25">
        <v>0</v>
      </c>
      <c r="I1775" s="25" t="s">
        <v>2646</v>
      </c>
    </row>
    <row r="1776" spans="1:9" x14ac:dyDescent="0.15">
      <c r="A1776" s="32">
        <v>43729</v>
      </c>
      <c r="B1776" s="25">
        <v>1000009301</v>
      </c>
      <c r="C1776" s="25" t="s">
        <v>3308</v>
      </c>
      <c r="D1776" s="25" t="s">
        <v>4003</v>
      </c>
      <c r="E1776" s="25">
        <v>923.04</v>
      </c>
      <c r="F1776" s="25">
        <v>923.04</v>
      </c>
      <c r="G1776" s="25">
        <v>0</v>
      </c>
      <c r="H1776" s="25">
        <v>0</v>
      </c>
      <c r="I1776" s="25" t="s">
        <v>2646</v>
      </c>
    </row>
    <row r="1777" spans="1:9" x14ac:dyDescent="0.15">
      <c r="A1777" s="32">
        <v>43729</v>
      </c>
      <c r="B1777" s="25">
        <v>1000009355</v>
      </c>
      <c r="C1777" s="25" t="s">
        <v>2813</v>
      </c>
      <c r="D1777" s="25" t="s">
        <v>4003</v>
      </c>
      <c r="E1777" s="25">
        <v>405.6</v>
      </c>
      <c r="F1777" s="25">
        <v>405.6</v>
      </c>
      <c r="G1777" s="25">
        <v>0</v>
      </c>
      <c r="H1777" s="25">
        <v>0</v>
      </c>
      <c r="I1777" s="25" t="s">
        <v>2812</v>
      </c>
    </row>
    <row r="1778" spans="1:9" x14ac:dyDescent="0.15">
      <c r="A1778" s="32">
        <v>43729</v>
      </c>
      <c r="B1778" s="25">
        <v>1000009355</v>
      </c>
      <c r="C1778" s="25" t="s">
        <v>2813</v>
      </c>
      <c r="D1778" s="25" t="s">
        <v>4003</v>
      </c>
      <c r="E1778" s="25">
        <v>601.5</v>
      </c>
      <c r="F1778" s="25">
        <v>601.5</v>
      </c>
      <c r="G1778" s="25">
        <v>0</v>
      </c>
      <c r="H1778" s="25">
        <v>0</v>
      </c>
      <c r="I1778" s="25" t="s">
        <v>2812</v>
      </c>
    </row>
    <row r="1779" spans="1:9" x14ac:dyDescent="0.15">
      <c r="A1779" s="32">
        <v>43729</v>
      </c>
      <c r="B1779" s="25">
        <v>1000009458</v>
      </c>
      <c r="C1779" s="25" t="s">
        <v>2816</v>
      </c>
      <c r="D1779" s="25" t="s">
        <v>4003</v>
      </c>
      <c r="E1779" s="31">
        <v>2500.5</v>
      </c>
      <c r="F1779" s="31">
        <v>2500.5</v>
      </c>
      <c r="G1779" s="25">
        <v>0</v>
      </c>
      <c r="H1779" s="25">
        <v>0</v>
      </c>
      <c r="I1779" s="25" t="s">
        <v>2815</v>
      </c>
    </row>
    <row r="1780" spans="1:9" x14ac:dyDescent="0.15">
      <c r="A1780" s="32">
        <v>43729</v>
      </c>
      <c r="B1780" s="25">
        <v>1000009635</v>
      </c>
      <c r="C1780" s="25" t="s">
        <v>3929</v>
      </c>
      <c r="D1780" s="25" t="s">
        <v>4003</v>
      </c>
      <c r="E1780" s="31">
        <v>5000.3999999999996</v>
      </c>
      <c r="F1780" s="31">
        <v>5000.3999999999996</v>
      </c>
      <c r="G1780" s="25">
        <v>0</v>
      </c>
      <c r="H1780" s="25">
        <v>0</v>
      </c>
      <c r="I1780" s="25" t="s">
        <v>106</v>
      </c>
    </row>
    <row r="1781" spans="1:9" x14ac:dyDescent="0.15">
      <c r="A1781" s="32">
        <v>43729</v>
      </c>
      <c r="B1781" s="25">
        <v>1000009635</v>
      </c>
      <c r="C1781" s="25" t="s">
        <v>3929</v>
      </c>
      <c r="D1781" s="25" t="s">
        <v>4003</v>
      </c>
      <c r="E1781" s="31">
        <v>139173.59</v>
      </c>
      <c r="F1781" s="31">
        <v>139173.59</v>
      </c>
      <c r="G1781" s="25">
        <v>0</v>
      </c>
      <c r="H1781" s="25">
        <v>0</v>
      </c>
      <c r="I1781" s="25" t="s">
        <v>106</v>
      </c>
    </row>
    <row r="1782" spans="1:9" x14ac:dyDescent="0.15">
      <c r="A1782" s="32">
        <v>43729</v>
      </c>
      <c r="B1782" s="25">
        <v>1000013792</v>
      </c>
      <c r="C1782" s="25" t="s">
        <v>2822</v>
      </c>
      <c r="D1782" s="25" t="s">
        <v>4003</v>
      </c>
      <c r="E1782" s="31">
        <v>1300.8</v>
      </c>
      <c r="F1782" s="31">
        <v>1300.8</v>
      </c>
      <c r="G1782" s="25">
        <v>0</v>
      </c>
      <c r="H1782" s="25">
        <v>0</v>
      </c>
      <c r="I1782" s="25" t="s">
        <v>2821</v>
      </c>
    </row>
    <row r="1783" spans="1:9" x14ac:dyDescent="0.15">
      <c r="A1783" s="32">
        <v>43729</v>
      </c>
      <c r="B1783" s="25">
        <v>1000015329</v>
      </c>
      <c r="C1783" s="25" t="s">
        <v>2641</v>
      </c>
      <c r="D1783" s="25" t="s">
        <v>4003</v>
      </c>
      <c r="E1783" s="25">
        <v>205.2</v>
      </c>
      <c r="F1783" s="25">
        <v>205.2</v>
      </c>
      <c r="G1783" s="25">
        <v>0</v>
      </c>
      <c r="H1783" s="25">
        <v>0</v>
      </c>
      <c r="I1783" s="25" t="s">
        <v>2640</v>
      </c>
    </row>
    <row r="1784" spans="1:9" x14ac:dyDescent="0.15">
      <c r="A1784" s="32">
        <v>43729</v>
      </c>
      <c r="B1784" s="25">
        <v>1000015329</v>
      </c>
      <c r="C1784" s="25" t="s">
        <v>2641</v>
      </c>
      <c r="D1784" s="25" t="s">
        <v>4003</v>
      </c>
      <c r="E1784" s="31">
        <v>1997.8</v>
      </c>
      <c r="F1784" s="31">
        <v>1997.8</v>
      </c>
      <c r="G1784" s="25">
        <v>0</v>
      </c>
      <c r="H1784" s="25">
        <v>0</v>
      </c>
      <c r="I1784" s="25" t="s">
        <v>2640</v>
      </c>
    </row>
    <row r="1785" spans="1:9" x14ac:dyDescent="0.15">
      <c r="A1785" s="32">
        <v>43729</v>
      </c>
      <c r="B1785" s="25">
        <v>1000015329</v>
      </c>
      <c r="C1785" s="25" t="s">
        <v>2641</v>
      </c>
      <c r="D1785" s="25" t="s">
        <v>4004</v>
      </c>
      <c r="E1785" s="25">
        <v>800.62</v>
      </c>
      <c r="F1785" s="25">
        <v>800.62</v>
      </c>
      <c r="G1785" s="25">
        <v>0</v>
      </c>
      <c r="H1785" s="25">
        <v>0</v>
      </c>
      <c r="I1785" s="25" t="s">
        <v>2640</v>
      </c>
    </row>
    <row r="1786" spans="1:9" x14ac:dyDescent="0.15">
      <c r="A1786" s="32">
        <v>43729</v>
      </c>
      <c r="B1786" s="25">
        <v>1000016028</v>
      </c>
      <c r="C1786" s="25" t="s">
        <v>3931</v>
      </c>
      <c r="D1786" s="25" t="s">
        <v>4003</v>
      </c>
      <c r="E1786" s="31">
        <v>29854</v>
      </c>
      <c r="F1786" s="31">
        <v>29854</v>
      </c>
      <c r="G1786" s="25">
        <v>0</v>
      </c>
      <c r="H1786" s="25">
        <v>0</v>
      </c>
      <c r="I1786" s="25" t="s">
        <v>3134</v>
      </c>
    </row>
    <row r="1787" spans="1:9" x14ac:dyDescent="0.15">
      <c r="A1787" s="32">
        <v>43729</v>
      </c>
      <c r="B1787" s="25">
        <v>1000016028</v>
      </c>
      <c r="C1787" s="25" t="s">
        <v>3931</v>
      </c>
      <c r="D1787" s="25" t="s">
        <v>4003</v>
      </c>
      <c r="E1787" s="31">
        <v>20153.5</v>
      </c>
      <c r="F1787" s="31">
        <v>20153.5</v>
      </c>
      <c r="G1787" s="25">
        <v>0</v>
      </c>
      <c r="H1787" s="25">
        <v>0</v>
      </c>
      <c r="I1787" s="25" t="s">
        <v>3134</v>
      </c>
    </row>
    <row r="1788" spans="1:9" x14ac:dyDescent="0.15">
      <c r="A1788" s="32">
        <v>43729</v>
      </c>
      <c r="B1788" s="25">
        <v>1000016603</v>
      </c>
      <c r="C1788" s="25" t="s">
        <v>2835</v>
      </c>
      <c r="D1788" s="25" t="s">
        <v>4003</v>
      </c>
      <c r="E1788" s="31">
        <v>10000</v>
      </c>
      <c r="F1788" s="31">
        <v>10000</v>
      </c>
      <c r="G1788" s="25">
        <v>0</v>
      </c>
      <c r="H1788" s="25">
        <v>0</v>
      </c>
      <c r="I1788" s="25" t="s">
        <v>2834</v>
      </c>
    </row>
    <row r="1789" spans="1:9" x14ac:dyDescent="0.15">
      <c r="A1789" s="32">
        <v>43729</v>
      </c>
      <c r="B1789" s="25">
        <v>1000016603</v>
      </c>
      <c r="C1789" s="25" t="s">
        <v>2835</v>
      </c>
      <c r="D1789" s="25" t="s">
        <v>4003</v>
      </c>
      <c r="E1789" s="31">
        <v>46109.47</v>
      </c>
      <c r="F1789" s="31">
        <v>46109.47</v>
      </c>
      <c r="G1789" s="25">
        <v>0</v>
      </c>
      <c r="H1789" s="25">
        <v>0</v>
      </c>
      <c r="I1789" s="25" t="s">
        <v>2834</v>
      </c>
    </row>
    <row r="1790" spans="1:9" x14ac:dyDescent="0.15">
      <c r="A1790" s="32">
        <v>43729</v>
      </c>
      <c r="B1790" s="25">
        <v>1000017070</v>
      </c>
      <c r="C1790" s="25" t="s">
        <v>3932</v>
      </c>
      <c r="D1790" s="25" t="s">
        <v>4003</v>
      </c>
      <c r="E1790" s="31">
        <v>1034</v>
      </c>
      <c r="F1790" s="31">
        <v>1034</v>
      </c>
      <c r="G1790" s="25">
        <v>0</v>
      </c>
      <c r="H1790" s="25">
        <v>0</v>
      </c>
      <c r="I1790" s="25" t="s">
        <v>2837</v>
      </c>
    </row>
    <row r="1791" spans="1:9" x14ac:dyDescent="0.15">
      <c r="A1791" s="32">
        <v>43729</v>
      </c>
      <c r="B1791" s="25">
        <v>1000017079</v>
      </c>
      <c r="C1791" s="25" t="s">
        <v>3629</v>
      </c>
      <c r="D1791" s="25" t="s">
        <v>4003</v>
      </c>
      <c r="E1791" s="31">
        <v>26550</v>
      </c>
      <c r="F1791" s="31">
        <v>26550</v>
      </c>
      <c r="G1791" s="25">
        <v>0</v>
      </c>
      <c r="H1791" s="25">
        <v>0</v>
      </c>
      <c r="I1791" s="25" t="s">
        <v>3024</v>
      </c>
    </row>
    <row r="1792" spans="1:9" x14ac:dyDescent="0.15">
      <c r="A1792" s="32">
        <v>43729</v>
      </c>
      <c r="B1792" s="25">
        <v>1000017079</v>
      </c>
      <c r="C1792" s="25" t="s">
        <v>3629</v>
      </c>
      <c r="D1792" s="25" t="s">
        <v>4003</v>
      </c>
      <c r="E1792" s="31">
        <v>68168.61</v>
      </c>
      <c r="F1792" s="31">
        <v>68168.61</v>
      </c>
      <c r="G1792" s="25">
        <v>0</v>
      </c>
      <c r="H1792" s="25">
        <v>0</v>
      </c>
      <c r="I1792" s="25" t="s">
        <v>3024</v>
      </c>
    </row>
    <row r="1793" spans="1:9" x14ac:dyDescent="0.15">
      <c r="A1793" s="32">
        <v>43729</v>
      </c>
      <c r="B1793" s="25">
        <v>1000017333</v>
      </c>
      <c r="C1793" s="25" t="s">
        <v>4002</v>
      </c>
      <c r="D1793" s="25" t="s">
        <v>4003</v>
      </c>
      <c r="E1793" s="25">
        <v>500.9</v>
      </c>
      <c r="F1793" s="25">
        <v>500.9</v>
      </c>
      <c r="G1793" s="25">
        <v>0</v>
      </c>
      <c r="H1793" s="25">
        <v>0</v>
      </c>
      <c r="I1793" s="25" t="s">
        <v>2837</v>
      </c>
    </row>
    <row r="1794" spans="1:9" x14ac:dyDescent="0.15">
      <c r="A1794" s="32">
        <v>43729</v>
      </c>
      <c r="B1794" s="25">
        <v>1000017360</v>
      </c>
      <c r="C1794" s="25" t="s">
        <v>2850</v>
      </c>
      <c r="D1794" s="25" t="s">
        <v>4003</v>
      </c>
      <c r="E1794" s="31">
        <v>1000.8</v>
      </c>
      <c r="F1794" s="31">
        <v>1000.8</v>
      </c>
      <c r="G1794" s="25">
        <v>0</v>
      </c>
      <c r="H1794" s="25">
        <v>0</v>
      </c>
      <c r="I1794" s="25" t="s">
        <v>2837</v>
      </c>
    </row>
    <row r="1795" spans="1:9" x14ac:dyDescent="0.15">
      <c r="A1795" s="32">
        <v>43729</v>
      </c>
      <c r="B1795" s="25">
        <v>1000017361</v>
      </c>
      <c r="C1795" s="25" t="s">
        <v>3469</v>
      </c>
      <c r="D1795" s="25" t="s">
        <v>4003</v>
      </c>
      <c r="E1795" s="25">
        <v>200.5</v>
      </c>
      <c r="F1795" s="25">
        <v>200.5</v>
      </c>
      <c r="G1795" s="25">
        <v>0</v>
      </c>
      <c r="H1795" s="25">
        <v>0</v>
      </c>
      <c r="I1795" s="25" t="s">
        <v>2837</v>
      </c>
    </row>
    <row r="1796" spans="1:9" x14ac:dyDescent="0.15">
      <c r="A1796" s="32">
        <v>43729</v>
      </c>
      <c r="B1796" s="25">
        <v>1000017386</v>
      </c>
      <c r="C1796" s="25" t="s">
        <v>2901</v>
      </c>
      <c r="D1796" s="25" t="s">
        <v>4003</v>
      </c>
      <c r="E1796" s="31">
        <v>1786</v>
      </c>
      <c r="F1796" s="31">
        <v>1786</v>
      </c>
      <c r="G1796" s="25">
        <v>0</v>
      </c>
      <c r="H1796" s="25">
        <v>0</v>
      </c>
      <c r="I1796" s="25" t="s">
        <v>118</v>
      </c>
    </row>
    <row r="1797" spans="1:9" x14ac:dyDescent="0.15">
      <c r="A1797" s="32">
        <v>43729</v>
      </c>
      <c r="B1797" s="25">
        <v>1000017386</v>
      </c>
      <c r="C1797" s="25" t="s">
        <v>2901</v>
      </c>
      <c r="D1797" s="25" t="s">
        <v>4003</v>
      </c>
      <c r="E1797" s="25">
        <v>218.2</v>
      </c>
      <c r="F1797" s="25">
        <v>218.2</v>
      </c>
      <c r="G1797" s="25">
        <v>0</v>
      </c>
      <c r="H1797" s="25">
        <v>0</v>
      </c>
      <c r="I1797" s="25" t="s">
        <v>118</v>
      </c>
    </row>
    <row r="1798" spans="1:9" x14ac:dyDescent="0.15">
      <c r="A1798" s="32">
        <v>43729</v>
      </c>
      <c r="B1798" s="25">
        <v>1000017570</v>
      </c>
      <c r="C1798" s="25" t="s">
        <v>2956</v>
      </c>
      <c r="D1798" s="25" t="s">
        <v>4003</v>
      </c>
      <c r="E1798" s="25">
        <v>300</v>
      </c>
      <c r="F1798" s="25">
        <v>300</v>
      </c>
      <c r="G1798" s="25">
        <v>0</v>
      </c>
      <c r="H1798" s="25">
        <v>0</v>
      </c>
      <c r="I1798" s="25" t="s">
        <v>2955</v>
      </c>
    </row>
    <row r="1799" spans="1:9" x14ac:dyDescent="0.15">
      <c r="A1799" s="32">
        <v>43729</v>
      </c>
      <c r="B1799" s="25">
        <v>1000017570</v>
      </c>
      <c r="C1799" s="25" t="s">
        <v>2956</v>
      </c>
      <c r="D1799" s="25" t="s">
        <v>4003</v>
      </c>
      <c r="E1799" s="31">
        <v>3705.39</v>
      </c>
      <c r="F1799" s="31">
        <v>3705.39</v>
      </c>
      <c r="G1799" s="25">
        <v>0</v>
      </c>
      <c r="H1799" s="25">
        <v>0</v>
      </c>
      <c r="I1799" s="25" t="s">
        <v>2955</v>
      </c>
    </row>
    <row r="1800" spans="1:9" x14ac:dyDescent="0.15">
      <c r="A1800" s="32">
        <v>43729</v>
      </c>
      <c r="B1800" s="25">
        <v>1000017745</v>
      </c>
      <c r="C1800" s="25" t="s">
        <v>2848</v>
      </c>
      <c r="D1800" s="25" t="s">
        <v>4003</v>
      </c>
      <c r="E1800" s="31">
        <v>2999.4</v>
      </c>
      <c r="F1800" s="31">
        <v>2999.4</v>
      </c>
      <c r="G1800" s="25">
        <v>0</v>
      </c>
      <c r="H1800" s="25">
        <v>0</v>
      </c>
      <c r="I1800" s="25" t="s">
        <v>2837</v>
      </c>
    </row>
    <row r="1801" spans="1:9" x14ac:dyDescent="0.15">
      <c r="A1801" s="32">
        <v>43729</v>
      </c>
      <c r="B1801" s="25">
        <v>1000017745</v>
      </c>
      <c r="C1801" s="25" t="s">
        <v>2848</v>
      </c>
      <c r="D1801" s="25" t="s">
        <v>4003</v>
      </c>
      <c r="E1801" s="31">
        <v>1001.8</v>
      </c>
      <c r="F1801" s="31">
        <v>1001.8</v>
      </c>
      <c r="G1801" s="25">
        <v>0</v>
      </c>
      <c r="H1801" s="25">
        <v>0</v>
      </c>
      <c r="I1801" s="25" t="s">
        <v>2837</v>
      </c>
    </row>
    <row r="1802" spans="1:9" x14ac:dyDescent="0.15">
      <c r="A1802" s="32">
        <v>43729</v>
      </c>
      <c r="B1802" s="25">
        <v>1000017795</v>
      </c>
      <c r="C1802" s="25" t="s">
        <v>3576</v>
      </c>
      <c r="D1802" s="25" t="s">
        <v>4003</v>
      </c>
      <c r="E1802" s="25">
        <v>508.2</v>
      </c>
      <c r="F1802" s="25">
        <v>508.2</v>
      </c>
      <c r="G1802" s="25">
        <v>0</v>
      </c>
      <c r="H1802" s="25">
        <v>0</v>
      </c>
      <c r="I1802" s="25" t="s">
        <v>3575</v>
      </c>
    </row>
    <row r="1803" spans="1:9" x14ac:dyDescent="0.15">
      <c r="A1803" s="32">
        <v>43729</v>
      </c>
      <c r="B1803" s="25">
        <v>1000018182</v>
      </c>
      <c r="C1803" s="25" t="s">
        <v>3234</v>
      </c>
      <c r="D1803" s="25" t="s">
        <v>4003</v>
      </c>
      <c r="E1803" s="25">
        <v>79.3</v>
      </c>
      <c r="F1803" s="25">
        <v>79.3</v>
      </c>
      <c r="G1803" s="25">
        <v>0</v>
      </c>
      <c r="H1803" s="25">
        <v>0</v>
      </c>
      <c r="I1803" s="25" t="s">
        <v>3233</v>
      </c>
    </row>
    <row r="1804" spans="1:9" x14ac:dyDescent="0.15">
      <c r="A1804" s="32">
        <v>43729</v>
      </c>
      <c r="B1804" s="25">
        <v>1000018182</v>
      </c>
      <c r="C1804" s="25" t="s">
        <v>3234</v>
      </c>
      <c r="D1804" s="25" t="s">
        <v>4003</v>
      </c>
      <c r="E1804" s="25">
        <v>135.44</v>
      </c>
      <c r="F1804" s="25">
        <v>135.44</v>
      </c>
      <c r="G1804" s="25">
        <v>0</v>
      </c>
      <c r="H1804" s="25">
        <v>0</v>
      </c>
      <c r="I1804" s="25" t="s">
        <v>3233</v>
      </c>
    </row>
    <row r="1805" spans="1:9" x14ac:dyDescent="0.15">
      <c r="A1805" s="32">
        <v>43729</v>
      </c>
      <c r="B1805" s="25">
        <v>1000018273</v>
      </c>
      <c r="C1805" s="25" t="s">
        <v>2846</v>
      </c>
      <c r="D1805" s="25" t="s">
        <v>4003</v>
      </c>
      <c r="E1805" s="25">
        <v>396.64</v>
      </c>
      <c r="F1805" s="25">
        <v>396.64</v>
      </c>
      <c r="G1805" s="25">
        <v>0</v>
      </c>
      <c r="H1805" s="25">
        <v>0</v>
      </c>
      <c r="I1805" s="25" t="s">
        <v>2837</v>
      </c>
    </row>
    <row r="1806" spans="1:9" x14ac:dyDescent="0.15">
      <c r="A1806" s="32">
        <v>43729</v>
      </c>
      <c r="B1806" s="25">
        <v>1000018273</v>
      </c>
      <c r="C1806" s="25" t="s">
        <v>2846</v>
      </c>
      <c r="D1806" s="25" t="s">
        <v>4003</v>
      </c>
      <c r="E1806" s="31">
        <v>3633.17</v>
      </c>
      <c r="F1806" s="31">
        <v>3633.17</v>
      </c>
      <c r="G1806" s="25">
        <v>0</v>
      </c>
      <c r="H1806" s="25">
        <v>0</v>
      </c>
      <c r="I1806" s="25" t="s">
        <v>2837</v>
      </c>
    </row>
    <row r="1807" spans="1:9" x14ac:dyDescent="0.15">
      <c r="A1807" s="32">
        <v>43729</v>
      </c>
      <c r="B1807" s="25">
        <v>1000018310</v>
      </c>
      <c r="C1807" s="25" t="s">
        <v>3935</v>
      </c>
      <c r="D1807" s="25" t="s">
        <v>4003</v>
      </c>
      <c r="E1807" s="25">
        <v>200</v>
      </c>
      <c r="F1807" s="25">
        <v>200</v>
      </c>
      <c r="G1807" s="25">
        <v>0</v>
      </c>
      <c r="H1807" s="25">
        <v>0</v>
      </c>
      <c r="I1807" s="25" t="s">
        <v>3710</v>
      </c>
    </row>
    <row r="1808" spans="1:9" x14ac:dyDescent="0.15">
      <c r="A1808" s="32">
        <v>43729</v>
      </c>
      <c r="B1808" s="25">
        <v>1000018310</v>
      </c>
      <c r="C1808" s="25" t="s">
        <v>3935</v>
      </c>
      <c r="D1808" s="25" t="s">
        <v>4003</v>
      </c>
      <c r="E1808" s="25">
        <v>609.6</v>
      </c>
      <c r="F1808" s="25">
        <v>609.6</v>
      </c>
      <c r="G1808" s="25">
        <v>0</v>
      </c>
      <c r="H1808" s="25">
        <v>0</v>
      </c>
      <c r="I1808" s="25" t="s">
        <v>3710</v>
      </c>
    </row>
    <row r="1809" spans="1:9" x14ac:dyDescent="0.15">
      <c r="A1809" s="32">
        <v>43729</v>
      </c>
      <c r="B1809" s="25">
        <v>1000019019</v>
      </c>
      <c r="C1809" s="25" t="s">
        <v>2764</v>
      </c>
      <c r="D1809" s="25" t="s">
        <v>4003</v>
      </c>
      <c r="E1809" s="31">
        <v>3501</v>
      </c>
      <c r="F1809" s="31">
        <v>3501</v>
      </c>
      <c r="G1809" s="25">
        <v>0</v>
      </c>
      <c r="H1809" s="25">
        <v>0</v>
      </c>
      <c r="I1809" s="25" t="s">
        <v>2763</v>
      </c>
    </row>
    <row r="1810" spans="1:9" x14ac:dyDescent="0.15">
      <c r="A1810" s="32">
        <v>43729</v>
      </c>
      <c r="B1810" s="25">
        <v>1000019019</v>
      </c>
      <c r="C1810" s="25" t="s">
        <v>2764</v>
      </c>
      <c r="D1810" s="25" t="s">
        <v>4003</v>
      </c>
      <c r="E1810" s="31">
        <v>8322</v>
      </c>
      <c r="F1810" s="31">
        <v>8322</v>
      </c>
      <c r="G1810" s="25">
        <v>0</v>
      </c>
      <c r="H1810" s="25">
        <v>0</v>
      </c>
      <c r="I1810" s="25" t="s">
        <v>2763</v>
      </c>
    </row>
    <row r="1811" spans="1:9" x14ac:dyDescent="0.15">
      <c r="A1811" s="32">
        <v>43729</v>
      </c>
      <c r="B1811" s="25">
        <v>1000019108</v>
      </c>
      <c r="C1811" s="25" t="s">
        <v>2854</v>
      </c>
      <c r="D1811" s="25" t="s">
        <v>4003</v>
      </c>
      <c r="E1811" s="25">
        <v>484</v>
      </c>
      <c r="F1811" s="25">
        <v>484</v>
      </c>
      <c r="G1811" s="25">
        <v>0</v>
      </c>
      <c r="H1811" s="25">
        <v>0</v>
      </c>
      <c r="I1811" s="25" t="s">
        <v>2837</v>
      </c>
    </row>
    <row r="1812" spans="1:9" x14ac:dyDescent="0.15">
      <c r="A1812" s="32">
        <v>43729</v>
      </c>
      <c r="B1812" s="25">
        <v>1000019108</v>
      </c>
      <c r="C1812" s="25" t="s">
        <v>2854</v>
      </c>
      <c r="D1812" s="25" t="s">
        <v>4003</v>
      </c>
      <c r="E1812" s="25">
        <v>649</v>
      </c>
      <c r="F1812" s="25">
        <v>649</v>
      </c>
      <c r="G1812" s="25">
        <v>0</v>
      </c>
      <c r="H1812" s="25">
        <v>0</v>
      </c>
      <c r="I1812" s="25" t="s">
        <v>2837</v>
      </c>
    </row>
    <row r="1813" spans="1:9" x14ac:dyDescent="0.15">
      <c r="A1813" s="32">
        <v>43729</v>
      </c>
      <c r="B1813" s="25">
        <v>1000019372</v>
      </c>
      <c r="C1813" s="25" t="s">
        <v>4026</v>
      </c>
      <c r="D1813" s="25" t="s">
        <v>4003</v>
      </c>
      <c r="E1813" s="31">
        <v>2302.9</v>
      </c>
      <c r="F1813" s="31">
        <v>2302.9</v>
      </c>
      <c r="G1813" s="25">
        <v>0</v>
      </c>
      <c r="H1813" s="25">
        <v>0</v>
      </c>
      <c r="I1813" s="25" t="s">
        <v>2837</v>
      </c>
    </row>
    <row r="1814" spans="1:9" x14ac:dyDescent="0.15">
      <c r="A1814" s="32">
        <v>43729</v>
      </c>
      <c r="B1814" s="25">
        <v>1000019459</v>
      </c>
      <c r="C1814" s="25" t="s">
        <v>3939</v>
      </c>
      <c r="D1814" s="25" t="s">
        <v>4003</v>
      </c>
      <c r="E1814" s="25">
        <v>500.4</v>
      </c>
      <c r="F1814" s="25">
        <v>500.4</v>
      </c>
      <c r="G1814" s="25">
        <v>0</v>
      </c>
      <c r="H1814" s="25">
        <v>0</v>
      </c>
      <c r="I1814" s="25" t="s">
        <v>2837</v>
      </c>
    </row>
    <row r="1815" spans="1:9" x14ac:dyDescent="0.15">
      <c r="A1815" s="32">
        <v>43729</v>
      </c>
      <c r="B1815" s="25">
        <v>1000019584</v>
      </c>
      <c r="C1815" s="25" t="s">
        <v>2852</v>
      </c>
      <c r="D1815" s="25" t="s">
        <v>4003</v>
      </c>
      <c r="E1815" s="31">
        <v>1000</v>
      </c>
      <c r="F1815" s="31">
        <v>1000</v>
      </c>
      <c r="G1815" s="25">
        <v>0</v>
      </c>
      <c r="H1815" s="25">
        <v>0</v>
      </c>
      <c r="I1815" s="25" t="s">
        <v>2837</v>
      </c>
    </row>
    <row r="1816" spans="1:9" x14ac:dyDescent="0.15">
      <c r="A1816" s="32">
        <v>43729</v>
      </c>
      <c r="B1816" s="25">
        <v>1000019584</v>
      </c>
      <c r="C1816" s="25" t="s">
        <v>2852</v>
      </c>
      <c r="D1816" s="25" t="s">
        <v>4003</v>
      </c>
      <c r="E1816" s="25">
        <v>481.7</v>
      </c>
      <c r="F1816" s="25">
        <v>481.7</v>
      </c>
      <c r="G1816" s="25">
        <v>0</v>
      </c>
      <c r="H1816" s="25">
        <v>0</v>
      </c>
      <c r="I1816" s="25" t="s">
        <v>2837</v>
      </c>
    </row>
    <row r="1817" spans="1:9" x14ac:dyDescent="0.15">
      <c r="A1817" s="32">
        <v>43729</v>
      </c>
      <c r="B1817" s="25">
        <v>1000020764</v>
      </c>
      <c r="C1817" s="25" t="s">
        <v>2844</v>
      </c>
      <c r="D1817" s="25" t="s">
        <v>4003</v>
      </c>
      <c r="E1817" s="25">
        <v>100</v>
      </c>
      <c r="F1817" s="25">
        <v>100</v>
      </c>
      <c r="G1817" s="25">
        <v>0</v>
      </c>
      <c r="H1817" s="25">
        <v>0</v>
      </c>
      <c r="I1817" s="25" t="s">
        <v>2837</v>
      </c>
    </row>
    <row r="1818" spans="1:9" x14ac:dyDescent="0.15">
      <c r="A1818" s="32">
        <v>43729</v>
      </c>
      <c r="B1818" s="25">
        <v>1000020764</v>
      </c>
      <c r="C1818" s="25" t="s">
        <v>2844</v>
      </c>
      <c r="D1818" s="25" t="s">
        <v>4003</v>
      </c>
      <c r="E1818" s="25">
        <v>335</v>
      </c>
      <c r="F1818" s="25">
        <v>335</v>
      </c>
      <c r="G1818" s="25">
        <v>0</v>
      </c>
      <c r="H1818" s="25">
        <v>0</v>
      </c>
      <c r="I1818" s="25" t="s">
        <v>2837</v>
      </c>
    </row>
    <row r="1819" spans="1:9" x14ac:dyDescent="0.15">
      <c r="A1819" s="32">
        <v>43729</v>
      </c>
      <c r="B1819" s="25">
        <v>1000020764</v>
      </c>
      <c r="C1819" s="25" t="s">
        <v>2844</v>
      </c>
      <c r="D1819" s="25" t="s">
        <v>4004</v>
      </c>
      <c r="E1819" s="25">
        <v>565.27</v>
      </c>
      <c r="F1819" s="25">
        <v>565.27</v>
      </c>
      <c r="G1819" s="25">
        <v>0</v>
      </c>
      <c r="H1819" s="25">
        <v>0</v>
      </c>
      <c r="I1819" s="25" t="s">
        <v>2837</v>
      </c>
    </row>
    <row r="1820" spans="1:9" x14ac:dyDescent="0.15">
      <c r="A1820" s="32">
        <v>43729</v>
      </c>
      <c r="B1820" s="25">
        <v>1000021394</v>
      </c>
      <c r="C1820" s="25" t="s">
        <v>4011</v>
      </c>
      <c r="D1820" s="25" t="s">
        <v>4003</v>
      </c>
      <c r="E1820" s="25">
        <v>201.5</v>
      </c>
      <c r="F1820" s="25">
        <v>201.5</v>
      </c>
      <c r="G1820" s="25">
        <v>0</v>
      </c>
      <c r="H1820" s="25">
        <v>0</v>
      </c>
      <c r="I1820" s="25" t="s">
        <v>2837</v>
      </c>
    </row>
    <row r="1821" spans="1:9" x14ac:dyDescent="0.15">
      <c r="A1821" s="32">
        <v>43729</v>
      </c>
      <c r="B1821" s="25">
        <v>1000021487</v>
      </c>
      <c r="C1821" s="25" t="s">
        <v>3047</v>
      </c>
      <c r="D1821" s="25" t="s">
        <v>4003</v>
      </c>
      <c r="E1821" s="31">
        <v>2495.5</v>
      </c>
      <c r="F1821" s="31">
        <v>2495.5</v>
      </c>
      <c r="G1821" s="25">
        <v>0</v>
      </c>
      <c r="H1821" s="25">
        <v>0</v>
      </c>
      <c r="I1821" s="25" t="s">
        <v>3654</v>
      </c>
    </row>
    <row r="1822" spans="1:9" x14ac:dyDescent="0.15">
      <c r="A1822" s="32">
        <v>43729</v>
      </c>
      <c r="B1822" s="25">
        <v>1000021487</v>
      </c>
      <c r="C1822" s="25" t="s">
        <v>3047</v>
      </c>
      <c r="D1822" s="25" t="s">
        <v>4003</v>
      </c>
      <c r="E1822" s="31">
        <v>4505.04</v>
      </c>
      <c r="F1822" s="31">
        <v>4505.04</v>
      </c>
      <c r="G1822" s="25">
        <v>0</v>
      </c>
      <c r="H1822" s="25">
        <v>0</v>
      </c>
      <c r="I1822" s="25" t="s">
        <v>3654</v>
      </c>
    </row>
    <row r="1823" spans="1:9" x14ac:dyDescent="0.15">
      <c r="A1823" s="32">
        <v>43729</v>
      </c>
      <c r="B1823" s="25">
        <v>1000021605</v>
      </c>
      <c r="C1823" s="25" t="s">
        <v>4029</v>
      </c>
      <c r="D1823" s="25" t="s">
        <v>4003</v>
      </c>
      <c r="E1823" s="31">
        <v>1000</v>
      </c>
      <c r="F1823" s="31">
        <v>1000</v>
      </c>
      <c r="G1823" s="25">
        <v>0</v>
      </c>
      <c r="H1823" s="25">
        <v>0</v>
      </c>
      <c r="I1823" s="25" t="s">
        <v>3583</v>
      </c>
    </row>
    <row r="1824" spans="1:9" x14ac:dyDescent="0.15">
      <c r="A1824" s="32">
        <v>43729</v>
      </c>
      <c r="B1824" s="25">
        <v>1000021605</v>
      </c>
      <c r="C1824" s="25" t="s">
        <v>4029</v>
      </c>
      <c r="D1824" s="25" t="s">
        <v>4003</v>
      </c>
      <c r="E1824" s="25">
        <v>900</v>
      </c>
      <c r="F1824" s="25">
        <v>900</v>
      </c>
      <c r="G1824" s="25">
        <v>0</v>
      </c>
      <c r="H1824" s="25">
        <v>0</v>
      </c>
      <c r="I1824" s="25" t="s">
        <v>3583</v>
      </c>
    </row>
    <row r="1825" spans="1:9" x14ac:dyDescent="0.15">
      <c r="A1825" s="32">
        <v>43729</v>
      </c>
      <c r="B1825" s="25">
        <v>1000021739</v>
      </c>
      <c r="C1825" s="25" t="s">
        <v>2890</v>
      </c>
      <c r="D1825" s="25" t="s">
        <v>4003</v>
      </c>
      <c r="E1825" s="31">
        <v>1001.98</v>
      </c>
      <c r="F1825" s="31">
        <v>1001.98</v>
      </c>
      <c r="G1825" s="25">
        <v>0</v>
      </c>
      <c r="H1825" s="25">
        <v>0</v>
      </c>
      <c r="I1825" s="25" t="s">
        <v>2889</v>
      </c>
    </row>
    <row r="1826" spans="1:9" x14ac:dyDescent="0.15">
      <c r="A1826" s="32">
        <v>43729</v>
      </c>
      <c r="B1826" s="25">
        <v>1000021739</v>
      </c>
      <c r="C1826" s="25" t="s">
        <v>2890</v>
      </c>
      <c r="D1826" s="25" t="s">
        <v>4003</v>
      </c>
      <c r="E1826" s="31">
        <v>2762.95</v>
      </c>
      <c r="F1826" s="31">
        <v>2762.95</v>
      </c>
      <c r="G1826" s="25">
        <v>0</v>
      </c>
      <c r="H1826" s="25">
        <v>0</v>
      </c>
      <c r="I1826" s="25" t="s">
        <v>2889</v>
      </c>
    </row>
    <row r="1827" spans="1:9" x14ac:dyDescent="0.15">
      <c r="A1827" s="32">
        <v>43729</v>
      </c>
      <c r="B1827" s="25">
        <v>1000022697</v>
      </c>
      <c r="C1827" s="25" t="s">
        <v>3944</v>
      </c>
      <c r="D1827" s="25" t="s">
        <v>4003</v>
      </c>
      <c r="E1827" s="25">
        <v>450</v>
      </c>
      <c r="F1827" s="25">
        <v>450</v>
      </c>
      <c r="G1827" s="25">
        <v>0</v>
      </c>
      <c r="H1827" s="25">
        <v>0</v>
      </c>
      <c r="I1827" s="25" t="s">
        <v>3148</v>
      </c>
    </row>
    <row r="1828" spans="1:9" x14ac:dyDescent="0.15">
      <c r="A1828" s="32">
        <v>43729</v>
      </c>
      <c r="B1828" s="25">
        <v>1000022697</v>
      </c>
      <c r="C1828" s="25" t="s">
        <v>3944</v>
      </c>
      <c r="D1828" s="25" t="s">
        <v>4003</v>
      </c>
      <c r="E1828" s="31">
        <v>1074.79</v>
      </c>
      <c r="F1828" s="31">
        <v>1074.79</v>
      </c>
      <c r="G1828" s="25">
        <v>0</v>
      </c>
      <c r="H1828" s="25">
        <v>0</v>
      </c>
      <c r="I1828" s="25" t="s">
        <v>3148</v>
      </c>
    </row>
    <row r="1829" spans="1:9" x14ac:dyDescent="0.15">
      <c r="A1829" s="32">
        <v>43729</v>
      </c>
      <c r="B1829" s="25">
        <v>1000023133</v>
      </c>
      <c r="C1829" s="25" t="s">
        <v>3381</v>
      </c>
      <c r="D1829" s="25" t="s">
        <v>4003</v>
      </c>
      <c r="E1829" s="25">
        <v>510.4</v>
      </c>
      <c r="F1829" s="25">
        <v>510.4</v>
      </c>
      <c r="G1829" s="25">
        <v>0</v>
      </c>
      <c r="H1829" s="25">
        <v>0</v>
      </c>
      <c r="I1829" s="25" t="s">
        <v>3380</v>
      </c>
    </row>
    <row r="1830" spans="1:9" x14ac:dyDescent="0.15">
      <c r="A1830" s="32">
        <v>43729</v>
      </c>
      <c r="B1830" s="25">
        <v>1000023133</v>
      </c>
      <c r="C1830" s="25" t="s">
        <v>3381</v>
      </c>
      <c r="D1830" s="25" t="s">
        <v>4003</v>
      </c>
      <c r="E1830" s="31">
        <v>2494.4</v>
      </c>
      <c r="F1830" s="31">
        <v>2494.4</v>
      </c>
      <c r="G1830" s="25">
        <v>0</v>
      </c>
      <c r="H1830" s="25">
        <v>0</v>
      </c>
      <c r="I1830" s="25" t="s">
        <v>3380</v>
      </c>
    </row>
    <row r="1831" spans="1:9" x14ac:dyDescent="0.15">
      <c r="A1831" s="32">
        <v>43729</v>
      </c>
      <c r="B1831" s="25">
        <v>1000024129</v>
      </c>
      <c r="C1831" s="25" t="s">
        <v>2894</v>
      </c>
      <c r="D1831" s="25" t="s">
        <v>4003</v>
      </c>
      <c r="E1831" s="31">
        <v>1413.6</v>
      </c>
      <c r="F1831" s="31">
        <v>1413.6</v>
      </c>
      <c r="G1831" s="25">
        <v>0</v>
      </c>
      <c r="H1831" s="25">
        <v>0</v>
      </c>
      <c r="I1831" s="25" t="s">
        <v>2893</v>
      </c>
    </row>
    <row r="1832" spans="1:9" x14ac:dyDescent="0.15">
      <c r="A1832" s="32">
        <v>43729</v>
      </c>
      <c r="B1832" s="25">
        <v>1000024129</v>
      </c>
      <c r="C1832" s="25" t="s">
        <v>2894</v>
      </c>
      <c r="D1832" s="25" t="s">
        <v>4003</v>
      </c>
      <c r="E1832" s="31">
        <v>32244.9</v>
      </c>
      <c r="F1832" s="31">
        <v>32244.9</v>
      </c>
      <c r="G1832" s="25">
        <v>0</v>
      </c>
      <c r="H1832" s="25">
        <v>0</v>
      </c>
      <c r="I1832" s="25" t="s">
        <v>2893</v>
      </c>
    </row>
    <row r="1833" spans="1:9" x14ac:dyDescent="0.15">
      <c r="A1833" s="32">
        <v>43729</v>
      </c>
      <c r="B1833" s="25">
        <v>1000025474</v>
      </c>
      <c r="C1833" s="25" t="s">
        <v>2935</v>
      </c>
      <c r="D1833" s="25" t="s">
        <v>4003</v>
      </c>
      <c r="E1833" s="31">
        <v>2037.33</v>
      </c>
      <c r="F1833" s="31">
        <v>2037.33</v>
      </c>
      <c r="G1833" s="25">
        <v>0</v>
      </c>
      <c r="H1833" s="25">
        <v>0</v>
      </c>
      <c r="I1833" s="25" t="s">
        <v>2932</v>
      </c>
    </row>
    <row r="1834" spans="1:9" x14ac:dyDescent="0.15">
      <c r="A1834" s="32">
        <v>43729</v>
      </c>
      <c r="B1834" s="25">
        <v>1000025475</v>
      </c>
      <c r="C1834" s="25" t="s">
        <v>2933</v>
      </c>
      <c r="D1834" s="25" t="s">
        <v>4003</v>
      </c>
      <c r="E1834" s="31">
        <v>1500.6</v>
      </c>
      <c r="F1834" s="31">
        <v>1500.6</v>
      </c>
      <c r="G1834" s="25">
        <v>0</v>
      </c>
      <c r="H1834" s="25">
        <v>0</v>
      </c>
      <c r="I1834" s="25" t="s">
        <v>2932</v>
      </c>
    </row>
    <row r="1835" spans="1:9" x14ac:dyDescent="0.15">
      <c r="A1835" s="32">
        <v>43729</v>
      </c>
      <c r="B1835" s="25">
        <v>1000025755</v>
      </c>
      <c r="C1835" s="25" t="s">
        <v>3706</v>
      </c>
      <c r="D1835" s="25" t="s">
        <v>4003</v>
      </c>
      <c r="E1835" s="25">
        <v>366.95</v>
      </c>
      <c r="F1835" s="25">
        <v>366.95</v>
      </c>
      <c r="G1835" s="25">
        <v>0</v>
      </c>
      <c r="H1835" s="25">
        <v>0</v>
      </c>
      <c r="I1835" s="25" t="s">
        <v>3705</v>
      </c>
    </row>
    <row r="1836" spans="1:9" x14ac:dyDescent="0.15">
      <c r="A1836" s="32">
        <v>43729</v>
      </c>
      <c r="B1836" s="25">
        <v>1000025755</v>
      </c>
      <c r="C1836" s="25" t="s">
        <v>3706</v>
      </c>
      <c r="D1836" s="25" t="s">
        <v>4003</v>
      </c>
      <c r="E1836" s="25">
        <v>108.24</v>
      </c>
      <c r="F1836" s="25">
        <v>108.24</v>
      </c>
      <c r="G1836" s="25">
        <v>0</v>
      </c>
      <c r="H1836" s="25">
        <v>0</v>
      </c>
      <c r="I1836" s="25" t="s">
        <v>3705</v>
      </c>
    </row>
    <row r="1837" spans="1:9" x14ac:dyDescent="0.15">
      <c r="A1837" s="32">
        <v>43729</v>
      </c>
      <c r="B1837" s="25">
        <v>1000027340</v>
      </c>
      <c r="C1837" s="25" t="s">
        <v>3948</v>
      </c>
      <c r="D1837" s="25" t="s">
        <v>4003</v>
      </c>
      <c r="E1837" s="31">
        <v>1025.92</v>
      </c>
      <c r="F1837" s="31">
        <v>1025.92</v>
      </c>
      <c r="G1837" s="25">
        <v>0</v>
      </c>
      <c r="H1837" s="25">
        <v>0</v>
      </c>
      <c r="I1837" s="25" t="s">
        <v>2915</v>
      </c>
    </row>
    <row r="1838" spans="1:9" x14ac:dyDescent="0.15">
      <c r="A1838" s="32">
        <v>43729</v>
      </c>
      <c r="B1838" s="25">
        <v>1000027535</v>
      </c>
      <c r="C1838" s="25" t="s">
        <v>3949</v>
      </c>
      <c r="D1838" s="25" t="s">
        <v>4003</v>
      </c>
      <c r="E1838" s="31">
        <v>7488.8</v>
      </c>
      <c r="F1838" s="31">
        <v>7488.8</v>
      </c>
      <c r="G1838" s="25">
        <v>0</v>
      </c>
      <c r="H1838" s="25">
        <v>0</v>
      </c>
      <c r="I1838" s="25" t="s">
        <v>3950</v>
      </c>
    </row>
    <row r="1839" spans="1:9" x14ac:dyDescent="0.15">
      <c r="A1839" s="32">
        <v>43729</v>
      </c>
      <c r="B1839" s="25">
        <v>1000027535</v>
      </c>
      <c r="C1839" s="25" t="s">
        <v>3949</v>
      </c>
      <c r="D1839" s="25" t="s">
        <v>4003</v>
      </c>
      <c r="E1839" s="31">
        <v>7513.6</v>
      </c>
      <c r="F1839" s="31">
        <v>7513.6</v>
      </c>
      <c r="G1839" s="25">
        <v>0</v>
      </c>
      <c r="H1839" s="25">
        <v>0</v>
      </c>
      <c r="I1839" s="25" t="s">
        <v>3950</v>
      </c>
    </row>
    <row r="1840" spans="1:9" x14ac:dyDescent="0.15">
      <c r="A1840" s="32">
        <v>43729</v>
      </c>
      <c r="B1840" s="25">
        <v>1000029061</v>
      </c>
      <c r="C1840" s="25" t="s">
        <v>2655</v>
      </c>
      <c r="D1840" s="25" t="s">
        <v>4003</v>
      </c>
      <c r="E1840" s="31">
        <v>4273.93</v>
      </c>
      <c r="F1840" s="31">
        <v>4273.93</v>
      </c>
      <c r="G1840" s="25">
        <v>0</v>
      </c>
      <c r="H1840" s="25">
        <v>0</v>
      </c>
      <c r="I1840" s="25" t="s">
        <v>2654</v>
      </c>
    </row>
    <row r="1841" spans="1:9" x14ac:dyDescent="0.15">
      <c r="A1841" s="32">
        <v>43729</v>
      </c>
      <c r="B1841" s="25">
        <v>1000030136</v>
      </c>
      <c r="C1841" s="25" t="s">
        <v>2788</v>
      </c>
      <c r="D1841" s="25" t="s">
        <v>4003</v>
      </c>
      <c r="E1841" s="31">
        <v>1110.7</v>
      </c>
      <c r="F1841" s="31">
        <v>1110.7</v>
      </c>
      <c r="G1841" s="25">
        <v>0</v>
      </c>
      <c r="H1841" s="25">
        <v>0</v>
      </c>
      <c r="I1841" s="25" t="s">
        <v>2787</v>
      </c>
    </row>
    <row r="1842" spans="1:9" x14ac:dyDescent="0.15">
      <c r="A1842" s="32">
        <v>43729</v>
      </c>
      <c r="B1842" s="25">
        <v>1000031073</v>
      </c>
      <c r="C1842" s="25" t="s">
        <v>4030</v>
      </c>
      <c r="D1842" s="25" t="s">
        <v>4003</v>
      </c>
      <c r="E1842" s="25">
        <v>502.4</v>
      </c>
      <c r="F1842" s="25">
        <v>502.4</v>
      </c>
      <c r="G1842" s="25">
        <v>0</v>
      </c>
      <c r="H1842" s="25">
        <v>0</v>
      </c>
      <c r="I1842" s="25" t="s">
        <v>2763</v>
      </c>
    </row>
    <row r="1843" spans="1:9" x14ac:dyDescent="0.15">
      <c r="A1843" s="32">
        <v>43729</v>
      </c>
      <c r="B1843" s="25">
        <v>1000031073</v>
      </c>
      <c r="C1843" s="25" t="s">
        <v>4030</v>
      </c>
      <c r="D1843" s="25" t="s">
        <v>4003</v>
      </c>
      <c r="E1843" s="31">
        <v>1021</v>
      </c>
      <c r="F1843" s="31">
        <v>1021</v>
      </c>
      <c r="G1843" s="25">
        <v>0</v>
      </c>
      <c r="H1843" s="25">
        <v>0</v>
      </c>
      <c r="I1843" s="25" t="s">
        <v>2763</v>
      </c>
    </row>
    <row r="1844" spans="1:9" x14ac:dyDescent="0.15">
      <c r="A1844" s="32">
        <v>43729</v>
      </c>
      <c r="B1844" s="25">
        <v>1000031925</v>
      </c>
      <c r="C1844" s="25" t="s">
        <v>4035</v>
      </c>
      <c r="D1844" s="25" t="s">
        <v>4003</v>
      </c>
      <c r="E1844" s="25">
        <v>662.4</v>
      </c>
      <c r="F1844" s="25">
        <v>662.4</v>
      </c>
      <c r="G1844" s="25">
        <v>0</v>
      </c>
      <c r="H1844" s="25">
        <v>0</v>
      </c>
      <c r="I1844" s="25" t="s">
        <v>3277</v>
      </c>
    </row>
    <row r="1845" spans="1:9" x14ac:dyDescent="0.15">
      <c r="A1845" s="32">
        <v>43729</v>
      </c>
      <c r="B1845" s="25">
        <v>1000031925</v>
      </c>
      <c r="C1845" s="25" t="s">
        <v>4035</v>
      </c>
      <c r="D1845" s="25" t="s">
        <v>4003</v>
      </c>
      <c r="E1845" s="25">
        <v>339</v>
      </c>
      <c r="F1845" s="25">
        <v>339</v>
      </c>
      <c r="G1845" s="25">
        <v>0</v>
      </c>
      <c r="H1845" s="25">
        <v>0</v>
      </c>
      <c r="I1845" s="25" t="s">
        <v>3277</v>
      </c>
    </row>
    <row r="1846" spans="1:9" x14ac:dyDescent="0.15">
      <c r="A1846" s="32">
        <v>43729</v>
      </c>
      <c r="B1846" s="25">
        <v>1000032382</v>
      </c>
      <c r="C1846" s="25" t="s">
        <v>2664</v>
      </c>
      <c r="D1846" s="25" t="s">
        <v>4003</v>
      </c>
      <c r="E1846" s="25">
        <v>4.8</v>
      </c>
      <c r="F1846" s="25">
        <v>4.8</v>
      </c>
      <c r="G1846" s="25">
        <v>0</v>
      </c>
      <c r="H1846" s="25">
        <v>0</v>
      </c>
      <c r="I1846" s="25" t="s">
        <v>2663</v>
      </c>
    </row>
    <row r="1847" spans="1:9" x14ac:dyDescent="0.15">
      <c r="A1847" s="32">
        <v>43729</v>
      </c>
      <c r="B1847" s="25">
        <v>1000033295</v>
      </c>
      <c r="C1847" s="25" t="s">
        <v>2985</v>
      </c>
      <c r="D1847" s="25" t="s">
        <v>4003</v>
      </c>
      <c r="E1847" s="31">
        <v>2800</v>
      </c>
      <c r="F1847" s="31">
        <v>2800</v>
      </c>
      <c r="G1847" s="25">
        <v>0</v>
      </c>
      <c r="H1847" s="25">
        <v>0</v>
      </c>
      <c r="I1847" s="25" t="s">
        <v>3583</v>
      </c>
    </row>
    <row r="1848" spans="1:9" x14ac:dyDescent="0.15">
      <c r="A1848" s="32">
        <v>43729</v>
      </c>
      <c r="B1848" s="25">
        <v>1000033295</v>
      </c>
      <c r="C1848" s="25" t="s">
        <v>2985</v>
      </c>
      <c r="D1848" s="25" t="s">
        <v>4003</v>
      </c>
      <c r="E1848" s="25">
        <v>700.44</v>
      </c>
      <c r="F1848" s="25">
        <v>700.44</v>
      </c>
      <c r="G1848" s="25">
        <v>0</v>
      </c>
      <c r="H1848" s="25">
        <v>0</v>
      </c>
      <c r="I1848" s="25" t="s">
        <v>3583</v>
      </c>
    </row>
    <row r="1849" spans="1:9" x14ac:dyDescent="0.15">
      <c r="A1849" s="32">
        <v>43729</v>
      </c>
      <c r="B1849" s="25">
        <v>1000034232</v>
      </c>
      <c r="C1849" s="25" t="s">
        <v>2772</v>
      </c>
      <c r="D1849" s="25" t="s">
        <v>4003</v>
      </c>
      <c r="E1849" s="25">
        <v>301.02999999999997</v>
      </c>
      <c r="F1849" s="25">
        <v>301.02999999999997</v>
      </c>
      <c r="G1849" s="25">
        <v>0</v>
      </c>
      <c r="H1849" s="25">
        <v>0</v>
      </c>
      <c r="I1849" s="25" t="s">
        <v>2771</v>
      </c>
    </row>
    <row r="1850" spans="1:9" x14ac:dyDescent="0.15">
      <c r="A1850" s="32">
        <v>43729</v>
      </c>
      <c r="B1850" s="25">
        <v>1000037982</v>
      </c>
      <c r="C1850" s="25" t="s">
        <v>3713</v>
      </c>
      <c r="D1850" s="25" t="s">
        <v>4003</v>
      </c>
      <c r="E1850" s="25">
        <v>97.2</v>
      </c>
      <c r="F1850" s="25">
        <v>97.2</v>
      </c>
      <c r="G1850" s="25">
        <v>0</v>
      </c>
      <c r="H1850" s="25">
        <v>0</v>
      </c>
      <c r="I1850" s="25" t="s">
        <v>3712</v>
      </c>
    </row>
    <row r="1851" spans="1:9" x14ac:dyDescent="0.15">
      <c r="A1851" s="32">
        <v>43729</v>
      </c>
      <c r="B1851" s="25">
        <v>1000038420</v>
      </c>
      <c r="C1851" s="25" t="s">
        <v>3096</v>
      </c>
      <c r="D1851" s="25" t="s">
        <v>4003</v>
      </c>
      <c r="E1851" s="31">
        <v>3012.59</v>
      </c>
      <c r="F1851" s="31">
        <v>3012.59</v>
      </c>
      <c r="G1851" s="25">
        <v>0</v>
      </c>
      <c r="H1851" s="25">
        <v>0</v>
      </c>
      <c r="I1851" s="25" t="s">
        <v>3095</v>
      </c>
    </row>
    <row r="1852" spans="1:9" x14ac:dyDescent="0.15">
      <c r="A1852" s="32">
        <v>43729</v>
      </c>
      <c r="B1852" s="25">
        <v>1000038508</v>
      </c>
      <c r="C1852" s="25" t="s">
        <v>3953</v>
      </c>
      <c r="D1852" s="25" t="s">
        <v>4003</v>
      </c>
      <c r="E1852" s="31">
        <v>21842.35</v>
      </c>
      <c r="F1852" s="31">
        <v>21842.35</v>
      </c>
      <c r="G1852" s="25">
        <v>0</v>
      </c>
      <c r="H1852" s="25">
        <v>0</v>
      </c>
      <c r="I1852" s="25" t="s">
        <v>2625</v>
      </c>
    </row>
    <row r="1853" spans="1:9" x14ac:dyDescent="0.15">
      <c r="A1853" s="32">
        <v>43729</v>
      </c>
      <c r="B1853" s="25">
        <v>1000038508</v>
      </c>
      <c r="C1853" s="25" t="s">
        <v>3953</v>
      </c>
      <c r="D1853" s="25" t="s">
        <v>4003</v>
      </c>
      <c r="E1853" s="31">
        <v>3411.02</v>
      </c>
      <c r="F1853" s="31">
        <v>3411.02</v>
      </c>
      <c r="G1853" s="25">
        <v>0</v>
      </c>
      <c r="H1853" s="25">
        <v>0</v>
      </c>
      <c r="I1853" s="25" t="s">
        <v>2625</v>
      </c>
    </row>
    <row r="1854" spans="1:9" x14ac:dyDescent="0.15">
      <c r="A1854" s="32">
        <v>43729</v>
      </c>
      <c r="B1854" s="25">
        <v>1000041148</v>
      </c>
      <c r="C1854" s="25" t="s">
        <v>4031</v>
      </c>
      <c r="D1854" s="25" t="s">
        <v>4003</v>
      </c>
      <c r="E1854" s="25">
        <v>590.4</v>
      </c>
      <c r="F1854" s="25">
        <v>590.4</v>
      </c>
      <c r="G1854" s="25">
        <v>0</v>
      </c>
      <c r="H1854" s="25">
        <v>0</v>
      </c>
      <c r="I1854" s="25" t="s">
        <v>3583</v>
      </c>
    </row>
    <row r="1855" spans="1:9" x14ac:dyDescent="0.15">
      <c r="A1855" s="32">
        <v>43729</v>
      </c>
      <c r="B1855" s="25">
        <v>1000041148</v>
      </c>
      <c r="C1855" s="25" t="s">
        <v>4031</v>
      </c>
      <c r="D1855" s="25" t="s">
        <v>4003</v>
      </c>
      <c r="E1855" s="25">
        <v>412.02</v>
      </c>
      <c r="F1855" s="25">
        <v>412.02</v>
      </c>
      <c r="G1855" s="25">
        <v>0</v>
      </c>
      <c r="H1855" s="25">
        <v>0</v>
      </c>
      <c r="I1855" s="25" t="s">
        <v>3583</v>
      </c>
    </row>
    <row r="1856" spans="1:9" x14ac:dyDescent="0.15">
      <c r="A1856" s="32">
        <v>43729</v>
      </c>
      <c r="B1856" s="25">
        <v>1000041780</v>
      </c>
      <c r="C1856" s="25" t="s">
        <v>3030</v>
      </c>
      <c r="D1856" s="25" t="s">
        <v>4003</v>
      </c>
      <c r="E1856" s="25">
        <v>684.6</v>
      </c>
      <c r="F1856" s="25">
        <v>684.6</v>
      </c>
      <c r="G1856" s="25">
        <v>0</v>
      </c>
      <c r="H1856" s="25">
        <v>0</v>
      </c>
      <c r="I1856" s="25" t="s">
        <v>3029</v>
      </c>
    </row>
    <row r="1857" spans="1:9" x14ac:dyDescent="0.15">
      <c r="A1857" s="32">
        <v>43729</v>
      </c>
      <c r="B1857" s="25">
        <v>1000041780</v>
      </c>
      <c r="C1857" s="25" t="s">
        <v>3030</v>
      </c>
      <c r="D1857" s="25" t="s">
        <v>4003</v>
      </c>
      <c r="E1857" s="25">
        <v>317.7</v>
      </c>
      <c r="F1857" s="25">
        <v>317.7</v>
      </c>
      <c r="G1857" s="25">
        <v>0</v>
      </c>
      <c r="H1857" s="25">
        <v>0</v>
      </c>
      <c r="I1857" s="25" t="s">
        <v>3029</v>
      </c>
    </row>
    <row r="1858" spans="1:9" x14ac:dyDescent="0.15">
      <c r="A1858" s="32">
        <v>43729</v>
      </c>
      <c r="B1858" s="25">
        <v>1000041836</v>
      </c>
      <c r="C1858" s="25" t="s">
        <v>3954</v>
      </c>
      <c r="D1858" s="25" t="s">
        <v>4003</v>
      </c>
      <c r="E1858" s="25">
        <v>445.3</v>
      </c>
      <c r="F1858" s="25">
        <v>445.3</v>
      </c>
      <c r="G1858" s="25">
        <v>0</v>
      </c>
      <c r="H1858" s="25">
        <v>0</v>
      </c>
      <c r="I1858" s="25" t="s">
        <v>2837</v>
      </c>
    </row>
    <row r="1859" spans="1:9" x14ac:dyDescent="0.15">
      <c r="A1859" s="32">
        <v>43729</v>
      </c>
      <c r="B1859" s="25">
        <v>1000043235</v>
      </c>
      <c r="C1859" s="25" t="s">
        <v>3155</v>
      </c>
      <c r="D1859" s="25" t="s">
        <v>4003</v>
      </c>
      <c r="E1859" s="31">
        <v>3605.25</v>
      </c>
      <c r="F1859" s="31">
        <v>3605.25</v>
      </c>
      <c r="G1859" s="25">
        <v>0</v>
      </c>
      <c r="H1859" s="25">
        <v>0</v>
      </c>
      <c r="I1859" s="25" t="s">
        <v>3154</v>
      </c>
    </row>
    <row r="1860" spans="1:9" x14ac:dyDescent="0.15">
      <c r="A1860" s="32">
        <v>43729</v>
      </c>
      <c r="B1860" s="25">
        <v>1000043235</v>
      </c>
      <c r="C1860" s="25" t="s">
        <v>3155</v>
      </c>
      <c r="D1860" s="25" t="s">
        <v>4003</v>
      </c>
      <c r="E1860" s="25">
        <v>894.77</v>
      </c>
      <c r="F1860" s="25">
        <v>894.77</v>
      </c>
      <c r="G1860" s="25">
        <v>0</v>
      </c>
      <c r="H1860" s="25">
        <v>0</v>
      </c>
      <c r="I1860" s="25" t="s">
        <v>3154</v>
      </c>
    </row>
    <row r="1861" spans="1:9" x14ac:dyDescent="0.15">
      <c r="A1861" s="32">
        <v>43729</v>
      </c>
      <c r="B1861" s="25">
        <v>1000043256</v>
      </c>
      <c r="C1861" s="25" t="s">
        <v>3955</v>
      </c>
      <c r="D1861" s="25" t="s">
        <v>4003</v>
      </c>
      <c r="E1861" s="31">
        <v>1001</v>
      </c>
      <c r="F1861" s="31">
        <v>1001</v>
      </c>
      <c r="G1861" s="25">
        <v>0</v>
      </c>
      <c r="H1861" s="25">
        <v>0</v>
      </c>
      <c r="I1861" s="25" t="s">
        <v>3956</v>
      </c>
    </row>
    <row r="1862" spans="1:9" x14ac:dyDescent="0.15">
      <c r="A1862" s="32">
        <v>43729</v>
      </c>
      <c r="B1862" s="25">
        <v>1000043367</v>
      </c>
      <c r="C1862" s="25" t="s">
        <v>3009</v>
      </c>
      <c r="D1862" s="25" t="s">
        <v>4003</v>
      </c>
      <c r="E1862" s="25">
        <v>300.8</v>
      </c>
      <c r="F1862" s="25">
        <v>300.8</v>
      </c>
      <c r="G1862" s="25">
        <v>0</v>
      </c>
      <c r="H1862" s="25">
        <v>0</v>
      </c>
      <c r="I1862" s="25" t="s">
        <v>3008</v>
      </c>
    </row>
    <row r="1863" spans="1:9" x14ac:dyDescent="0.15">
      <c r="A1863" s="32">
        <v>43729</v>
      </c>
      <c r="B1863" s="25">
        <v>1000043379</v>
      </c>
      <c r="C1863" s="25" t="s">
        <v>3860</v>
      </c>
      <c r="D1863" s="25" t="s">
        <v>4003</v>
      </c>
      <c r="E1863" s="31">
        <v>4002</v>
      </c>
      <c r="F1863" s="31">
        <v>4002</v>
      </c>
      <c r="G1863" s="25">
        <v>0</v>
      </c>
      <c r="H1863" s="25">
        <v>0</v>
      </c>
      <c r="I1863" s="25" t="s">
        <v>3859</v>
      </c>
    </row>
    <row r="1864" spans="1:9" x14ac:dyDescent="0.15">
      <c r="A1864" s="32">
        <v>43729</v>
      </c>
      <c r="B1864" s="25">
        <v>1000043379</v>
      </c>
      <c r="C1864" s="25" t="s">
        <v>3860</v>
      </c>
      <c r="D1864" s="25" t="s">
        <v>4003</v>
      </c>
      <c r="E1864" s="31">
        <v>6019.1</v>
      </c>
      <c r="F1864" s="31">
        <v>6019.1</v>
      </c>
      <c r="G1864" s="25">
        <v>0</v>
      </c>
      <c r="H1864" s="25">
        <v>0</v>
      </c>
      <c r="I1864" s="25" t="s">
        <v>3859</v>
      </c>
    </row>
    <row r="1865" spans="1:9" x14ac:dyDescent="0.15">
      <c r="A1865" s="32">
        <v>43729</v>
      </c>
      <c r="B1865" s="25">
        <v>1000043865</v>
      </c>
      <c r="C1865" s="25" t="s">
        <v>3516</v>
      </c>
      <c r="D1865" s="25" t="s">
        <v>4003</v>
      </c>
      <c r="E1865" s="31">
        <v>2002.1</v>
      </c>
      <c r="F1865" s="31">
        <v>2002.1</v>
      </c>
      <c r="G1865" s="25">
        <v>0</v>
      </c>
      <c r="H1865" s="25">
        <v>0</v>
      </c>
      <c r="I1865" s="25" t="s">
        <v>3515</v>
      </c>
    </row>
    <row r="1866" spans="1:9" x14ac:dyDescent="0.15">
      <c r="A1866" s="32">
        <v>43729</v>
      </c>
      <c r="B1866" s="25">
        <v>1000043865</v>
      </c>
      <c r="C1866" s="25" t="s">
        <v>3516</v>
      </c>
      <c r="D1866" s="25" t="s">
        <v>4003</v>
      </c>
      <c r="E1866" s="31">
        <v>3602.12</v>
      </c>
      <c r="F1866" s="31">
        <v>3602.12</v>
      </c>
      <c r="G1866" s="25">
        <v>0</v>
      </c>
      <c r="H1866" s="25">
        <v>0</v>
      </c>
      <c r="I1866" s="25" t="s">
        <v>3515</v>
      </c>
    </row>
    <row r="1867" spans="1:9" x14ac:dyDescent="0.15">
      <c r="A1867" s="32">
        <v>43729</v>
      </c>
      <c r="B1867" s="25">
        <v>1000044031</v>
      </c>
      <c r="C1867" s="25" t="s">
        <v>2968</v>
      </c>
      <c r="D1867" s="25" t="s">
        <v>4003</v>
      </c>
      <c r="E1867" s="31">
        <v>1004.25</v>
      </c>
      <c r="F1867" s="31">
        <v>1004.25</v>
      </c>
      <c r="G1867" s="25">
        <v>0</v>
      </c>
      <c r="H1867" s="25">
        <v>0</v>
      </c>
      <c r="I1867" s="25" t="s">
        <v>2967</v>
      </c>
    </row>
    <row r="1868" spans="1:9" x14ac:dyDescent="0.15">
      <c r="A1868" s="32">
        <v>43729</v>
      </c>
      <c r="B1868" s="25">
        <v>1000044031</v>
      </c>
      <c r="C1868" s="25" t="s">
        <v>2968</v>
      </c>
      <c r="D1868" s="25" t="s">
        <v>4003</v>
      </c>
      <c r="E1868" s="31">
        <v>5450.75</v>
      </c>
      <c r="F1868" s="31">
        <v>5450.75</v>
      </c>
      <c r="G1868" s="25">
        <v>0</v>
      </c>
      <c r="H1868" s="25">
        <v>0</v>
      </c>
      <c r="I1868" s="25" t="s">
        <v>2967</v>
      </c>
    </row>
    <row r="1869" spans="1:9" x14ac:dyDescent="0.15">
      <c r="A1869" s="32">
        <v>43729</v>
      </c>
      <c r="B1869" s="25">
        <v>1000044033</v>
      </c>
      <c r="C1869" s="25" t="s">
        <v>2930</v>
      </c>
      <c r="D1869" s="25" t="s">
        <v>4003</v>
      </c>
      <c r="E1869" s="31">
        <v>2503.8000000000002</v>
      </c>
      <c r="F1869" s="31">
        <v>2503.8000000000002</v>
      </c>
      <c r="G1869" s="25">
        <v>0</v>
      </c>
      <c r="H1869" s="25">
        <v>0</v>
      </c>
      <c r="I1869" s="25" t="s">
        <v>2929</v>
      </c>
    </row>
    <row r="1870" spans="1:9" x14ac:dyDescent="0.15">
      <c r="A1870" s="32">
        <v>43729</v>
      </c>
      <c r="B1870" s="25">
        <v>1000044033</v>
      </c>
      <c r="C1870" s="25" t="s">
        <v>2930</v>
      </c>
      <c r="D1870" s="25" t="s">
        <v>4003</v>
      </c>
      <c r="E1870" s="25">
        <v>370.5</v>
      </c>
      <c r="F1870" s="25">
        <v>370.5</v>
      </c>
      <c r="G1870" s="25">
        <v>0</v>
      </c>
      <c r="H1870" s="25">
        <v>0</v>
      </c>
      <c r="I1870" s="25" t="s">
        <v>2929</v>
      </c>
    </row>
    <row r="1871" spans="1:9" x14ac:dyDescent="0.15">
      <c r="A1871" s="32">
        <v>43729</v>
      </c>
      <c r="B1871" s="25">
        <v>1000044643</v>
      </c>
      <c r="C1871" s="25" t="s">
        <v>2950</v>
      </c>
      <c r="D1871" s="25" t="s">
        <v>4003</v>
      </c>
      <c r="E1871" s="31">
        <v>5336.4</v>
      </c>
      <c r="F1871" s="31">
        <v>5336.4</v>
      </c>
      <c r="G1871" s="25">
        <v>0</v>
      </c>
      <c r="H1871" s="25">
        <v>0</v>
      </c>
      <c r="I1871" s="25" t="s">
        <v>2949</v>
      </c>
    </row>
    <row r="1872" spans="1:9" x14ac:dyDescent="0.15">
      <c r="A1872" s="32">
        <v>43729</v>
      </c>
      <c r="B1872" s="25">
        <v>1000044643</v>
      </c>
      <c r="C1872" s="25" t="s">
        <v>2950</v>
      </c>
      <c r="D1872" s="25" t="s">
        <v>4003</v>
      </c>
      <c r="E1872" s="31">
        <v>4664</v>
      </c>
      <c r="F1872" s="31">
        <v>4664</v>
      </c>
      <c r="G1872" s="25">
        <v>0</v>
      </c>
      <c r="H1872" s="25">
        <v>0</v>
      </c>
      <c r="I1872" s="25" t="s">
        <v>2949</v>
      </c>
    </row>
    <row r="1873" spans="1:9" x14ac:dyDescent="0.15">
      <c r="A1873" s="32">
        <v>43729</v>
      </c>
      <c r="B1873" s="25">
        <v>1000044688</v>
      </c>
      <c r="C1873" s="25" t="s">
        <v>3551</v>
      </c>
      <c r="D1873" s="25" t="s">
        <v>4003</v>
      </c>
      <c r="E1873" s="25">
        <v>117.4</v>
      </c>
      <c r="F1873" s="25">
        <v>117.4</v>
      </c>
      <c r="G1873" s="25">
        <v>0</v>
      </c>
      <c r="H1873" s="25">
        <v>0</v>
      </c>
      <c r="I1873" s="25" t="s">
        <v>3550</v>
      </c>
    </row>
    <row r="1874" spans="1:9" x14ac:dyDescent="0.15">
      <c r="A1874" s="32">
        <v>43729</v>
      </c>
      <c r="B1874" s="25">
        <v>1000044716</v>
      </c>
      <c r="C1874" s="25" t="s">
        <v>3957</v>
      </c>
      <c r="D1874" s="25" t="s">
        <v>4003</v>
      </c>
      <c r="E1874" s="31">
        <v>10004</v>
      </c>
      <c r="F1874" s="31">
        <v>10004</v>
      </c>
      <c r="G1874" s="25">
        <v>0</v>
      </c>
      <c r="H1874" s="25">
        <v>0</v>
      </c>
      <c r="I1874" s="25" t="s">
        <v>3092</v>
      </c>
    </row>
    <row r="1875" spans="1:9" x14ac:dyDescent="0.15">
      <c r="A1875" s="32">
        <v>43729</v>
      </c>
      <c r="B1875" s="25">
        <v>1000044716</v>
      </c>
      <c r="C1875" s="25" t="s">
        <v>3957</v>
      </c>
      <c r="D1875" s="25" t="s">
        <v>4003</v>
      </c>
      <c r="E1875" s="31">
        <v>4002.01</v>
      </c>
      <c r="F1875" s="31">
        <v>4002.01</v>
      </c>
      <c r="G1875" s="25">
        <v>0</v>
      </c>
      <c r="H1875" s="25">
        <v>0</v>
      </c>
      <c r="I1875" s="25" t="s">
        <v>3092</v>
      </c>
    </row>
    <row r="1876" spans="1:9" x14ac:dyDescent="0.15">
      <c r="A1876" s="32">
        <v>43729</v>
      </c>
      <c r="B1876" s="25">
        <v>1000045593</v>
      </c>
      <c r="C1876" s="25" t="s">
        <v>3958</v>
      </c>
      <c r="D1876" s="25" t="s">
        <v>4003</v>
      </c>
      <c r="E1876" s="31">
        <v>2624</v>
      </c>
      <c r="F1876" s="31">
        <v>2624</v>
      </c>
      <c r="G1876" s="25">
        <v>0</v>
      </c>
      <c r="H1876" s="25">
        <v>0</v>
      </c>
      <c r="I1876" s="25" t="s">
        <v>2904</v>
      </c>
    </row>
    <row r="1877" spans="1:9" x14ac:dyDescent="0.15">
      <c r="A1877" s="32">
        <v>43729</v>
      </c>
      <c r="B1877" s="25">
        <v>1000045593</v>
      </c>
      <c r="C1877" s="25" t="s">
        <v>3958</v>
      </c>
      <c r="D1877" s="25" t="s">
        <v>4003</v>
      </c>
      <c r="E1877" s="31">
        <v>1376.9</v>
      </c>
      <c r="F1877" s="31">
        <v>1376.9</v>
      </c>
      <c r="G1877" s="25">
        <v>0</v>
      </c>
      <c r="H1877" s="25">
        <v>0</v>
      </c>
      <c r="I1877" s="25" t="s">
        <v>2904</v>
      </c>
    </row>
    <row r="1878" spans="1:9" x14ac:dyDescent="0.15">
      <c r="A1878" s="32">
        <v>43729</v>
      </c>
      <c r="B1878" s="25">
        <v>1000045767</v>
      </c>
      <c r="C1878" s="25" t="s">
        <v>2962</v>
      </c>
      <c r="D1878" s="25" t="s">
        <v>4003</v>
      </c>
      <c r="E1878" s="31">
        <v>5500</v>
      </c>
      <c r="F1878" s="31">
        <v>5500</v>
      </c>
      <c r="G1878" s="25">
        <v>0</v>
      </c>
      <c r="H1878" s="25">
        <v>0</v>
      </c>
      <c r="I1878" s="25" t="s">
        <v>2961</v>
      </c>
    </row>
    <row r="1879" spans="1:9" x14ac:dyDescent="0.15">
      <c r="A1879" s="32">
        <v>43729</v>
      </c>
      <c r="B1879" s="25">
        <v>1000045767</v>
      </c>
      <c r="C1879" s="25" t="s">
        <v>2962</v>
      </c>
      <c r="D1879" s="25" t="s">
        <v>4003</v>
      </c>
      <c r="E1879" s="31">
        <v>13505.1</v>
      </c>
      <c r="F1879" s="31">
        <v>13505.1</v>
      </c>
      <c r="G1879" s="25">
        <v>0</v>
      </c>
      <c r="H1879" s="25">
        <v>0</v>
      </c>
      <c r="I1879" s="25" t="s">
        <v>2961</v>
      </c>
    </row>
    <row r="1880" spans="1:9" x14ac:dyDescent="0.15">
      <c r="A1880" s="32">
        <v>43729</v>
      </c>
      <c r="B1880" s="25">
        <v>1000046429</v>
      </c>
      <c r="C1880" s="25" t="s">
        <v>3863</v>
      </c>
      <c r="D1880" s="25" t="s">
        <v>4003</v>
      </c>
      <c r="E1880" s="25">
        <v>543.6</v>
      </c>
      <c r="F1880" s="25">
        <v>543.6</v>
      </c>
      <c r="G1880" s="25">
        <v>0</v>
      </c>
      <c r="H1880" s="25">
        <v>0</v>
      </c>
      <c r="I1880" s="25" t="s">
        <v>2666</v>
      </c>
    </row>
    <row r="1881" spans="1:9" x14ac:dyDescent="0.15">
      <c r="A1881" s="32">
        <v>43729</v>
      </c>
      <c r="B1881" s="25">
        <v>1000046429</v>
      </c>
      <c r="C1881" s="25" t="s">
        <v>3863</v>
      </c>
      <c r="D1881" s="25" t="s">
        <v>4003</v>
      </c>
      <c r="E1881" s="31">
        <v>5511.5</v>
      </c>
      <c r="F1881" s="31">
        <v>5511.5</v>
      </c>
      <c r="G1881" s="25">
        <v>0</v>
      </c>
      <c r="H1881" s="25">
        <v>0</v>
      </c>
      <c r="I1881" s="25" t="s">
        <v>2666</v>
      </c>
    </row>
    <row r="1882" spans="1:9" x14ac:dyDescent="0.15">
      <c r="A1882" s="32">
        <v>43729</v>
      </c>
      <c r="B1882" s="25">
        <v>1000046591</v>
      </c>
      <c r="C1882" s="25" t="s">
        <v>2671</v>
      </c>
      <c r="D1882" s="25" t="s">
        <v>4003</v>
      </c>
      <c r="E1882" s="25">
        <v>264</v>
      </c>
      <c r="F1882" s="25">
        <v>264</v>
      </c>
      <c r="G1882" s="25">
        <v>0</v>
      </c>
      <c r="H1882" s="25">
        <v>0</v>
      </c>
      <c r="I1882" s="25" t="s">
        <v>2666</v>
      </c>
    </row>
    <row r="1883" spans="1:9" x14ac:dyDescent="0.15">
      <c r="A1883" s="32">
        <v>43729</v>
      </c>
      <c r="B1883" s="25">
        <v>1000046591</v>
      </c>
      <c r="C1883" s="25" t="s">
        <v>2671</v>
      </c>
      <c r="D1883" s="25" t="s">
        <v>4003</v>
      </c>
      <c r="E1883" s="25">
        <v>323</v>
      </c>
      <c r="F1883" s="25">
        <v>323</v>
      </c>
      <c r="G1883" s="25">
        <v>0</v>
      </c>
      <c r="H1883" s="25">
        <v>0</v>
      </c>
      <c r="I1883" s="25" t="s">
        <v>2666</v>
      </c>
    </row>
    <row r="1884" spans="1:9" x14ac:dyDescent="0.15">
      <c r="A1884" s="32">
        <v>43729</v>
      </c>
      <c r="B1884" s="25">
        <v>1000046612</v>
      </c>
      <c r="C1884" s="25" t="s">
        <v>3959</v>
      </c>
      <c r="D1884" s="25" t="s">
        <v>4003</v>
      </c>
      <c r="E1884" s="31">
        <v>2000.28</v>
      </c>
      <c r="F1884" s="31">
        <v>2000.28</v>
      </c>
      <c r="G1884" s="25">
        <v>0</v>
      </c>
      <c r="H1884" s="25">
        <v>0</v>
      </c>
      <c r="I1884" s="25" t="s">
        <v>3572</v>
      </c>
    </row>
    <row r="1885" spans="1:9" x14ac:dyDescent="0.15">
      <c r="A1885" s="32">
        <v>43729</v>
      </c>
      <c r="B1885" s="25">
        <v>1000047401</v>
      </c>
      <c r="C1885" s="25" t="s">
        <v>2775</v>
      </c>
      <c r="D1885" s="25" t="s">
        <v>4003</v>
      </c>
      <c r="E1885" s="31">
        <v>18646.599999999999</v>
      </c>
      <c r="F1885" s="31">
        <v>18646.599999999999</v>
      </c>
      <c r="G1885" s="25">
        <v>0</v>
      </c>
      <c r="H1885" s="25">
        <v>0</v>
      </c>
      <c r="I1885" s="25" t="s">
        <v>2774</v>
      </c>
    </row>
    <row r="1886" spans="1:9" x14ac:dyDescent="0.15">
      <c r="A1886" s="32">
        <v>43729</v>
      </c>
      <c r="B1886" s="25">
        <v>1000048101</v>
      </c>
      <c r="C1886" s="25" t="s">
        <v>3960</v>
      </c>
      <c r="D1886" s="25" t="s">
        <v>4003</v>
      </c>
      <c r="E1886" s="25">
        <v>203.5</v>
      </c>
      <c r="F1886" s="25">
        <v>203.5</v>
      </c>
      <c r="G1886" s="25">
        <v>0</v>
      </c>
      <c r="H1886" s="25">
        <v>0</v>
      </c>
      <c r="I1886" s="25" t="s">
        <v>2625</v>
      </c>
    </row>
    <row r="1887" spans="1:9" x14ac:dyDescent="0.15">
      <c r="A1887" s="32">
        <v>43729</v>
      </c>
      <c r="B1887" s="25">
        <v>1000048363</v>
      </c>
      <c r="C1887" s="25" t="s">
        <v>3334</v>
      </c>
      <c r="D1887" s="25" t="s">
        <v>4003</v>
      </c>
      <c r="E1887" s="31">
        <v>6984.8</v>
      </c>
      <c r="F1887" s="31">
        <v>6984.8</v>
      </c>
      <c r="G1887" s="25">
        <v>0</v>
      </c>
      <c r="H1887" s="25">
        <v>0</v>
      </c>
      <c r="I1887" s="25" t="s">
        <v>2727</v>
      </c>
    </row>
    <row r="1888" spans="1:9" x14ac:dyDescent="0.15">
      <c r="A1888" s="32">
        <v>43729</v>
      </c>
      <c r="B1888" s="25">
        <v>1000048503</v>
      </c>
      <c r="C1888" s="25" t="s">
        <v>3961</v>
      </c>
      <c r="D1888" s="25" t="s">
        <v>4003</v>
      </c>
      <c r="E1888" s="31">
        <v>2500.5</v>
      </c>
      <c r="F1888" s="31">
        <v>2500.5</v>
      </c>
      <c r="G1888" s="25">
        <v>0</v>
      </c>
      <c r="H1888" s="25">
        <v>0</v>
      </c>
      <c r="I1888" s="25" t="s">
        <v>3962</v>
      </c>
    </row>
    <row r="1889" spans="1:9" x14ac:dyDescent="0.15">
      <c r="A1889" s="32">
        <v>43729</v>
      </c>
      <c r="B1889" s="25">
        <v>1000048503</v>
      </c>
      <c r="C1889" s="25" t="s">
        <v>3961</v>
      </c>
      <c r="D1889" s="25" t="s">
        <v>4003</v>
      </c>
      <c r="E1889" s="31">
        <v>2500.62</v>
      </c>
      <c r="F1889" s="31">
        <v>2500.62</v>
      </c>
      <c r="G1889" s="25">
        <v>0</v>
      </c>
      <c r="H1889" s="25">
        <v>0</v>
      </c>
      <c r="I1889" s="25" t="s">
        <v>3962</v>
      </c>
    </row>
    <row r="1890" spans="1:9" x14ac:dyDescent="0.15">
      <c r="A1890" s="32">
        <v>43729</v>
      </c>
      <c r="B1890" s="25">
        <v>1000048571</v>
      </c>
      <c r="C1890" s="25" t="s">
        <v>3229</v>
      </c>
      <c r="D1890" s="25" t="s">
        <v>4003</v>
      </c>
      <c r="E1890" s="31">
        <v>1000.8</v>
      </c>
      <c r="F1890" s="31">
        <v>1000.8</v>
      </c>
      <c r="G1890" s="25">
        <v>0</v>
      </c>
      <c r="H1890" s="25">
        <v>0</v>
      </c>
      <c r="I1890" s="25" t="s">
        <v>2657</v>
      </c>
    </row>
    <row r="1891" spans="1:9" x14ac:dyDescent="0.15">
      <c r="A1891" s="32">
        <v>43729</v>
      </c>
      <c r="B1891" s="25">
        <v>1000048571</v>
      </c>
      <c r="C1891" s="25" t="s">
        <v>3229</v>
      </c>
      <c r="D1891" s="25" t="s">
        <v>4003</v>
      </c>
      <c r="E1891" s="31">
        <v>6109.45</v>
      </c>
      <c r="F1891" s="31">
        <v>6109.45</v>
      </c>
      <c r="G1891" s="25">
        <v>0</v>
      </c>
      <c r="H1891" s="25">
        <v>0</v>
      </c>
      <c r="I1891" s="25" t="s">
        <v>2657</v>
      </c>
    </row>
    <row r="1892" spans="1:9" x14ac:dyDescent="0.15">
      <c r="A1892" s="32">
        <v>43729</v>
      </c>
      <c r="B1892" s="25">
        <v>1000048628</v>
      </c>
      <c r="C1892" s="25" t="s">
        <v>2761</v>
      </c>
      <c r="D1892" s="25" t="s">
        <v>4003</v>
      </c>
      <c r="E1892" s="31">
        <v>25826.799999999999</v>
      </c>
      <c r="F1892" s="31">
        <v>25826.799999999999</v>
      </c>
      <c r="G1892" s="25">
        <v>0</v>
      </c>
      <c r="H1892" s="25">
        <v>0</v>
      </c>
      <c r="I1892" s="25" t="s">
        <v>2760</v>
      </c>
    </row>
    <row r="1893" spans="1:9" x14ac:dyDescent="0.15">
      <c r="A1893" s="32">
        <v>43729</v>
      </c>
      <c r="B1893" s="25">
        <v>1000048628</v>
      </c>
      <c r="C1893" s="25" t="s">
        <v>2761</v>
      </c>
      <c r="D1893" s="25" t="s">
        <v>4003</v>
      </c>
      <c r="E1893" s="31">
        <v>38711.199999999997</v>
      </c>
      <c r="F1893" s="31">
        <v>38711.199999999997</v>
      </c>
      <c r="G1893" s="25">
        <v>0</v>
      </c>
      <c r="H1893" s="25">
        <v>0</v>
      </c>
      <c r="I1893" s="25" t="s">
        <v>2760</v>
      </c>
    </row>
    <row r="1894" spans="1:9" x14ac:dyDescent="0.15">
      <c r="A1894" s="32">
        <v>43729</v>
      </c>
      <c r="B1894" s="25">
        <v>1000048821</v>
      </c>
      <c r="C1894" s="25" t="s">
        <v>3963</v>
      </c>
      <c r="D1894" s="25" t="s">
        <v>4003</v>
      </c>
      <c r="E1894" s="31">
        <v>12767.9</v>
      </c>
      <c r="F1894" s="31">
        <v>12767.9</v>
      </c>
      <c r="G1894" s="25">
        <v>0</v>
      </c>
      <c r="H1894" s="25">
        <v>0</v>
      </c>
      <c r="I1894" s="25" t="s">
        <v>2687</v>
      </c>
    </row>
    <row r="1895" spans="1:9" x14ac:dyDescent="0.15">
      <c r="A1895" s="32">
        <v>43729</v>
      </c>
      <c r="B1895" s="25">
        <v>1000049027</v>
      </c>
      <c r="C1895" s="25" t="s">
        <v>3964</v>
      </c>
      <c r="D1895" s="25" t="s">
        <v>4003</v>
      </c>
      <c r="E1895" s="31">
        <v>4420.63</v>
      </c>
      <c r="F1895" s="31">
        <v>4420.63</v>
      </c>
      <c r="G1895" s="25">
        <v>0</v>
      </c>
      <c r="H1895" s="25">
        <v>0</v>
      </c>
      <c r="I1895" s="25" t="s">
        <v>2687</v>
      </c>
    </row>
    <row r="1896" spans="1:9" x14ac:dyDescent="0.15">
      <c r="A1896" s="32">
        <v>43729</v>
      </c>
      <c r="B1896" s="25">
        <v>1000049929</v>
      </c>
      <c r="C1896" s="25" t="s">
        <v>3965</v>
      </c>
      <c r="D1896" s="25" t="s">
        <v>4003</v>
      </c>
      <c r="E1896" s="31">
        <v>5595</v>
      </c>
      <c r="F1896" s="31">
        <v>5595</v>
      </c>
      <c r="G1896" s="25">
        <v>0</v>
      </c>
      <c r="H1896" s="25">
        <v>0</v>
      </c>
      <c r="I1896" s="25" t="s">
        <v>2964</v>
      </c>
    </row>
    <row r="1897" spans="1:9" x14ac:dyDescent="0.15">
      <c r="A1897" s="32">
        <v>43729</v>
      </c>
      <c r="B1897" s="25">
        <v>1000049929</v>
      </c>
      <c r="C1897" s="25" t="s">
        <v>3965</v>
      </c>
      <c r="D1897" s="25" t="s">
        <v>4003</v>
      </c>
      <c r="E1897" s="25">
        <v>907.4</v>
      </c>
      <c r="F1897" s="25">
        <v>907.4</v>
      </c>
      <c r="G1897" s="25">
        <v>0</v>
      </c>
      <c r="H1897" s="25">
        <v>0</v>
      </c>
      <c r="I1897" s="25" t="s">
        <v>2964</v>
      </c>
    </row>
    <row r="1898" spans="1:9" x14ac:dyDescent="0.15">
      <c r="A1898" s="32">
        <v>43729</v>
      </c>
      <c r="B1898" s="25">
        <v>1000050162</v>
      </c>
      <c r="C1898" s="25" t="s">
        <v>3966</v>
      </c>
      <c r="D1898" s="25" t="s">
        <v>4003</v>
      </c>
      <c r="E1898" s="25">
        <v>904.5</v>
      </c>
      <c r="F1898" s="25">
        <v>904.5</v>
      </c>
      <c r="G1898" s="25">
        <v>0</v>
      </c>
      <c r="H1898" s="25">
        <v>0</v>
      </c>
      <c r="I1898" s="25" t="s">
        <v>213</v>
      </c>
    </row>
    <row r="1899" spans="1:9" x14ac:dyDescent="0.15">
      <c r="A1899" s="32">
        <v>43729</v>
      </c>
      <c r="B1899" s="25">
        <v>1000050162</v>
      </c>
      <c r="C1899" s="25" t="s">
        <v>3966</v>
      </c>
      <c r="D1899" s="25" t="s">
        <v>4003</v>
      </c>
      <c r="E1899" s="25">
        <v>97.34</v>
      </c>
      <c r="F1899" s="25">
        <v>97.34</v>
      </c>
      <c r="G1899" s="25">
        <v>0</v>
      </c>
      <c r="H1899" s="25">
        <v>0</v>
      </c>
      <c r="I1899" s="25" t="s">
        <v>213</v>
      </c>
    </row>
    <row r="1900" spans="1:9" x14ac:dyDescent="0.15">
      <c r="A1900" s="32">
        <v>43729</v>
      </c>
      <c r="B1900" s="25">
        <v>1000050535</v>
      </c>
      <c r="C1900" s="25" t="s">
        <v>3967</v>
      </c>
      <c r="D1900" s="25" t="s">
        <v>4003</v>
      </c>
      <c r="E1900" s="31">
        <v>1503.53</v>
      </c>
      <c r="F1900" s="31">
        <v>1503.53</v>
      </c>
      <c r="G1900" s="25">
        <v>0</v>
      </c>
      <c r="H1900" s="25">
        <v>0</v>
      </c>
      <c r="I1900" s="25" t="s">
        <v>3032</v>
      </c>
    </row>
    <row r="1901" spans="1:9" x14ac:dyDescent="0.15">
      <c r="A1901" s="32">
        <v>43729</v>
      </c>
      <c r="B1901" s="25">
        <v>1000050547</v>
      </c>
      <c r="C1901" s="25" t="s">
        <v>3968</v>
      </c>
      <c r="D1901" s="25" t="s">
        <v>4003</v>
      </c>
      <c r="E1901" s="31">
        <v>3488.42</v>
      </c>
      <c r="F1901" s="31">
        <v>3488.42</v>
      </c>
      <c r="G1901" s="25">
        <v>0</v>
      </c>
      <c r="H1901" s="25">
        <v>0</v>
      </c>
      <c r="I1901" s="25" t="s">
        <v>2976</v>
      </c>
    </row>
    <row r="1902" spans="1:9" x14ac:dyDescent="0.15">
      <c r="A1902" s="32">
        <v>43729</v>
      </c>
      <c r="B1902" s="25">
        <v>1000050547</v>
      </c>
      <c r="C1902" s="25" t="s">
        <v>3968</v>
      </c>
      <c r="D1902" s="25" t="s">
        <v>4003</v>
      </c>
      <c r="E1902" s="25">
        <v>513</v>
      </c>
      <c r="F1902" s="25">
        <v>513</v>
      </c>
      <c r="G1902" s="25">
        <v>0</v>
      </c>
      <c r="H1902" s="25">
        <v>0</v>
      </c>
      <c r="I1902" s="25" t="s">
        <v>2976</v>
      </c>
    </row>
    <row r="1903" spans="1:9" x14ac:dyDescent="0.15">
      <c r="A1903" s="32">
        <v>43729</v>
      </c>
      <c r="B1903" s="25">
        <v>1000051029</v>
      </c>
      <c r="C1903" s="25" t="s">
        <v>3969</v>
      </c>
      <c r="D1903" s="25" t="s">
        <v>4003</v>
      </c>
      <c r="E1903" s="31">
        <v>5007.17</v>
      </c>
      <c r="F1903" s="31">
        <v>5007.17</v>
      </c>
      <c r="G1903" s="25">
        <v>0</v>
      </c>
      <c r="H1903" s="25">
        <v>0</v>
      </c>
      <c r="I1903" s="25" t="s">
        <v>2796</v>
      </c>
    </row>
    <row r="1904" spans="1:9" x14ac:dyDescent="0.15">
      <c r="A1904" s="32">
        <v>43729</v>
      </c>
      <c r="B1904" s="25">
        <v>1000051075</v>
      </c>
      <c r="C1904" s="25" t="s">
        <v>3970</v>
      </c>
      <c r="D1904" s="25" t="s">
        <v>4003</v>
      </c>
      <c r="E1904" s="25">
        <v>194.7</v>
      </c>
      <c r="F1904" s="25">
        <v>194.7</v>
      </c>
      <c r="G1904" s="25">
        <v>0</v>
      </c>
      <c r="H1904" s="25">
        <v>0</v>
      </c>
      <c r="I1904" s="25" t="s">
        <v>3032</v>
      </c>
    </row>
    <row r="1905" spans="1:9" x14ac:dyDescent="0.15">
      <c r="A1905" s="32">
        <v>43729</v>
      </c>
      <c r="B1905" s="25">
        <v>1000051188</v>
      </c>
      <c r="C1905" s="25" t="s">
        <v>3971</v>
      </c>
      <c r="D1905" s="25" t="s">
        <v>4003</v>
      </c>
      <c r="E1905" s="25">
        <v>203.9</v>
      </c>
      <c r="F1905" s="25">
        <v>203.9</v>
      </c>
      <c r="G1905" s="25">
        <v>0</v>
      </c>
      <c r="H1905" s="25">
        <v>0</v>
      </c>
      <c r="I1905" s="25" t="s">
        <v>3103</v>
      </c>
    </row>
    <row r="1906" spans="1:9" x14ac:dyDescent="0.15">
      <c r="A1906" s="32">
        <v>43729</v>
      </c>
      <c r="B1906" s="25">
        <v>1000051188</v>
      </c>
      <c r="C1906" s="25" t="s">
        <v>3971</v>
      </c>
      <c r="D1906" s="25" t="s">
        <v>4003</v>
      </c>
      <c r="E1906" s="25">
        <v>802.45</v>
      </c>
      <c r="F1906" s="25">
        <v>802.45</v>
      </c>
      <c r="G1906" s="25">
        <v>0</v>
      </c>
      <c r="H1906" s="25">
        <v>0</v>
      </c>
      <c r="I1906" s="25" t="s">
        <v>3103</v>
      </c>
    </row>
    <row r="1907" spans="1:9" x14ac:dyDescent="0.15">
      <c r="A1907" s="32">
        <v>43729</v>
      </c>
      <c r="B1907" s="25">
        <v>1000051189</v>
      </c>
      <c r="C1907" s="25" t="s">
        <v>3972</v>
      </c>
      <c r="D1907" s="25" t="s">
        <v>4004</v>
      </c>
      <c r="E1907" s="31">
        <v>1003.88</v>
      </c>
      <c r="F1907" s="31">
        <v>1003.88</v>
      </c>
      <c r="G1907" s="25">
        <v>0</v>
      </c>
      <c r="H1907" s="25">
        <v>0</v>
      </c>
      <c r="I1907" s="25" t="s">
        <v>3103</v>
      </c>
    </row>
    <row r="1908" spans="1:9" x14ac:dyDescent="0.15">
      <c r="A1908" s="32">
        <v>43729</v>
      </c>
      <c r="B1908" s="25">
        <v>1000051199</v>
      </c>
      <c r="C1908" s="25" t="s">
        <v>3973</v>
      </c>
      <c r="D1908" s="25" t="s">
        <v>4003</v>
      </c>
      <c r="E1908" s="25">
        <v>88.8</v>
      </c>
      <c r="F1908" s="25">
        <v>88.8</v>
      </c>
      <c r="G1908" s="25">
        <v>0</v>
      </c>
      <c r="H1908" s="25">
        <v>0</v>
      </c>
      <c r="I1908" s="25" t="s">
        <v>2660</v>
      </c>
    </row>
    <row r="1909" spans="1:9" x14ac:dyDescent="0.15">
      <c r="A1909" s="32">
        <v>43729</v>
      </c>
      <c r="B1909" s="25">
        <v>1000051199</v>
      </c>
      <c r="C1909" s="25" t="s">
        <v>3973</v>
      </c>
      <c r="D1909" s="25" t="s">
        <v>4003</v>
      </c>
      <c r="E1909" s="25">
        <v>464.8</v>
      </c>
      <c r="F1909" s="25">
        <v>464.8</v>
      </c>
      <c r="G1909" s="25">
        <v>0</v>
      </c>
      <c r="H1909" s="25">
        <v>0</v>
      </c>
      <c r="I1909" s="25" t="s">
        <v>2660</v>
      </c>
    </row>
    <row r="1910" spans="1:9" x14ac:dyDescent="0.15">
      <c r="A1910" s="32">
        <v>43729</v>
      </c>
      <c r="B1910" s="25">
        <v>1000051767</v>
      </c>
      <c r="C1910" s="25" t="s">
        <v>3974</v>
      </c>
      <c r="D1910" s="25" t="s">
        <v>4004</v>
      </c>
      <c r="E1910" s="31">
        <v>2670.9</v>
      </c>
      <c r="F1910" s="31">
        <v>2670.9</v>
      </c>
      <c r="G1910" s="25">
        <v>0</v>
      </c>
      <c r="H1910" s="25">
        <v>0</v>
      </c>
      <c r="I1910" s="25" t="s">
        <v>3108</v>
      </c>
    </row>
    <row r="1911" spans="1:9" x14ac:dyDescent="0.15">
      <c r="A1911" s="32">
        <v>43729</v>
      </c>
      <c r="B1911" s="25">
        <v>1000051971</v>
      </c>
      <c r="C1911" s="25" t="s">
        <v>3975</v>
      </c>
      <c r="D1911" s="25" t="s">
        <v>4004</v>
      </c>
      <c r="E1911" s="31">
        <v>1079.0999999999999</v>
      </c>
      <c r="F1911" s="31">
        <v>1079.0999999999999</v>
      </c>
      <c r="G1911" s="25">
        <v>0</v>
      </c>
      <c r="H1911" s="25">
        <v>0</v>
      </c>
      <c r="I1911" s="25" t="s">
        <v>2938</v>
      </c>
    </row>
    <row r="1912" spans="1:9" x14ac:dyDescent="0.15">
      <c r="A1912" s="32">
        <v>43729</v>
      </c>
      <c r="B1912" s="25">
        <v>1000052339</v>
      </c>
      <c r="C1912" s="25" t="s">
        <v>3977</v>
      </c>
      <c r="D1912" s="25" t="s">
        <v>4003</v>
      </c>
      <c r="E1912" s="31">
        <v>5480</v>
      </c>
      <c r="F1912" s="31">
        <v>5480</v>
      </c>
      <c r="G1912" s="25">
        <v>0</v>
      </c>
      <c r="H1912" s="25">
        <v>0</v>
      </c>
      <c r="I1912" s="25" t="s">
        <v>3103</v>
      </c>
    </row>
    <row r="1913" spans="1:9" x14ac:dyDescent="0.15">
      <c r="A1913" s="32">
        <v>43729</v>
      </c>
      <c r="B1913" s="25">
        <v>1000052339</v>
      </c>
      <c r="C1913" s="25" t="s">
        <v>3977</v>
      </c>
      <c r="D1913" s="25" t="s">
        <v>4003</v>
      </c>
      <c r="E1913" s="25">
        <v>540</v>
      </c>
      <c r="F1913" s="25">
        <v>540</v>
      </c>
      <c r="G1913" s="25">
        <v>0</v>
      </c>
      <c r="H1913" s="25">
        <v>0</v>
      </c>
      <c r="I1913" s="25" t="s">
        <v>3103</v>
      </c>
    </row>
    <row r="1914" spans="1:9" x14ac:dyDescent="0.15">
      <c r="A1914" s="32">
        <v>43729</v>
      </c>
      <c r="B1914" s="25">
        <v>1000052719</v>
      </c>
      <c r="C1914" s="25" t="s">
        <v>4027</v>
      </c>
      <c r="D1914" s="25" t="s">
        <v>4003</v>
      </c>
      <c r="E1914" s="31">
        <v>3500.4</v>
      </c>
      <c r="F1914" s="31">
        <v>3500.4</v>
      </c>
      <c r="G1914" s="25">
        <v>0</v>
      </c>
      <c r="H1914" s="25">
        <v>0</v>
      </c>
      <c r="I1914" s="25" t="s">
        <v>2684</v>
      </c>
    </row>
    <row r="1915" spans="1:9" x14ac:dyDescent="0.15">
      <c r="A1915" s="32">
        <v>43729</v>
      </c>
      <c r="B1915" s="25">
        <v>1000052719</v>
      </c>
      <c r="C1915" s="25" t="s">
        <v>4027</v>
      </c>
      <c r="D1915" s="25" t="s">
        <v>4003</v>
      </c>
      <c r="E1915" s="31">
        <v>1137.8</v>
      </c>
      <c r="F1915" s="31">
        <v>1137.8</v>
      </c>
      <c r="G1915" s="25">
        <v>0</v>
      </c>
      <c r="H1915" s="25">
        <v>0</v>
      </c>
      <c r="I1915" s="25" t="s">
        <v>2684</v>
      </c>
    </row>
    <row r="1916" spans="1:9" x14ac:dyDescent="0.15">
      <c r="A1916" s="32">
        <v>43729</v>
      </c>
      <c r="B1916" s="25">
        <v>1000052799</v>
      </c>
      <c r="C1916" s="25" t="s">
        <v>3978</v>
      </c>
      <c r="D1916" s="25" t="s">
        <v>4003</v>
      </c>
      <c r="E1916" s="25">
        <v>956.4</v>
      </c>
      <c r="F1916" s="25">
        <v>956.4</v>
      </c>
      <c r="G1916" s="25">
        <v>0</v>
      </c>
      <c r="H1916" s="25">
        <v>0</v>
      </c>
      <c r="I1916" s="25" t="s">
        <v>2700</v>
      </c>
    </row>
    <row r="1917" spans="1:9" x14ac:dyDescent="0.15">
      <c r="A1917" s="32">
        <v>43729</v>
      </c>
      <c r="B1917" s="25">
        <v>1000052799</v>
      </c>
      <c r="C1917" s="25" t="s">
        <v>3978</v>
      </c>
      <c r="D1917" s="25" t="s">
        <v>4003</v>
      </c>
      <c r="E1917" s="31">
        <v>2043.6</v>
      </c>
      <c r="F1917" s="31">
        <v>2043.6</v>
      </c>
      <c r="G1917" s="25">
        <v>0</v>
      </c>
      <c r="H1917" s="25">
        <v>0</v>
      </c>
      <c r="I1917" s="25" t="s">
        <v>2700</v>
      </c>
    </row>
    <row r="1918" spans="1:9" x14ac:dyDescent="0.15">
      <c r="A1918" s="32">
        <v>43729</v>
      </c>
      <c r="B1918" s="25">
        <v>1000053001</v>
      </c>
      <c r="C1918" s="25" t="s">
        <v>3979</v>
      </c>
      <c r="D1918" s="25" t="s">
        <v>4003</v>
      </c>
      <c r="E1918" s="25">
        <v>204.4</v>
      </c>
      <c r="F1918" s="25">
        <v>204.4</v>
      </c>
      <c r="G1918" s="25">
        <v>0</v>
      </c>
      <c r="H1918" s="25">
        <v>0</v>
      </c>
      <c r="I1918" s="25" t="s">
        <v>2634</v>
      </c>
    </row>
    <row r="1919" spans="1:9" x14ac:dyDescent="0.15">
      <c r="A1919" s="32">
        <v>43729</v>
      </c>
      <c r="B1919" s="25">
        <v>1000053875</v>
      </c>
      <c r="C1919" s="25" t="s">
        <v>4039</v>
      </c>
      <c r="D1919" s="25" t="s">
        <v>4004</v>
      </c>
      <c r="E1919" s="31">
        <v>1034.7</v>
      </c>
      <c r="F1919" s="31">
        <v>1034.7</v>
      </c>
      <c r="G1919" s="25">
        <v>0</v>
      </c>
      <c r="H1919" s="25">
        <v>0</v>
      </c>
      <c r="I1919" s="25" t="s">
        <v>3634</v>
      </c>
    </row>
    <row r="1920" spans="1:9" x14ac:dyDescent="0.15">
      <c r="A1920" s="32">
        <v>43729</v>
      </c>
      <c r="B1920" s="25">
        <v>1000054033</v>
      </c>
      <c r="C1920" s="25" t="s">
        <v>3980</v>
      </c>
      <c r="D1920" s="25" t="s">
        <v>4003</v>
      </c>
      <c r="E1920" s="31">
        <v>1003.44</v>
      </c>
      <c r="F1920" s="31">
        <v>1003.44</v>
      </c>
      <c r="G1920" s="25">
        <v>0</v>
      </c>
      <c r="H1920" s="25">
        <v>0</v>
      </c>
      <c r="I1920" s="25" t="s">
        <v>2830</v>
      </c>
    </row>
    <row r="1921" spans="1:9" x14ac:dyDescent="0.15">
      <c r="A1921" s="32">
        <v>43729</v>
      </c>
      <c r="B1921" s="25">
        <v>1000054528</v>
      </c>
      <c r="C1921" s="25" t="s">
        <v>3981</v>
      </c>
      <c r="D1921" s="25" t="s">
        <v>4003</v>
      </c>
      <c r="E1921" s="25">
        <v>631.4</v>
      </c>
      <c r="F1921" s="25">
        <v>631.4</v>
      </c>
      <c r="G1921" s="25">
        <v>0</v>
      </c>
      <c r="H1921" s="25">
        <v>0</v>
      </c>
      <c r="I1921" s="25" t="s">
        <v>3647</v>
      </c>
    </row>
    <row r="1922" spans="1:9" x14ac:dyDescent="0.15">
      <c r="A1922" s="32">
        <v>43729</v>
      </c>
      <c r="B1922" s="25">
        <v>1000054543</v>
      </c>
      <c r="C1922" s="25" t="s">
        <v>3982</v>
      </c>
      <c r="D1922" s="25" t="s">
        <v>4003</v>
      </c>
      <c r="E1922" s="25">
        <v>308.39999999999998</v>
      </c>
      <c r="F1922" s="25">
        <v>308.39999999999998</v>
      </c>
      <c r="G1922" s="25">
        <v>0</v>
      </c>
      <c r="H1922" s="25">
        <v>0</v>
      </c>
      <c r="I1922" s="25" t="s">
        <v>3085</v>
      </c>
    </row>
    <row r="1923" spans="1:9" x14ac:dyDescent="0.15">
      <c r="A1923" s="32">
        <v>43729</v>
      </c>
      <c r="B1923" s="25">
        <v>1000054543</v>
      </c>
      <c r="C1923" s="25" t="s">
        <v>3982</v>
      </c>
      <c r="D1923" s="25" t="s">
        <v>4003</v>
      </c>
      <c r="E1923" s="25">
        <v>6</v>
      </c>
      <c r="F1923" s="25">
        <v>6</v>
      </c>
      <c r="G1923" s="25">
        <v>0</v>
      </c>
      <c r="H1923" s="25">
        <v>0</v>
      </c>
      <c r="I1923" s="25" t="s">
        <v>3085</v>
      </c>
    </row>
    <row r="1924" spans="1:9" x14ac:dyDescent="0.15">
      <c r="A1924" s="32">
        <v>43729</v>
      </c>
      <c r="B1924" s="25">
        <v>1000056788</v>
      </c>
      <c r="C1924" s="25" t="s">
        <v>4036</v>
      </c>
      <c r="D1924" s="25" t="s">
        <v>4003</v>
      </c>
      <c r="E1924" s="25">
        <v>309.60000000000002</v>
      </c>
      <c r="F1924" s="25">
        <v>309.60000000000002</v>
      </c>
      <c r="G1924" s="25">
        <v>0</v>
      </c>
      <c r="H1924" s="25">
        <v>0</v>
      </c>
      <c r="I1924" s="25" t="s">
        <v>2908</v>
      </c>
    </row>
    <row r="1925" spans="1:9" x14ac:dyDescent="0.15">
      <c r="A1925" s="32">
        <v>43729</v>
      </c>
      <c r="B1925" s="25">
        <v>1000056788</v>
      </c>
      <c r="C1925" s="25" t="s">
        <v>4036</v>
      </c>
      <c r="D1925" s="25" t="s">
        <v>4003</v>
      </c>
      <c r="E1925" s="25">
        <v>692</v>
      </c>
      <c r="F1925" s="25">
        <v>692</v>
      </c>
      <c r="G1925" s="25">
        <v>0</v>
      </c>
      <c r="H1925" s="25">
        <v>0</v>
      </c>
      <c r="I1925" s="25" t="s">
        <v>2908</v>
      </c>
    </row>
    <row r="1926" spans="1:9" x14ac:dyDescent="0.15">
      <c r="A1926" s="32">
        <v>43729</v>
      </c>
      <c r="B1926" s="25">
        <v>1000057055</v>
      </c>
      <c r="C1926" s="25" t="s">
        <v>3984</v>
      </c>
      <c r="D1926" s="25" t="s">
        <v>4003</v>
      </c>
      <c r="E1926" s="25">
        <v>10.8</v>
      </c>
      <c r="F1926" s="25">
        <v>10.8</v>
      </c>
      <c r="G1926" s="25">
        <v>0</v>
      </c>
      <c r="H1926" s="25">
        <v>0</v>
      </c>
      <c r="I1926" s="25" t="s">
        <v>3063</v>
      </c>
    </row>
    <row r="1927" spans="1:9" x14ac:dyDescent="0.15">
      <c r="A1927" s="32">
        <v>43729</v>
      </c>
      <c r="B1927" s="25">
        <v>1000057055</v>
      </c>
      <c r="C1927" s="25" t="s">
        <v>3984</v>
      </c>
      <c r="D1927" s="25" t="s">
        <v>4003</v>
      </c>
      <c r="E1927" s="25">
        <v>18.8</v>
      </c>
      <c r="F1927" s="25">
        <v>18.8</v>
      </c>
      <c r="G1927" s="25">
        <v>0</v>
      </c>
      <c r="H1927" s="25">
        <v>0</v>
      </c>
      <c r="I1927" s="25" t="s">
        <v>3063</v>
      </c>
    </row>
    <row r="1928" spans="1:9" x14ac:dyDescent="0.15">
      <c r="A1928" s="32">
        <v>43729</v>
      </c>
      <c r="B1928" s="25">
        <v>1000057172</v>
      </c>
      <c r="C1928" s="25" t="s">
        <v>3985</v>
      </c>
      <c r="D1928" s="25" t="s">
        <v>4003</v>
      </c>
      <c r="E1928" s="31">
        <v>1573.2</v>
      </c>
      <c r="F1928" s="31">
        <v>1573.2</v>
      </c>
      <c r="G1928" s="25">
        <v>0</v>
      </c>
      <c r="H1928" s="25">
        <v>0</v>
      </c>
      <c r="I1928" s="25" t="s">
        <v>3120</v>
      </c>
    </row>
    <row r="1929" spans="1:9" x14ac:dyDescent="0.15">
      <c r="A1929" s="32">
        <v>43729</v>
      </c>
      <c r="B1929" s="25">
        <v>1000057172</v>
      </c>
      <c r="C1929" s="25" t="s">
        <v>3985</v>
      </c>
      <c r="D1929" s="25" t="s">
        <v>4003</v>
      </c>
      <c r="E1929" s="31">
        <v>3427.49</v>
      </c>
      <c r="F1929" s="31">
        <v>3427.49</v>
      </c>
      <c r="G1929" s="25">
        <v>0</v>
      </c>
      <c r="H1929" s="25">
        <v>0</v>
      </c>
      <c r="I1929" s="25" t="s">
        <v>3120</v>
      </c>
    </row>
    <row r="1930" spans="1:9" x14ac:dyDescent="0.15">
      <c r="A1930" s="32">
        <v>43729</v>
      </c>
      <c r="B1930" s="25">
        <v>1000057313</v>
      </c>
      <c r="C1930" s="25" t="s">
        <v>4024</v>
      </c>
      <c r="D1930" s="25" t="s">
        <v>4004</v>
      </c>
      <c r="E1930" s="25">
        <v>195.6</v>
      </c>
      <c r="F1930" s="25">
        <v>195.6</v>
      </c>
      <c r="G1930" s="25">
        <v>0</v>
      </c>
      <c r="H1930" s="25">
        <v>0</v>
      </c>
      <c r="I1930" s="25" t="s">
        <v>3634</v>
      </c>
    </row>
    <row r="1931" spans="1:9" x14ac:dyDescent="0.15">
      <c r="A1931" s="32">
        <v>43729</v>
      </c>
      <c r="B1931" s="25">
        <v>1000057812</v>
      </c>
      <c r="C1931" s="25" t="s">
        <v>3987</v>
      </c>
      <c r="D1931" s="25" t="s">
        <v>4003</v>
      </c>
      <c r="E1931" s="25">
        <v>200</v>
      </c>
      <c r="F1931" s="25">
        <v>200</v>
      </c>
      <c r="G1931" s="25">
        <v>0</v>
      </c>
      <c r="H1931" s="25">
        <v>0</v>
      </c>
      <c r="I1931" s="25" t="s">
        <v>2941</v>
      </c>
    </row>
    <row r="1932" spans="1:9" x14ac:dyDescent="0.15">
      <c r="A1932" s="32">
        <v>43729</v>
      </c>
      <c r="B1932" s="25">
        <v>1000057812</v>
      </c>
      <c r="C1932" s="25" t="s">
        <v>3987</v>
      </c>
      <c r="D1932" s="25" t="s">
        <v>4003</v>
      </c>
      <c r="E1932" s="25">
        <v>801</v>
      </c>
      <c r="F1932" s="25">
        <v>801</v>
      </c>
      <c r="G1932" s="25">
        <v>0</v>
      </c>
      <c r="H1932" s="25">
        <v>0</v>
      </c>
      <c r="I1932" s="25" t="s">
        <v>2941</v>
      </c>
    </row>
    <row r="1933" spans="1:9" x14ac:dyDescent="0.15">
      <c r="A1933" s="32">
        <v>43729</v>
      </c>
      <c r="B1933" s="25">
        <v>1000058421</v>
      </c>
      <c r="C1933" s="25" t="s">
        <v>3989</v>
      </c>
      <c r="D1933" s="25" t="s">
        <v>4003</v>
      </c>
      <c r="E1933" s="31">
        <v>1009.3</v>
      </c>
      <c r="F1933" s="31">
        <v>1009.3</v>
      </c>
      <c r="G1933" s="25">
        <v>0</v>
      </c>
      <c r="H1933" s="25">
        <v>0</v>
      </c>
      <c r="I1933" s="25" t="s">
        <v>3089</v>
      </c>
    </row>
    <row r="1934" spans="1:9" x14ac:dyDescent="0.15">
      <c r="A1934" s="32">
        <v>43729</v>
      </c>
      <c r="B1934" s="25">
        <v>1000058817</v>
      </c>
      <c r="C1934" s="25" t="s">
        <v>4013</v>
      </c>
      <c r="D1934" s="25" t="s">
        <v>4003</v>
      </c>
      <c r="E1934" s="31">
        <v>11781.15</v>
      </c>
      <c r="F1934" s="31">
        <v>11781.15</v>
      </c>
      <c r="G1934" s="25">
        <v>0</v>
      </c>
      <c r="H1934" s="25">
        <v>0</v>
      </c>
      <c r="I1934" s="25" t="s">
        <v>2625</v>
      </c>
    </row>
    <row r="1935" spans="1:9" x14ac:dyDescent="0.15">
      <c r="A1935" s="32">
        <v>43729</v>
      </c>
      <c r="B1935" s="25">
        <v>1000058921</v>
      </c>
      <c r="C1935" s="25" t="s">
        <v>3990</v>
      </c>
      <c r="D1935" s="25" t="s">
        <v>4003</v>
      </c>
      <c r="E1935" s="25">
        <v>600</v>
      </c>
      <c r="F1935" s="25">
        <v>600</v>
      </c>
      <c r="G1935" s="25">
        <v>0</v>
      </c>
      <c r="H1935" s="25">
        <v>0</v>
      </c>
      <c r="I1935" s="25" t="s">
        <v>2709</v>
      </c>
    </row>
    <row r="1936" spans="1:9" x14ac:dyDescent="0.15">
      <c r="A1936" s="32">
        <v>43729</v>
      </c>
      <c r="B1936" s="25">
        <v>1000058921</v>
      </c>
      <c r="C1936" s="25" t="s">
        <v>3990</v>
      </c>
      <c r="D1936" s="25" t="s">
        <v>4003</v>
      </c>
      <c r="E1936" s="25">
        <v>204.6</v>
      </c>
      <c r="F1936" s="25">
        <v>204.6</v>
      </c>
      <c r="G1936" s="25">
        <v>0</v>
      </c>
      <c r="H1936" s="25">
        <v>0</v>
      </c>
      <c r="I1936" s="25" t="s">
        <v>2709</v>
      </c>
    </row>
    <row r="1937" spans="1:9" x14ac:dyDescent="0.15">
      <c r="A1937" s="32">
        <v>43729</v>
      </c>
      <c r="B1937" s="25">
        <v>1000058924</v>
      </c>
      <c r="C1937" s="25" t="s">
        <v>3991</v>
      </c>
      <c r="D1937" s="25" t="s">
        <v>4003</v>
      </c>
      <c r="E1937" s="25">
        <v>200.4</v>
      </c>
      <c r="F1937" s="25">
        <v>200.4</v>
      </c>
      <c r="G1937" s="25">
        <v>0</v>
      </c>
      <c r="H1937" s="25">
        <v>0</v>
      </c>
      <c r="I1937" s="25" t="s">
        <v>2706</v>
      </c>
    </row>
    <row r="1938" spans="1:9" x14ac:dyDescent="0.15">
      <c r="A1938" s="32">
        <v>43729</v>
      </c>
      <c r="B1938" s="25">
        <v>1000058924</v>
      </c>
      <c r="C1938" s="25" t="s">
        <v>3991</v>
      </c>
      <c r="D1938" s="25" t="s">
        <v>4003</v>
      </c>
      <c r="E1938" s="25">
        <v>800.88</v>
      </c>
      <c r="F1938" s="25">
        <v>800.88</v>
      </c>
      <c r="G1938" s="25">
        <v>0</v>
      </c>
      <c r="H1938" s="25">
        <v>0</v>
      </c>
      <c r="I1938" s="25" t="s">
        <v>2706</v>
      </c>
    </row>
    <row r="1939" spans="1:9" x14ac:dyDescent="0.15">
      <c r="A1939" s="32">
        <v>43729</v>
      </c>
      <c r="B1939" s="25">
        <v>1000058961</v>
      </c>
      <c r="C1939" s="25" t="s">
        <v>3862</v>
      </c>
      <c r="D1939" s="25" t="s">
        <v>4003</v>
      </c>
      <c r="E1939" s="31">
        <v>2804.62</v>
      </c>
      <c r="F1939" s="31">
        <v>2804.62</v>
      </c>
      <c r="G1939" s="25">
        <v>0</v>
      </c>
      <c r="H1939" s="25">
        <v>0</v>
      </c>
      <c r="I1939" s="25" t="s">
        <v>2666</v>
      </c>
    </row>
    <row r="1940" spans="1:9" x14ac:dyDescent="0.15">
      <c r="A1940" s="32">
        <v>43729</v>
      </c>
      <c r="B1940" s="25">
        <v>1000058961</v>
      </c>
      <c r="C1940" s="25" t="s">
        <v>3862</v>
      </c>
      <c r="D1940" s="25" t="s">
        <v>4003</v>
      </c>
      <c r="E1940" s="31">
        <v>1201.72</v>
      </c>
      <c r="F1940" s="31">
        <v>1201.72</v>
      </c>
      <c r="G1940" s="25">
        <v>0</v>
      </c>
      <c r="H1940" s="25">
        <v>0</v>
      </c>
      <c r="I1940" s="25" t="s">
        <v>2666</v>
      </c>
    </row>
    <row r="1941" spans="1:9" x14ac:dyDescent="0.15">
      <c r="A1941" s="32">
        <v>43729</v>
      </c>
      <c r="B1941" s="25">
        <v>1000058961</v>
      </c>
      <c r="C1941" s="25" t="s">
        <v>3862</v>
      </c>
      <c r="D1941" s="25" t="s">
        <v>3236</v>
      </c>
      <c r="E1941" s="25">
        <v>0.1</v>
      </c>
      <c r="F1941" s="25">
        <v>0.1</v>
      </c>
      <c r="G1941" s="25">
        <v>0</v>
      </c>
      <c r="H1941" s="25">
        <v>0</v>
      </c>
      <c r="I1941" s="25" t="s">
        <v>2666</v>
      </c>
    </row>
    <row r="1942" spans="1:9" x14ac:dyDescent="0.15">
      <c r="A1942" s="32">
        <v>43729</v>
      </c>
      <c r="B1942" s="25">
        <v>1000059342</v>
      </c>
      <c r="C1942" s="25" t="s">
        <v>3994</v>
      </c>
      <c r="D1942" s="25" t="s">
        <v>4004</v>
      </c>
      <c r="E1942" s="31">
        <v>1000.02</v>
      </c>
      <c r="F1942" s="31">
        <v>1000.02</v>
      </c>
      <c r="G1942" s="25">
        <v>0</v>
      </c>
      <c r="H1942" s="25">
        <v>0</v>
      </c>
      <c r="I1942" s="25" t="s">
        <v>2687</v>
      </c>
    </row>
    <row r="1943" spans="1:9" x14ac:dyDescent="0.15">
      <c r="A1943" s="32">
        <v>43729</v>
      </c>
      <c r="B1943" s="25">
        <v>1000060330</v>
      </c>
      <c r="C1943" s="25" t="s">
        <v>3995</v>
      </c>
      <c r="D1943" s="25" t="s">
        <v>4003</v>
      </c>
      <c r="E1943" s="31">
        <v>1270.8</v>
      </c>
      <c r="F1943" s="31">
        <v>1270.8</v>
      </c>
      <c r="G1943" s="25">
        <v>0</v>
      </c>
      <c r="H1943" s="25">
        <v>0</v>
      </c>
      <c r="I1943" s="25" t="s">
        <v>2724</v>
      </c>
    </row>
    <row r="1944" spans="1:9" x14ac:dyDescent="0.15">
      <c r="A1944" s="32">
        <v>43728</v>
      </c>
      <c r="B1944" s="25">
        <v>1000001038</v>
      </c>
      <c r="C1944" s="25" t="s">
        <v>3152</v>
      </c>
      <c r="D1944" s="25" t="s">
        <v>4003</v>
      </c>
      <c r="E1944" s="25">
        <v>806.4</v>
      </c>
      <c r="F1944" s="25">
        <v>806.4</v>
      </c>
      <c r="G1944" s="25">
        <v>0</v>
      </c>
      <c r="H1944" s="25">
        <v>0</v>
      </c>
      <c r="I1944" s="25" t="s">
        <v>3151</v>
      </c>
    </row>
    <row r="1945" spans="1:9" x14ac:dyDescent="0.15">
      <c r="A1945" s="32">
        <v>43728</v>
      </c>
      <c r="B1945" s="25">
        <v>1000001038</v>
      </c>
      <c r="C1945" s="25" t="s">
        <v>3152</v>
      </c>
      <c r="D1945" s="25" t="s">
        <v>4003</v>
      </c>
      <c r="E1945" s="31">
        <v>1223.33</v>
      </c>
      <c r="F1945" s="31">
        <v>1223.33</v>
      </c>
      <c r="G1945" s="25">
        <v>0</v>
      </c>
      <c r="H1945" s="25">
        <v>0</v>
      </c>
      <c r="I1945" s="25" t="s">
        <v>3151</v>
      </c>
    </row>
    <row r="1946" spans="1:9" x14ac:dyDescent="0.15">
      <c r="A1946" s="32">
        <v>43728</v>
      </c>
      <c r="B1946" s="25">
        <v>1000001126</v>
      </c>
      <c r="C1946" s="25" t="s">
        <v>3892</v>
      </c>
      <c r="D1946" s="25" t="s">
        <v>4003</v>
      </c>
      <c r="E1946" s="25">
        <v>400.8</v>
      </c>
      <c r="F1946" s="25">
        <v>400.8</v>
      </c>
      <c r="G1946" s="25">
        <v>0</v>
      </c>
      <c r="H1946" s="25">
        <v>0</v>
      </c>
      <c r="I1946" s="25" t="s">
        <v>2912</v>
      </c>
    </row>
    <row r="1947" spans="1:9" x14ac:dyDescent="0.15">
      <c r="A1947" s="32">
        <v>43728</v>
      </c>
      <c r="B1947" s="25">
        <v>1000001126</v>
      </c>
      <c r="C1947" s="25" t="s">
        <v>3892</v>
      </c>
      <c r="D1947" s="25" t="s">
        <v>4003</v>
      </c>
      <c r="E1947" s="31">
        <v>1534.25</v>
      </c>
      <c r="F1947" s="31">
        <v>1534.25</v>
      </c>
      <c r="G1947" s="25">
        <v>0</v>
      </c>
      <c r="H1947" s="25">
        <v>0</v>
      </c>
      <c r="I1947" s="25" t="s">
        <v>2912</v>
      </c>
    </row>
    <row r="1948" spans="1:9" x14ac:dyDescent="0.15">
      <c r="A1948" s="32">
        <v>43728</v>
      </c>
      <c r="B1948" s="25">
        <v>1000001616</v>
      </c>
      <c r="C1948" s="25" t="s">
        <v>3897</v>
      </c>
      <c r="D1948" s="25" t="s">
        <v>4003</v>
      </c>
      <c r="E1948" s="25">
        <v>87.6</v>
      </c>
      <c r="F1948" s="25">
        <v>87.6</v>
      </c>
      <c r="G1948" s="25">
        <v>0</v>
      </c>
      <c r="H1948" s="25">
        <v>0</v>
      </c>
      <c r="I1948" s="25" t="s">
        <v>3160</v>
      </c>
    </row>
    <row r="1949" spans="1:9" x14ac:dyDescent="0.15">
      <c r="A1949" s="32">
        <v>43728</v>
      </c>
      <c r="B1949" s="25">
        <v>1000001616</v>
      </c>
      <c r="C1949" s="25" t="s">
        <v>3897</v>
      </c>
      <c r="D1949" s="25" t="s">
        <v>4003</v>
      </c>
      <c r="E1949" s="31">
        <v>2608.4</v>
      </c>
      <c r="F1949" s="31">
        <v>2608.4</v>
      </c>
      <c r="G1949" s="25">
        <v>0</v>
      </c>
      <c r="H1949" s="25">
        <v>0</v>
      </c>
      <c r="I1949" s="25" t="s">
        <v>3160</v>
      </c>
    </row>
    <row r="1950" spans="1:9" x14ac:dyDescent="0.15">
      <c r="A1950" s="32">
        <v>43728</v>
      </c>
      <c r="B1950" s="25">
        <v>1000001627</v>
      </c>
      <c r="C1950" s="25" t="s">
        <v>3902</v>
      </c>
      <c r="D1950" s="25" t="s">
        <v>4003</v>
      </c>
      <c r="E1950" s="25">
        <v>866.78</v>
      </c>
      <c r="F1950" s="25">
        <v>866.78</v>
      </c>
      <c r="G1950" s="25">
        <v>0</v>
      </c>
      <c r="H1950" s="25">
        <v>0</v>
      </c>
      <c r="I1950" s="25" t="s">
        <v>3222</v>
      </c>
    </row>
    <row r="1951" spans="1:9" x14ac:dyDescent="0.15">
      <c r="A1951" s="32">
        <v>43728</v>
      </c>
      <c r="B1951" s="25">
        <v>1000001627</v>
      </c>
      <c r="C1951" s="25" t="s">
        <v>3902</v>
      </c>
      <c r="D1951" s="25" t="s">
        <v>4003</v>
      </c>
      <c r="E1951" s="31">
        <v>7168.1</v>
      </c>
      <c r="F1951" s="31">
        <v>7168.1</v>
      </c>
      <c r="G1951" s="25">
        <v>0</v>
      </c>
      <c r="H1951" s="25">
        <v>0</v>
      </c>
      <c r="I1951" s="25" t="s">
        <v>3222</v>
      </c>
    </row>
    <row r="1952" spans="1:9" x14ac:dyDescent="0.15">
      <c r="A1952" s="32">
        <v>43728</v>
      </c>
      <c r="B1952" s="25">
        <v>1000001984</v>
      </c>
      <c r="C1952" s="25" t="s">
        <v>3907</v>
      </c>
      <c r="D1952" s="25" t="s">
        <v>4003</v>
      </c>
      <c r="E1952" s="31">
        <v>13945</v>
      </c>
      <c r="F1952" s="31">
        <v>13945</v>
      </c>
      <c r="G1952" s="25">
        <v>0</v>
      </c>
      <c r="H1952" s="25">
        <v>0</v>
      </c>
      <c r="I1952" s="25" t="s">
        <v>3538</v>
      </c>
    </row>
    <row r="1953" spans="1:9" x14ac:dyDescent="0.15">
      <c r="A1953" s="32">
        <v>43728</v>
      </c>
      <c r="B1953" s="25">
        <v>1000002158</v>
      </c>
      <c r="C1953" s="25" t="s">
        <v>3909</v>
      </c>
      <c r="D1953" s="25" t="s">
        <v>4003</v>
      </c>
      <c r="E1953" s="25">
        <v>152.4</v>
      </c>
      <c r="F1953" s="25">
        <v>152.4</v>
      </c>
      <c r="G1953" s="25">
        <v>0</v>
      </c>
      <c r="H1953" s="25">
        <v>0</v>
      </c>
      <c r="I1953" s="25" t="s">
        <v>3126</v>
      </c>
    </row>
    <row r="1954" spans="1:9" x14ac:dyDescent="0.15">
      <c r="A1954" s="32">
        <v>43728</v>
      </c>
      <c r="B1954" s="25">
        <v>1000002158</v>
      </c>
      <c r="C1954" s="25" t="s">
        <v>3909</v>
      </c>
      <c r="D1954" s="25" t="s">
        <v>4003</v>
      </c>
      <c r="E1954" s="25">
        <v>348.5</v>
      </c>
      <c r="F1954" s="25">
        <v>348.5</v>
      </c>
      <c r="G1954" s="25">
        <v>0</v>
      </c>
      <c r="H1954" s="25">
        <v>0</v>
      </c>
      <c r="I1954" s="25" t="s">
        <v>3126</v>
      </c>
    </row>
    <row r="1955" spans="1:9" x14ac:dyDescent="0.15">
      <c r="A1955" s="32">
        <v>43728</v>
      </c>
      <c r="B1955" s="25">
        <v>1000002535</v>
      </c>
      <c r="C1955" s="25" t="s">
        <v>3911</v>
      </c>
      <c r="D1955" s="25" t="s">
        <v>4003</v>
      </c>
      <c r="E1955" s="31">
        <v>194621.66</v>
      </c>
      <c r="F1955" s="31">
        <v>194621.66</v>
      </c>
      <c r="G1955" s="25">
        <v>0</v>
      </c>
      <c r="H1955" s="25">
        <v>0</v>
      </c>
      <c r="I1955" s="25" t="s">
        <v>109</v>
      </c>
    </row>
    <row r="1956" spans="1:9" x14ac:dyDescent="0.15">
      <c r="A1956" s="32">
        <v>43728</v>
      </c>
      <c r="B1956" s="25">
        <v>1000002535</v>
      </c>
      <c r="C1956" s="25" t="s">
        <v>3911</v>
      </c>
      <c r="D1956" s="25" t="s">
        <v>4003</v>
      </c>
      <c r="E1956" s="31">
        <v>45379.86</v>
      </c>
      <c r="F1956" s="31">
        <v>45379.86</v>
      </c>
      <c r="G1956" s="25">
        <v>0</v>
      </c>
      <c r="H1956" s="25">
        <v>0</v>
      </c>
      <c r="I1956" s="25" t="s">
        <v>109</v>
      </c>
    </row>
    <row r="1957" spans="1:9" x14ac:dyDescent="0.15">
      <c r="A1957" s="32">
        <v>43728</v>
      </c>
      <c r="B1957" s="25">
        <v>1000002672</v>
      </c>
      <c r="C1957" s="25" t="s">
        <v>4010</v>
      </c>
      <c r="D1957" s="25" t="s">
        <v>4003</v>
      </c>
      <c r="E1957" s="31">
        <v>1588.8</v>
      </c>
      <c r="F1957" s="31">
        <v>1588.8</v>
      </c>
      <c r="G1957" s="25">
        <v>0</v>
      </c>
      <c r="H1957" s="25">
        <v>0</v>
      </c>
      <c r="I1957" s="25" t="s">
        <v>2637</v>
      </c>
    </row>
    <row r="1958" spans="1:9" x14ac:dyDescent="0.15">
      <c r="A1958" s="32">
        <v>43728</v>
      </c>
      <c r="B1958" s="25">
        <v>1000002672</v>
      </c>
      <c r="C1958" s="25" t="s">
        <v>4010</v>
      </c>
      <c r="D1958" s="25" t="s">
        <v>4003</v>
      </c>
      <c r="E1958" s="31">
        <v>1004.24</v>
      </c>
      <c r="F1958" s="31">
        <v>1004.24</v>
      </c>
      <c r="G1958" s="25">
        <v>0</v>
      </c>
      <c r="H1958" s="25">
        <v>0</v>
      </c>
      <c r="I1958" s="25" t="s">
        <v>2637</v>
      </c>
    </row>
    <row r="1959" spans="1:9" x14ac:dyDescent="0.15">
      <c r="A1959" s="32">
        <v>43728</v>
      </c>
      <c r="B1959" s="25">
        <v>1000002716</v>
      </c>
      <c r="C1959" s="25" t="s">
        <v>3913</v>
      </c>
      <c r="D1959" s="25" t="s">
        <v>4003</v>
      </c>
      <c r="E1959" s="31">
        <v>2507.8000000000002</v>
      </c>
      <c r="F1959" s="31">
        <v>2507.8000000000002</v>
      </c>
      <c r="G1959" s="25">
        <v>0</v>
      </c>
      <c r="H1959" s="25">
        <v>0</v>
      </c>
      <c r="I1959" s="25" t="s">
        <v>2896</v>
      </c>
    </row>
    <row r="1960" spans="1:9" x14ac:dyDescent="0.15">
      <c r="A1960" s="32">
        <v>43728</v>
      </c>
      <c r="B1960" s="25">
        <v>1000003143</v>
      </c>
      <c r="C1960" s="25" t="s">
        <v>3733</v>
      </c>
      <c r="D1960" s="25" t="s">
        <v>4003</v>
      </c>
      <c r="E1960" s="31">
        <v>2184.6</v>
      </c>
      <c r="F1960" s="31">
        <v>2184.6</v>
      </c>
      <c r="G1960" s="25">
        <v>0</v>
      </c>
      <c r="H1960" s="25">
        <v>0</v>
      </c>
      <c r="I1960" s="25" t="s">
        <v>3140</v>
      </c>
    </row>
    <row r="1961" spans="1:9" x14ac:dyDescent="0.15">
      <c r="A1961" s="32">
        <v>43728</v>
      </c>
      <c r="B1961" s="25">
        <v>1000003143</v>
      </c>
      <c r="C1961" s="25" t="s">
        <v>3733</v>
      </c>
      <c r="D1961" s="25" t="s">
        <v>4003</v>
      </c>
      <c r="E1961" s="31">
        <v>12821.81</v>
      </c>
      <c r="F1961" s="31">
        <v>12821.81</v>
      </c>
      <c r="G1961" s="25">
        <v>0</v>
      </c>
      <c r="H1961" s="25">
        <v>0</v>
      </c>
      <c r="I1961" s="25" t="s">
        <v>3140</v>
      </c>
    </row>
    <row r="1962" spans="1:9" x14ac:dyDescent="0.15">
      <c r="A1962" s="32">
        <v>43728</v>
      </c>
      <c r="B1962" s="25">
        <v>1000003390</v>
      </c>
      <c r="C1962" s="25" t="s">
        <v>3858</v>
      </c>
      <c r="D1962" s="25" t="s">
        <v>4003</v>
      </c>
      <c r="E1962" s="25">
        <v>78</v>
      </c>
      <c r="F1962" s="25">
        <v>78</v>
      </c>
      <c r="G1962" s="25">
        <v>0</v>
      </c>
      <c r="H1962" s="25">
        <v>0</v>
      </c>
      <c r="I1962" s="25" t="s">
        <v>2883</v>
      </c>
    </row>
    <row r="1963" spans="1:9" x14ac:dyDescent="0.15">
      <c r="A1963" s="32">
        <v>43728</v>
      </c>
      <c r="B1963" s="25">
        <v>1000003390</v>
      </c>
      <c r="C1963" s="25" t="s">
        <v>3858</v>
      </c>
      <c r="D1963" s="25" t="s">
        <v>4003</v>
      </c>
      <c r="E1963" s="25">
        <v>970.85</v>
      </c>
      <c r="F1963" s="25">
        <v>970.85</v>
      </c>
      <c r="G1963" s="25">
        <v>0</v>
      </c>
      <c r="H1963" s="25">
        <v>0</v>
      </c>
      <c r="I1963" s="25" t="s">
        <v>2883</v>
      </c>
    </row>
    <row r="1964" spans="1:9" x14ac:dyDescent="0.15">
      <c r="A1964" s="32">
        <v>43728</v>
      </c>
      <c r="B1964" s="25">
        <v>1000004078</v>
      </c>
      <c r="C1964" s="25" t="s">
        <v>2794</v>
      </c>
      <c r="D1964" s="25" t="s">
        <v>4003</v>
      </c>
      <c r="E1964" s="31">
        <v>4004.3</v>
      </c>
      <c r="F1964" s="31">
        <v>4004.3</v>
      </c>
      <c r="G1964" s="25">
        <v>0</v>
      </c>
      <c r="H1964" s="25">
        <v>0</v>
      </c>
      <c r="I1964" s="25" t="s">
        <v>2793</v>
      </c>
    </row>
    <row r="1965" spans="1:9" x14ac:dyDescent="0.15">
      <c r="A1965" s="32">
        <v>43728</v>
      </c>
      <c r="B1965" s="25">
        <v>1000004297</v>
      </c>
      <c r="C1965" s="25" t="s">
        <v>4001</v>
      </c>
      <c r="D1965" s="25" t="s">
        <v>4003</v>
      </c>
      <c r="E1965" s="25">
        <v>300</v>
      </c>
      <c r="F1965" s="25">
        <v>300</v>
      </c>
      <c r="G1965" s="25">
        <v>0</v>
      </c>
      <c r="H1965" s="25">
        <v>0</v>
      </c>
      <c r="I1965" s="25" t="s">
        <v>3785</v>
      </c>
    </row>
    <row r="1966" spans="1:9" x14ac:dyDescent="0.15">
      <c r="A1966" s="32">
        <v>43728</v>
      </c>
      <c r="B1966" s="25">
        <v>1000004884</v>
      </c>
      <c r="C1966" s="25" t="s">
        <v>3917</v>
      </c>
      <c r="D1966" s="25" t="s">
        <v>4003</v>
      </c>
      <c r="E1966" s="31">
        <v>6000.2</v>
      </c>
      <c r="F1966" s="31">
        <v>6000.2</v>
      </c>
      <c r="G1966" s="25">
        <v>0</v>
      </c>
      <c r="H1966" s="25">
        <v>0</v>
      </c>
      <c r="I1966" s="25" t="s">
        <v>2824</v>
      </c>
    </row>
    <row r="1967" spans="1:9" x14ac:dyDescent="0.15">
      <c r="A1967" s="32">
        <v>43728</v>
      </c>
      <c r="B1967" s="25">
        <v>1000004884</v>
      </c>
      <c r="C1967" s="25" t="s">
        <v>3917</v>
      </c>
      <c r="D1967" s="25" t="s">
        <v>4003</v>
      </c>
      <c r="E1967" s="31">
        <v>14006.25</v>
      </c>
      <c r="F1967" s="31">
        <v>14006.25</v>
      </c>
      <c r="G1967" s="25">
        <v>0</v>
      </c>
      <c r="H1967" s="25">
        <v>0</v>
      </c>
      <c r="I1967" s="25" t="s">
        <v>2824</v>
      </c>
    </row>
    <row r="1968" spans="1:9" x14ac:dyDescent="0.15">
      <c r="A1968" s="32">
        <v>43728</v>
      </c>
      <c r="B1968" s="25">
        <v>1000008344</v>
      </c>
      <c r="C1968" s="25" t="s">
        <v>3921</v>
      </c>
      <c r="D1968" s="25" t="s">
        <v>4004</v>
      </c>
      <c r="E1968" s="31">
        <v>1200.8399999999999</v>
      </c>
      <c r="F1968" s="31">
        <v>1200.8399999999999</v>
      </c>
      <c r="G1968" s="25">
        <v>0</v>
      </c>
      <c r="H1968" s="25">
        <v>0</v>
      </c>
      <c r="I1968" s="25" t="s">
        <v>3140</v>
      </c>
    </row>
    <row r="1969" spans="1:9" x14ac:dyDescent="0.15">
      <c r="A1969" s="32">
        <v>43728</v>
      </c>
      <c r="B1969" s="25">
        <v>1000009190</v>
      </c>
      <c r="C1969" s="25" t="s">
        <v>2649</v>
      </c>
      <c r="D1969" s="25" t="s">
        <v>4003</v>
      </c>
      <c r="E1969" s="25">
        <v>197.89</v>
      </c>
      <c r="F1969" s="25">
        <v>197.89</v>
      </c>
      <c r="G1969" s="25">
        <v>0</v>
      </c>
      <c r="H1969" s="25">
        <v>0</v>
      </c>
      <c r="I1969" s="25" t="s">
        <v>2646</v>
      </c>
    </row>
    <row r="1970" spans="1:9" x14ac:dyDescent="0.15">
      <c r="A1970" s="32">
        <v>43728</v>
      </c>
      <c r="B1970" s="25">
        <v>1000009190</v>
      </c>
      <c r="C1970" s="25" t="s">
        <v>2649</v>
      </c>
      <c r="D1970" s="25" t="s">
        <v>4003</v>
      </c>
      <c r="E1970" s="31">
        <v>2032.23</v>
      </c>
      <c r="F1970" s="31">
        <v>2032.23</v>
      </c>
      <c r="G1970" s="25">
        <v>0</v>
      </c>
      <c r="H1970" s="25">
        <v>0</v>
      </c>
      <c r="I1970" s="25" t="s">
        <v>2646</v>
      </c>
    </row>
    <row r="1971" spans="1:9" x14ac:dyDescent="0.15">
      <c r="A1971" s="32">
        <v>43728</v>
      </c>
      <c r="B1971" s="25">
        <v>1000009190</v>
      </c>
      <c r="C1971" s="25" t="s">
        <v>2649</v>
      </c>
      <c r="D1971" s="25" t="s">
        <v>4004</v>
      </c>
      <c r="E1971" s="25">
        <v>590.82000000000005</v>
      </c>
      <c r="F1971" s="25">
        <v>590.82000000000005</v>
      </c>
      <c r="G1971" s="25">
        <v>0</v>
      </c>
      <c r="H1971" s="25">
        <v>0</v>
      </c>
      <c r="I1971" s="25" t="s">
        <v>2646</v>
      </c>
    </row>
    <row r="1972" spans="1:9" x14ac:dyDescent="0.15">
      <c r="A1972" s="32">
        <v>43728</v>
      </c>
      <c r="B1972" s="25">
        <v>1000009301</v>
      </c>
      <c r="C1972" s="25" t="s">
        <v>3308</v>
      </c>
      <c r="D1972" s="25" t="s">
        <v>4003</v>
      </c>
      <c r="E1972" s="25">
        <v>234.53</v>
      </c>
      <c r="F1972" s="25">
        <v>234.53</v>
      </c>
      <c r="G1972" s="25">
        <v>0</v>
      </c>
      <c r="H1972" s="25">
        <v>0</v>
      </c>
      <c r="I1972" s="25" t="s">
        <v>2646</v>
      </c>
    </row>
    <row r="1973" spans="1:9" x14ac:dyDescent="0.15">
      <c r="A1973" s="32">
        <v>43728</v>
      </c>
      <c r="B1973" s="25">
        <v>1000009301</v>
      </c>
      <c r="C1973" s="25" t="s">
        <v>3308</v>
      </c>
      <c r="D1973" s="25" t="s">
        <v>4003</v>
      </c>
      <c r="E1973" s="31">
        <v>2595.4899999999998</v>
      </c>
      <c r="F1973" s="31">
        <v>2595.4899999999998</v>
      </c>
      <c r="G1973" s="25">
        <v>0</v>
      </c>
      <c r="H1973" s="25">
        <v>0</v>
      </c>
      <c r="I1973" s="25" t="s">
        <v>2646</v>
      </c>
    </row>
    <row r="1974" spans="1:9" x14ac:dyDescent="0.15">
      <c r="A1974" s="32">
        <v>43728</v>
      </c>
      <c r="B1974" s="25">
        <v>1000009301</v>
      </c>
      <c r="C1974" s="25" t="s">
        <v>3308</v>
      </c>
      <c r="D1974" s="25" t="s">
        <v>4004</v>
      </c>
      <c r="E1974" s="25">
        <v>171.9</v>
      </c>
      <c r="F1974" s="25">
        <v>171.9</v>
      </c>
      <c r="G1974" s="25">
        <v>0</v>
      </c>
      <c r="H1974" s="25">
        <v>0</v>
      </c>
      <c r="I1974" s="25" t="s">
        <v>2646</v>
      </c>
    </row>
    <row r="1975" spans="1:9" x14ac:dyDescent="0.15">
      <c r="A1975" s="32">
        <v>43728</v>
      </c>
      <c r="B1975" s="25">
        <v>1000009355</v>
      </c>
      <c r="C1975" s="25" t="s">
        <v>2813</v>
      </c>
      <c r="D1975" s="25" t="s">
        <v>4003</v>
      </c>
      <c r="E1975" s="25">
        <v>373.2</v>
      </c>
      <c r="F1975" s="25">
        <v>373.2</v>
      </c>
      <c r="G1975" s="25">
        <v>0</v>
      </c>
      <c r="H1975" s="25">
        <v>0</v>
      </c>
      <c r="I1975" s="25" t="s">
        <v>2812</v>
      </c>
    </row>
    <row r="1976" spans="1:9" x14ac:dyDescent="0.15">
      <c r="A1976" s="32">
        <v>43728</v>
      </c>
      <c r="B1976" s="25">
        <v>1000009355</v>
      </c>
      <c r="C1976" s="25" t="s">
        <v>2813</v>
      </c>
      <c r="D1976" s="25" t="s">
        <v>4003</v>
      </c>
      <c r="E1976" s="25">
        <v>631.9</v>
      </c>
      <c r="F1976" s="25">
        <v>631.9</v>
      </c>
      <c r="G1976" s="25">
        <v>0</v>
      </c>
      <c r="H1976" s="25">
        <v>0</v>
      </c>
      <c r="I1976" s="25" t="s">
        <v>2812</v>
      </c>
    </row>
    <row r="1977" spans="1:9" x14ac:dyDescent="0.15">
      <c r="A1977" s="32">
        <v>43728</v>
      </c>
      <c r="B1977" s="25">
        <v>1000009458</v>
      </c>
      <c r="C1977" s="25" t="s">
        <v>2816</v>
      </c>
      <c r="D1977" s="25" t="s">
        <v>4003</v>
      </c>
      <c r="E1977" s="31">
        <v>2501</v>
      </c>
      <c r="F1977" s="31">
        <v>2501</v>
      </c>
      <c r="G1977" s="25">
        <v>0</v>
      </c>
      <c r="H1977" s="25">
        <v>0</v>
      </c>
      <c r="I1977" s="25" t="s">
        <v>2815</v>
      </c>
    </row>
    <row r="1978" spans="1:9" x14ac:dyDescent="0.15">
      <c r="A1978" s="32">
        <v>43728</v>
      </c>
      <c r="B1978" s="25">
        <v>1000009635</v>
      </c>
      <c r="C1978" s="25" t="s">
        <v>3929</v>
      </c>
      <c r="D1978" s="25" t="s">
        <v>4003</v>
      </c>
      <c r="E1978" s="31">
        <v>5000.3999999999996</v>
      </c>
      <c r="F1978" s="31">
        <v>5000.3999999999996</v>
      </c>
      <c r="G1978" s="25">
        <v>0</v>
      </c>
      <c r="H1978" s="25">
        <v>0</v>
      </c>
      <c r="I1978" s="25" t="s">
        <v>106</v>
      </c>
    </row>
    <row r="1979" spans="1:9" x14ac:dyDescent="0.15">
      <c r="A1979" s="32">
        <v>43728</v>
      </c>
      <c r="B1979" s="25">
        <v>1000009635</v>
      </c>
      <c r="C1979" s="25" t="s">
        <v>3929</v>
      </c>
      <c r="D1979" s="25" t="s">
        <v>4003</v>
      </c>
      <c r="E1979" s="31">
        <v>156999.85999999999</v>
      </c>
      <c r="F1979" s="31">
        <v>156999.85999999999</v>
      </c>
      <c r="G1979" s="25">
        <v>0</v>
      </c>
      <c r="H1979" s="25">
        <v>0</v>
      </c>
      <c r="I1979" s="25" t="s">
        <v>106</v>
      </c>
    </row>
    <row r="1980" spans="1:9" x14ac:dyDescent="0.15">
      <c r="A1980" s="32">
        <v>43728</v>
      </c>
      <c r="B1980" s="25">
        <v>1000013792</v>
      </c>
      <c r="C1980" s="25" t="s">
        <v>2822</v>
      </c>
      <c r="D1980" s="25" t="s">
        <v>4003</v>
      </c>
      <c r="E1980" s="31">
        <v>1300.8</v>
      </c>
      <c r="F1980" s="31">
        <v>1300.8</v>
      </c>
      <c r="G1980" s="25">
        <v>0</v>
      </c>
      <c r="H1980" s="25">
        <v>0</v>
      </c>
      <c r="I1980" s="25" t="s">
        <v>2821</v>
      </c>
    </row>
    <row r="1981" spans="1:9" x14ac:dyDescent="0.15">
      <c r="A1981" s="32">
        <v>43728</v>
      </c>
      <c r="B1981" s="25">
        <v>1000015329</v>
      </c>
      <c r="C1981" s="25" t="s">
        <v>2641</v>
      </c>
      <c r="D1981" s="25" t="s">
        <v>4003</v>
      </c>
      <c r="E1981" s="25">
        <v>202.8</v>
      </c>
      <c r="F1981" s="25">
        <v>202.8</v>
      </c>
      <c r="G1981" s="25">
        <v>0</v>
      </c>
      <c r="H1981" s="25">
        <v>0</v>
      </c>
      <c r="I1981" s="25" t="s">
        <v>2640</v>
      </c>
    </row>
    <row r="1982" spans="1:9" x14ac:dyDescent="0.15">
      <c r="A1982" s="32">
        <v>43728</v>
      </c>
      <c r="B1982" s="25">
        <v>1000015329</v>
      </c>
      <c r="C1982" s="25" t="s">
        <v>2641</v>
      </c>
      <c r="D1982" s="25" t="s">
        <v>4003</v>
      </c>
      <c r="E1982" s="31">
        <v>1997.52</v>
      </c>
      <c r="F1982" s="31">
        <v>1997.52</v>
      </c>
      <c r="G1982" s="25">
        <v>0</v>
      </c>
      <c r="H1982" s="25">
        <v>0</v>
      </c>
      <c r="I1982" s="25" t="s">
        <v>2640</v>
      </c>
    </row>
    <row r="1983" spans="1:9" x14ac:dyDescent="0.15">
      <c r="A1983" s="32">
        <v>43728</v>
      </c>
      <c r="B1983" s="25">
        <v>1000015329</v>
      </c>
      <c r="C1983" s="25" t="s">
        <v>2641</v>
      </c>
      <c r="D1983" s="25" t="s">
        <v>4004</v>
      </c>
      <c r="E1983" s="25">
        <v>800.82</v>
      </c>
      <c r="F1983" s="25">
        <v>800.82</v>
      </c>
      <c r="G1983" s="25">
        <v>0</v>
      </c>
      <c r="H1983" s="25">
        <v>0</v>
      </c>
      <c r="I1983" s="25" t="s">
        <v>2640</v>
      </c>
    </row>
    <row r="1984" spans="1:9" x14ac:dyDescent="0.15">
      <c r="A1984" s="32">
        <v>43728</v>
      </c>
      <c r="B1984" s="25">
        <v>1000016028</v>
      </c>
      <c r="C1984" s="25" t="s">
        <v>3931</v>
      </c>
      <c r="D1984" s="25" t="s">
        <v>4003</v>
      </c>
      <c r="E1984" s="31">
        <v>30002.5</v>
      </c>
      <c r="F1984" s="31">
        <v>30002.5</v>
      </c>
      <c r="G1984" s="25">
        <v>0</v>
      </c>
      <c r="H1984" s="25">
        <v>0</v>
      </c>
      <c r="I1984" s="25" t="s">
        <v>3134</v>
      </c>
    </row>
    <row r="1985" spans="1:9" x14ac:dyDescent="0.15">
      <c r="A1985" s="32">
        <v>43728</v>
      </c>
      <c r="B1985" s="25">
        <v>1000016028</v>
      </c>
      <c r="C1985" s="25" t="s">
        <v>3931</v>
      </c>
      <c r="D1985" s="25" t="s">
        <v>4003</v>
      </c>
      <c r="E1985" s="31">
        <v>20001.5</v>
      </c>
      <c r="F1985" s="31">
        <v>20001.5</v>
      </c>
      <c r="G1985" s="25">
        <v>0</v>
      </c>
      <c r="H1985" s="25">
        <v>0</v>
      </c>
      <c r="I1985" s="25" t="s">
        <v>3134</v>
      </c>
    </row>
    <row r="1986" spans="1:9" x14ac:dyDescent="0.15">
      <c r="A1986" s="32">
        <v>43728</v>
      </c>
      <c r="B1986" s="25">
        <v>1000016603</v>
      </c>
      <c r="C1986" s="25" t="s">
        <v>2835</v>
      </c>
      <c r="D1986" s="25" t="s">
        <v>4003</v>
      </c>
      <c r="E1986" s="31">
        <v>9758.2000000000007</v>
      </c>
      <c r="F1986" s="31">
        <v>9758.2000000000007</v>
      </c>
      <c r="G1986" s="25">
        <v>0</v>
      </c>
      <c r="H1986" s="25">
        <v>0</v>
      </c>
      <c r="I1986" s="25" t="s">
        <v>2834</v>
      </c>
    </row>
    <row r="1987" spans="1:9" x14ac:dyDescent="0.15">
      <c r="A1987" s="32">
        <v>43728</v>
      </c>
      <c r="B1987" s="25">
        <v>1000016603</v>
      </c>
      <c r="C1987" s="25" t="s">
        <v>2835</v>
      </c>
      <c r="D1987" s="25" t="s">
        <v>4003</v>
      </c>
      <c r="E1987" s="31">
        <v>46347.88</v>
      </c>
      <c r="F1987" s="31">
        <v>46347.88</v>
      </c>
      <c r="G1987" s="25">
        <v>0</v>
      </c>
      <c r="H1987" s="25">
        <v>0</v>
      </c>
      <c r="I1987" s="25" t="s">
        <v>2834</v>
      </c>
    </row>
    <row r="1988" spans="1:9" x14ac:dyDescent="0.15">
      <c r="A1988" s="32">
        <v>43728</v>
      </c>
      <c r="B1988" s="25">
        <v>1000017070</v>
      </c>
      <c r="C1988" s="25" t="s">
        <v>3932</v>
      </c>
      <c r="D1988" s="25" t="s">
        <v>4003</v>
      </c>
      <c r="E1988" s="31">
        <v>1940</v>
      </c>
      <c r="F1988" s="31">
        <v>1940</v>
      </c>
      <c r="G1988" s="25">
        <v>0</v>
      </c>
      <c r="H1988" s="25">
        <v>0</v>
      </c>
      <c r="I1988" s="25" t="s">
        <v>2837</v>
      </c>
    </row>
    <row r="1989" spans="1:9" x14ac:dyDescent="0.15">
      <c r="A1989" s="32">
        <v>43728</v>
      </c>
      <c r="B1989" s="25">
        <v>1000017079</v>
      </c>
      <c r="C1989" s="25" t="s">
        <v>3629</v>
      </c>
      <c r="D1989" s="25" t="s">
        <v>4003</v>
      </c>
      <c r="E1989" s="31">
        <v>21054</v>
      </c>
      <c r="F1989" s="31">
        <v>21054</v>
      </c>
      <c r="G1989" s="25">
        <v>0</v>
      </c>
      <c r="H1989" s="25">
        <v>0</v>
      </c>
      <c r="I1989" s="25" t="s">
        <v>3024</v>
      </c>
    </row>
    <row r="1990" spans="1:9" x14ac:dyDescent="0.15">
      <c r="A1990" s="32">
        <v>43728</v>
      </c>
      <c r="B1990" s="25">
        <v>1000017079</v>
      </c>
      <c r="C1990" s="25" t="s">
        <v>3629</v>
      </c>
      <c r="D1990" s="25" t="s">
        <v>4003</v>
      </c>
      <c r="E1990" s="31">
        <v>46155.28</v>
      </c>
      <c r="F1990" s="31">
        <v>46155.28</v>
      </c>
      <c r="G1990" s="25">
        <v>0</v>
      </c>
      <c r="H1990" s="25">
        <v>0</v>
      </c>
      <c r="I1990" s="25" t="s">
        <v>3024</v>
      </c>
    </row>
    <row r="1991" spans="1:9" x14ac:dyDescent="0.15">
      <c r="A1991" s="32">
        <v>43728</v>
      </c>
      <c r="B1991" s="25">
        <v>1000017333</v>
      </c>
      <c r="C1991" s="25" t="s">
        <v>4002</v>
      </c>
      <c r="D1991" s="25" t="s">
        <v>4003</v>
      </c>
      <c r="E1991" s="25">
        <v>500.1</v>
      </c>
      <c r="F1991" s="25">
        <v>500.1</v>
      </c>
      <c r="G1991" s="25">
        <v>0</v>
      </c>
      <c r="H1991" s="25">
        <v>0</v>
      </c>
      <c r="I1991" s="25" t="s">
        <v>2837</v>
      </c>
    </row>
    <row r="1992" spans="1:9" x14ac:dyDescent="0.15">
      <c r="A1992" s="32">
        <v>43728</v>
      </c>
      <c r="B1992" s="25">
        <v>1000017360</v>
      </c>
      <c r="C1992" s="25" t="s">
        <v>2850</v>
      </c>
      <c r="D1992" s="25" t="s">
        <v>4003</v>
      </c>
      <c r="E1992" s="31">
        <v>1000.5</v>
      </c>
      <c r="F1992" s="31">
        <v>1000.5</v>
      </c>
      <c r="G1992" s="25">
        <v>0</v>
      </c>
      <c r="H1992" s="25">
        <v>0</v>
      </c>
      <c r="I1992" s="25" t="s">
        <v>2837</v>
      </c>
    </row>
    <row r="1993" spans="1:9" x14ac:dyDescent="0.15">
      <c r="A1993" s="32">
        <v>43728</v>
      </c>
      <c r="B1993" s="25">
        <v>1000017361</v>
      </c>
      <c r="C1993" s="25" t="s">
        <v>3469</v>
      </c>
      <c r="D1993" s="25" t="s">
        <v>4003</v>
      </c>
      <c r="E1993" s="25">
        <v>200.1</v>
      </c>
      <c r="F1993" s="25">
        <v>200.1</v>
      </c>
      <c r="G1993" s="25">
        <v>0</v>
      </c>
      <c r="H1993" s="25">
        <v>0</v>
      </c>
      <c r="I1993" s="25" t="s">
        <v>2837</v>
      </c>
    </row>
    <row r="1994" spans="1:9" x14ac:dyDescent="0.15">
      <c r="A1994" s="32">
        <v>43728</v>
      </c>
      <c r="B1994" s="25">
        <v>1000017386</v>
      </c>
      <c r="C1994" s="25" t="s">
        <v>2901</v>
      </c>
      <c r="D1994" s="25" t="s">
        <v>4003</v>
      </c>
      <c r="E1994" s="31">
        <v>1795.4</v>
      </c>
      <c r="F1994" s="31">
        <v>1795.4</v>
      </c>
      <c r="G1994" s="25">
        <v>0</v>
      </c>
      <c r="H1994" s="25">
        <v>0</v>
      </c>
      <c r="I1994" s="25" t="s">
        <v>118</v>
      </c>
    </row>
    <row r="1995" spans="1:9" x14ac:dyDescent="0.15">
      <c r="A1995" s="32">
        <v>43728</v>
      </c>
      <c r="B1995" s="25">
        <v>1000017386</v>
      </c>
      <c r="C1995" s="25" t="s">
        <v>2901</v>
      </c>
      <c r="D1995" s="25" t="s">
        <v>4003</v>
      </c>
      <c r="E1995" s="25">
        <v>212.2</v>
      </c>
      <c r="F1995" s="25">
        <v>212.2</v>
      </c>
      <c r="G1995" s="25">
        <v>0</v>
      </c>
      <c r="H1995" s="25">
        <v>0</v>
      </c>
      <c r="I1995" s="25" t="s">
        <v>118</v>
      </c>
    </row>
    <row r="1996" spans="1:9" x14ac:dyDescent="0.15">
      <c r="A1996" s="32">
        <v>43728</v>
      </c>
      <c r="B1996" s="25">
        <v>1000017570</v>
      </c>
      <c r="C1996" s="25" t="s">
        <v>2956</v>
      </c>
      <c r="D1996" s="25" t="s">
        <v>4003</v>
      </c>
      <c r="E1996" s="31">
        <v>2000</v>
      </c>
      <c r="F1996" s="31">
        <v>2000</v>
      </c>
      <c r="G1996" s="25">
        <v>0</v>
      </c>
      <c r="H1996" s="25">
        <v>0</v>
      </c>
      <c r="I1996" s="25" t="s">
        <v>2955</v>
      </c>
    </row>
    <row r="1997" spans="1:9" x14ac:dyDescent="0.15">
      <c r="A1997" s="32">
        <v>43728</v>
      </c>
      <c r="B1997" s="25">
        <v>1000017570</v>
      </c>
      <c r="C1997" s="25" t="s">
        <v>2956</v>
      </c>
      <c r="D1997" s="25" t="s">
        <v>4003</v>
      </c>
      <c r="E1997" s="31">
        <v>5586.93</v>
      </c>
      <c r="F1997" s="31">
        <v>5586.93</v>
      </c>
      <c r="G1997" s="25">
        <v>0</v>
      </c>
      <c r="H1997" s="25">
        <v>0</v>
      </c>
      <c r="I1997" s="25" t="s">
        <v>2955</v>
      </c>
    </row>
    <row r="1998" spans="1:9" x14ac:dyDescent="0.15">
      <c r="A1998" s="32">
        <v>43728</v>
      </c>
      <c r="B1998" s="25">
        <v>1000017683</v>
      </c>
      <c r="C1998" s="25" t="s">
        <v>3455</v>
      </c>
      <c r="D1998" s="25" t="s">
        <v>4003</v>
      </c>
      <c r="E1998" s="25">
        <v>67.5</v>
      </c>
      <c r="F1998" s="25">
        <v>67.5</v>
      </c>
      <c r="G1998" s="25">
        <v>0</v>
      </c>
      <c r="H1998" s="25">
        <v>0</v>
      </c>
      <c r="I1998" s="25" t="s">
        <v>2837</v>
      </c>
    </row>
    <row r="1999" spans="1:9" x14ac:dyDescent="0.15">
      <c r="A1999" s="32">
        <v>43728</v>
      </c>
      <c r="B1999" s="25">
        <v>1000017683</v>
      </c>
      <c r="C1999" s="25" t="s">
        <v>3455</v>
      </c>
      <c r="D1999" s="25" t="s">
        <v>4003</v>
      </c>
      <c r="E1999" s="25">
        <v>122</v>
      </c>
      <c r="F1999" s="25">
        <v>122</v>
      </c>
      <c r="G1999" s="25">
        <v>0</v>
      </c>
      <c r="H1999" s="25">
        <v>0</v>
      </c>
      <c r="I1999" s="25" t="s">
        <v>2837</v>
      </c>
    </row>
    <row r="2000" spans="1:9" x14ac:dyDescent="0.15">
      <c r="A2000" s="32">
        <v>43728</v>
      </c>
      <c r="B2000" s="25">
        <v>1000017745</v>
      </c>
      <c r="C2000" s="25" t="s">
        <v>2848</v>
      </c>
      <c r="D2000" s="25" t="s">
        <v>4003</v>
      </c>
      <c r="E2000" s="31">
        <v>2999.4</v>
      </c>
      <c r="F2000" s="31">
        <v>2999.4</v>
      </c>
      <c r="G2000" s="25">
        <v>0</v>
      </c>
      <c r="H2000" s="25">
        <v>0</v>
      </c>
      <c r="I2000" s="25" t="s">
        <v>2837</v>
      </c>
    </row>
    <row r="2001" spans="1:9" x14ac:dyDescent="0.15">
      <c r="A2001" s="32">
        <v>43728</v>
      </c>
      <c r="B2001" s="25">
        <v>1000017745</v>
      </c>
      <c r="C2001" s="25" t="s">
        <v>2848</v>
      </c>
      <c r="D2001" s="25" t="s">
        <v>4003</v>
      </c>
      <c r="E2001" s="31">
        <v>1001.6</v>
      </c>
      <c r="F2001" s="31">
        <v>1001.6</v>
      </c>
      <c r="G2001" s="25">
        <v>0</v>
      </c>
      <c r="H2001" s="25">
        <v>0</v>
      </c>
      <c r="I2001" s="25" t="s">
        <v>2837</v>
      </c>
    </row>
    <row r="2002" spans="1:9" x14ac:dyDescent="0.15">
      <c r="A2002" s="32">
        <v>43728</v>
      </c>
      <c r="B2002" s="25">
        <v>1000017795</v>
      </c>
      <c r="C2002" s="25" t="s">
        <v>3576</v>
      </c>
      <c r="D2002" s="25" t="s">
        <v>4003</v>
      </c>
      <c r="E2002" s="31">
        <v>2534</v>
      </c>
      <c r="F2002" s="31">
        <v>2534</v>
      </c>
      <c r="G2002" s="25">
        <v>0</v>
      </c>
      <c r="H2002" s="25">
        <v>0</v>
      </c>
      <c r="I2002" s="25" t="s">
        <v>3575</v>
      </c>
    </row>
    <row r="2003" spans="1:9" x14ac:dyDescent="0.15">
      <c r="A2003" s="32">
        <v>43728</v>
      </c>
      <c r="B2003" s="25">
        <v>1000018182</v>
      </c>
      <c r="C2003" s="25" t="s">
        <v>3234</v>
      </c>
      <c r="D2003" s="25" t="s">
        <v>4003</v>
      </c>
      <c r="E2003" s="25">
        <v>61</v>
      </c>
      <c r="F2003" s="25">
        <v>61</v>
      </c>
      <c r="G2003" s="25">
        <v>0</v>
      </c>
      <c r="H2003" s="25">
        <v>0</v>
      </c>
      <c r="I2003" s="25" t="s">
        <v>3233</v>
      </c>
    </row>
    <row r="2004" spans="1:9" x14ac:dyDescent="0.15">
      <c r="A2004" s="32">
        <v>43728</v>
      </c>
      <c r="B2004" s="25">
        <v>1000018182</v>
      </c>
      <c r="C2004" s="25" t="s">
        <v>3234</v>
      </c>
      <c r="D2004" s="25" t="s">
        <v>4003</v>
      </c>
      <c r="E2004" s="25">
        <v>141</v>
      </c>
      <c r="F2004" s="25">
        <v>141</v>
      </c>
      <c r="G2004" s="25">
        <v>0</v>
      </c>
      <c r="H2004" s="25">
        <v>0</v>
      </c>
      <c r="I2004" s="25" t="s">
        <v>3233</v>
      </c>
    </row>
    <row r="2005" spans="1:9" x14ac:dyDescent="0.15">
      <c r="A2005" s="32">
        <v>43728</v>
      </c>
      <c r="B2005" s="25">
        <v>1000018273</v>
      </c>
      <c r="C2005" s="25" t="s">
        <v>2846</v>
      </c>
      <c r="D2005" s="25" t="s">
        <v>4003</v>
      </c>
      <c r="E2005" s="25">
        <v>400.14</v>
      </c>
      <c r="F2005" s="25">
        <v>400.14</v>
      </c>
      <c r="G2005" s="25">
        <v>0</v>
      </c>
      <c r="H2005" s="25">
        <v>0</v>
      </c>
      <c r="I2005" s="25" t="s">
        <v>2837</v>
      </c>
    </row>
    <row r="2006" spans="1:9" x14ac:dyDescent="0.15">
      <c r="A2006" s="32">
        <v>43728</v>
      </c>
      <c r="B2006" s="25">
        <v>1000018273</v>
      </c>
      <c r="C2006" s="25" t="s">
        <v>2846</v>
      </c>
      <c r="D2006" s="25" t="s">
        <v>4003</v>
      </c>
      <c r="E2006" s="31">
        <v>3411.8</v>
      </c>
      <c r="F2006" s="31">
        <v>3411.8</v>
      </c>
      <c r="G2006" s="25">
        <v>0</v>
      </c>
      <c r="H2006" s="25">
        <v>0</v>
      </c>
      <c r="I2006" s="25" t="s">
        <v>2837</v>
      </c>
    </row>
    <row r="2007" spans="1:9" x14ac:dyDescent="0.15">
      <c r="A2007" s="32">
        <v>43728</v>
      </c>
      <c r="B2007" s="25">
        <v>1000018310</v>
      </c>
      <c r="C2007" s="25" t="s">
        <v>3935</v>
      </c>
      <c r="D2007" s="25" t="s">
        <v>4003</v>
      </c>
      <c r="E2007" s="25">
        <v>200</v>
      </c>
      <c r="F2007" s="25">
        <v>200</v>
      </c>
      <c r="G2007" s="25">
        <v>0</v>
      </c>
      <c r="H2007" s="25">
        <v>0</v>
      </c>
      <c r="I2007" s="25" t="s">
        <v>3710</v>
      </c>
    </row>
    <row r="2008" spans="1:9" x14ac:dyDescent="0.15">
      <c r="A2008" s="32">
        <v>43728</v>
      </c>
      <c r="B2008" s="25">
        <v>1000018310</v>
      </c>
      <c r="C2008" s="25" t="s">
        <v>3935</v>
      </c>
      <c r="D2008" s="25" t="s">
        <v>4003</v>
      </c>
      <c r="E2008" s="31">
        <v>1308.5</v>
      </c>
      <c r="F2008" s="31">
        <v>1308.5</v>
      </c>
      <c r="G2008" s="25">
        <v>0</v>
      </c>
      <c r="H2008" s="25">
        <v>0</v>
      </c>
      <c r="I2008" s="25" t="s">
        <v>3710</v>
      </c>
    </row>
    <row r="2009" spans="1:9" x14ac:dyDescent="0.15">
      <c r="A2009" s="32">
        <v>43728</v>
      </c>
      <c r="B2009" s="25">
        <v>1000018347</v>
      </c>
      <c r="C2009" s="25" t="s">
        <v>3501</v>
      </c>
      <c r="D2009" s="25" t="s">
        <v>4003</v>
      </c>
      <c r="E2009" s="25">
        <v>264.64999999999998</v>
      </c>
      <c r="F2009" s="25">
        <v>264.64999999999998</v>
      </c>
      <c r="G2009" s="25">
        <v>0</v>
      </c>
      <c r="H2009" s="25">
        <v>0</v>
      </c>
      <c r="I2009" s="25" t="s">
        <v>3500</v>
      </c>
    </row>
    <row r="2010" spans="1:9" x14ac:dyDescent="0.15">
      <c r="A2010" s="32">
        <v>43728</v>
      </c>
      <c r="B2010" s="25">
        <v>1000019019</v>
      </c>
      <c r="C2010" s="25" t="s">
        <v>2764</v>
      </c>
      <c r="D2010" s="25" t="s">
        <v>4003</v>
      </c>
      <c r="E2010" s="31">
        <v>4100.1000000000004</v>
      </c>
      <c r="F2010" s="31">
        <v>4100.1000000000004</v>
      </c>
      <c r="G2010" s="25">
        <v>0</v>
      </c>
      <c r="H2010" s="25">
        <v>0</v>
      </c>
      <c r="I2010" s="25" t="s">
        <v>2763</v>
      </c>
    </row>
    <row r="2011" spans="1:9" x14ac:dyDescent="0.15">
      <c r="A2011" s="32">
        <v>43728</v>
      </c>
      <c r="B2011" s="25">
        <v>1000019019</v>
      </c>
      <c r="C2011" s="25" t="s">
        <v>2764</v>
      </c>
      <c r="D2011" s="25" t="s">
        <v>4003</v>
      </c>
      <c r="E2011" s="31">
        <v>16591</v>
      </c>
      <c r="F2011" s="31">
        <v>16591</v>
      </c>
      <c r="G2011" s="25">
        <v>0</v>
      </c>
      <c r="H2011" s="25">
        <v>0</v>
      </c>
      <c r="I2011" s="25" t="s">
        <v>2763</v>
      </c>
    </row>
    <row r="2012" spans="1:9" x14ac:dyDescent="0.15">
      <c r="A2012" s="32">
        <v>43728</v>
      </c>
      <c r="B2012" s="25">
        <v>1000019108</v>
      </c>
      <c r="C2012" s="25" t="s">
        <v>2854</v>
      </c>
      <c r="D2012" s="25" t="s">
        <v>4003</v>
      </c>
      <c r="E2012" s="25">
        <v>478</v>
      </c>
      <c r="F2012" s="25">
        <v>478</v>
      </c>
      <c r="G2012" s="25">
        <v>0</v>
      </c>
      <c r="H2012" s="25">
        <v>0</v>
      </c>
      <c r="I2012" s="25" t="s">
        <v>2837</v>
      </c>
    </row>
    <row r="2013" spans="1:9" x14ac:dyDescent="0.15">
      <c r="A2013" s="32">
        <v>43728</v>
      </c>
      <c r="B2013" s="25">
        <v>1000019108</v>
      </c>
      <c r="C2013" s="25" t="s">
        <v>2854</v>
      </c>
      <c r="D2013" s="25" t="s">
        <v>4003</v>
      </c>
      <c r="E2013" s="31">
        <v>1504</v>
      </c>
      <c r="F2013" s="31">
        <v>1504</v>
      </c>
      <c r="G2013" s="25">
        <v>0</v>
      </c>
      <c r="H2013" s="25">
        <v>0</v>
      </c>
      <c r="I2013" s="25" t="s">
        <v>2837</v>
      </c>
    </row>
    <row r="2014" spans="1:9" x14ac:dyDescent="0.15">
      <c r="A2014" s="32">
        <v>43728</v>
      </c>
      <c r="B2014" s="25">
        <v>1000019372</v>
      </c>
      <c r="C2014" s="25" t="s">
        <v>4026</v>
      </c>
      <c r="D2014" s="25" t="s">
        <v>4003</v>
      </c>
      <c r="E2014" s="31">
        <v>2602.3000000000002</v>
      </c>
      <c r="F2014" s="31">
        <v>2602.3000000000002</v>
      </c>
      <c r="G2014" s="25">
        <v>0</v>
      </c>
      <c r="H2014" s="25">
        <v>0</v>
      </c>
      <c r="I2014" s="25" t="s">
        <v>2837</v>
      </c>
    </row>
    <row r="2015" spans="1:9" x14ac:dyDescent="0.15">
      <c r="A2015" s="32">
        <v>43728</v>
      </c>
      <c r="B2015" s="25">
        <v>1000019459</v>
      </c>
      <c r="C2015" s="25" t="s">
        <v>3939</v>
      </c>
      <c r="D2015" s="25" t="s">
        <v>4003</v>
      </c>
      <c r="E2015" s="25">
        <v>500.4</v>
      </c>
      <c r="F2015" s="25">
        <v>500.4</v>
      </c>
      <c r="G2015" s="25">
        <v>0</v>
      </c>
      <c r="H2015" s="25">
        <v>0</v>
      </c>
      <c r="I2015" s="25" t="s">
        <v>2837</v>
      </c>
    </row>
    <row r="2016" spans="1:9" x14ac:dyDescent="0.15">
      <c r="A2016" s="32">
        <v>43728</v>
      </c>
      <c r="B2016" s="25">
        <v>1000019584</v>
      </c>
      <c r="C2016" s="25" t="s">
        <v>2852</v>
      </c>
      <c r="D2016" s="25" t="s">
        <v>4003</v>
      </c>
      <c r="E2016" s="31">
        <v>1000</v>
      </c>
      <c r="F2016" s="31">
        <v>1000</v>
      </c>
      <c r="G2016" s="25">
        <v>0</v>
      </c>
      <c r="H2016" s="25">
        <v>0</v>
      </c>
      <c r="I2016" s="25" t="s">
        <v>2837</v>
      </c>
    </row>
    <row r="2017" spans="1:9" x14ac:dyDescent="0.15">
      <c r="A2017" s="32">
        <v>43728</v>
      </c>
      <c r="B2017" s="25">
        <v>1000019584</v>
      </c>
      <c r="C2017" s="25" t="s">
        <v>2852</v>
      </c>
      <c r="D2017" s="25" t="s">
        <v>4003</v>
      </c>
      <c r="E2017" s="25">
        <v>477.1</v>
      </c>
      <c r="F2017" s="25">
        <v>477.1</v>
      </c>
      <c r="G2017" s="25">
        <v>0</v>
      </c>
      <c r="H2017" s="25">
        <v>0</v>
      </c>
      <c r="I2017" s="25" t="s">
        <v>2837</v>
      </c>
    </row>
    <row r="2018" spans="1:9" x14ac:dyDescent="0.15">
      <c r="A2018" s="32">
        <v>43728</v>
      </c>
      <c r="B2018" s="25">
        <v>1000020764</v>
      </c>
      <c r="C2018" s="25" t="s">
        <v>2844</v>
      </c>
      <c r="D2018" s="25" t="s">
        <v>4003</v>
      </c>
      <c r="E2018" s="25">
        <v>200</v>
      </c>
      <c r="F2018" s="25">
        <v>200</v>
      </c>
      <c r="G2018" s="25">
        <v>0</v>
      </c>
      <c r="H2018" s="25">
        <v>0</v>
      </c>
      <c r="I2018" s="25" t="s">
        <v>2837</v>
      </c>
    </row>
    <row r="2019" spans="1:9" x14ac:dyDescent="0.15">
      <c r="A2019" s="32">
        <v>43728</v>
      </c>
      <c r="B2019" s="25">
        <v>1000020764</v>
      </c>
      <c r="C2019" s="25" t="s">
        <v>2844</v>
      </c>
      <c r="D2019" s="25" t="s">
        <v>4003</v>
      </c>
      <c r="E2019" s="25">
        <v>529</v>
      </c>
      <c r="F2019" s="25">
        <v>529</v>
      </c>
      <c r="G2019" s="25">
        <v>0</v>
      </c>
      <c r="H2019" s="25">
        <v>0</v>
      </c>
      <c r="I2019" s="25" t="s">
        <v>2837</v>
      </c>
    </row>
    <row r="2020" spans="1:9" x14ac:dyDescent="0.15">
      <c r="A2020" s="32">
        <v>43728</v>
      </c>
      <c r="B2020" s="25">
        <v>1000020764</v>
      </c>
      <c r="C2020" s="25" t="s">
        <v>2844</v>
      </c>
      <c r="D2020" s="25" t="s">
        <v>4004</v>
      </c>
      <c r="E2020" s="31">
        <v>2271.3000000000002</v>
      </c>
      <c r="F2020" s="31">
        <v>2271.3000000000002</v>
      </c>
      <c r="G2020" s="25">
        <v>0</v>
      </c>
      <c r="H2020" s="25">
        <v>0</v>
      </c>
      <c r="I2020" s="25" t="s">
        <v>2837</v>
      </c>
    </row>
    <row r="2021" spans="1:9" x14ac:dyDescent="0.15">
      <c r="A2021" s="32">
        <v>43728</v>
      </c>
      <c r="B2021" s="25">
        <v>1000021487</v>
      </c>
      <c r="C2021" s="25" t="s">
        <v>3047</v>
      </c>
      <c r="D2021" s="25" t="s">
        <v>4003</v>
      </c>
      <c r="E2021" s="31">
        <v>4498.3999999999996</v>
      </c>
      <c r="F2021" s="31">
        <v>4498.3999999999996</v>
      </c>
      <c r="G2021" s="25">
        <v>0</v>
      </c>
      <c r="H2021" s="25">
        <v>0</v>
      </c>
      <c r="I2021" s="25" t="s">
        <v>3654</v>
      </c>
    </row>
    <row r="2022" spans="1:9" x14ac:dyDescent="0.15">
      <c r="A2022" s="32">
        <v>43728</v>
      </c>
      <c r="B2022" s="25">
        <v>1000021487</v>
      </c>
      <c r="C2022" s="25" t="s">
        <v>3047</v>
      </c>
      <c r="D2022" s="25" t="s">
        <v>4003</v>
      </c>
      <c r="E2022" s="31">
        <v>2502.1799999999998</v>
      </c>
      <c r="F2022" s="31">
        <v>2502.1799999999998</v>
      </c>
      <c r="G2022" s="25">
        <v>0</v>
      </c>
      <c r="H2022" s="25">
        <v>0</v>
      </c>
      <c r="I2022" s="25" t="s">
        <v>3654</v>
      </c>
    </row>
    <row r="2023" spans="1:9" x14ac:dyDescent="0.15">
      <c r="A2023" s="32">
        <v>43728</v>
      </c>
      <c r="B2023" s="25">
        <v>1000021605</v>
      </c>
      <c r="C2023" s="25" t="s">
        <v>4029</v>
      </c>
      <c r="D2023" s="25" t="s">
        <v>4003</v>
      </c>
      <c r="E2023" s="31">
        <v>1200</v>
      </c>
      <c r="F2023" s="31">
        <v>1200</v>
      </c>
      <c r="G2023" s="25">
        <v>0</v>
      </c>
      <c r="H2023" s="25">
        <v>0</v>
      </c>
      <c r="I2023" s="25" t="s">
        <v>3583</v>
      </c>
    </row>
    <row r="2024" spans="1:9" x14ac:dyDescent="0.15">
      <c r="A2024" s="32">
        <v>43728</v>
      </c>
      <c r="B2024" s="25">
        <v>1000021605</v>
      </c>
      <c r="C2024" s="25" t="s">
        <v>4029</v>
      </c>
      <c r="D2024" s="25" t="s">
        <v>4003</v>
      </c>
      <c r="E2024" s="25">
        <v>801</v>
      </c>
      <c r="F2024" s="25">
        <v>801</v>
      </c>
      <c r="G2024" s="25">
        <v>0</v>
      </c>
      <c r="H2024" s="25">
        <v>0</v>
      </c>
      <c r="I2024" s="25" t="s">
        <v>3583</v>
      </c>
    </row>
    <row r="2025" spans="1:9" x14ac:dyDescent="0.15">
      <c r="A2025" s="32">
        <v>43728</v>
      </c>
      <c r="B2025" s="25">
        <v>1000021739</v>
      </c>
      <c r="C2025" s="25" t="s">
        <v>2890</v>
      </c>
      <c r="D2025" s="25" t="s">
        <v>4003</v>
      </c>
      <c r="E2025" s="31">
        <v>1001.98</v>
      </c>
      <c r="F2025" s="31">
        <v>1001.98</v>
      </c>
      <c r="G2025" s="25">
        <v>0</v>
      </c>
      <c r="H2025" s="25">
        <v>0</v>
      </c>
      <c r="I2025" s="25" t="s">
        <v>2889</v>
      </c>
    </row>
    <row r="2026" spans="1:9" x14ac:dyDescent="0.15">
      <c r="A2026" s="32">
        <v>43728</v>
      </c>
      <c r="B2026" s="25">
        <v>1000021739</v>
      </c>
      <c r="C2026" s="25" t="s">
        <v>2890</v>
      </c>
      <c r="D2026" s="25" t="s">
        <v>4003</v>
      </c>
      <c r="E2026" s="31">
        <v>1630.19</v>
      </c>
      <c r="F2026" s="31">
        <v>1630.19</v>
      </c>
      <c r="G2026" s="25">
        <v>0</v>
      </c>
      <c r="H2026" s="25">
        <v>0</v>
      </c>
      <c r="I2026" s="25" t="s">
        <v>2889</v>
      </c>
    </row>
    <row r="2027" spans="1:9" x14ac:dyDescent="0.15">
      <c r="A2027" s="32">
        <v>43728</v>
      </c>
      <c r="B2027" s="25">
        <v>1000022697</v>
      </c>
      <c r="C2027" s="25" t="s">
        <v>3944</v>
      </c>
      <c r="D2027" s="25" t="s">
        <v>4003</v>
      </c>
      <c r="E2027" s="25">
        <v>602.6</v>
      </c>
      <c r="F2027" s="25">
        <v>602.6</v>
      </c>
      <c r="G2027" s="25">
        <v>0</v>
      </c>
      <c r="H2027" s="25">
        <v>0</v>
      </c>
      <c r="I2027" s="25" t="s">
        <v>3148</v>
      </c>
    </row>
    <row r="2028" spans="1:9" x14ac:dyDescent="0.15">
      <c r="A2028" s="32">
        <v>43728</v>
      </c>
      <c r="B2028" s="25">
        <v>1000022697</v>
      </c>
      <c r="C2028" s="25" t="s">
        <v>3944</v>
      </c>
      <c r="D2028" s="25" t="s">
        <v>4003</v>
      </c>
      <c r="E2028" s="31">
        <v>1399.65</v>
      </c>
      <c r="F2028" s="31">
        <v>1399.65</v>
      </c>
      <c r="G2028" s="25">
        <v>0</v>
      </c>
      <c r="H2028" s="25">
        <v>0</v>
      </c>
      <c r="I2028" s="25" t="s">
        <v>3148</v>
      </c>
    </row>
    <row r="2029" spans="1:9" x14ac:dyDescent="0.15">
      <c r="A2029" s="32">
        <v>43728</v>
      </c>
      <c r="B2029" s="25">
        <v>1000023133</v>
      </c>
      <c r="C2029" s="25" t="s">
        <v>3381</v>
      </c>
      <c r="D2029" s="25" t="s">
        <v>4003</v>
      </c>
      <c r="E2029" s="25">
        <v>973.2</v>
      </c>
      <c r="F2029" s="25">
        <v>973.2</v>
      </c>
      <c r="G2029" s="25">
        <v>0</v>
      </c>
      <c r="H2029" s="25">
        <v>0</v>
      </c>
      <c r="I2029" s="25" t="s">
        <v>3380</v>
      </c>
    </row>
    <row r="2030" spans="1:9" x14ac:dyDescent="0.15">
      <c r="A2030" s="32">
        <v>43728</v>
      </c>
      <c r="B2030" s="25">
        <v>1000023133</v>
      </c>
      <c r="C2030" s="25" t="s">
        <v>3381</v>
      </c>
      <c r="D2030" s="25" t="s">
        <v>4003</v>
      </c>
      <c r="E2030" s="31">
        <v>3026.8</v>
      </c>
      <c r="F2030" s="31">
        <v>3026.8</v>
      </c>
      <c r="G2030" s="25">
        <v>0</v>
      </c>
      <c r="H2030" s="25">
        <v>0</v>
      </c>
      <c r="I2030" s="25" t="s">
        <v>3380</v>
      </c>
    </row>
    <row r="2031" spans="1:9" x14ac:dyDescent="0.15">
      <c r="A2031" s="32">
        <v>43728</v>
      </c>
      <c r="B2031" s="25">
        <v>1000024129</v>
      </c>
      <c r="C2031" s="25" t="s">
        <v>2894</v>
      </c>
      <c r="D2031" s="25" t="s">
        <v>4003</v>
      </c>
      <c r="E2031" s="31">
        <v>1938</v>
      </c>
      <c r="F2031" s="31">
        <v>1938</v>
      </c>
      <c r="G2031" s="25">
        <v>0</v>
      </c>
      <c r="H2031" s="25">
        <v>0</v>
      </c>
      <c r="I2031" s="25" t="s">
        <v>2893</v>
      </c>
    </row>
    <row r="2032" spans="1:9" x14ac:dyDescent="0.15">
      <c r="A2032" s="32">
        <v>43728</v>
      </c>
      <c r="B2032" s="25">
        <v>1000024129</v>
      </c>
      <c r="C2032" s="25" t="s">
        <v>2894</v>
      </c>
      <c r="D2032" s="25" t="s">
        <v>4003</v>
      </c>
      <c r="E2032" s="31">
        <v>37796.199999999997</v>
      </c>
      <c r="F2032" s="31">
        <v>37796.199999999997</v>
      </c>
      <c r="G2032" s="25">
        <v>0</v>
      </c>
      <c r="H2032" s="25">
        <v>0</v>
      </c>
      <c r="I2032" s="25" t="s">
        <v>2893</v>
      </c>
    </row>
    <row r="2033" spans="1:9" x14ac:dyDescent="0.15">
      <c r="A2033" s="32">
        <v>43728</v>
      </c>
      <c r="B2033" s="25">
        <v>1000024743</v>
      </c>
      <c r="C2033" s="25" t="s">
        <v>3540</v>
      </c>
      <c r="D2033" s="25" t="s">
        <v>4004</v>
      </c>
      <c r="E2033" s="31">
        <v>4565.78</v>
      </c>
      <c r="F2033" s="31">
        <v>4565.78</v>
      </c>
      <c r="G2033" s="25">
        <v>0</v>
      </c>
      <c r="H2033" s="25">
        <v>0</v>
      </c>
      <c r="I2033" s="25" t="s">
        <v>2801</v>
      </c>
    </row>
    <row r="2034" spans="1:9" x14ac:dyDescent="0.15">
      <c r="A2034" s="32">
        <v>43728</v>
      </c>
      <c r="B2034" s="25">
        <v>1000025379</v>
      </c>
      <c r="C2034" s="25" t="s">
        <v>3946</v>
      </c>
      <c r="D2034" s="25" t="s">
        <v>4004</v>
      </c>
      <c r="E2034" s="31">
        <v>50000.61</v>
      </c>
      <c r="F2034" s="31">
        <v>50000.61</v>
      </c>
      <c r="G2034" s="25">
        <v>0</v>
      </c>
      <c r="H2034" s="25">
        <v>0</v>
      </c>
      <c r="I2034" s="25" t="s">
        <v>3315</v>
      </c>
    </row>
    <row r="2035" spans="1:9" x14ac:dyDescent="0.15">
      <c r="A2035" s="32">
        <v>43728</v>
      </c>
      <c r="B2035" s="25">
        <v>1000025474</v>
      </c>
      <c r="C2035" s="25" t="s">
        <v>2935</v>
      </c>
      <c r="D2035" s="25" t="s">
        <v>4003</v>
      </c>
      <c r="E2035" s="31">
        <v>4002.69</v>
      </c>
      <c r="F2035" s="31">
        <v>4002.69</v>
      </c>
      <c r="G2035" s="25">
        <v>0</v>
      </c>
      <c r="H2035" s="25">
        <v>0</v>
      </c>
      <c r="I2035" s="25" t="s">
        <v>2932</v>
      </c>
    </row>
    <row r="2036" spans="1:9" x14ac:dyDescent="0.15">
      <c r="A2036" s="32">
        <v>43728</v>
      </c>
      <c r="B2036" s="25">
        <v>1000025475</v>
      </c>
      <c r="C2036" s="25" t="s">
        <v>2933</v>
      </c>
      <c r="D2036" s="25" t="s">
        <v>4003</v>
      </c>
      <c r="E2036" s="31">
        <v>3042.7</v>
      </c>
      <c r="F2036" s="31">
        <v>3042.7</v>
      </c>
      <c r="G2036" s="25">
        <v>0</v>
      </c>
      <c r="H2036" s="25">
        <v>0</v>
      </c>
      <c r="I2036" s="25" t="s">
        <v>2932</v>
      </c>
    </row>
    <row r="2037" spans="1:9" x14ac:dyDescent="0.15">
      <c r="A2037" s="32">
        <v>43728</v>
      </c>
      <c r="B2037" s="25">
        <v>1000025755</v>
      </c>
      <c r="C2037" s="25" t="s">
        <v>3706</v>
      </c>
      <c r="D2037" s="25" t="s">
        <v>4003</v>
      </c>
      <c r="E2037" s="25">
        <v>406.89</v>
      </c>
      <c r="F2037" s="25">
        <v>406.89</v>
      </c>
      <c r="G2037" s="25">
        <v>0</v>
      </c>
      <c r="H2037" s="25">
        <v>0</v>
      </c>
      <c r="I2037" s="25" t="s">
        <v>3705</v>
      </c>
    </row>
    <row r="2038" spans="1:9" x14ac:dyDescent="0.15">
      <c r="A2038" s="32">
        <v>43728</v>
      </c>
      <c r="B2038" s="25">
        <v>1000025755</v>
      </c>
      <c r="C2038" s="25" t="s">
        <v>3706</v>
      </c>
      <c r="D2038" s="25" t="s">
        <v>4003</v>
      </c>
      <c r="E2038" s="25">
        <v>25.86</v>
      </c>
      <c r="F2038" s="25">
        <v>25.86</v>
      </c>
      <c r="G2038" s="25">
        <v>0</v>
      </c>
      <c r="H2038" s="25">
        <v>0</v>
      </c>
      <c r="I2038" s="25" t="s">
        <v>3705</v>
      </c>
    </row>
    <row r="2039" spans="1:9" x14ac:dyDescent="0.15">
      <c r="A2039" s="32">
        <v>43728</v>
      </c>
      <c r="B2039" s="25">
        <v>1000027340</v>
      </c>
      <c r="C2039" s="25" t="s">
        <v>3948</v>
      </c>
      <c r="D2039" s="25" t="s">
        <v>4003</v>
      </c>
      <c r="E2039" s="31">
        <v>1034.3599999999999</v>
      </c>
      <c r="F2039" s="31">
        <v>1034.3599999999999</v>
      </c>
      <c r="G2039" s="25">
        <v>0</v>
      </c>
      <c r="H2039" s="25">
        <v>0</v>
      </c>
      <c r="I2039" s="25" t="s">
        <v>2915</v>
      </c>
    </row>
    <row r="2040" spans="1:9" x14ac:dyDescent="0.15">
      <c r="A2040" s="32">
        <v>43728</v>
      </c>
      <c r="B2040" s="25">
        <v>1000027535</v>
      </c>
      <c r="C2040" s="25" t="s">
        <v>3949</v>
      </c>
      <c r="D2040" s="25" t="s">
        <v>4003</v>
      </c>
      <c r="E2040" s="31">
        <v>14990.3</v>
      </c>
      <c r="F2040" s="31">
        <v>14990.3</v>
      </c>
      <c r="G2040" s="25">
        <v>0</v>
      </c>
      <c r="H2040" s="25">
        <v>0</v>
      </c>
      <c r="I2040" s="25" t="s">
        <v>3950</v>
      </c>
    </row>
    <row r="2041" spans="1:9" x14ac:dyDescent="0.15">
      <c r="A2041" s="32">
        <v>43728</v>
      </c>
      <c r="B2041" s="25">
        <v>1000027535</v>
      </c>
      <c r="C2041" s="25" t="s">
        <v>3949</v>
      </c>
      <c r="D2041" s="25" t="s">
        <v>4003</v>
      </c>
      <c r="E2041" s="31">
        <v>15010.1</v>
      </c>
      <c r="F2041" s="31">
        <v>15010.1</v>
      </c>
      <c r="G2041" s="25">
        <v>0</v>
      </c>
      <c r="H2041" s="25">
        <v>0</v>
      </c>
      <c r="I2041" s="25" t="s">
        <v>3950</v>
      </c>
    </row>
    <row r="2042" spans="1:9" x14ac:dyDescent="0.15">
      <c r="A2042" s="32">
        <v>43728</v>
      </c>
      <c r="B2042" s="25">
        <v>1000029061</v>
      </c>
      <c r="C2042" s="25" t="s">
        <v>2655</v>
      </c>
      <c r="D2042" s="25" t="s">
        <v>4003</v>
      </c>
      <c r="E2042" s="31">
        <v>3624.07</v>
      </c>
      <c r="F2042" s="31">
        <v>3624.07</v>
      </c>
      <c r="G2042" s="25">
        <v>0</v>
      </c>
      <c r="H2042" s="25">
        <v>0</v>
      </c>
      <c r="I2042" s="25" t="s">
        <v>2654</v>
      </c>
    </row>
    <row r="2043" spans="1:9" x14ac:dyDescent="0.15">
      <c r="A2043" s="32">
        <v>43728</v>
      </c>
      <c r="B2043" s="25">
        <v>1000030136</v>
      </c>
      <c r="C2043" s="25" t="s">
        <v>2788</v>
      </c>
      <c r="D2043" s="25" t="s">
        <v>4003</v>
      </c>
      <c r="E2043" s="25">
        <v>936.8</v>
      </c>
      <c r="F2043" s="25">
        <v>936.8</v>
      </c>
      <c r="G2043" s="25">
        <v>0</v>
      </c>
      <c r="H2043" s="25">
        <v>0</v>
      </c>
      <c r="I2043" s="25" t="s">
        <v>2787</v>
      </c>
    </row>
    <row r="2044" spans="1:9" x14ac:dyDescent="0.15">
      <c r="A2044" s="32">
        <v>43728</v>
      </c>
      <c r="B2044" s="25">
        <v>1000031073</v>
      </c>
      <c r="C2044" s="25" t="s">
        <v>4030</v>
      </c>
      <c r="D2044" s="25" t="s">
        <v>4003</v>
      </c>
      <c r="E2044" s="25">
        <v>601.6</v>
      </c>
      <c r="F2044" s="25">
        <v>601.6</v>
      </c>
      <c r="G2044" s="25">
        <v>0</v>
      </c>
      <c r="H2044" s="25">
        <v>0</v>
      </c>
      <c r="I2044" s="25" t="s">
        <v>2763</v>
      </c>
    </row>
    <row r="2045" spans="1:9" x14ac:dyDescent="0.15">
      <c r="A2045" s="32">
        <v>43728</v>
      </c>
      <c r="B2045" s="25">
        <v>1000031073</v>
      </c>
      <c r="C2045" s="25" t="s">
        <v>4030</v>
      </c>
      <c r="D2045" s="25" t="s">
        <v>4003</v>
      </c>
      <c r="E2045" s="31">
        <v>1702.8</v>
      </c>
      <c r="F2045" s="31">
        <v>1702.8</v>
      </c>
      <c r="G2045" s="25">
        <v>0</v>
      </c>
      <c r="H2045" s="25">
        <v>0</v>
      </c>
      <c r="I2045" s="25" t="s">
        <v>2763</v>
      </c>
    </row>
    <row r="2046" spans="1:9" x14ac:dyDescent="0.15">
      <c r="A2046" s="32">
        <v>43728</v>
      </c>
      <c r="B2046" s="25">
        <v>1000031925</v>
      </c>
      <c r="C2046" s="25" t="s">
        <v>4035</v>
      </c>
      <c r="D2046" s="25" t="s">
        <v>4003</v>
      </c>
      <c r="E2046" s="25">
        <v>691.2</v>
      </c>
      <c r="F2046" s="25">
        <v>691.2</v>
      </c>
      <c r="G2046" s="25">
        <v>0</v>
      </c>
      <c r="H2046" s="25">
        <v>0</v>
      </c>
      <c r="I2046" s="25" t="s">
        <v>3277</v>
      </c>
    </row>
    <row r="2047" spans="1:9" x14ac:dyDescent="0.15">
      <c r="A2047" s="32">
        <v>43728</v>
      </c>
      <c r="B2047" s="25">
        <v>1000031925</v>
      </c>
      <c r="C2047" s="25" t="s">
        <v>4035</v>
      </c>
      <c r="D2047" s="25" t="s">
        <v>4003</v>
      </c>
      <c r="E2047" s="25">
        <v>219.5</v>
      </c>
      <c r="F2047" s="25">
        <v>219.5</v>
      </c>
      <c r="G2047" s="25">
        <v>0</v>
      </c>
      <c r="H2047" s="25">
        <v>0</v>
      </c>
      <c r="I2047" s="25" t="s">
        <v>3277</v>
      </c>
    </row>
    <row r="2048" spans="1:9" x14ac:dyDescent="0.15">
      <c r="A2048" s="32">
        <v>43728</v>
      </c>
      <c r="B2048" s="25">
        <v>1000032382</v>
      </c>
      <c r="C2048" s="25" t="s">
        <v>2664</v>
      </c>
      <c r="D2048" s="25" t="s">
        <v>4003</v>
      </c>
      <c r="E2048" s="25">
        <v>223.4</v>
      </c>
      <c r="F2048" s="25">
        <v>223.4</v>
      </c>
      <c r="G2048" s="25">
        <v>0</v>
      </c>
      <c r="H2048" s="25">
        <v>0</v>
      </c>
      <c r="I2048" s="25" t="s">
        <v>2663</v>
      </c>
    </row>
    <row r="2049" spans="1:9" x14ac:dyDescent="0.15">
      <c r="A2049" s="32">
        <v>43728</v>
      </c>
      <c r="B2049" s="25">
        <v>1000033295</v>
      </c>
      <c r="C2049" s="25" t="s">
        <v>2985</v>
      </c>
      <c r="D2049" s="25" t="s">
        <v>4003</v>
      </c>
      <c r="E2049" s="31">
        <v>3500</v>
      </c>
      <c r="F2049" s="31">
        <v>3500</v>
      </c>
      <c r="G2049" s="25">
        <v>0</v>
      </c>
      <c r="H2049" s="25">
        <v>0</v>
      </c>
      <c r="I2049" s="25" t="s">
        <v>3583</v>
      </c>
    </row>
    <row r="2050" spans="1:9" x14ac:dyDescent="0.15">
      <c r="A2050" s="32">
        <v>43728</v>
      </c>
      <c r="B2050" s="25">
        <v>1000033295</v>
      </c>
      <c r="C2050" s="25" t="s">
        <v>2985</v>
      </c>
      <c r="D2050" s="25" t="s">
        <v>4003</v>
      </c>
      <c r="E2050" s="31">
        <v>2009.58</v>
      </c>
      <c r="F2050" s="31">
        <v>2009.58</v>
      </c>
      <c r="G2050" s="25">
        <v>0</v>
      </c>
      <c r="H2050" s="25">
        <v>0</v>
      </c>
      <c r="I2050" s="25" t="s">
        <v>3583</v>
      </c>
    </row>
    <row r="2051" spans="1:9" x14ac:dyDescent="0.15">
      <c r="A2051" s="32">
        <v>43728</v>
      </c>
      <c r="B2051" s="25">
        <v>1000034232</v>
      </c>
      <c r="C2051" s="25" t="s">
        <v>2772</v>
      </c>
      <c r="D2051" s="25" t="s">
        <v>4003</v>
      </c>
      <c r="E2051" s="25">
        <v>301.02999999999997</v>
      </c>
      <c r="F2051" s="25">
        <v>301.02999999999997</v>
      </c>
      <c r="G2051" s="25">
        <v>0</v>
      </c>
      <c r="H2051" s="25">
        <v>0</v>
      </c>
      <c r="I2051" s="25" t="s">
        <v>2771</v>
      </c>
    </row>
    <row r="2052" spans="1:9" x14ac:dyDescent="0.15">
      <c r="A2052" s="32">
        <v>43728</v>
      </c>
      <c r="B2052" s="25">
        <v>1000037982</v>
      </c>
      <c r="C2052" s="25" t="s">
        <v>3713</v>
      </c>
      <c r="D2052" s="25" t="s">
        <v>4003</v>
      </c>
      <c r="E2052" s="25">
        <v>172.8</v>
      </c>
      <c r="F2052" s="25">
        <v>172.8</v>
      </c>
      <c r="G2052" s="25">
        <v>0</v>
      </c>
      <c r="H2052" s="25">
        <v>0</v>
      </c>
      <c r="I2052" s="25" t="s">
        <v>3712</v>
      </c>
    </row>
    <row r="2053" spans="1:9" x14ac:dyDescent="0.15">
      <c r="A2053" s="32">
        <v>43728</v>
      </c>
      <c r="B2053" s="25">
        <v>1000038420</v>
      </c>
      <c r="C2053" s="25" t="s">
        <v>3096</v>
      </c>
      <c r="D2053" s="25" t="s">
        <v>4003</v>
      </c>
      <c r="E2053" s="31">
        <v>3003.1</v>
      </c>
      <c r="F2053" s="31">
        <v>3003.1</v>
      </c>
      <c r="G2053" s="25">
        <v>0</v>
      </c>
      <c r="H2053" s="25">
        <v>0</v>
      </c>
      <c r="I2053" s="25" t="s">
        <v>3095</v>
      </c>
    </row>
    <row r="2054" spans="1:9" x14ac:dyDescent="0.15">
      <c r="A2054" s="32">
        <v>43728</v>
      </c>
      <c r="B2054" s="25">
        <v>1000038508</v>
      </c>
      <c r="C2054" s="25" t="s">
        <v>3953</v>
      </c>
      <c r="D2054" s="25" t="s">
        <v>4003</v>
      </c>
      <c r="E2054" s="31">
        <v>31711.24</v>
      </c>
      <c r="F2054" s="31">
        <v>31711.24</v>
      </c>
      <c r="G2054" s="25">
        <v>0</v>
      </c>
      <c r="H2054" s="25">
        <v>0</v>
      </c>
      <c r="I2054" s="25" t="s">
        <v>2625</v>
      </c>
    </row>
    <row r="2055" spans="1:9" x14ac:dyDescent="0.15">
      <c r="A2055" s="32">
        <v>43728</v>
      </c>
      <c r="B2055" s="25">
        <v>1000038508</v>
      </c>
      <c r="C2055" s="25" t="s">
        <v>3953</v>
      </c>
      <c r="D2055" s="25" t="s">
        <v>4003</v>
      </c>
      <c r="E2055" s="31">
        <v>4144.93</v>
      </c>
      <c r="F2055" s="31">
        <v>4144.93</v>
      </c>
      <c r="G2055" s="25">
        <v>0</v>
      </c>
      <c r="H2055" s="25">
        <v>0</v>
      </c>
      <c r="I2055" s="25" t="s">
        <v>2625</v>
      </c>
    </row>
    <row r="2056" spans="1:9" x14ac:dyDescent="0.15">
      <c r="A2056" s="32">
        <v>43728</v>
      </c>
      <c r="B2056" s="25">
        <v>1000039029</v>
      </c>
      <c r="C2056" s="25" t="s">
        <v>3443</v>
      </c>
      <c r="D2056" s="25" t="s">
        <v>4003</v>
      </c>
      <c r="E2056" s="25">
        <v>80</v>
      </c>
      <c r="F2056" s="25">
        <v>80</v>
      </c>
      <c r="G2056" s="25">
        <v>0</v>
      </c>
      <c r="H2056" s="25">
        <v>0</v>
      </c>
      <c r="I2056" s="25" t="s">
        <v>2837</v>
      </c>
    </row>
    <row r="2057" spans="1:9" x14ac:dyDescent="0.15">
      <c r="A2057" s="32">
        <v>43728</v>
      </c>
      <c r="B2057" s="25">
        <v>1000041148</v>
      </c>
      <c r="C2057" s="25" t="s">
        <v>4031</v>
      </c>
      <c r="D2057" s="25" t="s">
        <v>4003</v>
      </c>
      <c r="E2057" s="25">
        <v>401.8</v>
      </c>
      <c r="F2057" s="25">
        <v>401.8</v>
      </c>
      <c r="G2057" s="25">
        <v>0</v>
      </c>
      <c r="H2057" s="25">
        <v>0</v>
      </c>
      <c r="I2057" s="25" t="s">
        <v>3583</v>
      </c>
    </row>
    <row r="2058" spans="1:9" x14ac:dyDescent="0.15">
      <c r="A2058" s="32">
        <v>43728</v>
      </c>
      <c r="B2058" s="25">
        <v>1000041148</v>
      </c>
      <c r="C2058" s="25" t="s">
        <v>4031</v>
      </c>
      <c r="D2058" s="25" t="s">
        <v>4003</v>
      </c>
      <c r="E2058" s="25">
        <v>300</v>
      </c>
      <c r="F2058" s="25">
        <v>300</v>
      </c>
      <c r="G2058" s="25">
        <v>0</v>
      </c>
      <c r="H2058" s="25">
        <v>0</v>
      </c>
      <c r="I2058" s="25" t="s">
        <v>3583</v>
      </c>
    </row>
    <row r="2059" spans="1:9" x14ac:dyDescent="0.15">
      <c r="A2059" s="32">
        <v>43728</v>
      </c>
      <c r="B2059" s="25">
        <v>1000041780</v>
      </c>
      <c r="C2059" s="25" t="s">
        <v>3030</v>
      </c>
      <c r="D2059" s="25" t="s">
        <v>4003</v>
      </c>
      <c r="E2059" s="31">
        <v>1226.4000000000001</v>
      </c>
      <c r="F2059" s="31">
        <v>1226.4000000000001</v>
      </c>
      <c r="G2059" s="25">
        <v>0</v>
      </c>
      <c r="H2059" s="25">
        <v>0</v>
      </c>
      <c r="I2059" s="25" t="s">
        <v>3029</v>
      </c>
    </row>
    <row r="2060" spans="1:9" x14ac:dyDescent="0.15">
      <c r="A2060" s="32">
        <v>43728</v>
      </c>
      <c r="B2060" s="25">
        <v>1000041780</v>
      </c>
      <c r="C2060" s="25" t="s">
        <v>3030</v>
      </c>
      <c r="D2060" s="25" t="s">
        <v>4003</v>
      </c>
      <c r="E2060" s="31">
        <v>1774.05</v>
      </c>
      <c r="F2060" s="31">
        <v>1774.05</v>
      </c>
      <c r="G2060" s="25">
        <v>0</v>
      </c>
      <c r="H2060" s="25">
        <v>0</v>
      </c>
      <c r="I2060" s="25" t="s">
        <v>3029</v>
      </c>
    </row>
    <row r="2061" spans="1:9" x14ac:dyDescent="0.15">
      <c r="A2061" s="32">
        <v>43728</v>
      </c>
      <c r="B2061" s="25">
        <v>1000041836</v>
      </c>
      <c r="C2061" s="25" t="s">
        <v>3954</v>
      </c>
      <c r="D2061" s="25" t="s">
        <v>4003</v>
      </c>
      <c r="E2061" s="25">
        <v>424.5</v>
      </c>
      <c r="F2061" s="25">
        <v>424.5</v>
      </c>
      <c r="G2061" s="25">
        <v>0</v>
      </c>
      <c r="H2061" s="25">
        <v>0</v>
      </c>
      <c r="I2061" s="25" t="s">
        <v>2837</v>
      </c>
    </row>
    <row r="2062" spans="1:9" x14ac:dyDescent="0.15">
      <c r="A2062" s="32">
        <v>43728</v>
      </c>
      <c r="B2062" s="25">
        <v>1000043235</v>
      </c>
      <c r="C2062" s="25" t="s">
        <v>3155</v>
      </c>
      <c r="D2062" s="25" t="s">
        <v>4003</v>
      </c>
      <c r="E2062" s="31">
        <v>3563.66</v>
      </c>
      <c r="F2062" s="31">
        <v>3563.66</v>
      </c>
      <c r="G2062" s="25">
        <v>0</v>
      </c>
      <c r="H2062" s="25">
        <v>0</v>
      </c>
      <c r="I2062" s="25" t="s">
        <v>3154</v>
      </c>
    </row>
    <row r="2063" spans="1:9" x14ac:dyDescent="0.15">
      <c r="A2063" s="32">
        <v>43728</v>
      </c>
      <c r="B2063" s="25">
        <v>1000043235</v>
      </c>
      <c r="C2063" s="25" t="s">
        <v>3155</v>
      </c>
      <c r="D2063" s="25" t="s">
        <v>4003</v>
      </c>
      <c r="E2063" s="25">
        <v>936.72</v>
      </c>
      <c r="F2063" s="25">
        <v>936.72</v>
      </c>
      <c r="G2063" s="25">
        <v>0</v>
      </c>
      <c r="H2063" s="25">
        <v>0</v>
      </c>
      <c r="I2063" s="25" t="s">
        <v>3154</v>
      </c>
    </row>
    <row r="2064" spans="1:9" x14ac:dyDescent="0.15">
      <c r="A2064" s="32">
        <v>43728</v>
      </c>
      <c r="B2064" s="25">
        <v>1000043256</v>
      </c>
      <c r="C2064" s="25" t="s">
        <v>3955</v>
      </c>
      <c r="D2064" s="25" t="s">
        <v>4003</v>
      </c>
      <c r="E2064" s="31">
        <v>1002.2</v>
      </c>
      <c r="F2064" s="31">
        <v>1002.2</v>
      </c>
      <c r="G2064" s="25">
        <v>0</v>
      </c>
      <c r="H2064" s="25">
        <v>0</v>
      </c>
      <c r="I2064" s="25" t="s">
        <v>3956</v>
      </c>
    </row>
    <row r="2065" spans="1:9" x14ac:dyDescent="0.15">
      <c r="A2065" s="32">
        <v>43728</v>
      </c>
      <c r="B2065" s="25">
        <v>1000043367</v>
      </c>
      <c r="C2065" s="25" t="s">
        <v>3009</v>
      </c>
      <c r="D2065" s="25" t="s">
        <v>4003</v>
      </c>
      <c r="E2065" s="25">
        <v>303.39999999999998</v>
      </c>
      <c r="F2065" s="25">
        <v>303.39999999999998</v>
      </c>
      <c r="G2065" s="25">
        <v>0</v>
      </c>
      <c r="H2065" s="25">
        <v>0</v>
      </c>
      <c r="I2065" s="25" t="s">
        <v>3008</v>
      </c>
    </row>
    <row r="2066" spans="1:9" x14ac:dyDescent="0.15">
      <c r="A2066" s="32">
        <v>43728</v>
      </c>
      <c r="B2066" s="25">
        <v>1000043379</v>
      </c>
      <c r="C2066" s="25" t="s">
        <v>3860</v>
      </c>
      <c r="D2066" s="25" t="s">
        <v>4003</v>
      </c>
      <c r="E2066" s="31">
        <v>4002</v>
      </c>
      <c r="F2066" s="31">
        <v>4002</v>
      </c>
      <c r="G2066" s="25">
        <v>0</v>
      </c>
      <c r="H2066" s="25">
        <v>0</v>
      </c>
      <c r="I2066" s="25" t="s">
        <v>3859</v>
      </c>
    </row>
    <row r="2067" spans="1:9" x14ac:dyDescent="0.15">
      <c r="A2067" s="32">
        <v>43728</v>
      </c>
      <c r="B2067" s="25">
        <v>1000043379</v>
      </c>
      <c r="C2067" s="25" t="s">
        <v>3860</v>
      </c>
      <c r="D2067" s="25" t="s">
        <v>4003</v>
      </c>
      <c r="E2067" s="31">
        <v>8019</v>
      </c>
      <c r="F2067" s="31">
        <v>8019</v>
      </c>
      <c r="G2067" s="25">
        <v>0</v>
      </c>
      <c r="H2067" s="25">
        <v>0</v>
      </c>
      <c r="I2067" s="25" t="s">
        <v>3859</v>
      </c>
    </row>
    <row r="2068" spans="1:9" x14ac:dyDescent="0.15">
      <c r="A2068" s="32">
        <v>43728</v>
      </c>
      <c r="B2068" s="25">
        <v>1000043865</v>
      </c>
      <c r="C2068" s="25" t="s">
        <v>3516</v>
      </c>
      <c r="D2068" s="25" t="s">
        <v>4003</v>
      </c>
      <c r="E2068" s="31">
        <v>2000.3</v>
      </c>
      <c r="F2068" s="31">
        <v>2000.3</v>
      </c>
      <c r="G2068" s="25">
        <v>0</v>
      </c>
      <c r="H2068" s="25">
        <v>0</v>
      </c>
      <c r="I2068" s="25" t="s">
        <v>3515</v>
      </c>
    </row>
    <row r="2069" spans="1:9" x14ac:dyDescent="0.15">
      <c r="A2069" s="32">
        <v>43728</v>
      </c>
      <c r="B2069" s="25">
        <v>1000043865</v>
      </c>
      <c r="C2069" s="25" t="s">
        <v>3516</v>
      </c>
      <c r="D2069" s="25" t="s">
        <v>4003</v>
      </c>
      <c r="E2069" s="31">
        <v>4778.71</v>
      </c>
      <c r="F2069" s="31">
        <v>4778.71</v>
      </c>
      <c r="G2069" s="25">
        <v>0</v>
      </c>
      <c r="H2069" s="25">
        <v>0</v>
      </c>
      <c r="I2069" s="25" t="s">
        <v>3515</v>
      </c>
    </row>
    <row r="2070" spans="1:9" x14ac:dyDescent="0.15">
      <c r="A2070" s="32">
        <v>43728</v>
      </c>
      <c r="B2070" s="25">
        <v>1000044031</v>
      </c>
      <c r="C2070" s="25" t="s">
        <v>2968</v>
      </c>
      <c r="D2070" s="25" t="s">
        <v>4003</v>
      </c>
      <c r="E2070" s="31">
        <v>1004.25</v>
      </c>
      <c r="F2070" s="31">
        <v>1004.25</v>
      </c>
      <c r="G2070" s="25">
        <v>0</v>
      </c>
      <c r="H2070" s="25">
        <v>0</v>
      </c>
      <c r="I2070" s="25" t="s">
        <v>2967</v>
      </c>
    </row>
    <row r="2071" spans="1:9" x14ac:dyDescent="0.15">
      <c r="A2071" s="32">
        <v>43728</v>
      </c>
      <c r="B2071" s="25">
        <v>1000044031</v>
      </c>
      <c r="C2071" s="25" t="s">
        <v>2968</v>
      </c>
      <c r="D2071" s="25" t="s">
        <v>4003</v>
      </c>
      <c r="E2071" s="31">
        <v>5430.53</v>
      </c>
      <c r="F2071" s="31">
        <v>5430.53</v>
      </c>
      <c r="G2071" s="25">
        <v>0</v>
      </c>
      <c r="H2071" s="25">
        <v>0</v>
      </c>
      <c r="I2071" s="25" t="s">
        <v>2967</v>
      </c>
    </row>
    <row r="2072" spans="1:9" x14ac:dyDescent="0.15">
      <c r="A2072" s="32">
        <v>43728</v>
      </c>
      <c r="B2072" s="25">
        <v>1000044033</v>
      </c>
      <c r="C2072" s="25" t="s">
        <v>2930</v>
      </c>
      <c r="D2072" s="25" t="s">
        <v>4003</v>
      </c>
      <c r="E2072" s="31">
        <v>1553.6</v>
      </c>
      <c r="F2072" s="31">
        <v>1553.6</v>
      </c>
      <c r="G2072" s="25">
        <v>0</v>
      </c>
      <c r="H2072" s="25">
        <v>0</v>
      </c>
      <c r="I2072" s="25" t="s">
        <v>2929</v>
      </c>
    </row>
    <row r="2073" spans="1:9" x14ac:dyDescent="0.15">
      <c r="A2073" s="32">
        <v>43728</v>
      </c>
      <c r="B2073" s="25">
        <v>1000044033</v>
      </c>
      <c r="C2073" s="25" t="s">
        <v>2930</v>
      </c>
      <c r="D2073" s="25" t="s">
        <v>4003</v>
      </c>
      <c r="E2073" s="25">
        <v>451</v>
      </c>
      <c r="F2073" s="25">
        <v>451</v>
      </c>
      <c r="G2073" s="25">
        <v>0</v>
      </c>
      <c r="H2073" s="25">
        <v>0</v>
      </c>
      <c r="I2073" s="25" t="s">
        <v>2929</v>
      </c>
    </row>
    <row r="2074" spans="1:9" x14ac:dyDescent="0.15">
      <c r="A2074" s="32">
        <v>43728</v>
      </c>
      <c r="B2074" s="25">
        <v>1000044643</v>
      </c>
      <c r="C2074" s="25" t="s">
        <v>2950</v>
      </c>
      <c r="D2074" s="25" t="s">
        <v>4003</v>
      </c>
      <c r="E2074" s="31">
        <v>5234.3999999999996</v>
      </c>
      <c r="F2074" s="31">
        <v>5234.3999999999996</v>
      </c>
      <c r="G2074" s="25">
        <v>0</v>
      </c>
      <c r="H2074" s="25">
        <v>0</v>
      </c>
      <c r="I2074" s="25" t="s">
        <v>2949</v>
      </c>
    </row>
    <row r="2075" spans="1:9" x14ac:dyDescent="0.15">
      <c r="A2075" s="32">
        <v>43728</v>
      </c>
      <c r="B2075" s="25">
        <v>1000044643</v>
      </c>
      <c r="C2075" s="25" t="s">
        <v>2950</v>
      </c>
      <c r="D2075" s="25" t="s">
        <v>4003</v>
      </c>
      <c r="E2075" s="31">
        <v>4767.5</v>
      </c>
      <c r="F2075" s="31">
        <v>4767.5</v>
      </c>
      <c r="G2075" s="25">
        <v>0</v>
      </c>
      <c r="H2075" s="25">
        <v>0</v>
      </c>
      <c r="I2075" s="25" t="s">
        <v>2949</v>
      </c>
    </row>
    <row r="2076" spans="1:9" x14ac:dyDescent="0.15">
      <c r="A2076" s="32">
        <v>43728</v>
      </c>
      <c r="B2076" s="25">
        <v>1000044688</v>
      </c>
      <c r="C2076" s="25" t="s">
        <v>3551</v>
      </c>
      <c r="D2076" s="25" t="s">
        <v>4003</v>
      </c>
      <c r="E2076" s="25">
        <v>116.6</v>
      </c>
      <c r="F2076" s="25">
        <v>116.6</v>
      </c>
      <c r="G2076" s="25">
        <v>0</v>
      </c>
      <c r="H2076" s="25">
        <v>0</v>
      </c>
      <c r="I2076" s="25" t="s">
        <v>3550</v>
      </c>
    </row>
    <row r="2077" spans="1:9" x14ac:dyDescent="0.15">
      <c r="A2077" s="32">
        <v>43728</v>
      </c>
      <c r="B2077" s="25">
        <v>1000044716</v>
      </c>
      <c r="C2077" s="25" t="s">
        <v>3957</v>
      </c>
      <c r="D2077" s="25" t="s">
        <v>4003</v>
      </c>
      <c r="E2077" s="31">
        <v>1003.5</v>
      </c>
      <c r="F2077" s="31">
        <v>1003.5</v>
      </c>
      <c r="G2077" s="25">
        <v>0</v>
      </c>
      <c r="H2077" s="25">
        <v>0</v>
      </c>
      <c r="I2077" s="25" t="s">
        <v>3092</v>
      </c>
    </row>
    <row r="2078" spans="1:9" x14ac:dyDescent="0.15">
      <c r="A2078" s="32">
        <v>43728</v>
      </c>
      <c r="B2078" s="25">
        <v>1000044716</v>
      </c>
      <c r="C2078" s="25" t="s">
        <v>3957</v>
      </c>
      <c r="D2078" s="25" t="s">
        <v>4003</v>
      </c>
      <c r="E2078" s="31">
        <v>4256.18</v>
      </c>
      <c r="F2078" s="31">
        <v>4256.18</v>
      </c>
      <c r="G2078" s="25">
        <v>0</v>
      </c>
      <c r="H2078" s="25">
        <v>0</v>
      </c>
      <c r="I2078" s="25" t="s">
        <v>3092</v>
      </c>
    </row>
    <row r="2079" spans="1:9" x14ac:dyDescent="0.15">
      <c r="A2079" s="32">
        <v>43728</v>
      </c>
      <c r="B2079" s="25">
        <v>1000045593</v>
      </c>
      <c r="C2079" s="25" t="s">
        <v>3958</v>
      </c>
      <c r="D2079" s="25" t="s">
        <v>4003</v>
      </c>
      <c r="E2079" s="31">
        <v>2590.1999999999998</v>
      </c>
      <c r="F2079" s="31">
        <v>2590.1999999999998</v>
      </c>
      <c r="G2079" s="25">
        <v>0</v>
      </c>
      <c r="H2079" s="25">
        <v>0</v>
      </c>
      <c r="I2079" s="25" t="s">
        <v>2904</v>
      </c>
    </row>
    <row r="2080" spans="1:9" x14ac:dyDescent="0.15">
      <c r="A2080" s="32">
        <v>43728</v>
      </c>
      <c r="B2080" s="25">
        <v>1000045593</v>
      </c>
      <c r="C2080" s="25" t="s">
        <v>3958</v>
      </c>
      <c r="D2080" s="25" t="s">
        <v>4003</v>
      </c>
      <c r="E2080" s="31">
        <v>1411.2</v>
      </c>
      <c r="F2080" s="31">
        <v>1411.2</v>
      </c>
      <c r="G2080" s="25">
        <v>0</v>
      </c>
      <c r="H2080" s="25">
        <v>0</v>
      </c>
      <c r="I2080" s="25" t="s">
        <v>2904</v>
      </c>
    </row>
    <row r="2081" spans="1:9" x14ac:dyDescent="0.15">
      <c r="A2081" s="32">
        <v>43728</v>
      </c>
      <c r="B2081" s="25">
        <v>1000045767</v>
      </c>
      <c r="C2081" s="25" t="s">
        <v>2962</v>
      </c>
      <c r="D2081" s="25" t="s">
        <v>4003</v>
      </c>
      <c r="E2081" s="31">
        <v>6000</v>
      </c>
      <c r="F2081" s="31">
        <v>6000</v>
      </c>
      <c r="G2081" s="25">
        <v>0</v>
      </c>
      <c r="H2081" s="25">
        <v>0</v>
      </c>
      <c r="I2081" s="25" t="s">
        <v>2961</v>
      </c>
    </row>
    <row r="2082" spans="1:9" x14ac:dyDescent="0.15">
      <c r="A2082" s="32">
        <v>43728</v>
      </c>
      <c r="B2082" s="25">
        <v>1000045767</v>
      </c>
      <c r="C2082" s="25" t="s">
        <v>2962</v>
      </c>
      <c r="D2082" s="25" t="s">
        <v>4003</v>
      </c>
      <c r="E2082" s="31">
        <v>13002.6</v>
      </c>
      <c r="F2082" s="31">
        <v>13002.6</v>
      </c>
      <c r="G2082" s="25">
        <v>0</v>
      </c>
      <c r="H2082" s="25">
        <v>0</v>
      </c>
      <c r="I2082" s="25" t="s">
        <v>2961</v>
      </c>
    </row>
    <row r="2083" spans="1:9" x14ac:dyDescent="0.15">
      <c r="A2083" s="32">
        <v>43728</v>
      </c>
      <c r="B2083" s="25">
        <v>1000046429</v>
      </c>
      <c r="C2083" s="25" t="s">
        <v>3863</v>
      </c>
      <c r="D2083" s="25" t="s">
        <v>4003</v>
      </c>
      <c r="E2083" s="31">
        <v>1002</v>
      </c>
      <c r="F2083" s="31">
        <v>1002</v>
      </c>
      <c r="G2083" s="25">
        <v>0</v>
      </c>
      <c r="H2083" s="25">
        <v>0</v>
      </c>
      <c r="I2083" s="25" t="s">
        <v>2666</v>
      </c>
    </row>
    <row r="2084" spans="1:9" x14ac:dyDescent="0.15">
      <c r="A2084" s="32">
        <v>43728</v>
      </c>
      <c r="B2084" s="25">
        <v>1000046429</v>
      </c>
      <c r="C2084" s="25" t="s">
        <v>3863</v>
      </c>
      <c r="D2084" s="25" t="s">
        <v>4003</v>
      </c>
      <c r="E2084" s="31">
        <v>8052.8</v>
      </c>
      <c r="F2084" s="31">
        <v>8052.8</v>
      </c>
      <c r="G2084" s="25">
        <v>0</v>
      </c>
      <c r="H2084" s="25">
        <v>0</v>
      </c>
      <c r="I2084" s="25" t="s">
        <v>2666</v>
      </c>
    </row>
    <row r="2085" spans="1:9" x14ac:dyDescent="0.15">
      <c r="A2085" s="32">
        <v>43728</v>
      </c>
      <c r="B2085" s="25">
        <v>1000046591</v>
      </c>
      <c r="C2085" s="25" t="s">
        <v>2671</v>
      </c>
      <c r="D2085" s="25" t="s">
        <v>4003</v>
      </c>
      <c r="E2085" s="25">
        <v>350.4</v>
      </c>
      <c r="F2085" s="25">
        <v>350.4</v>
      </c>
      <c r="G2085" s="25">
        <v>0</v>
      </c>
      <c r="H2085" s="25">
        <v>0</v>
      </c>
      <c r="I2085" s="25" t="s">
        <v>2666</v>
      </c>
    </row>
    <row r="2086" spans="1:9" x14ac:dyDescent="0.15">
      <c r="A2086" s="32">
        <v>43728</v>
      </c>
      <c r="B2086" s="25">
        <v>1000046591</v>
      </c>
      <c r="C2086" s="25" t="s">
        <v>2671</v>
      </c>
      <c r="D2086" s="25" t="s">
        <v>4003</v>
      </c>
      <c r="E2086" s="25">
        <v>351</v>
      </c>
      <c r="F2086" s="25">
        <v>351</v>
      </c>
      <c r="G2086" s="25">
        <v>0</v>
      </c>
      <c r="H2086" s="25">
        <v>0</v>
      </c>
      <c r="I2086" s="25" t="s">
        <v>2666</v>
      </c>
    </row>
    <row r="2087" spans="1:9" x14ac:dyDescent="0.15">
      <c r="A2087" s="32">
        <v>43728</v>
      </c>
      <c r="B2087" s="25">
        <v>1000046612</v>
      </c>
      <c r="C2087" s="25" t="s">
        <v>3959</v>
      </c>
      <c r="D2087" s="25" t="s">
        <v>4003</v>
      </c>
      <c r="E2087" s="31">
        <v>2000</v>
      </c>
      <c r="F2087" s="31">
        <v>2000</v>
      </c>
      <c r="G2087" s="25">
        <v>0</v>
      </c>
      <c r="H2087" s="25">
        <v>0</v>
      </c>
      <c r="I2087" s="25" t="s">
        <v>3572</v>
      </c>
    </row>
    <row r="2088" spans="1:9" x14ac:dyDescent="0.15">
      <c r="A2088" s="32">
        <v>43728</v>
      </c>
      <c r="B2088" s="25">
        <v>1000047401</v>
      </c>
      <c r="C2088" s="25" t="s">
        <v>2775</v>
      </c>
      <c r="D2088" s="25" t="s">
        <v>4003</v>
      </c>
      <c r="E2088" s="31">
        <v>13876.5</v>
      </c>
      <c r="F2088" s="31">
        <v>13876.5</v>
      </c>
      <c r="G2088" s="25">
        <v>0</v>
      </c>
      <c r="H2088" s="25">
        <v>0</v>
      </c>
      <c r="I2088" s="25" t="s">
        <v>2774</v>
      </c>
    </row>
    <row r="2089" spans="1:9" x14ac:dyDescent="0.15">
      <c r="A2089" s="32">
        <v>43728</v>
      </c>
      <c r="B2089" s="25">
        <v>1000048101</v>
      </c>
      <c r="C2089" s="25" t="s">
        <v>3960</v>
      </c>
      <c r="D2089" s="25" t="s">
        <v>4003</v>
      </c>
      <c r="E2089" s="25">
        <v>203.5</v>
      </c>
      <c r="F2089" s="25">
        <v>203.5</v>
      </c>
      <c r="G2089" s="25">
        <v>0</v>
      </c>
      <c r="H2089" s="25">
        <v>0</v>
      </c>
      <c r="I2089" s="25" t="s">
        <v>2625</v>
      </c>
    </row>
    <row r="2090" spans="1:9" x14ac:dyDescent="0.15">
      <c r="A2090" s="32">
        <v>43728</v>
      </c>
      <c r="B2090" s="25">
        <v>1000048363</v>
      </c>
      <c r="C2090" s="25" t="s">
        <v>3334</v>
      </c>
      <c r="D2090" s="25" t="s">
        <v>4003</v>
      </c>
      <c r="E2090" s="31">
        <v>3898.81</v>
      </c>
      <c r="F2090" s="31">
        <v>3898.81</v>
      </c>
      <c r="G2090" s="25">
        <v>0</v>
      </c>
      <c r="H2090" s="25">
        <v>0</v>
      </c>
      <c r="I2090" s="25" t="s">
        <v>2727</v>
      </c>
    </row>
    <row r="2091" spans="1:9" x14ac:dyDescent="0.15">
      <c r="A2091" s="32">
        <v>43728</v>
      </c>
      <c r="B2091" s="25">
        <v>1000048503</v>
      </c>
      <c r="C2091" s="25" t="s">
        <v>3961</v>
      </c>
      <c r="D2091" s="25" t="s">
        <v>4003</v>
      </c>
      <c r="E2091" s="31">
        <v>2500.5</v>
      </c>
      <c r="F2091" s="31">
        <v>2500.5</v>
      </c>
      <c r="G2091" s="25">
        <v>0</v>
      </c>
      <c r="H2091" s="25">
        <v>0</v>
      </c>
      <c r="I2091" s="25" t="s">
        <v>3962</v>
      </c>
    </row>
    <row r="2092" spans="1:9" x14ac:dyDescent="0.15">
      <c r="A2092" s="32">
        <v>43728</v>
      </c>
      <c r="B2092" s="25">
        <v>1000048503</v>
      </c>
      <c r="C2092" s="25" t="s">
        <v>3961</v>
      </c>
      <c r="D2092" s="25" t="s">
        <v>4003</v>
      </c>
      <c r="E2092" s="31">
        <v>2406.1799999999998</v>
      </c>
      <c r="F2092" s="31">
        <v>2406.1799999999998</v>
      </c>
      <c r="G2092" s="25">
        <v>0</v>
      </c>
      <c r="H2092" s="25">
        <v>0</v>
      </c>
      <c r="I2092" s="25" t="s">
        <v>3962</v>
      </c>
    </row>
    <row r="2093" spans="1:9" x14ac:dyDescent="0.15">
      <c r="A2093" s="32">
        <v>43728</v>
      </c>
      <c r="B2093" s="25">
        <v>1000048571</v>
      </c>
      <c r="C2093" s="25" t="s">
        <v>3229</v>
      </c>
      <c r="D2093" s="25" t="s">
        <v>4003</v>
      </c>
      <c r="E2093" s="25">
        <v>432</v>
      </c>
      <c r="F2093" s="25">
        <v>432</v>
      </c>
      <c r="G2093" s="25">
        <v>0</v>
      </c>
      <c r="H2093" s="25">
        <v>0</v>
      </c>
      <c r="I2093" s="25" t="s">
        <v>2657</v>
      </c>
    </row>
    <row r="2094" spans="1:9" x14ac:dyDescent="0.15">
      <c r="A2094" s="32">
        <v>43728</v>
      </c>
      <c r="B2094" s="25">
        <v>1000048571</v>
      </c>
      <c r="C2094" s="25" t="s">
        <v>3229</v>
      </c>
      <c r="D2094" s="25" t="s">
        <v>4003</v>
      </c>
      <c r="E2094" s="31">
        <v>6768.95</v>
      </c>
      <c r="F2094" s="31">
        <v>6768.95</v>
      </c>
      <c r="G2094" s="25">
        <v>0</v>
      </c>
      <c r="H2094" s="25">
        <v>0</v>
      </c>
      <c r="I2094" s="25" t="s">
        <v>2657</v>
      </c>
    </row>
    <row r="2095" spans="1:9" x14ac:dyDescent="0.15">
      <c r="A2095" s="32">
        <v>43728</v>
      </c>
      <c r="B2095" s="25">
        <v>1000048628</v>
      </c>
      <c r="C2095" s="25" t="s">
        <v>2761</v>
      </c>
      <c r="D2095" s="25" t="s">
        <v>4003</v>
      </c>
      <c r="E2095" s="31">
        <v>28528</v>
      </c>
      <c r="F2095" s="31">
        <v>28528</v>
      </c>
      <c r="G2095" s="25">
        <v>0</v>
      </c>
      <c r="H2095" s="25">
        <v>0</v>
      </c>
      <c r="I2095" s="25" t="s">
        <v>2760</v>
      </c>
    </row>
    <row r="2096" spans="1:9" x14ac:dyDescent="0.15">
      <c r="A2096" s="32">
        <v>43728</v>
      </c>
      <c r="B2096" s="25">
        <v>1000048628</v>
      </c>
      <c r="C2096" s="25" t="s">
        <v>2761</v>
      </c>
      <c r="D2096" s="25" t="s">
        <v>4003</v>
      </c>
      <c r="E2096" s="31">
        <v>33564.699999999997</v>
      </c>
      <c r="F2096" s="31">
        <v>33564.699999999997</v>
      </c>
      <c r="G2096" s="25">
        <v>0</v>
      </c>
      <c r="H2096" s="25">
        <v>0</v>
      </c>
      <c r="I2096" s="25" t="s">
        <v>2760</v>
      </c>
    </row>
    <row r="2097" spans="1:9" x14ac:dyDescent="0.15">
      <c r="A2097" s="32">
        <v>43728</v>
      </c>
      <c r="B2097" s="25">
        <v>1000048821</v>
      </c>
      <c r="C2097" s="25" t="s">
        <v>3963</v>
      </c>
      <c r="D2097" s="25" t="s">
        <v>4003</v>
      </c>
      <c r="E2097" s="31">
        <v>17123.599999999999</v>
      </c>
      <c r="F2097" s="31">
        <v>17123.599999999999</v>
      </c>
      <c r="G2097" s="25">
        <v>0</v>
      </c>
      <c r="H2097" s="25">
        <v>0</v>
      </c>
      <c r="I2097" s="25" t="s">
        <v>2687</v>
      </c>
    </row>
    <row r="2098" spans="1:9" x14ac:dyDescent="0.15">
      <c r="A2098" s="32">
        <v>43728</v>
      </c>
      <c r="B2098" s="25">
        <v>1000049025</v>
      </c>
      <c r="C2098" s="25" t="s">
        <v>4012</v>
      </c>
      <c r="D2098" s="25" t="s">
        <v>4003</v>
      </c>
      <c r="E2098" s="31">
        <v>2317.5</v>
      </c>
      <c r="F2098" s="31">
        <v>2317.5</v>
      </c>
      <c r="G2098" s="25">
        <v>0</v>
      </c>
      <c r="H2098" s="25">
        <v>0</v>
      </c>
      <c r="I2098" s="25" t="s">
        <v>2666</v>
      </c>
    </row>
    <row r="2099" spans="1:9" x14ac:dyDescent="0.15">
      <c r="A2099" s="32">
        <v>43728</v>
      </c>
      <c r="B2099" s="25">
        <v>1000049025</v>
      </c>
      <c r="C2099" s="25" t="s">
        <v>4012</v>
      </c>
      <c r="D2099" s="25" t="s">
        <v>4003</v>
      </c>
      <c r="E2099" s="31">
        <v>1404.5</v>
      </c>
      <c r="F2099" s="31">
        <v>1404.5</v>
      </c>
      <c r="G2099" s="25">
        <v>0</v>
      </c>
      <c r="H2099" s="25">
        <v>0</v>
      </c>
      <c r="I2099" s="25" t="s">
        <v>2666</v>
      </c>
    </row>
    <row r="2100" spans="1:9" x14ac:dyDescent="0.15">
      <c r="A2100" s="32">
        <v>43728</v>
      </c>
      <c r="B2100" s="25">
        <v>1000049027</v>
      </c>
      <c r="C2100" s="25" t="s">
        <v>3964</v>
      </c>
      <c r="D2100" s="25" t="s">
        <v>4003</v>
      </c>
      <c r="E2100" s="31">
        <v>3034.52</v>
      </c>
      <c r="F2100" s="31">
        <v>3034.52</v>
      </c>
      <c r="G2100" s="25">
        <v>0</v>
      </c>
      <c r="H2100" s="25">
        <v>0</v>
      </c>
      <c r="I2100" s="25" t="s">
        <v>2687</v>
      </c>
    </row>
    <row r="2101" spans="1:9" x14ac:dyDescent="0.15">
      <c r="A2101" s="32">
        <v>43728</v>
      </c>
      <c r="B2101" s="25">
        <v>1000049929</v>
      </c>
      <c r="C2101" s="25" t="s">
        <v>3965</v>
      </c>
      <c r="D2101" s="25" t="s">
        <v>4003</v>
      </c>
      <c r="E2101" s="31">
        <v>5475</v>
      </c>
      <c r="F2101" s="31">
        <v>5475</v>
      </c>
      <c r="G2101" s="25">
        <v>0</v>
      </c>
      <c r="H2101" s="25">
        <v>0</v>
      </c>
      <c r="I2101" s="25" t="s">
        <v>2964</v>
      </c>
    </row>
    <row r="2102" spans="1:9" x14ac:dyDescent="0.15">
      <c r="A2102" s="32">
        <v>43728</v>
      </c>
      <c r="B2102" s="25">
        <v>1000049929</v>
      </c>
      <c r="C2102" s="25" t="s">
        <v>3965</v>
      </c>
      <c r="D2102" s="25" t="s">
        <v>4003</v>
      </c>
      <c r="E2102" s="31">
        <v>1027</v>
      </c>
      <c r="F2102" s="31">
        <v>1027</v>
      </c>
      <c r="G2102" s="25">
        <v>0</v>
      </c>
      <c r="H2102" s="25">
        <v>0</v>
      </c>
      <c r="I2102" s="25" t="s">
        <v>2964</v>
      </c>
    </row>
    <row r="2103" spans="1:9" x14ac:dyDescent="0.15">
      <c r="A2103" s="32">
        <v>43728</v>
      </c>
      <c r="B2103" s="25">
        <v>1000050162</v>
      </c>
      <c r="C2103" s="25" t="s">
        <v>3966</v>
      </c>
      <c r="D2103" s="25" t="s">
        <v>4003</v>
      </c>
      <c r="E2103" s="25">
        <v>873</v>
      </c>
      <c r="F2103" s="25">
        <v>873</v>
      </c>
      <c r="G2103" s="25">
        <v>0</v>
      </c>
      <c r="H2103" s="25">
        <v>0</v>
      </c>
      <c r="I2103" s="25" t="s">
        <v>213</v>
      </c>
    </row>
    <row r="2104" spans="1:9" x14ac:dyDescent="0.15">
      <c r="A2104" s="32">
        <v>43728</v>
      </c>
      <c r="B2104" s="25">
        <v>1000050162</v>
      </c>
      <c r="C2104" s="25" t="s">
        <v>3966</v>
      </c>
      <c r="D2104" s="25" t="s">
        <v>4003</v>
      </c>
      <c r="E2104" s="25">
        <v>127.72</v>
      </c>
      <c r="F2104" s="25">
        <v>127.72</v>
      </c>
      <c r="G2104" s="25">
        <v>0</v>
      </c>
      <c r="H2104" s="25">
        <v>0</v>
      </c>
      <c r="I2104" s="25" t="s">
        <v>213</v>
      </c>
    </row>
    <row r="2105" spans="1:9" x14ac:dyDescent="0.15">
      <c r="A2105" s="32">
        <v>43728</v>
      </c>
      <c r="B2105" s="25">
        <v>1000050535</v>
      </c>
      <c r="C2105" s="25" t="s">
        <v>3967</v>
      </c>
      <c r="D2105" s="25" t="s">
        <v>4003</v>
      </c>
      <c r="E2105" s="31">
        <v>2203.8200000000002</v>
      </c>
      <c r="F2105" s="31">
        <v>2203.8200000000002</v>
      </c>
      <c r="G2105" s="25">
        <v>0</v>
      </c>
      <c r="H2105" s="25">
        <v>0</v>
      </c>
      <c r="I2105" s="25" t="s">
        <v>3032</v>
      </c>
    </row>
    <row r="2106" spans="1:9" x14ac:dyDescent="0.15">
      <c r="A2106" s="32">
        <v>43728</v>
      </c>
      <c r="B2106" s="25">
        <v>1000050547</v>
      </c>
      <c r="C2106" s="25" t="s">
        <v>3968</v>
      </c>
      <c r="D2106" s="25" t="s">
        <v>4003</v>
      </c>
      <c r="E2106" s="31">
        <v>3501.16</v>
      </c>
      <c r="F2106" s="31">
        <v>3501.16</v>
      </c>
      <c r="G2106" s="25">
        <v>0</v>
      </c>
      <c r="H2106" s="25">
        <v>0</v>
      </c>
      <c r="I2106" s="25" t="s">
        <v>2976</v>
      </c>
    </row>
    <row r="2107" spans="1:9" x14ac:dyDescent="0.15">
      <c r="A2107" s="32">
        <v>43728</v>
      </c>
      <c r="B2107" s="25">
        <v>1000050547</v>
      </c>
      <c r="C2107" s="25" t="s">
        <v>3968</v>
      </c>
      <c r="D2107" s="25" t="s">
        <v>4003</v>
      </c>
      <c r="E2107" s="25">
        <v>503</v>
      </c>
      <c r="F2107" s="25">
        <v>503</v>
      </c>
      <c r="G2107" s="25">
        <v>0</v>
      </c>
      <c r="H2107" s="25">
        <v>0</v>
      </c>
      <c r="I2107" s="25" t="s">
        <v>2976</v>
      </c>
    </row>
    <row r="2108" spans="1:9" x14ac:dyDescent="0.15">
      <c r="A2108" s="32">
        <v>43728</v>
      </c>
      <c r="B2108" s="25">
        <v>1000051029</v>
      </c>
      <c r="C2108" s="25" t="s">
        <v>3969</v>
      </c>
      <c r="D2108" s="25" t="s">
        <v>4003</v>
      </c>
      <c r="E2108" s="31">
        <v>5022.75</v>
      </c>
      <c r="F2108" s="31">
        <v>5022.75</v>
      </c>
      <c r="G2108" s="25">
        <v>0</v>
      </c>
      <c r="H2108" s="25">
        <v>0</v>
      </c>
      <c r="I2108" s="25" t="s">
        <v>2796</v>
      </c>
    </row>
    <row r="2109" spans="1:9" x14ac:dyDescent="0.15">
      <c r="A2109" s="32">
        <v>43728</v>
      </c>
      <c r="B2109" s="25">
        <v>1000051075</v>
      </c>
      <c r="C2109" s="25" t="s">
        <v>3970</v>
      </c>
      <c r="D2109" s="25" t="s">
        <v>4003</v>
      </c>
      <c r="E2109" s="25">
        <v>272.12</v>
      </c>
      <c r="F2109" s="25">
        <v>272.12</v>
      </c>
      <c r="G2109" s="25">
        <v>0</v>
      </c>
      <c r="H2109" s="25">
        <v>0</v>
      </c>
      <c r="I2109" s="25" t="s">
        <v>3032</v>
      </c>
    </row>
    <row r="2110" spans="1:9" x14ac:dyDescent="0.15">
      <c r="A2110" s="32">
        <v>43728</v>
      </c>
      <c r="B2110" s="25">
        <v>1000051188</v>
      </c>
      <c r="C2110" s="25" t="s">
        <v>3971</v>
      </c>
      <c r="D2110" s="25" t="s">
        <v>4003</v>
      </c>
      <c r="E2110" s="25">
        <v>203.9</v>
      </c>
      <c r="F2110" s="25">
        <v>203.9</v>
      </c>
      <c r="G2110" s="25">
        <v>0</v>
      </c>
      <c r="H2110" s="25">
        <v>0</v>
      </c>
      <c r="I2110" s="25" t="s">
        <v>3103</v>
      </c>
    </row>
    <row r="2111" spans="1:9" x14ac:dyDescent="0.15">
      <c r="A2111" s="32">
        <v>43728</v>
      </c>
      <c r="B2111" s="25">
        <v>1000051188</v>
      </c>
      <c r="C2111" s="25" t="s">
        <v>3971</v>
      </c>
      <c r="D2111" s="25" t="s">
        <v>4003</v>
      </c>
      <c r="E2111" s="25">
        <v>800.74</v>
      </c>
      <c r="F2111" s="25">
        <v>800.74</v>
      </c>
      <c r="G2111" s="25">
        <v>0</v>
      </c>
      <c r="H2111" s="25">
        <v>0</v>
      </c>
      <c r="I2111" s="25" t="s">
        <v>3103</v>
      </c>
    </row>
    <row r="2112" spans="1:9" x14ac:dyDescent="0.15">
      <c r="A2112" s="32">
        <v>43728</v>
      </c>
      <c r="B2112" s="25">
        <v>1000051189</v>
      </c>
      <c r="C2112" s="25" t="s">
        <v>3972</v>
      </c>
      <c r="D2112" s="25" t="s">
        <v>4004</v>
      </c>
      <c r="E2112" s="31">
        <v>1002.49</v>
      </c>
      <c r="F2112" s="31">
        <v>1002.49</v>
      </c>
      <c r="G2112" s="25">
        <v>0</v>
      </c>
      <c r="H2112" s="25">
        <v>0</v>
      </c>
      <c r="I2112" s="25" t="s">
        <v>3103</v>
      </c>
    </row>
    <row r="2113" spans="1:9" x14ac:dyDescent="0.15">
      <c r="A2113" s="32">
        <v>43728</v>
      </c>
      <c r="B2113" s="25">
        <v>1000051199</v>
      </c>
      <c r="C2113" s="25" t="s">
        <v>3973</v>
      </c>
      <c r="D2113" s="25" t="s">
        <v>4003</v>
      </c>
      <c r="E2113" s="25">
        <v>81.599999999999994</v>
      </c>
      <c r="F2113" s="25">
        <v>81.599999999999994</v>
      </c>
      <c r="G2113" s="25">
        <v>0</v>
      </c>
      <c r="H2113" s="25">
        <v>0</v>
      </c>
      <c r="I2113" s="25" t="s">
        <v>2660</v>
      </c>
    </row>
    <row r="2114" spans="1:9" x14ac:dyDescent="0.15">
      <c r="A2114" s="32">
        <v>43728</v>
      </c>
      <c r="B2114" s="25">
        <v>1000051199</v>
      </c>
      <c r="C2114" s="25" t="s">
        <v>3973</v>
      </c>
      <c r="D2114" s="25" t="s">
        <v>4003</v>
      </c>
      <c r="E2114" s="25">
        <v>516.79999999999995</v>
      </c>
      <c r="F2114" s="25">
        <v>516.79999999999995</v>
      </c>
      <c r="G2114" s="25">
        <v>0</v>
      </c>
      <c r="H2114" s="25">
        <v>0</v>
      </c>
      <c r="I2114" s="25" t="s">
        <v>2660</v>
      </c>
    </row>
    <row r="2115" spans="1:9" x14ac:dyDescent="0.15">
      <c r="A2115" s="32">
        <v>43728</v>
      </c>
      <c r="B2115" s="25">
        <v>1000051767</v>
      </c>
      <c r="C2115" s="25" t="s">
        <v>3974</v>
      </c>
      <c r="D2115" s="25" t="s">
        <v>4004</v>
      </c>
      <c r="E2115" s="31">
        <v>2649</v>
      </c>
      <c r="F2115" s="31">
        <v>2649</v>
      </c>
      <c r="G2115" s="25">
        <v>0</v>
      </c>
      <c r="H2115" s="25">
        <v>0</v>
      </c>
      <c r="I2115" s="25" t="s">
        <v>3108</v>
      </c>
    </row>
    <row r="2116" spans="1:9" x14ac:dyDescent="0.15">
      <c r="A2116" s="32">
        <v>43728</v>
      </c>
      <c r="B2116" s="25">
        <v>1000051971</v>
      </c>
      <c r="C2116" s="25" t="s">
        <v>3975</v>
      </c>
      <c r="D2116" s="25" t="s">
        <v>4004</v>
      </c>
      <c r="E2116" s="25">
        <v>844.8</v>
      </c>
      <c r="F2116" s="25">
        <v>844.8</v>
      </c>
      <c r="G2116" s="25">
        <v>0</v>
      </c>
      <c r="H2116" s="25">
        <v>0</v>
      </c>
      <c r="I2116" s="25" t="s">
        <v>2938</v>
      </c>
    </row>
    <row r="2117" spans="1:9" x14ac:dyDescent="0.15">
      <c r="A2117" s="32">
        <v>43728</v>
      </c>
      <c r="B2117" s="25">
        <v>1000052123</v>
      </c>
      <c r="C2117" s="25" t="s">
        <v>3976</v>
      </c>
      <c r="D2117" s="25" t="s">
        <v>4004</v>
      </c>
      <c r="E2117" s="31">
        <v>1948.72</v>
      </c>
      <c r="F2117" s="31">
        <v>1948.72</v>
      </c>
      <c r="G2117" s="25">
        <v>0</v>
      </c>
      <c r="H2117" s="25">
        <v>0</v>
      </c>
      <c r="I2117" s="25" t="s">
        <v>3715</v>
      </c>
    </row>
    <row r="2118" spans="1:9" x14ac:dyDescent="0.15">
      <c r="A2118" s="32">
        <v>43728</v>
      </c>
      <c r="B2118" s="25">
        <v>1000052339</v>
      </c>
      <c r="C2118" s="25" t="s">
        <v>3977</v>
      </c>
      <c r="D2118" s="25" t="s">
        <v>4003</v>
      </c>
      <c r="E2118" s="31">
        <v>5480</v>
      </c>
      <c r="F2118" s="31">
        <v>5480</v>
      </c>
      <c r="G2118" s="25">
        <v>0</v>
      </c>
      <c r="H2118" s="25">
        <v>0</v>
      </c>
      <c r="I2118" s="25" t="s">
        <v>3103</v>
      </c>
    </row>
    <row r="2119" spans="1:9" x14ac:dyDescent="0.15">
      <c r="A2119" s="32">
        <v>43728</v>
      </c>
      <c r="B2119" s="25">
        <v>1000052339</v>
      </c>
      <c r="C2119" s="25" t="s">
        <v>3977</v>
      </c>
      <c r="D2119" s="25" t="s">
        <v>4003</v>
      </c>
      <c r="E2119" s="25">
        <v>520</v>
      </c>
      <c r="F2119" s="25">
        <v>520</v>
      </c>
      <c r="G2119" s="25">
        <v>0</v>
      </c>
      <c r="H2119" s="25">
        <v>0</v>
      </c>
      <c r="I2119" s="25" t="s">
        <v>3103</v>
      </c>
    </row>
    <row r="2120" spans="1:9" x14ac:dyDescent="0.15">
      <c r="A2120" s="32">
        <v>43728</v>
      </c>
      <c r="B2120" s="25">
        <v>1000052719</v>
      </c>
      <c r="C2120" s="25" t="s">
        <v>4027</v>
      </c>
      <c r="D2120" s="25" t="s">
        <v>4003</v>
      </c>
      <c r="E2120" s="31">
        <v>3500.4</v>
      </c>
      <c r="F2120" s="31">
        <v>3500.4</v>
      </c>
      <c r="G2120" s="25">
        <v>0</v>
      </c>
      <c r="H2120" s="25">
        <v>0</v>
      </c>
      <c r="I2120" s="25" t="s">
        <v>2684</v>
      </c>
    </row>
    <row r="2121" spans="1:9" x14ac:dyDescent="0.15">
      <c r="A2121" s="32">
        <v>43728</v>
      </c>
      <c r="B2121" s="25">
        <v>1000052719</v>
      </c>
      <c r="C2121" s="25" t="s">
        <v>4027</v>
      </c>
      <c r="D2121" s="25" t="s">
        <v>4003</v>
      </c>
      <c r="E2121" s="31">
        <v>1501.9</v>
      </c>
      <c r="F2121" s="31">
        <v>1501.9</v>
      </c>
      <c r="G2121" s="25">
        <v>0</v>
      </c>
      <c r="H2121" s="25">
        <v>0</v>
      </c>
      <c r="I2121" s="25" t="s">
        <v>2684</v>
      </c>
    </row>
    <row r="2122" spans="1:9" x14ac:dyDescent="0.15">
      <c r="A2122" s="32">
        <v>43728</v>
      </c>
      <c r="B2122" s="25">
        <v>1000052799</v>
      </c>
      <c r="C2122" s="25" t="s">
        <v>3978</v>
      </c>
      <c r="D2122" s="25" t="s">
        <v>4003</v>
      </c>
      <c r="E2122" s="31">
        <v>1000.8</v>
      </c>
      <c r="F2122" s="31">
        <v>1000.8</v>
      </c>
      <c r="G2122" s="25">
        <v>0</v>
      </c>
      <c r="H2122" s="25">
        <v>0</v>
      </c>
      <c r="I2122" s="25" t="s">
        <v>2700</v>
      </c>
    </row>
    <row r="2123" spans="1:9" x14ac:dyDescent="0.15">
      <c r="A2123" s="32">
        <v>43728</v>
      </c>
      <c r="B2123" s="25">
        <v>1000052799</v>
      </c>
      <c r="C2123" s="25" t="s">
        <v>3978</v>
      </c>
      <c r="D2123" s="25" t="s">
        <v>4003</v>
      </c>
      <c r="E2123" s="31">
        <v>2000.1</v>
      </c>
      <c r="F2123" s="31">
        <v>2000.1</v>
      </c>
      <c r="G2123" s="25">
        <v>0</v>
      </c>
      <c r="H2123" s="25">
        <v>0</v>
      </c>
      <c r="I2123" s="25" t="s">
        <v>2700</v>
      </c>
    </row>
    <row r="2124" spans="1:9" x14ac:dyDescent="0.15">
      <c r="A2124" s="32">
        <v>43728</v>
      </c>
      <c r="B2124" s="25">
        <v>1000053001</v>
      </c>
      <c r="C2124" s="25" t="s">
        <v>3979</v>
      </c>
      <c r="D2124" s="25" t="s">
        <v>4003</v>
      </c>
      <c r="E2124" s="25">
        <v>200</v>
      </c>
      <c r="F2124" s="25">
        <v>200</v>
      </c>
      <c r="G2124" s="25">
        <v>0</v>
      </c>
      <c r="H2124" s="25">
        <v>0</v>
      </c>
      <c r="I2124" s="25" t="s">
        <v>2634</v>
      </c>
    </row>
    <row r="2125" spans="1:9" x14ac:dyDescent="0.15">
      <c r="A2125" s="32">
        <v>43728</v>
      </c>
      <c r="B2125" s="25">
        <v>1000054033</v>
      </c>
      <c r="C2125" s="25" t="s">
        <v>3980</v>
      </c>
      <c r="D2125" s="25" t="s">
        <v>4003</v>
      </c>
      <c r="E2125" s="31">
        <v>1003.44</v>
      </c>
      <c r="F2125" s="31">
        <v>1003.44</v>
      </c>
      <c r="G2125" s="25">
        <v>0</v>
      </c>
      <c r="H2125" s="25">
        <v>0</v>
      </c>
      <c r="I2125" s="25" t="s">
        <v>2830</v>
      </c>
    </row>
    <row r="2126" spans="1:9" x14ac:dyDescent="0.15">
      <c r="A2126" s="32">
        <v>43728</v>
      </c>
      <c r="B2126" s="25">
        <v>1000054528</v>
      </c>
      <c r="C2126" s="25" t="s">
        <v>3981</v>
      </c>
      <c r="D2126" s="25" t="s">
        <v>4003</v>
      </c>
      <c r="E2126" s="25">
        <v>982.4</v>
      </c>
      <c r="F2126" s="25">
        <v>982.4</v>
      </c>
      <c r="G2126" s="25">
        <v>0</v>
      </c>
      <c r="H2126" s="25">
        <v>0</v>
      </c>
      <c r="I2126" s="25" t="s">
        <v>3647</v>
      </c>
    </row>
    <row r="2127" spans="1:9" x14ac:dyDescent="0.15">
      <c r="A2127" s="32">
        <v>43728</v>
      </c>
      <c r="B2127" s="25">
        <v>1000054543</v>
      </c>
      <c r="C2127" s="25" t="s">
        <v>3982</v>
      </c>
      <c r="D2127" s="25" t="s">
        <v>4003</v>
      </c>
      <c r="E2127" s="25">
        <v>626.4</v>
      </c>
      <c r="F2127" s="25">
        <v>626.4</v>
      </c>
      <c r="G2127" s="25">
        <v>0</v>
      </c>
      <c r="H2127" s="25">
        <v>0</v>
      </c>
      <c r="I2127" s="25" t="s">
        <v>3085</v>
      </c>
    </row>
    <row r="2128" spans="1:9" x14ac:dyDescent="0.15">
      <c r="A2128" s="32">
        <v>43728</v>
      </c>
      <c r="B2128" s="25">
        <v>1000054997</v>
      </c>
      <c r="C2128" s="25" t="s">
        <v>3983</v>
      </c>
      <c r="D2128" s="25" t="s">
        <v>4004</v>
      </c>
      <c r="E2128" s="31">
        <v>1211.8699999999999</v>
      </c>
      <c r="F2128" s="31">
        <v>1211.8699999999999</v>
      </c>
      <c r="G2128" s="25">
        <v>0</v>
      </c>
      <c r="H2128" s="25">
        <v>0</v>
      </c>
      <c r="I2128" s="25" t="s">
        <v>2717</v>
      </c>
    </row>
    <row r="2129" spans="1:9" x14ac:dyDescent="0.15">
      <c r="A2129" s="32">
        <v>43728</v>
      </c>
      <c r="B2129" s="25">
        <v>1000056788</v>
      </c>
      <c r="C2129" s="25" t="s">
        <v>4036</v>
      </c>
      <c r="D2129" s="25" t="s">
        <v>4003</v>
      </c>
      <c r="E2129" s="25">
        <v>309.60000000000002</v>
      </c>
      <c r="F2129" s="25">
        <v>309.60000000000002</v>
      </c>
      <c r="G2129" s="25">
        <v>0</v>
      </c>
      <c r="H2129" s="25">
        <v>0</v>
      </c>
      <c r="I2129" s="25" t="s">
        <v>2908</v>
      </c>
    </row>
    <row r="2130" spans="1:9" x14ac:dyDescent="0.15">
      <c r="A2130" s="32">
        <v>43728</v>
      </c>
      <c r="B2130" s="25">
        <v>1000056788</v>
      </c>
      <c r="C2130" s="25" t="s">
        <v>4036</v>
      </c>
      <c r="D2130" s="25" t="s">
        <v>4003</v>
      </c>
      <c r="E2130" s="25">
        <v>693</v>
      </c>
      <c r="F2130" s="25">
        <v>693</v>
      </c>
      <c r="G2130" s="25">
        <v>0</v>
      </c>
      <c r="H2130" s="25">
        <v>0</v>
      </c>
      <c r="I2130" s="25" t="s">
        <v>2908</v>
      </c>
    </row>
    <row r="2131" spans="1:9" x14ac:dyDescent="0.15">
      <c r="A2131" s="32">
        <v>43728</v>
      </c>
      <c r="B2131" s="25">
        <v>1000057055</v>
      </c>
      <c r="C2131" s="25" t="s">
        <v>3984</v>
      </c>
      <c r="D2131" s="25" t="s">
        <v>4003</v>
      </c>
      <c r="E2131" s="25">
        <v>111.6</v>
      </c>
      <c r="F2131" s="25">
        <v>111.6</v>
      </c>
      <c r="G2131" s="25">
        <v>0</v>
      </c>
      <c r="H2131" s="25">
        <v>0</v>
      </c>
      <c r="I2131" s="25" t="s">
        <v>3063</v>
      </c>
    </row>
    <row r="2132" spans="1:9" x14ac:dyDescent="0.15">
      <c r="A2132" s="32">
        <v>43728</v>
      </c>
      <c r="B2132" s="25">
        <v>1000057055</v>
      </c>
      <c r="C2132" s="25" t="s">
        <v>3984</v>
      </c>
      <c r="D2132" s="25" t="s">
        <v>4003</v>
      </c>
      <c r="E2132" s="25">
        <v>186.1</v>
      </c>
      <c r="F2132" s="25">
        <v>186.1</v>
      </c>
      <c r="G2132" s="25">
        <v>0</v>
      </c>
      <c r="H2132" s="25">
        <v>0</v>
      </c>
      <c r="I2132" s="25" t="s">
        <v>3063</v>
      </c>
    </row>
    <row r="2133" spans="1:9" x14ac:dyDescent="0.15">
      <c r="A2133" s="32">
        <v>43728</v>
      </c>
      <c r="B2133" s="25">
        <v>1000057172</v>
      </c>
      <c r="C2133" s="25" t="s">
        <v>3985</v>
      </c>
      <c r="D2133" s="25" t="s">
        <v>4003</v>
      </c>
      <c r="E2133" s="31">
        <v>1394.4</v>
      </c>
      <c r="F2133" s="31">
        <v>1394.4</v>
      </c>
      <c r="G2133" s="25">
        <v>0</v>
      </c>
      <c r="H2133" s="25">
        <v>0</v>
      </c>
      <c r="I2133" s="25" t="s">
        <v>3120</v>
      </c>
    </row>
    <row r="2134" spans="1:9" x14ac:dyDescent="0.15">
      <c r="A2134" s="32">
        <v>43728</v>
      </c>
      <c r="B2134" s="25">
        <v>1000057172</v>
      </c>
      <c r="C2134" s="25" t="s">
        <v>3985</v>
      </c>
      <c r="D2134" s="25" t="s">
        <v>4003</v>
      </c>
      <c r="E2134" s="31">
        <v>3608.4</v>
      </c>
      <c r="F2134" s="31">
        <v>3608.4</v>
      </c>
      <c r="G2134" s="25">
        <v>0</v>
      </c>
      <c r="H2134" s="25">
        <v>0</v>
      </c>
      <c r="I2134" s="25" t="s">
        <v>3120</v>
      </c>
    </row>
    <row r="2135" spans="1:9" x14ac:dyDescent="0.15">
      <c r="A2135" s="32">
        <v>43728</v>
      </c>
      <c r="B2135" s="25">
        <v>1000057202</v>
      </c>
      <c r="C2135" s="25" t="s">
        <v>3986</v>
      </c>
      <c r="D2135" s="25" t="s">
        <v>4004</v>
      </c>
      <c r="E2135" s="31">
        <v>11000.02</v>
      </c>
      <c r="F2135" s="31">
        <v>11000.02</v>
      </c>
      <c r="G2135" s="25">
        <v>0</v>
      </c>
      <c r="H2135" s="25">
        <v>0</v>
      </c>
      <c r="I2135" s="25" t="s">
        <v>2749</v>
      </c>
    </row>
    <row r="2136" spans="1:9" x14ac:dyDescent="0.15">
      <c r="A2136" s="32">
        <v>43728</v>
      </c>
      <c r="B2136" s="25">
        <v>1000057313</v>
      </c>
      <c r="C2136" s="25" t="s">
        <v>4024</v>
      </c>
      <c r="D2136" s="25" t="s">
        <v>4004</v>
      </c>
      <c r="E2136" s="25">
        <v>289.8</v>
      </c>
      <c r="F2136" s="25">
        <v>289.8</v>
      </c>
      <c r="G2136" s="25">
        <v>0</v>
      </c>
      <c r="H2136" s="25">
        <v>0</v>
      </c>
      <c r="I2136" s="25" t="s">
        <v>3634</v>
      </c>
    </row>
    <row r="2137" spans="1:9" x14ac:dyDescent="0.15">
      <c r="A2137" s="32">
        <v>43728</v>
      </c>
      <c r="B2137" s="25">
        <v>1000057623</v>
      </c>
      <c r="C2137" s="25" t="s">
        <v>4009</v>
      </c>
      <c r="D2137" s="25" t="s">
        <v>4003</v>
      </c>
      <c r="E2137" s="31">
        <v>2684.89</v>
      </c>
      <c r="F2137" s="31">
        <v>2684.89</v>
      </c>
      <c r="G2137" s="25">
        <v>0</v>
      </c>
      <c r="H2137" s="25">
        <v>0</v>
      </c>
      <c r="I2137" s="25" t="s">
        <v>2768</v>
      </c>
    </row>
    <row r="2138" spans="1:9" x14ac:dyDescent="0.15">
      <c r="A2138" s="32">
        <v>43728</v>
      </c>
      <c r="B2138" s="25">
        <v>1000057812</v>
      </c>
      <c r="C2138" s="25" t="s">
        <v>3987</v>
      </c>
      <c r="D2138" s="25" t="s">
        <v>4003</v>
      </c>
      <c r="E2138" s="25">
        <v>200</v>
      </c>
      <c r="F2138" s="25">
        <v>200</v>
      </c>
      <c r="G2138" s="25">
        <v>0</v>
      </c>
      <c r="H2138" s="25">
        <v>0</v>
      </c>
      <c r="I2138" s="25" t="s">
        <v>2941</v>
      </c>
    </row>
    <row r="2139" spans="1:9" x14ac:dyDescent="0.15">
      <c r="A2139" s="32">
        <v>43728</v>
      </c>
      <c r="B2139" s="25">
        <v>1000057812</v>
      </c>
      <c r="C2139" s="25" t="s">
        <v>3987</v>
      </c>
      <c r="D2139" s="25" t="s">
        <v>4003</v>
      </c>
      <c r="E2139" s="25">
        <v>800.6</v>
      </c>
      <c r="F2139" s="25">
        <v>800.6</v>
      </c>
      <c r="G2139" s="25">
        <v>0</v>
      </c>
      <c r="H2139" s="25">
        <v>0</v>
      </c>
      <c r="I2139" s="25" t="s">
        <v>2941</v>
      </c>
    </row>
    <row r="2140" spans="1:9" x14ac:dyDescent="0.15">
      <c r="A2140" s="32">
        <v>43728</v>
      </c>
      <c r="B2140" s="25">
        <v>1000058421</v>
      </c>
      <c r="C2140" s="25" t="s">
        <v>3989</v>
      </c>
      <c r="D2140" s="25" t="s">
        <v>4003</v>
      </c>
      <c r="E2140" s="31">
        <v>1512.31</v>
      </c>
      <c r="F2140" s="31">
        <v>1512.31</v>
      </c>
      <c r="G2140" s="25">
        <v>0</v>
      </c>
      <c r="H2140" s="25">
        <v>0</v>
      </c>
      <c r="I2140" s="25" t="s">
        <v>3089</v>
      </c>
    </row>
    <row r="2141" spans="1:9" x14ac:dyDescent="0.15">
      <c r="A2141" s="32">
        <v>43728</v>
      </c>
      <c r="B2141" s="25">
        <v>1000058817</v>
      </c>
      <c r="C2141" s="25" t="s">
        <v>4013</v>
      </c>
      <c r="D2141" s="25" t="s">
        <v>4003</v>
      </c>
      <c r="E2141" s="31">
        <v>9331.1</v>
      </c>
      <c r="F2141" s="31">
        <v>9331.1</v>
      </c>
      <c r="G2141" s="25">
        <v>0</v>
      </c>
      <c r="H2141" s="25">
        <v>0</v>
      </c>
      <c r="I2141" s="25" t="s">
        <v>2625</v>
      </c>
    </row>
    <row r="2142" spans="1:9" x14ac:dyDescent="0.15">
      <c r="A2142" s="32">
        <v>43728</v>
      </c>
      <c r="B2142" s="25">
        <v>1000058921</v>
      </c>
      <c r="C2142" s="25" t="s">
        <v>3990</v>
      </c>
      <c r="D2142" s="25" t="s">
        <v>4003</v>
      </c>
      <c r="E2142" s="25">
        <v>602</v>
      </c>
      <c r="F2142" s="25">
        <v>602</v>
      </c>
      <c r="G2142" s="25">
        <v>0</v>
      </c>
      <c r="H2142" s="25">
        <v>0</v>
      </c>
      <c r="I2142" s="25" t="s">
        <v>2709</v>
      </c>
    </row>
    <row r="2143" spans="1:9" x14ac:dyDescent="0.15">
      <c r="A2143" s="32">
        <v>43728</v>
      </c>
      <c r="B2143" s="25">
        <v>1000058921</v>
      </c>
      <c r="C2143" s="25" t="s">
        <v>3990</v>
      </c>
      <c r="D2143" s="25" t="s">
        <v>4003</v>
      </c>
      <c r="E2143" s="25">
        <v>169.45</v>
      </c>
      <c r="F2143" s="25">
        <v>169.45</v>
      </c>
      <c r="G2143" s="25">
        <v>0</v>
      </c>
      <c r="H2143" s="25">
        <v>0</v>
      </c>
      <c r="I2143" s="25" t="s">
        <v>2709</v>
      </c>
    </row>
    <row r="2144" spans="1:9" x14ac:dyDescent="0.15">
      <c r="A2144" s="32">
        <v>43728</v>
      </c>
      <c r="B2144" s="25">
        <v>1000058924</v>
      </c>
      <c r="C2144" s="25" t="s">
        <v>3991</v>
      </c>
      <c r="D2144" s="25" t="s">
        <v>4003</v>
      </c>
      <c r="E2144" s="25">
        <v>200.4</v>
      </c>
      <c r="F2144" s="25">
        <v>200.4</v>
      </c>
      <c r="G2144" s="25">
        <v>0</v>
      </c>
      <c r="H2144" s="25">
        <v>0</v>
      </c>
      <c r="I2144" s="25" t="s">
        <v>2706</v>
      </c>
    </row>
    <row r="2145" spans="1:9" x14ac:dyDescent="0.15">
      <c r="A2145" s="32">
        <v>43728</v>
      </c>
      <c r="B2145" s="25">
        <v>1000058924</v>
      </c>
      <c r="C2145" s="25" t="s">
        <v>3991</v>
      </c>
      <c r="D2145" s="25" t="s">
        <v>4003</v>
      </c>
      <c r="E2145" s="25">
        <v>800.85</v>
      </c>
      <c r="F2145" s="25">
        <v>800.85</v>
      </c>
      <c r="G2145" s="25">
        <v>0</v>
      </c>
      <c r="H2145" s="25">
        <v>0</v>
      </c>
      <c r="I2145" s="25" t="s">
        <v>2706</v>
      </c>
    </row>
    <row r="2146" spans="1:9" x14ac:dyDescent="0.15">
      <c r="A2146" s="32">
        <v>43728</v>
      </c>
      <c r="B2146" s="25">
        <v>1000058961</v>
      </c>
      <c r="C2146" s="25" t="s">
        <v>3862</v>
      </c>
      <c r="D2146" s="25" t="s">
        <v>4003</v>
      </c>
      <c r="E2146" s="31">
        <v>3001.04</v>
      </c>
      <c r="F2146" s="31">
        <v>3001.04</v>
      </c>
      <c r="G2146" s="25">
        <v>0</v>
      </c>
      <c r="H2146" s="25">
        <v>0</v>
      </c>
      <c r="I2146" s="25" t="s">
        <v>2666</v>
      </c>
    </row>
    <row r="2147" spans="1:9" x14ac:dyDescent="0.15">
      <c r="A2147" s="32">
        <v>43728</v>
      </c>
      <c r="B2147" s="25">
        <v>1000058961</v>
      </c>
      <c r="C2147" s="25" t="s">
        <v>3862</v>
      </c>
      <c r="D2147" s="25" t="s">
        <v>4003</v>
      </c>
      <c r="E2147" s="31">
        <v>1201.72</v>
      </c>
      <c r="F2147" s="31">
        <v>1201.72</v>
      </c>
      <c r="G2147" s="25">
        <v>0</v>
      </c>
      <c r="H2147" s="25">
        <v>0</v>
      </c>
      <c r="I2147" s="25" t="s">
        <v>2666</v>
      </c>
    </row>
    <row r="2148" spans="1:9" x14ac:dyDescent="0.15">
      <c r="A2148" s="32">
        <v>43728</v>
      </c>
      <c r="B2148" s="25">
        <v>1000058961</v>
      </c>
      <c r="C2148" s="25" t="s">
        <v>3862</v>
      </c>
      <c r="D2148" s="25" t="s">
        <v>3236</v>
      </c>
      <c r="E2148" s="25">
        <v>0.5</v>
      </c>
      <c r="F2148" s="25">
        <v>0.5</v>
      </c>
      <c r="G2148" s="25">
        <v>0</v>
      </c>
      <c r="H2148" s="25">
        <v>0</v>
      </c>
      <c r="I2148" s="25" t="s">
        <v>2666</v>
      </c>
    </row>
    <row r="2149" spans="1:9" x14ac:dyDescent="0.15">
      <c r="A2149" s="32">
        <v>43728</v>
      </c>
      <c r="B2149" s="25">
        <v>1000059067</v>
      </c>
      <c r="C2149" s="25" t="s">
        <v>4005</v>
      </c>
      <c r="D2149" s="25" t="s">
        <v>4004</v>
      </c>
      <c r="E2149" s="25">
        <v>729.21</v>
      </c>
      <c r="F2149" s="25">
        <v>729.21</v>
      </c>
      <c r="G2149" s="25">
        <v>0</v>
      </c>
      <c r="H2149" s="25">
        <v>0</v>
      </c>
      <c r="I2149" s="25" t="s">
        <v>3311</v>
      </c>
    </row>
    <row r="2150" spans="1:9" x14ac:dyDescent="0.15">
      <c r="A2150" s="32">
        <v>43728</v>
      </c>
      <c r="B2150" s="25">
        <v>1000059342</v>
      </c>
      <c r="C2150" s="25" t="s">
        <v>3994</v>
      </c>
      <c r="D2150" s="25" t="s">
        <v>4004</v>
      </c>
      <c r="E2150" s="25">
        <v>746.62</v>
      </c>
      <c r="F2150" s="25">
        <v>746.62</v>
      </c>
      <c r="G2150" s="25">
        <v>0</v>
      </c>
      <c r="H2150" s="25">
        <v>0</v>
      </c>
      <c r="I2150" s="25" t="s">
        <v>2687</v>
      </c>
    </row>
    <row r="2151" spans="1:9" x14ac:dyDescent="0.15">
      <c r="A2151" s="32">
        <v>43728</v>
      </c>
      <c r="B2151" s="25">
        <v>1000060330</v>
      </c>
      <c r="C2151" s="25" t="s">
        <v>3995</v>
      </c>
      <c r="D2151" s="25" t="s">
        <v>4003</v>
      </c>
      <c r="E2151" s="31">
        <v>1504</v>
      </c>
      <c r="F2151" s="31">
        <v>1504</v>
      </c>
      <c r="G2151" s="25">
        <v>0</v>
      </c>
      <c r="H2151" s="25">
        <v>0</v>
      </c>
      <c r="I2151" s="25" t="s">
        <v>2724</v>
      </c>
    </row>
    <row r="2152" spans="1:9" x14ac:dyDescent="0.15">
      <c r="A2152" s="32">
        <v>43727</v>
      </c>
      <c r="B2152" s="25">
        <v>1000001038</v>
      </c>
      <c r="C2152" s="25" t="s">
        <v>3152</v>
      </c>
      <c r="D2152" s="25" t="s">
        <v>4003</v>
      </c>
      <c r="E2152" s="25">
        <v>806.4</v>
      </c>
      <c r="F2152" s="25">
        <v>806.4</v>
      </c>
      <c r="G2152" s="25">
        <v>0</v>
      </c>
      <c r="H2152" s="25">
        <v>0</v>
      </c>
      <c r="I2152" s="25" t="s">
        <v>3151</v>
      </c>
    </row>
    <row r="2153" spans="1:9" x14ac:dyDescent="0.15">
      <c r="A2153" s="32">
        <v>43727</v>
      </c>
      <c r="B2153" s="25">
        <v>1000001038</v>
      </c>
      <c r="C2153" s="25" t="s">
        <v>3152</v>
      </c>
      <c r="D2153" s="25" t="s">
        <v>4003</v>
      </c>
      <c r="E2153" s="31">
        <v>1203.52</v>
      </c>
      <c r="F2153" s="31">
        <v>1203.52</v>
      </c>
      <c r="G2153" s="25">
        <v>0</v>
      </c>
      <c r="H2153" s="25">
        <v>0</v>
      </c>
      <c r="I2153" s="25" t="s">
        <v>3151</v>
      </c>
    </row>
    <row r="2154" spans="1:9" x14ac:dyDescent="0.15">
      <c r="A2154" s="32">
        <v>43727</v>
      </c>
      <c r="B2154" s="25">
        <v>1000001126</v>
      </c>
      <c r="C2154" s="25" t="s">
        <v>3892</v>
      </c>
      <c r="D2154" s="25" t="s">
        <v>4003</v>
      </c>
      <c r="E2154" s="25">
        <v>400.8</v>
      </c>
      <c r="F2154" s="25">
        <v>400.8</v>
      </c>
      <c r="G2154" s="25">
        <v>0</v>
      </c>
      <c r="H2154" s="25">
        <v>0</v>
      </c>
      <c r="I2154" s="25" t="s">
        <v>2912</v>
      </c>
    </row>
    <row r="2155" spans="1:9" x14ac:dyDescent="0.15">
      <c r="A2155" s="32">
        <v>43727</v>
      </c>
      <c r="B2155" s="25">
        <v>1000001126</v>
      </c>
      <c r="C2155" s="25" t="s">
        <v>3892</v>
      </c>
      <c r="D2155" s="25" t="s">
        <v>4003</v>
      </c>
      <c r="E2155" s="31">
        <v>1717.45</v>
      </c>
      <c r="F2155" s="31">
        <v>1717.45</v>
      </c>
      <c r="G2155" s="25">
        <v>0</v>
      </c>
      <c r="H2155" s="25">
        <v>0</v>
      </c>
      <c r="I2155" s="25" t="s">
        <v>2912</v>
      </c>
    </row>
    <row r="2156" spans="1:9" x14ac:dyDescent="0.15">
      <c r="A2156" s="32">
        <v>43727</v>
      </c>
      <c r="B2156" s="25">
        <v>1000001616</v>
      </c>
      <c r="C2156" s="25" t="s">
        <v>3897</v>
      </c>
      <c r="D2156" s="25" t="s">
        <v>4003</v>
      </c>
      <c r="E2156" s="25">
        <v>43.8</v>
      </c>
      <c r="F2156" s="25">
        <v>43.8</v>
      </c>
      <c r="G2156" s="25">
        <v>0</v>
      </c>
      <c r="H2156" s="25">
        <v>0</v>
      </c>
      <c r="I2156" s="25" t="s">
        <v>3160</v>
      </c>
    </row>
    <row r="2157" spans="1:9" x14ac:dyDescent="0.15">
      <c r="A2157" s="32">
        <v>43727</v>
      </c>
      <c r="B2157" s="25">
        <v>1000001616</v>
      </c>
      <c r="C2157" s="25" t="s">
        <v>3897</v>
      </c>
      <c r="D2157" s="25" t="s">
        <v>4003</v>
      </c>
      <c r="E2157" s="31">
        <v>2605.1999999999998</v>
      </c>
      <c r="F2157" s="31">
        <v>2605.1999999999998</v>
      </c>
      <c r="G2157" s="25">
        <v>0</v>
      </c>
      <c r="H2157" s="25">
        <v>0</v>
      </c>
      <c r="I2157" s="25" t="s">
        <v>3160</v>
      </c>
    </row>
    <row r="2158" spans="1:9" x14ac:dyDescent="0.15">
      <c r="A2158" s="32">
        <v>43727</v>
      </c>
      <c r="B2158" s="25">
        <v>1000001627</v>
      </c>
      <c r="C2158" s="25" t="s">
        <v>3902</v>
      </c>
      <c r="D2158" s="25" t="s">
        <v>4003</v>
      </c>
      <c r="E2158" s="31">
        <v>1037.73</v>
      </c>
      <c r="F2158" s="31">
        <v>1037.73</v>
      </c>
      <c r="G2158" s="25">
        <v>0</v>
      </c>
      <c r="H2158" s="25">
        <v>0</v>
      </c>
      <c r="I2158" s="25" t="s">
        <v>3222</v>
      </c>
    </row>
    <row r="2159" spans="1:9" x14ac:dyDescent="0.15">
      <c r="A2159" s="32">
        <v>43727</v>
      </c>
      <c r="B2159" s="25">
        <v>1000001627</v>
      </c>
      <c r="C2159" s="25" t="s">
        <v>3902</v>
      </c>
      <c r="D2159" s="25" t="s">
        <v>4003</v>
      </c>
      <c r="E2159" s="31">
        <v>6969.5</v>
      </c>
      <c r="F2159" s="31">
        <v>6969.5</v>
      </c>
      <c r="G2159" s="25">
        <v>0</v>
      </c>
      <c r="H2159" s="25">
        <v>0</v>
      </c>
      <c r="I2159" s="25" t="s">
        <v>3222</v>
      </c>
    </row>
    <row r="2160" spans="1:9" x14ac:dyDescent="0.15">
      <c r="A2160" s="32">
        <v>43727</v>
      </c>
      <c r="B2160" s="25">
        <v>1000001984</v>
      </c>
      <c r="C2160" s="25" t="s">
        <v>3907</v>
      </c>
      <c r="D2160" s="25" t="s">
        <v>4003</v>
      </c>
      <c r="E2160" s="31">
        <v>13537</v>
      </c>
      <c r="F2160" s="31">
        <v>13537</v>
      </c>
      <c r="G2160" s="25">
        <v>0</v>
      </c>
      <c r="H2160" s="25">
        <v>0</v>
      </c>
      <c r="I2160" s="25" t="s">
        <v>3538</v>
      </c>
    </row>
    <row r="2161" spans="1:9" x14ac:dyDescent="0.15">
      <c r="A2161" s="32">
        <v>43727</v>
      </c>
      <c r="B2161" s="25">
        <v>1000002158</v>
      </c>
      <c r="C2161" s="25" t="s">
        <v>3909</v>
      </c>
      <c r="D2161" s="25" t="s">
        <v>4003</v>
      </c>
      <c r="E2161" s="25">
        <v>132</v>
      </c>
      <c r="F2161" s="25">
        <v>132</v>
      </c>
      <c r="G2161" s="25">
        <v>0</v>
      </c>
      <c r="H2161" s="25">
        <v>0</v>
      </c>
      <c r="I2161" s="25" t="s">
        <v>3126</v>
      </c>
    </row>
    <row r="2162" spans="1:9" x14ac:dyDescent="0.15">
      <c r="A2162" s="32">
        <v>43727</v>
      </c>
      <c r="B2162" s="25">
        <v>1000002158</v>
      </c>
      <c r="C2162" s="25" t="s">
        <v>3909</v>
      </c>
      <c r="D2162" s="25" t="s">
        <v>4003</v>
      </c>
      <c r="E2162" s="25">
        <v>369</v>
      </c>
      <c r="F2162" s="25">
        <v>369</v>
      </c>
      <c r="G2162" s="25">
        <v>0</v>
      </c>
      <c r="H2162" s="25">
        <v>0</v>
      </c>
      <c r="I2162" s="25" t="s">
        <v>3126</v>
      </c>
    </row>
    <row r="2163" spans="1:9" x14ac:dyDescent="0.15">
      <c r="A2163" s="32">
        <v>43727</v>
      </c>
      <c r="B2163" s="25">
        <v>1000002535</v>
      </c>
      <c r="C2163" s="25" t="s">
        <v>3911</v>
      </c>
      <c r="D2163" s="25" t="s">
        <v>4003</v>
      </c>
      <c r="E2163" s="31">
        <v>192001.34</v>
      </c>
      <c r="F2163" s="31">
        <v>192001.34</v>
      </c>
      <c r="G2163" s="25">
        <v>0</v>
      </c>
      <c r="H2163" s="25">
        <v>0</v>
      </c>
      <c r="I2163" s="25" t="s">
        <v>109</v>
      </c>
    </row>
    <row r="2164" spans="1:9" x14ac:dyDescent="0.15">
      <c r="A2164" s="32">
        <v>43727</v>
      </c>
      <c r="B2164" s="25">
        <v>1000002535</v>
      </c>
      <c r="C2164" s="25" t="s">
        <v>3911</v>
      </c>
      <c r="D2164" s="25" t="s">
        <v>4003</v>
      </c>
      <c r="E2164" s="31">
        <v>50003.47</v>
      </c>
      <c r="F2164" s="31">
        <v>50003.47</v>
      </c>
      <c r="G2164" s="25">
        <v>0</v>
      </c>
      <c r="H2164" s="25">
        <v>0</v>
      </c>
      <c r="I2164" s="25" t="s">
        <v>109</v>
      </c>
    </row>
    <row r="2165" spans="1:9" x14ac:dyDescent="0.15">
      <c r="A2165" s="32">
        <v>43727</v>
      </c>
      <c r="B2165" s="25">
        <v>1000002672</v>
      </c>
      <c r="C2165" s="25" t="s">
        <v>4010</v>
      </c>
      <c r="D2165" s="25" t="s">
        <v>4003</v>
      </c>
      <c r="E2165" s="31">
        <v>1564.2</v>
      </c>
      <c r="F2165" s="31">
        <v>1564.2</v>
      </c>
      <c r="G2165" s="25">
        <v>0</v>
      </c>
      <c r="H2165" s="25">
        <v>0</v>
      </c>
      <c r="I2165" s="25" t="s">
        <v>2637</v>
      </c>
    </row>
    <row r="2166" spans="1:9" x14ac:dyDescent="0.15">
      <c r="A2166" s="32">
        <v>43727</v>
      </c>
      <c r="B2166" s="25">
        <v>1000002672</v>
      </c>
      <c r="C2166" s="25" t="s">
        <v>4010</v>
      </c>
      <c r="D2166" s="25" t="s">
        <v>4003</v>
      </c>
      <c r="E2166" s="25">
        <v>950.19</v>
      </c>
      <c r="F2166" s="25">
        <v>950.19</v>
      </c>
      <c r="G2166" s="25">
        <v>0</v>
      </c>
      <c r="H2166" s="25">
        <v>0</v>
      </c>
      <c r="I2166" s="25" t="s">
        <v>2637</v>
      </c>
    </row>
    <row r="2167" spans="1:9" x14ac:dyDescent="0.15">
      <c r="A2167" s="32">
        <v>43727</v>
      </c>
      <c r="B2167" s="25">
        <v>1000002716</v>
      </c>
      <c r="C2167" s="25" t="s">
        <v>3913</v>
      </c>
      <c r="D2167" s="25" t="s">
        <v>4003</v>
      </c>
      <c r="E2167" s="31">
        <v>2522.4</v>
      </c>
      <c r="F2167" s="31">
        <v>2522.4</v>
      </c>
      <c r="G2167" s="25">
        <v>0</v>
      </c>
      <c r="H2167" s="25">
        <v>0</v>
      </c>
      <c r="I2167" s="25" t="s">
        <v>2896</v>
      </c>
    </row>
    <row r="2168" spans="1:9" x14ac:dyDescent="0.15">
      <c r="A2168" s="32">
        <v>43727</v>
      </c>
      <c r="B2168" s="25">
        <v>1000003143</v>
      </c>
      <c r="C2168" s="25" t="s">
        <v>3733</v>
      </c>
      <c r="D2168" s="25" t="s">
        <v>4003</v>
      </c>
      <c r="E2168" s="31">
        <v>4381.3999999999996</v>
      </c>
      <c r="F2168" s="31">
        <v>4381.3999999999996</v>
      </c>
      <c r="G2168" s="25">
        <v>0</v>
      </c>
      <c r="H2168" s="25">
        <v>0</v>
      </c>
      <c r="I2168" s="25" t="s">
        <v>3140</v>
      </c>
    </row>
    <row r="2169" spans="1:9" x14ac:dyDescent="0.15">
      <c r="A2169" s="32">
        <v>43727</v>
      </c>
      <c r="B2169" s="25">
        <v>1000003143</v>
      </c>
      <c r="C2169" s="25" t="s">
        <v>3733</v>
      </c>
      <c r="D2169" s="25" t="s">
        <v>4003</v>
      </c>
      <c r="E2169" s="31">
        <v>26895.72</v>
      </c>
      <c r="F2169" s="31">
        <v>26895.72</v>
      </c>
      <c r="G2169" s="25">
        <v>0</v>
      </c>
      <c r="H2169" s="25">
        <v>0</v>
      </c>
      <c r="I2169" s="25" t="s">
        <v>3140</v>
      </c>
    </row>
    <row r="2170" spans="1:9" x14ac:dyDescent="0.15">
      <c r="A2170" s="32">
        <v>43727</v>
      </c>
      <c r="B2170" s="25">
        <v>1000003390</v>
      </c>
      <c r="C2170" s="25" t="s">
        <v>3858</v>
      </c>
      <c r="D2170" s="25" t="s">
        <v>4003</v>
      </c>
      <c r="E2170" s="25">
        <v>39.6</v>
      </c>
      <c r="F2170" s="25">
        <v>39.6</v>
      </c>
      <c r="G2170" s="25">
        <v>0</v>
      </c>
      <c r="H2170" s="25">
        <v>0</v>
      </c>
      <c r="I2170" s="25" t="s">
        <v>2883</v>
      </c>
    </row>
    <row r="2171" spans="1:9" x14ac:dyDescent="0.15">
      <c r="A2171" s="32">
        <v>43727</v>
      </c>
      <c r="B2171" s="25">
        <v>1000003390</v>
      </c>
      <c r="C2171" s="25" t="s">
        <v>3858</v>
      </c>
      <c r="D2171" s="25" t="s">
        <v>4003</v>
      </c>
      <c r="E2171" s="31">
        <v>1762.57</v>
      </c>
      <c r="F2171" s="31">
        <v>1762.57</v>
      </c>
      <c r="G2171" s="25">
        <v>0</v>
      </c>
      <c r="H2171" s="25">
        <v>0</v>
      </c>
      <c r="I2171" s="25" t="s">
        <v>2883</v>
      </c>
    </row>
    <row r="2172" spans="1:9" x14ac:dyDescent="0.15">
      <c r="A2172" s="32">
        <v>43727</v>
      </c>
      <c r="B2172" s="25">
        <v>1000004078</v>
      </c>
      <c r="C2172" s="25" t="s">
        <v>2794</v>
      </c>
      <c r="D2172" s="25" t="s">
        <v>4003</v>
      </c>
      <c r="E2172" s="31">
        <v>3629.11</v>
      </c>
      <c r="F2172" s="31">
        <v>3629.11</v>
      </c>
      <c r="G2172" s="25">
        <v>0</v>
      </c>
      <c r="H2172" s="25">
        <v>0</v>
      </c>
      <c r="I2172" s="25" t="s">
        <v>2793</v>
      </c>
    </row>
    <row r="2173" spans="1:9" x14ac:dyDescent="0.15">
      <c r="A2173" s="32">
        <v>43727</v>
      </c>
      <c r="B2173" s="25">
        <v>1000004297</v>
      </c>
      <c r="C2173" s="25" t="s">
        <v>4001</v>
      </c>
      <c r="D2173" s="25" t="s">
        <v>4003</v>
      </c>
      <c r="E2173" s="25">
        <v>300</v>
      </c>
      <c r="F2173" s="25">
        <v>300</v>
      </c>
      <c r="G2173" s="25">
        <v>0</v>
      </c>
      <c r="H2173" s="25">
        <v>0</v>
      </c>
      <c r="I2173" s="25" t="s">
        <v>3785</v>
      </c>
    </row>
    <row r="2174" spans="1:9" x14ac:dyDescent="0.15">
      <c r="A2174" s="32">
        <v>43727</v>
      </c>
      <c r="B2174" s="25">
        <v>1000004884</v>
      </c>
      <c r="C2174" s="25" t="s">
        <v>3917</v>
      </c>
      <c r="D2174" s="25" t="s">
        <v>4003</v>
      </c>
      <c r="E2174" s="31">
        <v>5002.53</v>
      </c>
      <c r="F2174" s="31">
        <v>5002.53</v>
      </c>
      <c r="G2174" s="25">
        <v>0</v>
      </c>
      <c r="H2174" s="25">
        <v>0</v>
      </c>
      <c r="I2174" s="25" t="s">
        <v>2824</v>
      </c>
    </row>
    <row r="2175" spans="1:9" x14ac:dyDescent="0.15">
      <c r="A2175" s="32">
        <v>43727</v>
      </c>
      <c r="B2175" s="25">
        <v>1000004884</v>
      </c>
      <c r="C2175" s="25" t="s">
        <v>3917</v>
      </c>
      <c r="D2175" s="25" t="s">
        <v>4003</v>
      </c>
      <c r="E2175" s="31">
        <v>14653.98</v>
      </c>
      <c r="F2175" s="31">
        <v>14653.98</v>
      </c>
      <c r="G2175" s="25">
        <v>0</v>
      </c>
      <c r="H2175" s="25">
        <v>0</v>
      </c>
      <c r="I2175" s="25" t="s">
        <v>2824</v>
      </c>
    </row>
    <row r="2176" spans="1:9" x14ac:dyDescent="0.15">
      <c r="A2176" s="32">
        <v>43727</v>
      </c>
      <c r="B2176" s="25">
        <v>1000008344</v>
      </c>
      <c r="C2176" s="25" t="s">
        <v>3921</v>
      </c>
      <c r="D2176" s="25" t="s">
        <v>4004</v>
      </c>
      <c r="E2176" s="31">
        <v>2501.11</v>
      </c>
      <c r="F2176" s="31">
        <v>2501.11</v>
      </c>
      <c r="G2176" s="25">
        <v>0</v>
      </c>
      <c r="H2176" s="25">
        <v>0</v>
      </c>
      <c r="I2176" s="25" t="s">
        <v>3140</v>
      </c>
    </row>
    <row r="2177" spans="1:9" x14ac:dyDescent="0.15">
      <c r="A2177" s="32">
        <v>43727</v>
      </c>
      <c r="B2177" s="25">
        <v>1000009190</v>
      </c>
      <c r="C2177" s="25" t="s">
        <v>2649</v>
      </c>
      <c r="D2177" s="25" t="s">
        <v>4003</v>
      </c>
      <c r="E2177" s="25">
        <v>161.91</v>
      </c>
      <c r="F2177" s="25">
        <v>161.91</v>
      </c>
      <c r="G2177" s="25">
        <v>0</v>
      </c>
      <c r="H2177" s="25">
        <v>0</v>
      </c>
      <c r="I2177" s="25" t="s">
        <v>2646</v>
      </c>
    </row>
    <row r="2178" spans="1:9" x14ac:dyDescent="0.15">
      <c r="A2178" s="32">
        <v>43727</v>
      </c>
      <c r="B2178" s="25">
        <v>1000009190</v>
      </c>
      <c r="C2178" s="25" t="s">
        <v>2649</v>
      </c>
      <c r="D2178" s="25" t="s">
        <v>4003</v>
      </c>
      <c r="E2178" s="31">
        <v>2666.73</v>
      </c>
      <c r="F2178" s="31">
        <v>2666.73</v>
      </c>
      <c r="G2178" s="25">
        <v>0</v>
      </c>
      <c r="H2178" s="25">
        <v>0</v>
      </c>
      <c r="I2178" s="25" t="s">
        <v>2646</v>
      </c>
    </row>
    <row r="2179" spans="1:9" x14ac:dyDescent="0.15">
      <c r="A2179" s="32">
        <v>43727</v>
      </c>
      <c r="B2179" s="25">
        <v>1000009190</v>
      </c>
      <c r="C2179" s="25" t="s">
        <v>2649</v>
      </c>
      <c r="D2179" s="25" t="s">
        <v>4004</v>
      </c>
      <c r="E2179" s="25">
        <v>582.04999999999995</v>
      </c>
      <c r="F2179" s="25">
        <v>582.04999999999995</v>
      </c>
      <c r="G2179" s="25">
        <v>0</v>
      </c>
      <c r="H2179" s="25">
        <v>0</v>
      </c>
      <c r="I2179" s="25" t="s">
        <v>2646</v>
      </c>
    </row>
    <row r="2180" spans="1:9" x14ac:dyDescent="0.15">
      <c r="A2180" s="32">
        <v>43727</v>
      </c>
      <c r="B2180" s="25">
        <v>1000009301</v>
      </c>
      <c r="C2180" s="25" t="s">
        <v>3308</v>
      </c>
      <c r="D2180" s="25" t="s">
        <v>4003</v>
      </c>
      <c r="E2180" s="25">
        <v>99.8</v>
      </c>
      <c r="F2180" s="25">
        <v>99.8</v>
      </c>
      <c r="G2180" s="25">
        <v>0</v>
      </c>
      <c r="H2180" s="25">
        <v>0</v>
      </c>
      <c r="I2180" s="25" t="s">
        <v>2646</v>
      </c>
    </row>
    <row r="2181" spans="1:9" x14ac:dyDescent="0.15">
      <c r="A2181" s="32">
        <v>43727</v>
      </c>
      <c r="B2181" s="25">
        <v>1000009301</v>
      </c>
      <c r="C2181" s="25" t="s">
        <v>3308</v>
      </c>
      <c r="D2181" s="25" t="s">
        <v>4003</v>
      </c>
      <c r="E2181" s="31">
        <v>3107.75</v>
      </c>
      <c r="F2181" s="31">
        <v>3107.75</v>
      </c>
      <c r="G2181" s="25">
        <v>0</v>
      </c>
      <c r="H2181" s="25">
        <v>0</v>
      </c>
      <c r="I2181" s="25" t="s">
        <v>2646</v>
      </c>
    </row>
    <row r="2182" spans="1:9" x14ac:dyDescent="0.15">
      <c r="A2182" s="32">
        <v>43727</v>
      </c>
      <c r="B2182" s="25">
        <v>1000009301</v>
      </c>
      <c r="C2182" s="25" t="s">
        <v>3308</v>
      </c>
      <c r="D2182" s="25" t="s">
        <v>4004</v>
      </c>
      <c r="E2182" s="25">
        <v>200.1</v>
      </c>
      <c r="F2182" s="25">
        <v>200.1</v>
      </c>
      <c r="G2182" s="25">
        <v>0</v>
      </c>
      <c r="H2182" s="25">
        <v>0</v>
      </c>
      <c r="I2182" s="25" t="s">
        <v>2646</v>
      </c>
    </row>
    <row r="2183" spans="1:9" x14ac:dyDescent="0.15">
      <c r="A2183" s="32">
        <v>43727</v>
      </c>
      <c r="B2183" s="25">
        <v>1000009355</v>
      </c>
      <c r="C2183" s="25" t="s">
        <v>2813</v>
      </c>
      <c r="D2183" s="25" t="s">
        <v>4003</v>
      </c>
      <c r="E2183" s="25">
        <v>362.4</v>
      </c>
      <c r="F2183" s="25">
        <v>362.4</v>
      </c>
      <c r="G2183" s="25">
        <v>0</v>
      </c>
      <c r="H2183" s="25">
        <v>0</v>
      </c>
      <c r="I2183" s="25" t="s">
        <v>2812</v>
      </c>
    </row>
    <row r="2184" spans="1:9" x14ac:dyDescent="0.15">
      <c r="A2184" s="32">
        <v>43727</v>
      </c>
      <c r="B2184" s="25">
        <v>1000009355</v>
      </c>
      <c r="C2184" s="25" t="s">
        <v>2813</v>
      </c>
      <c r="D2184" s="25" t="s">
        <v>4003</v>
      </c>
      <c r="E2184" s="25">
        <v>638.4</v>
      </c>
      <c r="F2184" s="25">
        <v>638.4</v>
      </c>
      <c r="G2184" s="25">
        <v>0</v>
      </c>
      <c r="H2184" s="25">
        <v>0</v>
      </c>
      <c r="I2184" s="25" t="s">
        <v>2812</v>
      </c>
    </row>
    <row r="2185" spans="1:9" x14ac:dyDescent="0.15">
      <c r="A2185" s="32">
        <v>43727</v>
      </c>
      <c r="B2185" s="25">
        <v>1000009458</v>
      </c>
      <c r="C2185" s="25" t="s">
        <v>2816</v>
      </c>
      <c r="D2185" s="25" t="s">
        <v>4003</v>
      </c>
      <c r="E2185" s="31">
        <v>2500.8000000000002</v>
      </c>
      <c r="F2185" s="31">
        <v>2500.8000000000002</v>
      </c>
      <c r="G2185" s="25">
        <v>0</v>
      </c>
      <c r="H2185" s="25">
        <v>0</v>
      </c>
      <c r="I2185" s="25" t="s">
        <v>2815</v>
      </c>
    </row>
    <row r="2186" spans="1:9" x14ac:dyDescent="0.15">
      <c r="A2186" s="32">
        <v>43727</v>
      </c>
      <c r="B2186" s="25">
        <v>1000009635</v>
      </c>
      <c r="C2186" s="25" t="s">
        <v>3929</v>
      </c>
      <c r="D2186" s="25" t="s">
        <v>4003</v>
      </c>
      <c r="E2186" s="31">
        <v>2600.4</v>
      </c>
      <c r="F2186" s="31">
        <v>2600.4</v>
      </c>
      <c r="G2186" s="25">
        <v>0</v>
      </c>
      <c r="H2186" s="25">
        <v>0</v>
      </c>
      <c r="I2186" s="25" t="s">
        <v>106</v>
      </c>
    </row>
    <row r="2187" spans="1:9" x14ac:dyDescent="0.15">
      <c r="A2187" s="32">
        <v>43727</v>
      </c>
      <c r="B2187" s="25">
        <v>1000009635</v>
      </c>
      <c r="C2187" s="25" t="s">
        <v>3929</v>
      </c>
      <c r="D2187" s="25" t="s">
        <v>4003</v>
      </c>
      <c r="E2187" s="31">
        <v>147417.32</v>
      </c>
      <c r="F2187" s="31">
        <v>147417.32</v>
      </c>
      <c r="G2187" s="25">
        <v>0</v>
      </c>
      <c r="H2187" s="25">
        <v>0</v>
      </c>
      <c r="I2187" s="25" t="s">
        <v>106</v>
      </c>
    </row>
    <row r="2188" spans="1:9" x14ac:dyDescent="0.15">
      <c r="A2188" s="32">
        <v>43727</v>
      </c>
      <c r="B2188" s="25">
        <v>1000013792</v>
      </c>
      <c r="C2188" s="25" t="s">
        <v>2822</v>
      </c>
      <c r="D2188" s="25" t="s">
        <v>4003</v>
      </c>
      <c r="E2188" s="31">
        <v>1300.8</v>
      </c>
      <c r="F2188" s="31">
        <v>1300.8</v>
      </c>
      <c r="G2188" s="25">
        <v>0</v>
      </c>
      <c r="H2188" s="25">
        <v>0</v>
      </c>
      <c r="I2188" s="25" t="s">
        <v>2821</v>
      </c>
    </row>
    <row r="2189" spans="1:9" x14ac:dyDescent="0.15">
      <c r="A2189" s="32">
        <v>43727</v>
      </c>
      <c r="B2189" s="25">
        <v>1000015329</v>
      </c>
      <c r="C2189" s="25" t="s">
        <v>2641</v>
      </c>
      <c r="D2189" s="25" t="s">
        <v>4003</v>
      </c>
      <c r="E2189" s="25">
        <v>231.6</v>
      </c>
      <c r="F2189" s="25">
        <v>231.6</v>
      </c>
      <c r="G2189" s="25">
        <v>0</v>
      </c>
      <c r="H2189" s="25">
        <v>0</v>
      </c>
      <c r="I2189" s="25" t="s">
        <v>2640</v>
      </c>
    </row>
    <row r="2190" spans="1:9" x14ac:dyDescent="0.15">
      <c r="A2190" s="32">
        <v>43727</v>
      </c>
      <c r="B2190" s="25">
        <v>1000015329</v>
      </c>
      <c r="C2190" s="25" t="s">
        <v>2641</v>
      </c>
      <c r="D2190" s="25" t="s">
        <v>4003</v>
      </c>
      <c r="E2190" s="31">
        <v>1967.56</v>
      </c>
      <c r="F2190" s="31">
        <v>1967.56</v>
      </c>
      <c r="G2190" s="25">
        <v>0</v>
      </c>
      <c r="H2190" s="25">
        <v>0</v>
      </c>
      <c r="I2190" s="25" t="s">
        <v>2640</v>
      </c>
    </row>
    <row r="2191" spans="1:9" x14ac:dyDescent="0.15">
      <c r="A2191" s="32">
        <v>43727</v>
      </c>
      <c r="B2191" s="25">
        <v>1000015329</v>
      </c>
      <c r="C2191" s="25" t="s">
        <v>2641</v>
      </c>
      <c r="D2191" s="25" t="s">
        <v>4004</v>
      </c>
      <c r="E2191" s="25">
        <v>801.81</v>
      </c>
      <c r="F2191" s="25">
        <v>801.81</v>
      </c>
      <c r="G2191" s="25">
        <v>0</v>
      </c>
      <c r="H2191" s="25">
        <v>0</v>
      </c>
      <c r="I2191" s="25" t="s">
        <v>2640</v>
      </c>
    </row>
    <row r="2192" spans="1:9" x14ac:dyDescent="0.15">
      <c r="A2192" s="32">
        <v>43727</v>
      </c>
      <c r="B2192" s="25">
        <v>1000016028</v>
      </c>
      <c r="C2192" s="25" t="s">
        <v>3931</v>
      </c>
      <c r="D2192" s="25" t="s">
        <v>4003</v>
      </c>
      <c r="E2192" s="31">
        <v>27060.7</v>
      </c>
      <c r="F2192" s="31">
        <v>27060.7</v>
      </c>
      <c r="G2192" s="25">
        <v>0</v>
      </c>
      <c r="H2192" s="25">
        <v>0</v>
      </c>
      <c r="I2192" s="25" t="s">
        <v>3134</v>
      </c>
    </row>
    <row r="2193" spans="1:9" x14ac:dyDescent="0.15">
      <c r="A2193" s="32">
        <v>43727</v>
      </c>
      <c r="B2193" s="25">
        <v>1000016028</v>
      </c>
      <c r="C2193" s="25" t="s">
        <v>3931</v>
      </c>
      <c r="D2193" s="25" t="s">
        <v>4003</v>
      </c>
      <c r="E2193" s="31">
        <v>19969.099999999999</v>
      </c>
      <c r="F2193" s="31">
        <v>19969.099999999999</v>
      </c>
      <c r="G2193" s="25">
        <v>0</v>
      </c>
      <c r="H2193" s="25">
        <v>0</v>
      </c>
      <c r="I2193" s="25" t="s">
        <v>3134</v>
      </c>
    </row>
    <row r="2194" spans="1:9" x14ac:dyDescent="0.15">
      <c r="A2194" s="32">
        <v>43727</v>
      </c>
      <c r="B2194" s="25">
        <v>1000016603</v>
      </c>
      <c r="C2194" s="25" t="s">
        <v>2835</v>
      </c>
      <c r="D2194" s="25" t="s">
        <v>4003</v>
      </c>
      <c r="E2194" s="31">
        <v>9161.4</v>
      </c>
      <c r="F2194" s="31">
        <v>9161.4</v>
      </c>
      <c r="G2194" s="25">
        <v>0</v>
      </c>
      <c r="H2194" s="25">
        <v>0</v>
      </c>
      <c r="I2194" s="25" t="s">
        <v>2834</v>
      </c>
    </row>
    <row r="2195" spans="1:9" x14ac:dyDescent="0.15">
      <c r="A2195" s="32">
        <v>43727</v>
      </c>
      <c r="B2195" s="25">
        <v>1000016603</v>
      </c>
      <c r="C2195" s="25" t="s">
        <v>2835</v>
      </c>
      <c r="D2195" s="25" t="s">
        <v>4003</v>
      </c>
      <c r="E2195" s="31">
        <v>46940.37</v>
      </c>
      <c r="F2195" s="31">
        <v>46940.37</v>
      </c>
      <c r="G2195" s="25">
        <v>0</v>
      </c>
      <c r="H2195" s="25">
        <v>0</v>
      </c>
      <c r="I2195" s="25" t="s">
        <v>2834</v>
      </c>
    </row>
    <row r="2196" spans="1:9" x14ac:dyDescent="0.15">
      <c r="A2196" s="32">
        <v>43727</v>
      </c>
      <c r="B2196" s="25">
        <v>1000016942</v>
      </c>
      <c r="C2196" s="25" t="s">
        <v>2747</v>
      </c>
      <c r="D2196" s="25" t="s">
        <v>4003</v>
      </c>
      <c r="E2196" s="25">
        <v>4</v>
      </c>
      <c r="F2196" s="25">
        <v>4</v>
      </c>
      <c r="G2196" s="25">
        <v>0</v>
      </c>
      <c r="H2196" s="25">
        <v>0</v>
      </c>
      <c r="I2196" s="25" t="s">
        <v>2733</v>
      </c>
    </row>
    <row r="2197" spans="1:9" x14ac:dyDescent="0.15">
      <c r="A2197" s="32">
        <v>43727</v>
      </c>
      <c r="B2197" s="25">
        <v>1000017070</v>
      </c>
      <c r="C2197" s="25" t="s">
        <v>3932</v>
      </c>
      <c r="D2197" s="25" t="s">
        <v>4003</v>
      </c>
      <c r="E2197" s="31">
        <v>1616</v>
      </c>
      <c r="F2197" s="31">
        <v>1616</v>
      </c>
      <c r="G2197" s="25">
        <v>0</v>
      </c>
      <c r="H2197" s="25">
        <v>0</v>
      </c>
      <c r="I2197" s="25" t="s">
        <v>2837</v>
      </c>
    </row>
    <row r="2198" spans="1:9" x14ac:dyDescent="0.15">
      <c r="A2198" s="32">
        <v>43727</v>
      </c>
      <c r="B2198" s="25">
        <v>1000017079</v>
      </c>
      <c r="C2198" s="25" t="s">
        <v>3629</v>
      </c>
      <c r="D2198" s="25" t="s">
        <v>4003</v>
      </c>
      <c r="E2198" s="31">
        <v>21338.400000000001</v>
      </c>
      <c r="F2198" s="31">
        <v>21338.400000000001</v>
      </c>
      <c r="G2198" s="25">
        <v>0</v>
      </c>
      <c r="H2198" s="25">
        <v>0</v>
      </c>
      <c r="I2198" s="25" t="s">
        <v>3024</v>
      </c>
    </row>
    <row r="2199" spans="1:9" x14ac:dyDescent="0.15">
      <c r="A2199" s="32">
        <v>43727</v>
      </c>
      <c r="B2199" s="25">
        <v>1000017079</v>
      </c>
      <c r="C2199" s="25" t="s">
        <v>3629</v>
      </c>
      <c r="D2199" s="25" t="s">
        <v>4003</v>
      </c>
      <c r="E2199" s="31">
        <v>41672.44</v>
      </c>
      <c r="F2199" s="31">
        <v>41672.44</v>
      </c>
      <c r="G2199" s="25">
        <v>0</v>
      </c>
      <c r="H2199" s="25">
        <v>0</v>
      </c>
      <c r="I2199" s="25" t="s">
        <v>3024</v>
      </c>
    </row>
    <row r="2200" spans="1:9" x14ac:dyDescent="0.15">
      <c r="A2200" s="32">
        <v>43727</v>
      </c>
      <c r="B2200" s="25">
        <v>1000017333</v>
      </c>
      <c r="C2200" s="25" t="s">
        <v>4002</v>
      </c>
      <c r="D2200" s="25" t="s">
        <v>4003</v>
      </c>
      <c r="E2200" s="25">
        <v>500.8</v>
      </c>
      <c r="F2200" s="25">
        <v>500.8</v>
      </c>
      <c r="G2200" s="25">
        <v>0</v>
      </c>
      <c r="H2200" s="25">
        <v>0</v>
      </c>
      <c r="I2200" s="25" t="s">
        <v>2837</v>
      </c>
    </row>
    <row r="2201" spans="1:9" x14ac:dyDescent="0.15">
      <c r="A2201" s="32">
        <v>43727</v>
      </c>
      <c r="B2201" s="25">
        <v>1000017360</v>
      </c>
      <c r="C2201" s="25" t="s">
        <v>2850</v>
      </c>
      <c r="D2201" s="25" t="s">
        <v>4003</v>
      </c>
      <c r="E2201" s="31">
        <v>1001</v>
      </c>
      <c r="F2201" s="31">
        <v>1001</v>
      </c>
      <c r="G2201" s="25">
        <v>0</v>
      </c>
      <c r="H2201" s="25">
        <v>0</v>
      </c>
      <c r="I2201" s="25" t="s">
        <v>2837</v>
      </c>
    </row>
    <row r="2202" spans="1:9" x14ac:dyDescent="0.15">
      <c r="A2202" s="32">
        <v>43727</v>
      </c>
      <c r="B2202" s="25">
        <v>1000017361</v>
      </c>
      <c r="C2202" s="25" t="s">
        <v>3469</v>
      </c>
      <c r="D2202" s="25" t="s">
        <v>4003</v>
      </c>
      <c r="E2202" s="25">
        <v>200.8</v>
      </c>
      <c r="F2202" s="25">
        <v>200.8</v>
      </c>
      <c r="G2202" s="25">
        <v>0</v>
      </c>
      <c r="H2202" s="25">
        <v>0</v>
      </c>
      <c r="I2202" s="25" t="s">
        <v>2837</v>
      </c>
    </row>
    <row r="2203" spans="1:9" x14ac:dyDescent="0.15">
      <c r="A2203" s="32">
        <v>43727</v>
      </c>
      <c r="B2203" s="25">
        <v>1000017386</v>
      </c>
      <c r="C2203" s="25" t="s">
        <v>2901</v>
      </c>
      <c r="D2203" s="25" t="s">
        <v>4003</v>
      </c>
      <c r="E2203" s="31">
        <v>1842.4</v>
      </c>
      <c r="F2203" s="31">
        <v>1842.4</v>
      </c>
      <c r="G2203" s="25">
        <v>0</v>
      </c>
      <c r="H2203" s="25">
        <v>0</v>
      </c>
      <c r="I2203" s="25" t="s">
        <v>118</v>
      </c>
    </row>
    <row r="2204" spans="1:9" x14ac:dyDescent="0.15">
      <c r="A2204" s="32">
        <v>43727</v>
      </c>
      <c r="B2204" s="25">
        <v>1000017386</v>
      </c>
      <c r="C2204" s="25" t="s">
        <v>2901</v>
      </c>
      <c r="D2204" s="25" t="s">
        <v>4003</v>
      </c>
      <c r="E2204" s="25">
        <v>157.80000000000001</v>
      </c>
      <c r="F2204" s="25">
        <v>157.80000000000001</v>
      </c>
      <c r="G2204" s="25">
        <v>0</v>
      </c>
      <c r="H2204" s="25">
        <v>0</v>
      </c>
      <c r="I2204" s="25" t="s">
        <v>118</v>
      </c>
    </row>
    <row r="2205" spans="1:9" x14ac:dyDescent="0.15">
      <c r="A2205" s="32">
        <v>43727</v>
      </c>
      <c r="B2205" s="25">
        <v>1000017570</v>
      </c>
      <c r="C2205" s="25" t="s">
        <v>2956</v>
      </c>
      <c r="D2205" s="25" t="s">
        <v>4003</v>
      </c>
      <c r="E2205" s="31">
        <v>1600</v>
      </c>
      <c r="F2205" s="31">
        <v>1600</v>
      </c>
      <c r="G2205" s="25">
        <v>0</v>
      </c>
      <c r="H2205" s="25">
        <v>0</v>
      </c>
      <c r="I2205" s="25" t="s">
        <v>2955</v>
      </c>
    </row>
    <row r="2206" spans="1:9" x14ac:dyDescent="0.15">
      <c r="A2206" s="32">
        <v>43727</v>
      </c>
      <c r="B2206" s="25">
        <v>1000017570</v>
      </c>
      <c r="C2206" s="25" t="s">
        <v>2956</v>
      </c>
      <c r="D2206" s="25" t="s">
        <v>4003</v>
      </c>
      <c r="E2206" s="31">
        <v>6551.8</v>
      </c>
      <c r="F2206" s="31">
        <v>6551.8</v>
      </c>
      <c r="G2206" s="25">
        <v>0</v>
      </c>
      <c r="H2206" s="25">
        <v>0</v>
      </c>
      <c r="I2206" s="25" t="s">
        <v>2955</v>
      </c>
    </row>
    <row r="2207" spans="1:9" x14ac:dyDescent="0.15">
      <c r="A2207" s="32">
        <v>43727</v>
      </c>
      <c r="B2207" s="25">
        <v>1000017683</v>
      </c>
      <c r="C2207" s="25" t="s">
        <v>3455</v>
      </c>
      <c r="D2207" s="25" t="s">
        <v>4003</v>
      </c>
      <c r="E2207" s="25">
        <v>237.5</v>
      </c>
      <c r="F2207" s="25">
        <v>237.5</v>
      </c>
      <c r="G2207" s="25">
        <v>0</v>
      </c>
      <c r="H2207" s="25">
        <v>0</v>
      </c>
      <c r="I2207" s="25" t="s">
        <v>2837</v>
      </c>
    </row>
    <row r="2208" spans="1:9" x14ac:dyDescent="0.15">
      <c r="A2208" s="32">
        <v>43727</v>
      </c>
      <c r="B2208" s="25">
        <v>1000017683</v>
      </c>
      <c r="C2208" s="25" t="s">
        <v>3455</v>
      </c>
      <c r="D2208" s="25" t="s">
        <v>4003</v>
      </c>
      <c r="E2208" s="25">
        <v>763</v>
      </c>
      <c r="F2208" s="25">
        <v>763</v>
      </c>
      <c r="G2208" s="25">
        <v>0</v>
      </c>
      <c r="H2208" s="25">
        <v>0</v>
      </c>
      <c r="I2208" s="25" t="s">
        <v>2837</v>
      </c>
    </row>
    <row r="2209" spans="1:9" x14ac:dyDescent="0.15">
      <c r="A2209" s="32">
        <v>43727</v>
      </c>
      <c r="B2209" s="25">
        <v>1000017745</v>
      </c>
      <c r="C2209" s="25" t="s">
        <v>2848</v>
      </c>
      <c r="D2209" s="25" t="s">
        <v>4003</v>
      </c>
      <c r="E2209" s="31">
        <v>2999.4</v>
      </c>
      <c r="F2209" s="31">
        <v>2999.4</v>
      </c>
      <c r="G2209" s="25">
        <v>0</v>
      </c>
      <c r="H2209" s="25">
        <v>0</v>
      </c>
      <c r="I2209" s="25" t="s">
        <v>2837</v>
      </c>
    </row>
    <row r="2210" spans="1:9" x14ac:dyDescent="0.15">
      <c r="A2210" s="32">
        <v>43727</v>
      </c>
      <c r="B2210" s="25">
        <v>1000017745</v>
      </c>
      <c r="C2210" s="25" t="s">
        <v>2848</v>
      </c>
      <c r="D2210" s="25" t="s">
        <v>4003</v>
      </c>
      <c r="E2210" s="31">
        <v>1000.6</v>
      </c>
      <c r="F2210" s="31">
        <v>1000.6</v>
      </c>
      <c r="G2210" s="25">
        <v>0</v>
      </c>
      <c r="H2210" s="25">
        <v>0</v>
      </c>
      <c r="I2210" s="25" t="s">
        <v>2837</v>
      </c>
    </row>
    <row r="2211" spans="1:9" x14ac:dyDescent="0.15">
      <c r="A2211" s="32">
        <v>43727</v>
      </c>
      <c r="B2211" s="25">
        <v>1000017795</v>
      </c>
      <c r="C2211" s="25" t="s">
        <v>3576</v>
      </c>
      <c r="D2211" s="25" t="s">
        <v>4003</v>
      </c>
      <c r="E2211" s="31">
        <v>2502</v>
      </c>
      <c r="F2211" s="31">
        <v>2502</v>
      </c>
      <c r="G2211" s="25">
        <v>0</v>
      </c>
      <c r="H2211" s="25">
        <v>0</v>
      </c>
      <c r="I2211" s="25" t="s">
        <v>3575</v>
      </c>
    </row>
    <row r="2212" spans="1:9" x14ac:dyDescent="0.15">
      <c r="A2212" s="32">
        <v>43727</v>
      </c>
      <c r="B2212" s="25">
        <v>1000018182</v>
      </c>
      <c r="C2212" s="25" t="s">
        <v>3234</v>
      </c>
      <c r="D2212" s="25" t="s">
        <v>4003</v>
      </c>
      <c r="E2212" s="25">
        <v>61</v>
      </c>
      <c r="F2212" s="25">
        <v>61</v>
      </c>
      <c r="G2212" s="25">
        <v>0</v>
      </c>
      <c r="H2212" s="25">
        <v>0</v>
      </c>
      <c r="I2212" s="25" t="s">
        <v>3233</v>
      </c>
    </row>
    <row r="2213" spans="1:9" x14ac:dyDescent="0.15">
      <c r="A2213" s="32">
        <v>43727</v>
      </c>
      <c r="B2213" s="25">
        <v>1000018182</v>
      </c>
      <c r="C2213" s="25" t="s">
        <v>3234</v>
      </c>
      <c r="D2213" s="25" t="s">
        <v>4003</v>
      </c>
      <c r="E2213" s="25">
        <v>142.19999999999999</v>
      </c>
      <c r="F2213" s="25">
        <v>142.19999999999999</v>
      </c>
      <c r="G2213" s="25">
        <v>0</v>
      </c>
      <c r="H2213" s="25">
        <v>0</v>
      </c>
      <c r="I2213" s="25" t="s">
        <v>3233</v>
      </c>
    </row>
    <row r="2214" spans="1:9" x14ac:dyDescent="0.15">
      <c r="A2214" s="32">
        <v>43727</v>
      </c>
      <c r="B2214" s="25">
        <v>1000018273</v>
      </c>
      <c r="C2214" s="25" t="s">
        <v>2846</v>
      </c>
      <c r="D2214" s="25" t="s">
        <v>4003</v>
      </c>
      <c r="E2214" s="25">
        <v>400.2</v>
      </c>
      <c r="F2214" s="25">
        <v>400.2</v>
      </c>
      <c r="G2214" s="25">
        <v>0</v>
      </c>
      <c r="H2214" s="25">
        <v>0</v>
      </c>
      <c r="I2214" s="25" t="s">
        <v>2837</v>
      </c>
    </row>
    <row r="2215" spans="1:9" x14ac:dyDescent="0.15">
      <c r="A2215" s="32">
        <v>43727</v>
      </c>
      <c r="B2215" s="25">
        <v>1000018273</v>
      </c>
      <c r="C2215" s="25" t="s">
        <v>2846</v>
      </c>
      <c r="D2215" s="25" t="s">
        <v>4003</v>
      </c>
      <c r="E2215" s="31">
        <v>3671.02</v>
      </c>
      <c r="F2215" s="31">
        <v>3671.02</v>
      </c>
      <c r="G2215" s="25">
        <v>0</v>
      </c>
      <c r="H2215" s="25">
        <v>0</v>
      </c>
      <c r="I2215" s="25" t="s">
        <v>2837</v>
      </c>
    </row>
    <row r="2216" spans="1:9" x14ac:dyDescent="0.15">
      <c r="A2216" s="32">
        <v>43727</v>
      </c>
      <c r="B2216" s="25">
        <v>1000018308</v>
      </c>
      <c r="C2216" s="25" t="s">
        <v>3476</v>
      </c>
      <c r="D2216" s="25" t="s">
        <v>4003</v>
      </c>
      <c r="E2216" s="31">
        <v>6458.5</v>
      </c>
      <c r="F2216" s="31">
        <v>6458.5</v>
      </c>
      <c r="G2216" s="25">
        <v>0</v>
      </c>
      <c r="H2216" s="25">
        <v>0</v>
      </c>
      <c r="I2216" s="25" t="s">
        <v>2837</v>
      </c>
    </row>
    <row r="2217" spans="1:9" x14ac:dyDescent="0.15">
      <c r="A2217" s="32">
        <v>43727</v>
      </c>
      <c r="B2217" s="25">
        <v>1000018308</v>
      </c>
      <c r="C2217" s="25" t="s">
        <v>3476</v>
      </c>
      <c r="D2217" s="25" t="s">
        <v>4003</v>
      </c>
      <c r="E2217" s="25">
        <v>912.7</v>
      </c>
      <c r="F2217" s="25">
        <v>912.7</v>
      </c>
      <c r="G2217" s="25">
        <v>0</v>
      </c>
      <c r="H2217" s="25">
        <v>0</v>
      </c>
      <c r="I2217" s="25" t="s">
        <v>2837</v>
      </c>
    </row>
    <row r="2218" spans="1:9" x14ac:dyDescent="0.15">
      <c r="A2218" s="32">
        <v>43727</v>
      </c>
      <c r="B2218" s="25">
        <v>1000018310</v>
      </c>
      <c r="C2218" s="25" t="s">
        <v>3935</v>
      </c>
      <c r="D2218" s="25" t="s">
        <v>4003</v>
      </c>
      <c r="E2218" s="25">
        <v>200</v>
      </c>
      <c r="F2218" s="25">
        <v>200</v>
      </c>
      <c r="G2218" s="25">
        <v>0</v>
      </c>
      <c r="H2218" s="25">
        <v>0</v>
      </c>
      <c r="I2218" s="25" t="s">
        <v>3710</v>
      </c>
    </row>
    <row r="2219" spans="1:9" x14ac:dyDescent="0.15">
      <c r="A2219" s="32">
        <v>43727</v>
      </c>
      <c r="B2219" s="25">
        <v>1000018310</v>
      </c>
      <c r="C2219" s="25" t="s">
        <v>3935</v>
      </c>
      <c r="D2219" s="25" t="s">
        <v>4003</v>
      </c>
      <c r="E2219" s="31">
        <v>1302.5</v>
      </c>
      <c r="F2219" s="31">
        <v>1302.5</v>
      </c>
      <c r="G2219" s="25">
        <v>0</v>
      </c>
      <c r="H2219" s="25">
        <v>0</v>
      </c>
      <c r="I2219" s="25" t="s">
        <v>3710</v>
      </c>
    </row>
    <row r="2220" spans="1:9" x14ac:dyDescent="0.15">
      <c r="A2220" s="32">
        <v>43727</v>
      </c>
      <c r="B2220" s="25">
        <v>1000018347</v>
      </c>
      <c r="C2220" s="25" t="s">
        <v>3501</v>
      </c>
      <c r="D2220" s="25" t="s">
        <v>4003</v>
      </c>
      <c r="E2220" s="25">
        <v>212.32</v>
      </c>
      <c r="F2220" s="25">
        <v>212.32</v>
      </c>
      <c r="G2220" s="25">
        <v>0</v>
      </c>
      <c r="H2220" s="25">
        <v>0</v>
      </c>
      <c r="I2220" s="25" t="s">
        <v>3500</v>
      </c>
    </row>
    <row r="2221" spans="1:9" x14ac:dyDescent="0.15">
      <c r="A2221" s="32">
        <v>43727</v>
      </c>
      <c r="B2221" s="25">
        <v>1000019019</v>
      </c>
      <c r="C2221" s="25" t="s">
        <v>2764</v>
      </c>
      <c r="D2221" s="25" t="s">
        <v>4003</v>
      </c>
      <c r="E2221" s="31">
        <v>3337.4</v>
      </c>
      <c r="F2221" s="31">
        <v>3337.4</v>
      </c>
      <c r="G2221" s="25">
        <v>0</v>
      </c>
      <c r="H2221" s="25">
        <v>0</v>
      </c>
      <c r="I2221" s="25" t="s">
        <v>2763</v>
      </c>
    </row>
    <row r="2222" spans="1:9" x14ac:dyDescent="0.15">
      <c r="A2222" s="32">
        <v>43727</v>
      </c>
      <c r="B2222" s="25">
        <v>1000019019</v>
      </c>
      <c r="C2222" s="25" t="s">
        <v>2764</v>
      </c>
      <c r="D2222" s="25" t="s">
        <v>4003</v>
      </c>
      <c r="E2222" s="31">
        <v>14980</v>
      </c>
      <c r="F2222" s="31">
        <v>14980</v>
      </c>
      <c r="G2222" s="25">
        <v>0</v>
      </c>
      <c r="H2222" s="25">
        <v>0</v>
      </c>
      <c r="I2222" s="25" t="s">
        <v>2763</v>
      </c>
    </row>
    <row r="2223" spans="1:9" x14ac:dyDescent="0.15">
      <c r="A2223" s="32">
        <v>43727</v>
      </c>
      <c r="B2223" s="25">
        <v>1000019108</v>
      </c>
      <c r="C2223" s="25" t="s">
        <v>2854</v>
      </c>
      <c r="D2223" s="25" t="s">
        <v>4003</v>
      </c>
      <c r="E2223" s="25">
        <v>376</v>
      </c>
      <c r="F2223" s="25">
        <v>376</v>
      </c>
      <c r="G2223" s="25">
        <v>0</v>
      </c>
      <c r="H2223" s="25">
        <v>0</v>
      </c>
      <c r="I2223" s="25" t="s">
        <v>2837</v>
      </c>
    </row>
    <row r="2224" spans="1:9" x14ac:dyDescent="0.15">
      <c r="A2224" s="32">
        <v>43727</v>
      </c>
      <c r="B2224" s="25">
        <v>1000019108</v>
      </c>
      <c r="C2224" s="25" t="s">
        <v>2854</v>
      </c>
      <c r="D2224" s="25" t="s">
        <v>4003</v>
      </c>
      <c r="E2224" s="31">
        <v>1487.5</v>
      </c>
      <c r="F2224" s="31">
        <v>1487.5</v>
      </c>
      <c r="G2224" s="25">
        <v>0</v>
      </c>
      <c r="H2224" s="25">
        <v>0</v>
      </c>
      <c r="I2224" s="25" t="s">
        <v>2837</v>
      </c>
    </row>
    <row r="2225" spans="1:9" x14ac:dyDescent="0.15">
      <c r="A2225" s="32">
        <v>43727</v>
      </c>
      <c r="B2225" s="25">
        <v>1000019372</v>
      </c>
      <c r="C2225" s="25" t="s">
        <v>4026</v>
      </c>
      <c r="D2225" s="25" t="s">
        <v>4003</v>
      </c>
      <c r="E2225" s="25">
        <v>602.4</v>
      </c>
      <c r="F2225" s="25">
        <v>602.4</v>
      </c>
      <c r="G2225" s="25">
        <v>0</v>
      </c>
      <c r="H2225" s="25">
        <v>0</v>
      </c>
      <c r="I2225" s="25" t="s">
        <v>2837</v>
      </c>
    </row>
    <row r="2226" spans="1:9" x14ac:dyDescent="0.15">
      <c r="A2226" s="32">
        <v>43727</v>
      </c>
      <c r="B2226" s="25">
        <v>1000019459</v>
      </c>
      <c r="C2226" s="25" t="s">
        <v>3939</v>
      </c>
      <c r="D2226" s="25" t="s">
        <v>4003</v>
      </c>
      <c r="E2226" s="25">
        <v>500.4</v>
      </c>
      <c r="F2226" s="25">
        <v>500.4</v>
      </c>
      <c r="G2226" s="25">
        <v>0</v>
      </c>
      <c r="H2226" s="25">
        <v>0</v>
      </c>
      <c r="I2226" s="25" t="s">
        <v>2837</v>
      </c>
    </row>
    <row r="2227" spans="1:9" x14ac:dyDescent="0.15">
      <c r="A2227" s="32">
        <v>43727</v>
      </c>
      <c r="B2227" s="25">
        <v>1000019584</v>
      </c>
      <c r="C2227" s="25" t="s">
        <v>2852</v>
      </c>
      <c r="D2227" s="25" t="s">
        <v>4003</v>
      </c>
      <c r="E2227" s="31">
        <v>1000</v>
      </c>
      <c r="F2227" s="31">
        <v>1000</v>
      </c>
      <c r="G2227" s="25">
        <v>0</v>
      </c>
      <c r="H2227" s="25">
        <v>0</v>
      </c>
      <c r="I2227" s="25" t="s">
        <v>2837</v>
      </c>
    </row>
    <row r="2228" spans="1:9" x14ac:dyDescent="0.15">
      <c r="A2228" s="32">
        <v>43727</v>
      </c>
      <c r="B2228" s="25">
        <v>1000019584</v>
      </c>
      <c r="C2228" s="25" t="s">
        <v>2852</v>
      </c>
      <c r="D2228" s="25" t="s">
        <v>4003</v>
      </c>
      <c r="E2228" s="25">
        <v>469.1</v>
      </c>
      <c r="F2228" s="25">
        <v>469.1</v>
      </c>
      <c r="G2228" s="25">
        <v>0</v>
      </c>
      <c r="H2228" s="25">
        <v>0</v>
      </c>
      <c r="I2228" s="25" t="s">
        <v>2837</v>
      </c>
    </row>
    <row r="2229" spans="1:9" x14ac:dyDescent="0.15">
      <c r="A2229" s="32">
        <v>43727</v>
      </c>
      <c r="B2229" s="25">
        <v>1000020764</v>
      </c>
      <c r="C2229" s="25" t="s">
        <v>2844</v>
      </c>
      <c r="D2229" s="25" t="s">
        <v>4003</v>
      </c>
      <c r="E2229" s="25">
        <v>200</v>
      </c>
      <c r="F2229" s="25">
        <v>200</v>
      </c>
      <c r="G2229" s="25">
        <v>0</v>
      </c>
      <c r="H2229" s="25">
        <v>0</v>
      </c>
      <c r="I2229" s="25" t="s">
        <v>2837</v>
      </c>
    </row>
    <row r="2230" spans="1:9" x14ac:dyDescent="0.15">
      <c r="A2230" s="32">
        <v>43727</v>
      </c>
      <c r="B2230" s="25">
        <v>1000020764</v>
      </c>
      <c r="C2230" s="25" t="s">
        <v>2844</v>
      </c>
      <c r="D2230" s="25" t="s">
        <v>4003</v>
      </c>
      <c r="E2230" s="25">
        <v>507</v>
      </c>
      <c r="F2230" s="25">
        <v>507</v>
      </c>
      <c r="G2230" s="25">
        <v>0</v>
      </c>
      <c r="H2230" s="25">
        <v>0</v>
      </c>
      <c r="I2230" s="25" t="s">
        <v>2837</v>
      </c>
    </row>
    <row r="2231" spans="1:9" x14ac:dyDescent="0.15">
      <c r="A2231" s="32">
        <v>43727</v>
      </c>
      <c r="B2231" s="25">
        <v>1000020764</v>
      </c>
      <c r="C2231" s="25" t="s">
        <v>2844</v>
      </c>
      <c r="D2231" s="25" t="s">
        <v>4004</v>
      </c>
      <c r="E2231" s="31">
        <v>2293.0100000000002</v>
      </c>
      <c r="F2231" s="31">
        <v>2293.0100000000002</v>
      </c>
      <c r="G2231" s="25">
        <v>0</v>
      </c>
      <c r="H2231" s="25">
        <v>0</v>
      </c>
      <c r="I2231" s="25" t="s">
        <v>2837</v>
      </c>
    </row>
    <row r="2232" spans="1:9" x14ac:dyDescent="0.15">
      <c r="A2232" s="32">
        <v>43727</v>
      </c>
      <c r="B2232" s="25">
        <v>1000021487</v>
      </c>
      <c r="C2232" s="25" t="s">
        <v>3047</v>
      </c>
      <c r="D2232" s="25" t="s">
        <v>4003</v>
      </c>
      <c r="E2232" s="31">
        <v>4503.8</v>
      </c>
      <c r="F2232" s="31">
        <v>4503.8</v>
      </c>
      <c r="G2232" s="25">
        <v>0</v>
      </c>
      <c r="H2232" s="25">
        <v>0</v>
      </c>
      <c r="I2232" s="25" t="s">
        <v>3654</v>
      </c>
    </row>
    <row r="2233" spans="1:9" x14ac:dyDescent="0.15">
      <c r="A2233" s="32">
        <v>43727</v>
      </c>
      <c r="B2233" s="25">
        <v>1000021487</v>
      </c>
      <c r="C2233" s="25" t="s">
        <v>3047</v>
      </c>
      <c r="D2233" s="25" t="s">
        <v>4003</v>
      </c>
      <c r="E2233" s="31">
        <v>2501.1</v>
      </c>
      <c r="F2233" s="31">
        <v>2501.1</v>
      </c>
      <c r="G2233" s="25">
        <v>0</v>
      </c>
      <c r="H2233" s="25">
        <v>0</v>
      </c>
      <c r="I2233" s="25" t="s">
        <v>3654</v>
      </c>
    </row>
    <row r="2234" spans="1:9" x14ac:dyDescent="0.15">
      <c r="A2234" s="32">
        <v>43727</v>
      </c>
      <c r="B2234" s="25">
        <v>1000021605</v>
      </c>
      <c r="C2234" s="25" t="s">
        <v>4029</v>
      </c>
      <c r="D2234" s="25" t="s">
        <v>4003</v>
      </c>
      <c r="E2234" s="31">
        <v>1600</v>
      </c>
      <c r="F2234" s="31">
        <v>1600</v>
      </c>
      <c r="G2234" s="25">
        <v>0</v>
      </c>
      <c r="H2234" s="25">
        <v>0</v>
      </c>
      <c r="I2234" s="25" t="s">
        <v>3583</v>
      </c>
    </row>
    <row r="2235" spans="1:9" x14ac:dyDescent="0.15">
      <c r="A2235" s="32">
        <v>43727</v>
      </c>
      <c r="B2235" s="25">
        <v>1000021605</v>
      </c>
      <c r="C2235" s="25" t="s">
        <v>4029</v>
      </c>
      <c r="D2235" s="25" t="s">
        <v>4003</v>
      </c>
      <c r="E2235" s="31">
        <v>1301.48</v>
      </c>
      <c r="F2235" s="31">
        <v>1301.48</v>
      </c>
      <c r="G2235" s="25">
        <v>0</v>
      </c>
      <c r="H2235" s="25">
        <v>0</v>
      </c>
      <c r="I2235" s="25" t="s">
        <v>3583</v>
      </c>
    </row>
    <row r="2236" spans="1:9" x14ac:dyDescent="0.15">
      <c r="A2236" s="32">
        <v>43727</v>
      </c>
      <c r="B2236" s="25">
        <v>1000021739</v>
      </c>
      <c r="C2236" s="25" t="s">
        <v>2890</v>
      </c>
      <c r="D2236" s="25" t="s">
        <v>4003</v>
      </c>
      <c r="E2236" s="31">
        <v>1001.98</v>
      </c>
      <c r="F2236" s="31">
        <v>1001.98</v>
      </c>
      <c r="G2236" s="25">
        <v>0</v>
      </c>
      <c r="H2236" s="25">
        <v>0</v>
      </c>
      <c r="I2236" s="25" t="s">
        <v>2889</v>
      </c>
    </row>
    <row r="2237" spans="1:9" x14ac:dyDescent="0.15">
      <c r="A2237" s="32">
        <v>43727</v>
      </c>
      <c r="B2237" s="25">
        <v>1000021739</v>
      </c>
      <c r="C2237" s="25" t="s">
        <v>2890</v>
      </c>
      <c r="D2237" s="25" t="s">
        <v>4003</v>
      </c>
      <c r="E2237" s="31">
        <v>2032.57</v>
      </c>
      <c r="F2237" s="31">
        <v>2032.57</v>
      </c>
      <c r="G2237" s="25">
        <v>0</v>
      </c>
      <c r="H2237" s="25">
        <v>0</v>
      </c>
      <c r="I2237" s="25" t="s">
        <v>2889</v>
      </c>
    </row>
    <row r="2238" spans="1:9" x14ac:dyDescent="0.15">
      <c r="A2238" s="32">
        <v>43727</v>
      </c>
      <c r="B2238" s="25">
        <v>1000022697</v>
      </c>
      <c r="C2238" s="25" t="s">
        <v>3944</v>
      </c>
      <c r="D2238" s="25" t="s">
        <v>4003</v>
      </c>
      <c r="E2238" s="25">
        <v>601.79999999999995</v>
      </c>
      <c r="F2238" s="25">
        <v>601.79999999999995</v>
      </c>
      <c r="G2238" s="25">
        <v>0</v>
      </c>
      <c r="H2238" s="25">
        <v>0</v>
      </c>
      <c r="I2238" s="25" t="s">
        <v>3148</v>
      </c>
    </row>
    <row r="2239" spans="1:9" x14ac:dyDescent="0.15">
      <c r="A2239" s="32">
        <v>43727</v>
      </c>
      <c r="B2239" s="25">
        <v>1000022697</v>
      </c>
      <c r="C2239" s="25" t="s">
        <v>3944</v>
      </c>
      <c r="D2239" s="25" t="s">
        <v>4003</v>
      </c>
      <c r="E2239" s="31">
        <v>1430.03</v>
      </c>
      <c r="F2239" s="31">
        <v>1430.03</v>
      </c>
      <c r="G2239" s="25">
        <v>0</v>
      </c>
      <c r="H2239" s="25">
        <v>0</v>
      </c>
      <c r="I2239" s="25" t="s">
        <v>3148</v>
      </c>
    </row>
    <row r="2240" spans="1:9" x14ac:dyDescent="0.15">
      <c r="A2240" s="32">
        <v>43727</v>
      </c>
      <c r="B2240" s="25">
        <v>1000023133</v>
      </c>
      <c r="C2240" s="25" t="s">
        <v>3381</v>
      </c>
      <c r="D2240" s="25" t="s">
        <v>4003</v>
      </c>
      <c r="E2240" s="31">
        <v>1001.6</v>
      </c>
      <c r="F2240" s="31">
        <v>1001.6</v>
      </c>
      <c r="G2240" s="25">
        <v>0</v>
      </c>
      <c r="H2240" s="25">
        <v>0</v>
      </c>
      <c r="I2240" s="25" t="s">
        <v>3380</v>
      </c>
    </row>
    <row r="2241" spans="1:9" x14ac:dyDescent="0.15">
      <c r="A2241" s="32">
        <v>43727</v>
      </c>
      <c r="B2241" s="25">
        <v>1000023133</v>
      </c>
      <c r="C2241" s="25" t="s">
        <v>3381</v>
      </c>
      <c r="D2241" s="25" t="s">
        <v>4003</v>
      </c>
      <c r="E2241" s="31">
        <v>3002.2</v>
      </c>
      <c r="F2241" s="31">
        <v>3002.2</v>
      </c>
      <c r="G2241" s="25">
        <v>0</v>
      </c>
      <c r="H2241" s="25">
        <v>0</v>
      </c>
      <c r="I2241" s="25" t="s">
        <v>3380</v>
      </c>
    </row>
    <row r="2242" spans="1:9" x14ac:dyDescent="0.15">
      <c r="A2242" s="32">
        <v>43727</v>
      </c>
      <c r="B2242" s="25">
        <v>1000024129</v>
      </c>
      <c r="C2242" s="25" t="s">
        <v>2894</v>
      </c>
      <c r="D2242" s="25" t="s">
        <v>4003</v>
      </c>
      <c r="E2242" s="31">
        <v>2000.4</v>
      </c>
      <c r="F2242" s="31">
        <v>2000.4</v>
      </c>
      <c r="G2242" s="25">
        <v>0</v>
      </c>
      <c r="H2242" s="25">
        <v>0</v>
      </c>
      <c r="I2242" s="25" t="s">
        <v>2893</v>
      </c>
    </row>
    <row r="2243" spans="1:9" x14ac:dyDescent="0.15">
      <c r="A2243" s="32">
        <v>43727</v>
      </c>
      <c r="B2243" s="25">
        <v>1000024129</v>
      </c>
      <c r="C2243" s="25" t="s">
        <v>2894</v>
      </c>
      <c r="D2243" s="25" t="s">
        <v>4003</v>
      </c>
      <c r="E2243" s="31">
        <v>38145.699999999997</v>
      </c>
      <c r="F2243" s="31">
        <v>38145.699999999997</v>
      </c>
      <c r="G2243" s="25">
        <v>0</v>
      </c>
      <c r="H2243" s="25">
        <v>0</v>
      </c>
      <c r="I2243" s="25" t="s">
        <v>2893</v>
      </c>
    </row>
    <row r="2244" spans="1:9" x14ac:dyDescent="0.15">
      <c r="A2244" s="32">
        <v>43727</v>
      </c>
      <c r="B2244" s="25">
        <v>1000024743</v>
      </c>
      <c r="C2244" s="25" t="s">
        <v>3540</v>
      </c>
      <c r="D2244" s="25" t="s">
        <v>4004</v>
      </c>
      <c r="E2244" s="31">
        <v>3225.74</v>
      </c>
      <c r="F2244" s="31">
        <v>3225.74</v>
      </c>
      <c r="G2244" s="25">
        <v>0</v>
      </c>
      <c r="H2244" s="25">
        <v>0</v>
      </c>
      <c r="I2244" s="25" t="s">
        <v>2801</v>
      </c>
    </row>
    <row r="2245" spans="1:9" x14ac:dyDescent="0.15">
      <c r="A2245" s="32">
        <v>43727</v>
      </c>
      <c r="B2245" s="25">
        <v>1000025379</v>
      </c>
      <c r="C2245" s="25" t="s">
        <v>3946</v>
      </c>
      <c r="D2245" s="25" t="s">
        <v>4004</v>
      </c>
      <c r="E2245" s="31">
        <v>50000.57</v>
      </c>
      <c r="F2245" s="31">
        <v>50000.57</v>
      </c>
      <c r="G2245" s="25">
        <v>0</v>
      </c>
      <c r="H2245" s="25">
        <v>0</v>
      </c>
      <c r="I2245" s="25" t="s">
        <v>3315</v>
      </c>
    </row>
    <row r="2246" spans="1:9" x14ac:dyDescent="0.15">
      <c r="A2246" s="32">
        <v>43727</v>
      </c>
      <c r="B2246" s="25">
        <v>1000025474</v>
      </c>
      <c r="C2246" s="25" t="s">
        <v>2935</v>
      </c>
      <c r="D2246" s="25" t="s">
        <v>4003</v>
      </c>
      <c r="E2246" s="31">
        <v>4259.0600000000004</v>
      </c>
      <c r="F2246" s="31">
        <v>4259.0600000000004</v>
      </c>
      <c r="G2246" s="25">
        <v>0</v>
      </c>
      <c r="H2246" s="25">
        <v>0</v>
      </c>
      <c r="I2246" s="25" t="s">
        <v>2932</v>
      </c>
    </row>
    <row r="2247" spans="1:9" x14ac:dyDescent="0.15">
      <c r="A2247" s="32">
        <v>43727</v>
      </c>
      <c r="B2247" s="25">
        <v>1000025475</v>
      </c>
      <c r="C2247" s="25" t="s">
        <v>2933</v>
      </c>
      <c r="D2247" s="25" t="s">
        <v>4003</v>
      </c>
      <c r="E2247" s="31">
        <v>4031</v>
      </c>
      <c r="F2247" s="31">
        <v>4031</v>
      </c>
      <c r="G2247" s="25">
        <v>0</v>
      </c>
      <c r="H2247" s="25">
        <v>0</v>
      </c>
      <c r="I2247" s="25" t="s">
        <v>2932</v>
      </c>
    </row>
    <row r="2248" spans="1:9" x14ac:dyDescent="0.15">
      <c r="A2248" s="32">
        <v>43727</v>
      </c>
      <c r="B2248" s="25">
        <v>1000025755</v>
      </c>
      <c r="C2248" s="25" t="s">
        <v>3706</v>
      </c>
      <c r="D2248" s="25" t="s">
        <v>4003</v>
      </c>
      <c r="E2248" s="25">
        <v>500.64</v>
      </c>
      <c r="F2248" s="25">
        <v>500.64</v>
      </c>
      <c r="G2248" s="25">
        <v>0</v>
      </c>
      <c r="H2248" s="25">
        <v>0</v>
      </c>
      <c r="I2248" s="25" t="s">
        <v>3705</v>
      </c>
    </row>
    <row r="2249" spans="1:9" x14ac:dyDescent="0.15">
      <c r="A2249" s="32">
        <v>43727</v>
      </c>
      <c r="B2249" s="25">
        <v>1000027340</v>
      </c>
      <c r="C2249" s="25" t="s">
        <v>3948</v>
      </c>
      <c r="D2249" s="25" t="s">
        <v>4003</v>
      </c>
      <c r="E2249" s="31">
        <v>1009.9</v>
      </c>
      <c r="F2249" s="31">
        <v>1009.9</v>
      </c>
      <c r="G2249" s="25">
        <v>0</v>
      </c>
      <c r="H2249" s="25">
        <v>0</v>
      </c>
      <c r="I2249" s="25" t="s">
        <v>2915</v>
      </c>
    </row>
    <row r="2250" spans="1:9" x14ac:dyDescent="0.15">
      <c r="A2250" s="32">
        <v>43727</v>
      </c>
      <c r="B2250" s="25">
        <v>1000027535</v>
      </c>
      <c r="C2250" s="25" t="s">
        <v>3949</v>
      </c>
      <c r="D2250" s="25" t="s">
        <v>4003</v>
      </c>
      <c r="E2250" s="31">
        <v>15003.3</v>
      </c>
      <c r="F2250" s="31">
        <v>15003.3</v>
      </c>
      <c r="G2250" s="25">
        <v>0</v>
      </c>
      <c r="H2250" s="25">
        <v>0</v>
      </c>
      <c r="I2250" s="25" t="s">
        <v>3950</v>
      </c>
    </row>
    <row r="2251" spans="1:9" x14ac:dyDescent="0.15">
      <c r="A2251" s="32">
        <v>43727</v>
      </c>
      <c r="B2251" s="25">
        <v>1000027535</v>
      </c>
      <c r="C2251" s="25" t="s">
        <v>3949</v>
      </c>
      <c r="D2251" s="25" t="s">
        <v>4003</v>
      </c>
      <c r="E2251" s="31">
        <v>7782</v>
      </c>
      <c r="F2251" s="31">
        <v>7782</v>
      </c>
      <c r="G2251" s="25">
        <v>0</v>
      </c>
      <c r="H2251" s="25">
        <v>0</v>
      </c>
      <c r="I2251" s="25" t="s">
        <v>3950</v>
      </c>
    </row>
    <row r="2252" spans="1:9" x14ac:dyDescent="0.15">
      <c r="A2252" s="32">
        <v>43727</v>
      </c>
      <c r="B2252" s="25">
        <v>1000029061</v>
      </c>
      <c r="C2252" s="25" t="s">
        <v>2655</v>
      </c>
      <c r="D2252" s="25" t="s">
        <v>4003</v>
      </c>
      <c r="E2252" s="31">
        <v>3255.86</v>
      </c>
      <c r="F2252" s="31">
        <v>3255.86</v>
      </c>
      <c r="G2252" s="25">
        <v>0</v>
      </c>
      <c r="H2252" s="25">
        <v>0</v>
      </c>
      <c r="I2252" s="25" t="s">
        <v>2654</v>
      </c>
    </row>
    <row r="2253" spans="1:9" x14ac:dyDescent="0.15">
      <c r="A2253" s="32">
        <v>43727</v>
      </c>
      <c r="B2253" s="25">
        <v>1000029243</v>
      </c>
      <c r="C2253" s="25" t="s">
        <v>4040</v>
      </c>
      <c r="D2253" s="25" t="s">
        <v>4004</v>
      </c>
      <c r="E2253" s="25">
        <v>658.13</v>
      </c>
      <c r="F2253" s="25">
        <v>658.13</v>
      </c>
      <c r="G2253" s="25">
        <v>0</v>
      </c>
      <c r="H2253" s="25">
        <v>0</v>
      </c>
      <c r="I2253" s="25" t="s">
        <v>3859</v>
      </c>
    </row>
    <row r="2254" spans="1:9" x14ac:dyDescent="0.15">
      <c r="A2254" s="32">
        <v>43727</v>
      </c>
      <c r="B2254" s="25">
        <v>1000030136</v>
      </c>
      <c r="C2254" s="25" t="s">
        <v>2788</v>
      </c>
      <c r="D2254" s="25" t="s">
        <v>4003</v>
      </c>
      <c r="E2254" s="25">
        <v>426.4</v>
      </c>
      <c r="F2254" s="25">
        <v>426.4</v>
      </c>
      <c r="G2254" s="25">
        <v>0</v>
      </c>
      <c r="H2254" s="25">
        <v>0</v>
      </c>
      <c r="I2254" s="25" t="s">
        <v>2787</v>
      </c>
    </row>
    <row r="2255" spans="1:9" x14ac:dyDescent="0.15">
      <c r="A2255" s="32">
        <v>43727</v>
      </c>
      <c r="B2255" s="25">
        <v>1000031073</v>
      </c>
      <c r="C2255" s="25" t="s">
        <v>4030</v>
      </c>
      <c r="D2255" s="25" t="s">
        <v>4003</v>
      </c>
      <c r="E2255" s="25">
        <v>601.6</v>
      </c>
      <c r="F2255" s="25">
        <v>601.6</v>
      </c>
      <c r="G2255" s="25">
        <v>0</v>
      </c>
      <c r="H2255" s="25">
        <v>0</v>
      </c>
      <c r="I2255" s="25" t="s">
        <v>2763</v>
      </c>
    </row>
    <row r="2256" spans="1:9" x14ac:dyDescent="0.15">
      <c r="A2256" s="32">
        <v>43727</v>
      </c>
      <c r="B2256" s="25">
        <v>1000031073</v>
      </c>
      <c r="C2256" s="25" t="s">
        <v>4030</v>
      </c>
      <c r="D2256" s="25" t="s">
        <v>4003</v>
      </c>
      <c r="E2256" s="31">
        <v>2033.8</v>
      </c>
      <c r="F2256" s="31">
        <v>2033.8</v>
      </c>
      <c r="G2256" s="25">
        <v>0</v>
      </c>
      <c r="H2256" s="25">
        <v>0</v>
      </c>
      <c r="I2256" s="25" t="s">
        <v>2763</v>
      </c>
    </row>
    <row r="2257" spans="1:9" x14ac:dyDescent="0.15">
      <c r="A2257" s="32">
        <v>43727</v>
      </c>
      <c r="B2257" s="25">
        <v>1000031925</v>
      </c>
      <c r="C2257" s="25" t="s">
        <v>4035</v>
      </c>
      <c r="D2257" s="25" t="s">
        <v>4003</v>
      </c>
      <c r="E2257" s="25">
        <v>492</v>
      </c>
      <c r="F2257" s="25">
        <v>492</v>
      </c>
      <c r="G2257" s="25">
        <v>0</v>
      </c>
      <c r="H2257" s="25">
        <v>0</v>
      </c>
      <c r="I2257" s="25" t="s">
        <v>3277</v>
      </c>
    </row>
    <row r="2258" spans="1:9" x14ac:dyDescent="0.15">
      <c r="A2258" s="32">
        <v>43727</v>
      </c>
      <c r="B2258" s="25">
        <v>1000031925</v>
      </c>
      <c r="C2258" s="25" t="s">
        <v>4035</v>
      </c>
      <c r="D2258" s="25" t="s">
        <v>4003</v>
      </c>
      <c r="E2258" s="25">
        <v>65.3</v>
      </c>
      <c r="F2258" s="25">
        <v>65.3</v>
      </c>
      <c r="G2258" s="25">
        <v>0</v>
      </c>
      <c r="H2258" s="25">
        <v>0</v>
      </c>
      <c r="I2258" s="25" t="s">
        <v>3277</v>
      </c>
    </row>
    <row r="2259" spans="1:9" x14ac:dyDescent="0.15">
      <c r="A2259" s="32">
        <v>43727</v>
      </c>
      <c r="B2259" s="25">
        <v>1000032382</v>
      </c>
      <c r="C2259" s="25" t="s">
        <v>2664</v>
      </c>
      <c r="D2259" s="25" t="s">
        <v>4003</v>
      </c>
      <c r="E2259" s="25">
        <v>305</v>
      </c>
      <c r="F2259" s="25">
        <v>305</v>
      </c>
      <c r="G2259" s="25">
        <v>0</v>
      </c>
      <c r="H2259" s="25">
        <v>0</v>
      </c>
      <c r="I2259" s="25" t="s">
        <v>2663</v>
      </c>
    </row>
    <row r="2260" spans="1:9" x14ac:dyDescent="0.15">
      <c r="A2260" s="32">
        <v>43727</v>
      </c>
      <c r="B2260" s="25">
        <v>1000033295</v>
      </c>
      <c r="C2260" s="25" t="s">
        <v>2985</v>
      </c>
      <c r="D2260" s="25" t="s">
        <v>4003</v>
      </c>
      <c r="E2260" s="31">
        <v>5000</v>
      </c>
      <c r="F2260" s="31">
        <v>5000</v>
      </c>
      <c r="G2260" s="25">
        <v>0</v>
      </c>
      <c r="H2260" s="25">
        <v>0</v>
      </c>
      <c r="I2260" s="25" t="s">
        <v>3583</v>
      </c>
    </row>
    <row r="2261" spans="1:9" x14ac:dyDescent="0.15">
      <c r="A2261" s="32">
        <v>43727</v>
      </c>
      <c r="B2261" s="25">
        <v>1000033295</v>
      </c>
      <c r="C2261" s="25" t="s">
        <v>2985</v>
      </c>
      <c r="D2261" s="25" t="s">
        <v>4003</v>
      </c>
      <c r="E2261" s="31">
        <v>2701.18</v>
      </c>
      <c r="F2261" s="31">
        <v>2701.18</v>
      </c>
      <c r="G2261" s="25">
        <v>0</v>
      </c>
      <c r="H2261" s="25">
        <v>0</v>
      </c>
      <c r="I2261" s="25" t="s">
        <v>3583</v>
      </c>
    </row>
    <row r="2262" spans="1:9" x14ac:dyDescent="0.15">
      <c r="A2262" s="32">
        <v>43727</v>
      </c>
      <c r="B2262" s="25">
        <v>1000033842</v>
      </c>
      <c r="C2262" s="25" t="s">
        <v>4041</v>
      </c>
      <c r="D2262" s="25" t="s">
        <v>4003</v>
      </c>
      <c r="E2262" s="25">
        <v>75.400000000000006</v>
      </c>
      <c r="F2262" s="25">
        <v>75.400000000000006</v>
      </c>
      <c r="G2262" s="25">
        <v>0</v>
      </c>
      <c r="H2262" s="25">
        <v>0</v>
      </c>
      <c r="I2262" s="25" t="s">
        <v>2734</v>
      </c>
    </row>
    <row r="2263" spans="1:9" x14ac:dyDescent="0.15">
      <c r="A2263" s="32">
        <v>43727</v>
      </c>
      <c r="B2263" s="25">
        <v>1000034232</v>
      </c>
      <c r="C2263" s="25" t="s">
        <v>2772</v>
      </c>
      <c r="D2263" s="25" t="s">
        <v>4003</v>
      </c>
      <c r="E2263" s="25">
        <v>301.02999999999997</v>
      </c>
      <c r="F2263" s="25">
        <v>301.02999999999997</v>
      </c>
      <c r="G2263" s="25">
        <v>0</v>
      </c>
      <c r="H2263" s="25">
        <v>0</v>
      </c>
      <c r="I2263" s="25" t="s">
        <v>2771</v>
      </c>
    </row>
    <row r="2264" spans="1:9" x14ac:dyDescent="0.15">
      <c r="A2264" s="32">
        <v>43727</v>
      </c>
      <c r="B2264" s="25">
        <v>1000037982</v>
      </c>
      <c r="C2264" s="25" t="s">
        <v>3713</v>
      </c>
      <c r="D2264" s="25" t="s">
        <v>4003</v>
      </c>
      <c r="E2264" s="25">
        <v>118.8</v>
      </c>
      <c r="F2264" s="25">
        <v>118.8</v>
      </c>
      <c r="G2264" s="25">
        <v>0</v>
      </c>
      <c r="H2264" s="25">
        <v>0</v>
      </c>
      <c r="I2264" s="25" t="s">
        <v>3712</v>
      </c>
    </row>
    <row r="2265" spans="1:9" x14ac:dyDescent="0.15">
      <c r="A2265" s="32">
        <v>43727</v>
      </c>
      <c r="B2265" s="25">
        <v>1000038420</v>
      </c>
      <c r="C2265" s="25" t="s">
        <v>3096</v>
      </c>
      <c r="D2265" s="25" t="s">
        <v>4003</v>
      </c>
      <c r="E2265" s="31">
        <v>3009.68</v>
      </c>
      <c r="F2265" s="31">
        <v>3009.68</v>
      </c>
      <c r="G2265" s="25">
        <v>0</v>
      </c>
      <c r="H2265" s="25">
        <v>0</v>
      </c>
      <c r="I2265" s="25" t="s">
        <v>3095</v>
      </c>
    </row>
    <row r="2266" spans="1:9" x14ac:dyDescent="0.15">
      <c r="A2266" s="32">
        <v>43727</v>
      </c>
      <c r="B2266" s="25">
        <v>1000038508</v>
      </c>
      <c r="C2266" s="25" t="s">
        <v>3953</v>
      </c>
      <c r="D2266" s="25" t="s">
        <v>4003</v>
      </c>
      <c r="E2266" s="31">
        <v>36446.620000000003</v>
      </c>
      <c r="F2266" s="31">
        <v>36446.620000000003</v>
      </c>
      <c r="G2266" s="25">
        <v>0</v>
      </c>
      <c r="H2266" s="25">
        <v>0</v>
      </c>
      <c r="I2266" s="25" t="s">
        <v>2625</v>
      </c>
    </row>
    <row r="2267" spans="1:9" x14ac:dyDescent="0.15">
      <c r="A2267" s="32">
        <v>43727</v>
      </c>
      <c r="B2267" s="25">
        <v>1000038508</v>
      </c>
      <c r="C2267" s="25" t="s">
        <v>3953</v>
      </c>
      <c r="D2267" s="25" t="s">
        <v>4003</v>
      </c>
      <c r="E2267" s="31">
        <v>3337.7</v>
      </c>
      <c r="F2267" s="31">
        <v>3337.7</v>
      </c>
      <c r="G2267" s="25">
        <v>0</v>
      </c>
      <c r="H2267" s="25">
        <v>0</v>
      </c>
      <c r="I2267" s="25" t="s">
        <v>2625</v>
      </c>
    </row>
    <row r="2268" spans="1:9" x14ac:dyDescent="0.15">
      <c r="A2268" s="32">
        <v>43727</v>
      </c>
      <c r="B2268" s="25">
        <v>1000039029</v>
      </c>
      <c r="C2268" s="25" t="s">
        <v>3443</v>
      </c>
      <c r="D2268" s="25" t="s">
        <v>4003</v>
      </c>
      <c r="E2268" s="25">
        <v>506</v>
      </c>
      <c r="F2268" s="25">
        <v>506</v>
      </c>
      <c r="G2268" s="25">
        <v>0</v>
      </c>
      <c r="H2268" s="25">
        <v>0</v>
      </c>
      <c r="I2268" s="25" t="s">
        <v>2837</v>
      </c>
    </row>
    <row r="2269" spans="1:9" x14ac:dyDescent="0.15">
      <c r="A2269" s="32">
        <v>43727</v>
      </c>
      <c r="B2269" s="25">
        <v>1000041148</v>
      </c>
      <c r="C2269" s="25" t="s">
        <v>4031</v>
      </c>
      <c r="D2269" s="25" t="s">
        <v>4003</v>
      </c>
      <c r="E2269" s="25">
        <v>300</v>
      </c>
      <c r="F2269" s="25">
        <v>300</v>
      </c>
      <c r="G2269" s="25">
        <v>0</v>
      </c>
      <c r="H2269" s="25">
        <v>0</v>
      </c>
      <c r="I2269" s="25" t="s">
        <v>3583</v>
      </c>
    </row>
    <row r="2270" spans="1:9" x14ac:dyDescent="0.15">
      <c r="A2270" s="32">
        <v>43727</v>
      </c>
      <c r="B2270" s="25">
        <v>1000041148</v>
      </c>
      <c r="C2270" s="25" t="s">
        <v>4031</v>
      </c>
      <c r="D2270" s="25" t="s">
        <v>4003</v>
      </c>
      <c r="E2270" s="25">
        <v>304.74</v>
      </c>
      <c r="F2270" s="25">
        <v>304.74</v>
      </c>
      <c r="G2270" s="25">
        <v>0</v>
      </c>
      <c r="H2270" s="25">
        <v>0</v>
      </c>
      <c r="I2270" s="25" t="s">
        <v>3583</v>
      </c>
    </row>
    <row r="2271" spans="1:9" x14ac:dyDescent="0.15">
      <c r="A2271" s="32">
        <v>43727</v>
      </c>
      <c r="B2271" s="25">
        <v>1000041780</v>
      </c>
      <c r="C2271" s="25" t="s">
        <v>3030</v>
      </c>
      <c r="D2271" s="25" t="s">
        <v>4003</v>
      </c>
      <c r="E2271" s="31">
        <v>1175.05</v>
      </c>
      <c r="F2271" s="31">
        <v>1175.05</v>
      </c>
      <c r="G2271" s="25">
        <v>0</v>
      </c>
      <c r="H2271" s="25">
        <v>0</v>
      </c>
      <c r="I2271" s="25" t="s">
        <v>3029</v>
      </c>
    </row>
    <row r="2272" spans="1:9" x14ac:dyDescent="0.15">
      <c r="A2272" s="32">
        <v>43727</v>
      </c>
      <c r="B2272" s="25">
        <v>1000041780</v>
      </c>
      <c r="C2272" s="25" t="s">
        <v>3030</v>
      </c>
      <c r="D2272" s="25" t="s">
        <v>4003</v>
      </c>
      <c r="E2272" s="31">
        <v>1833.6</v>
      </c>
      <c r="F2272" s="31">
        <v>1833.6</v>
      </c>
      <c r="G2272" s="25">
        <v>0</v>
      </c>
      <c r="H2272" s="25">
        <v>0</v>
      </c>
      <c r="I2272" s="25" t="s">
        <v>3029</v>
      </c>
    </row>
    <row r="2273" spans="1:9" x14ac:dyDescent="0.15">
      <c r="A2273" s="32">
        <v>43727</v>
      </c>
      <c r="B2273" s="25">
        <v>1000041836</v>
      </c>
      <c r="C2273" s="25" t="s">
        <v>3954</v>
      </c>
      <c r="D2273" s="25" t="s">
        <v>4003</v>
      </c>
      <c r="E2273" s="25">
        <v>428.3</v>
      </c>
      <c r="F2273" s="25">
        <v>428.3</v>
      </c>
      <c r="G2273" s="25">
        <v>0</v>
      </c>
      <c r="H2273" s="25">
        <v>0</v>
      </c>
      <c r="I2273" s="25" t="s">
        <v>2837</v>
      </c>
    </row>
    <row r="2274" spans="1:9" x14ac:dyDescent="0.15">
      <c r="A2274" s="32">
        <v>43727</v>
      </c>
      <c r="B2274" s="25">
        <v>1000043235</v>
      </c>
      <c r="C2274" s="25" t="s">
        <v>3155</v>
      </c>
      <c r="D2274" s="25" t="s">
        <v>4003</v>
      </c>
      <c r="E2274" s="31">
        <v>3596.05</v>
      </c>
      <c r="F2274" s="31">
        <v>3596.05</v>
      </c>
      <c r="G2274" s="25">
        <v>0</v>
      </c>
      <c r="H2274" s="25">
        <v>0</v>
      </c>
      <c r="I2274" s="25" t="s">
        <v>3154</v>
      </c>
    </row>
    <row r="2275" spans="1:9" x14ac:dyDescent="0.15">
      <c r="A2275" s="32">
        <v>43727</v>
      </c>
      <c r="B2275" s="25">
        <v>1000043235</v>
      </c>
      <c r="C2275" s="25" t="s">
        <v>3155</v>
      </c>
      <c r="D2275" s="25" t="s">
        <v>4003</v>
      </c>
      <c r="E2275" s="25">
        <v>866.97</v>
      </c>
      <c r="F2275" s="25">
        <v>866.97</v>
      </c>
      <c r="G2275" s="25">
        <v>0</v>
      </c>
      <c r="H2275" s="25">
        <v>0</v>
      </c>
      <c r="I2275" s="25" t="s">
        <v>3154</v>
      </c>
    </row>
    <row r="2276" spans="1:9" x14ac:dyDescent="0.15">
      <c r="A2276" s="32">
        <v>43727</v>
      </c>
      <c r="B2276" s="25">
        <v>1000043256</v>
      </c>
      <c r="C2276" s="25" t="s">
        <v>3955</v>
      </c>
      <c r="D2276" s="25" t="s">
        <v>4003</v>
      </c>
      <c r="E2276" s="31">
        <v>1001.6</v>
      </c>
      <c r="F2276" s="31">
        <v>1001.6</v>
      </c>
      <c r="G2276" s="25">
        <v>0</v>
      </c>
      <c r="H2276" s="25">
        <v>0</v>
      </c>
      <c r="I2276" s="25" t="s">
        <v>3956</v>
      </c>
    </row>
    <row r="2277" spans="1:9" x14ac:dyDescent="0.15">
      <c r="A2277" s="32">
        <v>43727</v>
      </c>
      <c r="B2277" s="25">
        <v>1000043367</v>
      </c>
      <c r="C2277" s="25" t="s">
        <v>3009</v>
      </c>
      <c r="D2277" s="25" t="s">
        <v>4003</v>
      </c>
      <c r="E2277" s="25">
        <v>303.5</v>
      </c>
      <c r="F2277" s="25">
        <v>303.5</v>
      </c>
      <c r="G2277" s="25">
        <v>0</v>
      </c>
      <c r="H2277" s="25">
        <v>0</v>
      </c>
      <c r="I2277" s="25" t="s">
        <v>3008</v>
      </c>
    </row>
    <row r="2278" spans="1:9" x14ac:dyDescent="0.15">
      <c r="A2278" s="32">
        <v>43727</v>
      </c>
      <c r="B2278" s="25">
        <v>1000043379</v>
      </c>
      <c r="C2278" s="25" t="s">
        <v>3860</v>
      </c>
      <c r="D2278" s="25" t="s">
        <v>4003</v>
      </c>
      <c r="E2278" s="31">
        <v>5004</v>
      </c>
      <c r="F2278" s="31">
        <v>5004</v>
      </c>
      <c r="G2278" s="25">
        <v>0</v>
      </c>
      <c r="H2278" s="25">
        <v>0</v>
      </c>
      <c r="I2278" s="25" t="s">
        <v>3859</v>
      </c>
    </row>
    <row r="2279" spans="1:9" x14ac:dyDescent="0.15">
      <c r="A2279" s="32">
        <v>43727</v>
      </c>
      <c r="B2279" s="25">
        <v>1000043379</v>
      </c>
      <c r="C2279" s="25" t="s">
        <v>3860</v>
      </c>
      <c r="D2279" s="25" t="s">
        <v>4003</v>
      </c>
      <c r="E2279" s="31">
        <v>6991.3</v>
      </c>
      <c r="F2279" s="31">
        <v>6991.3</v>
      </c>
      <c r="G2279" s="25">
        <v>0</v>
      </c>
      <c r="H2279" s="25">
        <v>0</v>
      </c>
      <c r="I2279" s="25" t="s">
        <v>3859</v>
      </c>
    </row>
    <row r="2280" spans="1:9" x14ac:dyDescent="0.15">
      <c r="A2280" s="32">
        <v>43727</v>
      </c>
      <c r="B2280" s="25">
        <v>1000043865</v>
      </c>
      <c r="C2280" s="25" t="s">
        <v>3516</v>
      </c>
      <c r="D2280" s="25" t="s">
        <v>4003</v>
      </c>
      <c r="E2280" s="31">
        <v>2003.4</v>
      </c>
      <c r="F2280" s="31">
        <v>2003.4</v>
      </c>
      <c r="G2280" s="25">
        <v>0</v>
      </c>
      <c r="H2280" s="25">
        <v>0</v>
      </c>
      <c r="I2280" s="25" t="s">
        <v>3515</v>
      </c>
    </row>
    <row r="2281" spans="1:9" x14ac:dyDescent="0.15">
      <c r="A2281" s="32">
        <v>43727</v>
      </c>
      <c r="B2281" s="25">
        <v>1000043865</v>
      </c>
      <c r="C2281" s="25" t="s">
        <v>3516</v>
      </c>
      <c r="D2281" s="25" t="s">
        <v>4003</v>
      </c>
      <c r="E2281" s="31">
        <v>4287.9399999999996</v>
      </c>
      <c r="F2281" s="31">
        <v>4287.9399999999996</v>
      </c>
      <c r="G2281" s="25">
        <v>0</v>
      </c>
      <c r="H2281" s="25">
        <v>0</v>
      </c>
      <c r="I2281" s="25" t="s">
        <v>3515</v>
      </c>
    </row>
    <row r="2282" spans="1:9" x14ac:dyDescent="0.15">
      <c r="A2282" s="32">
        <v>43727</v>
      </c>
      <c r="B2282" s="25">
        <v>1000044031</v>
      </c>
      <c r="C2282" s="25" t="s">
        <v>2968</v>
      </c>
      <c r="D2282" s="25" t="s">
        <v>4003</v>
      </c>
      <c r="E2282" s="31">
        <v>1091.55</v>
      </c>
      <c r="F2282" s="31">
        <v>1091.55</v>
      </c>
      <c r="G2282" s="25">
        <v>0</v>
      </c>
      <c r="H2282" s="25">
        <v>0</v>
      </c>
      <c r="I2282" s="25" t="s">
        <v>2967</v>
      </c>
    </row>
    <row r="2283" spans="1:9" x14ac:dyDescent="0.15">
      <c r="A2283" s="32">
        <v>43727</v>
      </c>
      <c r="B2283" s="25">
        <v>1000044031</v>
      </c>
      <c r="C2283" s="25" t="s">
        <v>2968</v>
      </c>
      <c r="D2283" s="25" t="s">
        <v>4003</v>
      </c>
      <c r="E2283" s="31">
        <v>5222.92</v>
      </c>
      <c r="F2283" s="31">
        <v>5222.92</v>
      </c>
      <c r="G2283" s="25">
        <v>0</v>
      </c>
      <c r="H2283" s="25">
        <v>0</v>
      </c>
      <c r="I2283" s="25" t="s">
        <v>2967</v>
      </c>
    </row>
    <row r="2284" spans="1:9" x14ac:dyDescent="0.15">
      <c r="A2284" s="32">
        <v>43727</v>
      </c>
      <c r="B2284" s="25">
        <v>1000044033</v>
      </c>
      <c r="C2284" s="25" t="s">
        <v>2930</v>
      </c>
      <c r="D2284" s="25" t="s">
        <v>4003</v>
      </c>
      <c r="E2284" s="31">
        <v>1723.4</v>
      </c>
      <c r="F2284" s="31">
        <v>1723.4</v>
      </c>
      <c r="G2284" s="25">
        <v>0</v>
      </c>
      <c r="H2284" s="25">
        <v>0</v>
      </c>
      <c r="I2284" s="25" t="s">
        <v>2929</v>
      </c>
    </row>
    <row r="2285" spans="1:9" x14ac:dyDescent="0.15">
      <c r="A2285" s="32">
        <v>43727</v>
      </c>
      <c r="B2285" s="25">
        <v>1000044033</v>
      </c>
      <c r="C2285" s="25" t="s">
        <v>2930</v>
      </c>
      <c r="D2285" s="25" t="s">
        <v>4003</v>
      </c>
      <c r="E2285" s="25">
        <v>278.5</v>
      </c>
      <c r="F2285" s="25">
        <v>278.5</v>
      </c>
      <c r="G2285" s="25">
        <v>0</v>
      </c>
      <c r="H2285" s="25">
        <v>0</v>
      </c>
      <c r="I2285" s="25" t="s">
        <v>2929</v>
      </c>
    </row>
    <row r="2286" spans="1:9" x14ac:dyDescent="0.15">
      <c r="A2286" s="32">
        <v>43727</v>
      </c>
      <c r="B2286" s="25">
        <v>1000044643</v>
      </c>
      <c r="C2286" s="25" t="s">
        <v>2950</v>
      </c>
      <c r="D2286" s="25" t="s">
        <v>4003</v>
      </c>
      <c r="E2286" s="31">
        <v>5127.6000000000004</v>
      </c>
      <c r="F2286" s="31">
        <v>5127.6000000000004</v>
      </c>
      <c r="G2286" s="25">
        <v>0</v>
      </c>
      <c r="H2286" s="25">
        <v>0</v>
      </c>
      <c r="I2286" s="25" t="s">
        <v>2949</v>
      </c>
    </row>
    <row r="2287" spans="1:9" x14ac:dyDescent="0.15">
      <c r="A2287" s="32">
        <v>43727</v>
      </c>
      <c r="B2287" s="25">
        <v>1000044643</v>
      </c>
      <c r="C2287" s="25" t="s">
        <v>2950</v>
      </c>
      <c r="D2287" s="25" t="s">
        <v>4003</v>
      </c>
      <c r="E2287" s="31">
        <v>4874.8</v>
      </c>
      <c r="F2287" s="31">
        <v>4874.8</v>
      </c>
      <c r="G2287" s="25">
        <v>0</v>
      </c>
      <c r="H2287" s="25">
        <v>0</v>
      </c>
      <c r="I2287" s="25" t="s">
        <v>2949</v>
      </c>
    </row>
    <row r="2288" spans="1:9" x14ac:dyDescent="0.15">
      <c r="A2288" s="32">
        <v>43727</v>
      </c>
      <c r="B2288" s="25">
        <v>1000044688</v>
      </c>
      <c r="C2288" s="25" t="s">
        <v>3551</v>
      </c>
      <c r="D2288" s="25" t="s">
        <v>4003</v>
      </c>
      <c r="E2288" s="25">
        <v>127.4</v>
      </c>
      <c r="F2288" s="25">
        <v>127.4</v>
      </c>
      <c r="G2288" s="25">
        <v>0</v>
      </c>
      <c r="H2288" s="25">
        <v>0</v>
      </c>
      <c r="I2288" s="25" t="s">
        <v>3550</v>
      </c>
    </row>
    <row r="2289" spans="1:9" x14ac:dyDescent="0.15">
      <c r="A2289" s="32">
        <v>43727</v>
      </c>
      <c r="B2289" s="25">
        <v>1000044716</v>
      </c>
      <c r="C2289" s="25" t="s">
        <v>3957</v>
      </c>
      <c r="D2289" s="25" t="s">
        <v>4003</v>
      </c>
      <c r="E2289" s="31">
        <v>4007.07</v>
      </c>
      <c r="F2289" s="31">
        <v>4007.07</v>
      </c>
      <c r="G2289" s="25">
        <v>0</v>
      </c>
      <c r="H2289" s="25">
        <v>0</v>
      </c>
      <c r="I2289" s="25" t="s">
        <v>3092</v>
      </c>
    </row>
    <row r="2290" spans="1:9" x14ac:dyDescent="0.15">
      <c r="A2290" s="32">
        <v>43727</v>
      </c>
      <c r="B2290" s="25">
        <v>1000045593</v>
      </c>
      <c r="C2290" s="25" t="s">
        <v>3958</v>
      </c>
      <c r="D2290" s="25" t="s">
        <v>4003</v>
      </c>
      <c r="E2290" s="31">
        <v>2640</v>
      </c>
      <c r="F2290" s="31">
        <v>2640</v>
      </c>
      <c r="G2290" s="25">
        <v>0</v>
      </c>
      <c r="H2290" s="25">
        <v>0</v>
      </c>
      <c r="I2290" s="25" t="s">
        <v>2904</v>
      </c>
    </row>
    <row r="2291" spans="1:9" x14ac:dyDescent="0.15">
      <c r="A2291" s="32">
        <v>43727</v>
      </c>
      <c r="B2291" s="25">
        <v>1000045593</v>
      </c>
      <c r="C2291" s="25" t="s">
        <v>3958</v>
      </c>
      <c r="D2291" s="25" t="s">
        <v>4003</v>
      </c>
      <c r="E2291" s="31">
        <v>1360</v>
      </c>
      <c r="F2291" s="31">
        <v>1360</v>
      </c>
      <c r="G2291" s="25">
        <v>0</v>
      </c>
      <c r="H2291" s="25">
        <v>0</v>
      </c>
      <c r="I2291" s="25" t="s">
        <v>2904</v>
      </c>
    </row>
    <row r="2292" spans="1:9" x14ac:dyDescent="0.15">
      <c r="A2292" s="32">
        <v>43727</v>
      </c>
      <c r="B2292" s="25">
        <v>1000045767</v>
      </c>
      <c r="C2292" s="25" t="s">
        <v>2962</v>
      </c>
      <c r="D2292" s="25" t="s">
        <v>4003</v>
      </c>
      <c r="E2292" s="31">
        <v>5948.5</v>
      </c>
      <c r="F2292" s="31">
        <v>5948.5</v>
      </c>
      <c r="G2292" s="25">
        <v>0</v>
      </c>
      <c r="H2292" s="25">
        <v>0</v>
      </c>
      <c r="I2292" s="25" t="s">
        <v>2961</v>
      </c>
    </row>
    <row r="2293" spans="1:9" x14ac:dyDescent="0.15">
      <c r="A2293" s="32">
        <v>43727</v>
      </c>
      <c r="B2293" s="25">
        <v>1000045767</v>
      </c>
      <c r="C2293" s="25" t="s">
        <v>2962</v>
      </c>
      <c r="D2293" s="25" t="s">
        <v>4003</v>
      </c>
      <c r="E2293" s="31">
        <v>12407.6</v>
      </c>
      <c r="F2293" s="31">
        <v>12407.6</v>
      </c>
      <c r="G2293" s="25">
        <v>0</v>
      </c>
      <c r="H2293" s="25">
        <v>0</v>
      </c>
      <c r="I2293" s="25" t="s">
        <v>2961</v>
      </c>
    </row>
    <row r="2294" spans="1:9" x14ac:dyDescent="0.15">
      <c r="A2294" s="32">
        <v>43727</v>
      </c>
      <c r="B2294" s="25">
        <v>1000046429</v>
      </c>
      <c r="C2294" s="25" t="s">
        <v>3863</v>
      </c>
      <c r="D2294" s="25" t="s">
        <v>4003</v>
      </c>
      <c r="E2294" s="25">
        <v>721.8</v>
      </c>
      <c r="F2294" s="25">
        <v>721.8</v>
      </c>
      <c r="G2294" s="25">
        <v>0</v>
      </c>
      <c r="H2294" s="25">
        <v>0</v>
      </c>
      <c r="I2294" s="25" t="s">
        <v>2666</v>
      </c>
    </row>
    <row r="2295" spans="1:9" x14ac:dyDescent="0.15">
      <c r="A2295" s="32">
        <v>43727</v>
      </c>
      <c r="B2295" s="25">
        <v>1000046429</v>
      </c>
      <c r="C2295" s="25" t="s">
        <v>3863</v>
      </c>
      <c r="D2295" s="25" t="s">
        <v>4003</v>
      </c>
      <c r="E2295" s="31">
        <v>8478.9</v>
      </c>
      <c r="F2295" s="31">
        <v>8478.9</v>
      </c>
      <c r="G2295" s="25">
        <v>0</v>
      </c>
      <c r="H2295" s="25">
        <v>0</v>
      </c>
      <c r="I2295" s="25" t="s">
        <v>2666</v>
      </c>
    </row>
    <row r="2296" spans="1:9" x14ac:dyDescent="0.15">
      <c r="A2296" s="32">
        <v>43727</v>
      </c>
      <c r="B2296" s="25">
        <v>1000046591</v>
      </c>
      <c r="C2296" s="25" t="s">
        <v>2671</v>
      </c>
      <c r="D2296" s="25" t="s">
        <v>4003</v>
      </c>
      <c r="E2296" s="25">
        <v>285.60000000000002</v>
      </c>
      <c r="F2296" s="25">
        <v>285.60000000000002</v>
      </c>
      <c r="G2296" s="25">
        <v>0</v>
      </c>
      <c r="H2296" s="25">
        <v>0</v>
      </c>
      <c r="I2296" s="25" t="s">
        <v>2666</v>
      </c>
    </row>
    <row r="2297" spans="1:9" x14ac:dyDescent="0.15">
      <c r="A2297" s="32">
        <v>43727</v>
      </c>
      <c r="B2297" s="25">
        <v>1000046591</v>
      </c>
      <c r="C2297" s="25" t="s">
        <v>2671</v>
      </c>
      <c r="D2297" s="25" t="s">
        <v>4003</v>
      </c>
      <c r="E2297" s="25">
        <v>362</v>
      </c>
      <c r="F2297" s="25">
        <v>362</v>
      </c>
      <c r="G2297" s="25">
        <v>0</v>
      </c>
      <c r="H2297" s="25">
        <v>0</v>
      </c>
      <c r="I2297" s="25" t="s">
        <v>2666</v>
      </c>
    </row>
    <row r="2298" spans="1:9" x14ac:dyDescent="0.15">
      <c r="A2298" s="32">
        <v>43727</v>
      </c>
      <c r="B2298" s="25">
        <v>1000046612</v>
      </c>
      <c r="C2298" s="25" t="s">
        <v>3959</v>
      </c>
      <c r="D2298" s="25" t="s">
        <v>4003</v>
      </c>
      <c r="E2298" s="31">
        <v>2000</v>
      </c>
      <c r="F2298" s="31">
        <v>2000</v>
      </c>
      <c r="G2298" s="25">
        <v>0</v>
      </c>
      <c r="H2298" s="25">
        <v>0</v>
      </c>
      <c r="I2298" s="25" t="s">
        <v>3572</v>
      </c>
    </row>
    <row r="2299" spans="1:9" x14ac:dyDescent="0.15">
      <c r="A2299" s="32">
        <v>43727</v>
      </c>
      <c r="B2299" s="25">
        <v>1000047401</v>
      </c>
      <c r="C2299" s="25" t="s">
        <v>2775</v>
      </c>
      <c r="D2299" s="25" t="s">
        <v>4003</v>
      </c>
      <c r="E2299" s="31">
        <v>14629.4</v>
      </c>
      <c r="F2299" s="31">
        <v>14629.4</v>
      </c>
      <c r="G2299" s="25">
        <v>0</v>
      </c>
      <c r="H2299" s="25">
        <v>0</v>
      </c>
      <c r="I2299" s="25" t="s">
        <v>2774</v>
      </c>
    </row>
    <row r="2300" spans="1:9" x14ac:dyDescent="0.15">
      <c r="A2300" s="32">
        <v>43727</v>
      </c>
      <c r="B2300" s="25">
        <v>1000048101</v>
      </c>
      <c r="C2300" s="25" t="s">
        <v>3960</v>
      </c>
      <c r="D2300" s="25" t="s">
        <v>4003</v>
      </c>
      <c r="E2300" s="25">
        <v>203.5</v>
      </c>
      <c r="F2300" s="25">
        <v>203.5</v>
      </c>
      <c r="G2300" s="25">
        <v>0</v>
      </c>
      <c r="H2300" s="25">
        <v>0</v>
      </c>
      <c r="I2300" s="25" t="s">
        <v>2625</v>
      </c>
    </row>
    <row r="2301" spans="1:9" x14ac:dyDescent="0.15">
      <c r="A2301" s="32">
        <v>43727</v>
      </c>
      <c r="B2301" s="25">
        <v>1000048363</v>
      </c>
      <c r="C2301" s="25" t="s">
        <v>3334</v>
      </c>
      <c r="D2301" s="25" t="s">
        <v>4003</v>
      </c>
      <c r="E2301" s="31">
        <v>7149.6</v>
      </c>
      <c r="F2301" s="31">
        <v>7149.6</v>
      </c>
      <c r="G2301" s="25">
        <v>0</v>
      </c>
      <c r="H2301" s="25">
        <v>0</v>
      </c>
      <c r="I2301" s="25" t="s">
        <v>2727</v>
      </c>
    </row>
    <row r="2302" spans="1:9" x14ac:dyDescent="0.15">
      <c r="A2302" s="32">
        <v>43727</v>
      </c>
      <c r="B2302" s="25">
        <v>1000048503</v>
      </c>
      <c r="C2302" s="25" t="s">
        <v>3961</v>
      </c>
      <c r="D2302" s="25" t="s">
        <v>4003</v>
      </c>
      <c r="E2302" s="31">
        <v>2064</v>
      </c>
      <c r="F2302" s="31">
        <v>2064</v>
      </c>
      <c r="G2302" s="25">
        <v>0</v>
      </c>
      <c r="H2302" s="25">
        <v>0</v>
      </c>
      <c r="I2302" s="25" t="s">
        <v>3962</v>
      </c>
    </row>
    <row r="2303" spans="1:9" x14ac:dyDescent="0.15">
      <c r="A2303" s="32">
        <v>43727</v>
      </c>
      <c r="B2303" s="25">
        <v>1000048503</v>
      </c>
      <c r="C2303" s="25" t="s">
        <v>3961</v>
      </c>
      <c r="D2303" s="25" t="s">
        <v>4003</v>
      </c>
      <c r="E2303" s="31">
        <v>2392.77</v>
      </c>
      <c r="F2303" s="31">
        <v>2392.77</v>
      </c>
      <c r="G2303" s="25">
        <v>0</v>
      </c>
      <c r="H2303" s="25">
        <v>0</v>
      </c>
      <c r="I2303" s="25" t="s">
        <v>3962</v>
      </c>
    </row>
    <row r="2304" spans="1:9" x14ac:dyDescent="0.15">
      <c r="A2304" s="32">
        <v>43727</v>
      </c>
      <c r="B2304" s="25">
        <v>1000048571</v>
      </c>
      <c r="C2304" s="25" t="s">
        <v>3229</v>
      </c>
      <c r="D2304" s="25" t="s">
        <v>4003</v>
      </c>
      <c r="E2304" s="25">
        <v>616.79999999999995</v>
      </c>
      <c r="F2304" s="25">
        <v>616.79999999999995</v>
      </c>
      <c r="G2304" s="25">
        <v>0</v>
      </c>
      <c r="H2304" s="25">
        <v>0</v>
      </c>
      <c r="I2304" s="25" t="s">
        <v>2657</v>
      </c>
    </row>
    <row r="2305" spans="1:9" x14ac:dyDescent="0.15">
      <c r="A2305" s="32">
        <v>43727</v>
      </c>
      <c r="B2305" s="25">
        <v>1000048571</v>
      </c>
      <c r="C2305" s="25" t="s">
        <v>3229</v>
      </c>
      <c r="D2305" s="25" t="s">
        <v>4003</v>
      </c>
      <c r="E2305" s="31">
        <v>6385.99</v>
      </c>
      <c r="F2305" s="31">
        <v>6385.99</v>
      </c>
      <c r="G2305" s="25">
        <v>0</v>
      </c>
      <c r="H2305" s="25">
        <v>0</v>
      </c>
      <c r="I2305" s="25" t="s">
        <v>2657</v>
      </c>
    </row>
    <row r="2306" spans="1:9" x14ac:dyDescent="0.15">
      <c r="A2306" s="32">
        <v>43727</v>
      </c>
      <c r="B2306" s="25">
        <v>1000048628</v>
      </c>
      <c r="C2306" s="25" t="s">
        <v>2761</v>
      </c>
      <c r="D2306" s="25" t="s">
        <v>4003</v>
      </c>
      <c r="E2306" s="31">
        <v>17212.400000000001</v>
      </c>
      <c r="F2306" s="31">
        <v>17212.400000000001</v>
      </c>
      <c r="G2306" s="25">
        <v>0</v>
      </c>
      <c r="H2306" s="25">
        <v>0</v>
      </c>
      <c r="I2306" s="25" t="s">
        <v>2760</v>
      </c>
    </row>
    <row r="2307" spans="1:9" x14ac:dyDescent="0.15">
      <c r="A2307" s="32">
        <v>43727</v>
      </c>
      <c r="B2307" s="25">
        <v>1000048628</v>
      </c>
      <c r="C2307" s="25" t="s">
        <v>2761</v>
      </c>
      <c r="D2307" s="25" t="s">
        <v>4003</v>
      </c>
      <c r="E2307" s="31">
        <v>30414.799999999999</v>
      </c>
      <c r="F2307" s="31">
        <v>30414.799999999999</v>
      </c>
      <c r="G2307" s="25">
        <v>0</v>
      </c>
      <c r="H2307" s="25">
        <v>0</v>
      </c>
      <c r="I2307" s="25" t="s">
        <v>2760</v>
      </c>
    </row>
    <row r="2308" spans="1:9" x14ac:dyDescent="0.15">
      <c r="A2308" s="32">
        <v>43727</v>
      </c>
      <c r="B2308" s="25">
        <v>1000048821</v>
      </c>
      <c r="C2308" s="25" t="s">
        <v>3963</v>
      </c>
      <c r="D2308" s="25" t="s">
        <v>4003</v>
      </c>
      <c r="E2308" s="31">
        <v>15995.4</v>
      </c>
      <c r="F2308" s="31">
        <v>15995.4</v>
      </c>
      <c r="G2308" s="25">
        <v>0</v>
      </c>
      <c r="H2308" s="25">
        <v>0</v>
      </c>
      <c r="I2308" s="25" t="s">
        <v>2687</v>
      </c>
    </row>
    <row r="2309" spans="1:9" x14ac:dyDescent="0.15">
      <c r="A2309" s="32">
        <v>43727</v>
      </c>
      <c r="B2309" s="25">
        <v>1000049025</v>
      </c>
      <c r="C2309" s="25" t="s">
        <v>4012</v>
      </c>
      <c r="D2309" s="25" t="s">
        <v>4003</v>
      </c>
      <c r="E2309" s="31">
        <v>2550.5</v>
      </c>
      <c r="F2309" s="31">
        <v>2550.5</v>
      </c>
      <c r="G2309" s="25">
        <v>0</v>
      </c>
      <c r="H2309" s="25">
        <v>0</v>
      </c>
      <c r="I2309" s="25" t="s">
        <v>2666</v>
      </c>
    </row>
    <row r="2310" spans="1:9" x14ac:dyDescent="0.15">
      <c r="A2310" s="32">
        <v>43727</v>
      </c>
      <c r="B2310" s="25">
        <v>1000049025</v>
      </c>
      <c r="C2310" s="25" t="s">
        <v>4012</v>
      </c>
      <c r="D2310" s="25" t="s">
        <v>4003</v>
      </c>
      <c r="E2310" s="31">
        <v>2004.5</v>
      </c>
      <c r="F2310" s="31">
        <v>2004.5</v>
      </c>
      <c r="G2310" s="25">
        <v>0</v>
      </c>
      <c r="H2310" s="25">
        <v>0</v>
      </c>
      <c r="I2310" s="25" t="s">
        <v>2666</v>
      </c>
    </row>
    <row r="2311" spans="1:9" x14ac:dyDescent="0.15">
      <c r="A2311" s="32">
        <v>43727</v>
      </c>
      <c r="B2311" s="25">
        <v>1000049027</v>
      </c>
      <c r="C2311" s="25" t="s">
        <v>3964</v>
      </c>
      <c r="D2311" s="25" t="s">
        <v>4003</v>
      </c>
      <c r="E2311" s="31">
        <v>2518.36</v>
      </c>
      <c r="F2311" s="31">
        <v>2518.36</v>
      </c>
      <c r="G2311" s="25">
        <v>0</v>
      </c>
      <c r="H2311" s="25">
        <v>0</v>
      </c>
      <c r="I2311" s="25" t="s">
        <v>2687</v>
      </c>
    </row>
    <row r="2312" spans="1:9" x14ac:dyDescent="0.15">
      <c r="A2312" s="32">
        <v>43727</v>
      </c>
      <c r="B2312" s="25">
        <v>1000049929</v>
      </c>
      <c r="C2312" s="25" t="s">
        <v>3965</v>
      </c>
      <c r="D2312" s="25" t="s">
        <v>4003</v>
      </c>
      <c r="E2312" s="31">
        <v>5455</v>
      </c>
      <c r="F2312" s="31">
        <v>5455</v>
      </c>
      <c r="G2312" s="25">
        <v>0</v>
      </c>
      <c r="H2312" s="25">
        <v>0</v>
      </c>
      <c r="I2312" s="25" t="s">
        <v>2964</v>
      </c>
    </row>
    <row r="2313" spans="1:9" x14ac:dyDescent="0.15">
      <c r="A2313" s="32">
        <v>43727</v>
      </c>
      <c r="B2313" s="25">
        <v>1000049929</v>
      </c>
      <c r="C2313" s="25" t="s">
        <v>3965</v>
      </c>
      <c r="D2313" s="25" t="s">
        <v>4003</v>
      </c>
      <c r="E2313" s="31">
        <v>1046</v>
      </c>
      <c r="F2313" s="31">
        <v>1046</v>
      </c>
      <c r="G2313" s="25">
        <v>0</v>
      </c>
      <c r="H2313" s="25">
        <v>0</v>
      </c>
      <c r="I2313" s="25" t="s">
        <v>2964</v>
      </c>
    </row>
    <row r="2314" spans="1:9" x14ac:dyDescent="0.15">
      <c r="A2314" s="32">
        <v>43727</v>
      </c>
      <c r="B2314" s="25">
        <v>1000050162</v>
      </c>
      <c r="C2314" s="25" t="s">
        <v>3966</v>
      </c>
      <c r="D2314" s="25" t="s">
        <v>4003</v>
      </c>
      <c r="E2314" s="25">
        <v>850.5</v>
      </c>
      <c r="F2314" s="25">
        <v>850.5</v>
      </c>
      <c r="G2314" s="25">
        <v>0</v>
      </c>
      <c r="H2314" s="25">
        <v>0</v>
      </c>
      <c r="I2314" s="25" t="s">
        <v>213</v>
      </c>
    </row>
    <row r="2315" spans="1:9" x14ac:dyDescent="0.15">
      <c r="A2315" s="32">
        <v>43727</v>
      </c>
      <c r="B2315" s="25">
        <v>1000050162</v>
      </c>
      <c r="C2315" s="25" t="s">
        <v>3966</v>
      </c>
      <c r="D2315" s="25" t="s">
        <v>4003</v>
      </c>
      <c r="E2315" s="25">
        <v>159.84</v>
      </c>
      <c r="F2315" s="25">
        <v>159.84</v>
      </c>
      <c r="G2315" s="25">
        <v>0</v>
      </c>
      <c r="H2315" s="25">
        <v>0</v>
      </c>
      <c r="I2315" s="25" t="s">
        <v>213</v>
      </c>
    </row>
    <row r="2316" spans="1:9" x14ac:dyDescent="0.15">
      <c r="A2316" s="32">
        <v>43727</v>
      </c>
      <c r="B2316" s="25">
        <v>1000050535</v>
      </c>
      <c r="C2316" s="25" t="s">
        <v>3967</v>
      </c>
      <c r="D2316" s="25" t="s">
        <v>4003</v>
      </c>
      <c r="E2316" s="31">
        <v>2201.92</v>
      </c>
      <c r="F2316" s="31">
        <v>2201.92</v>
      </c>
      <c r="G2316" s="25">
        <v>0</v>
      </c>
      <c r="H2316" s="25">
        <v>0</v>
      </c>
      <c r="I2316" s="25" t="s">
        <v>3032</v>
      </c>
    </row>
    <row r="2317" spans="1:9" x14ac:dyDescent="0.15">
      <c r="A2317" s="32">
        <v>43727</v>
      </c>
      <c r="B2317" s="25">
        <v>1000050547</v>
      </c>
      <c r="C2317" s="25" t="s">
        <v>3968</v>
      </c>
      <c r="D2317" s="25" t="s">
        <v>4003</v>
      </c>
      <c r="E2317" s="31">
        <v>3491.8</v>
      </c>
      <c r="F2317" s="31">
        <v>3491.8</v>
      </c>
      <c r="G2317" s="25">
        <v>0</v>
      </c>
      <c r="H2317" s="25">
        <v>0</v>
      </c>
      <c r="I2317" s="25" t="s">
        <v>2976</v>
      </c>
    </row>
    <row r="2318" spans="1:9" x14ac:dyDescent="0.15">
      <c r="A2318" s="32">
        <v>43727</v>
      </c>
      <c r="B2318" s="25">
        <v>1000050547</v>
      </c>
      <c r="C2318" s="25" t="s">
        <v>3968</v>
      </c>
      <c r="D2318" s="25" t="s">
        <v>4003</v>
      </c>
      <c r="E2318" s="25">
        <v>509</v>
      </c>
      <c r="F2318" s="25">
        <v>509</v>
      </c>
      <c r="G2318" s="25">
        <v>0</v>
      </c>
      <c r="H2318" s="25">
        <v>0</v>
      </c>
      <c r="I2318" s="25" t="s">
        <v>2976</v>
      </c>
    </row>
    <row r="2319" spans="1:9" x14ac:dyDescent="0.15">
      <c r="A2319" s="32">
        <v>43727</v>
      </c>
      <c r="B2319" s="25">
        <v>1000051029</v>
      </c>
      <c r="C2319" s="25" t="s">
        <v>3969</v>
      </c>
      <c r="D2319" s="25" t="s">
        <v>4003</v>
      </c>
      <c r="E2319" s="31">
        <v>5515.44</v>
      </c>
      <c r="F2319" s="31">
        <v>5515.44</v>
      </c>
      <c r="G2319" s="25">
        <v>0</v>
      </c>
      <c r="H2319" s="25">
        <v>0</v>
      </c>
      <c r="I2319" s="25" t="s">
        <v>2796</v>
      </c>
    </row>
    <row r="2320" spans="1:9" x14ac:dyDescent="0.15">
      <c r="A2320" s="32">
        <v>43727</v>
      </c>
      <c r="B2320" s="25">
        <v>1000051075</v>
      </c>
      <c r="C2320" s="25" t="s">
        <v>3970</v>
      </c>
      <c r="D2320" s="25" t="s">
        <v>4003</v>
      </c>
      <c r="E2320" s="25">
        <v>308.13</v>
      </c>
      <c r="F2320" s="25">
        <v>308.13</v>
      </c>
      <c r="G2320" s="25">
        <v>0</v>
      </c>
      <c r="H2320" s="25">
        <v>0</v>
      </c>
      <c r="I2320" s="25" t="s">
        <v>3032</v>
      </c>
    </row>
    <row r="2321" spans="1:9" x14ac:dyDescent="0.15">
      <c r="A2321" s="32">
        <v>43727</v>
      </c>
      <c r="B2321" s="25">
        <v>1000051188</v>
      </c>
      <c r="C2321" s="25" t="s">
        <v>3971</v>
      </c>
      <c r="D2321" s="25" t="s">
        <v>4003</v>
      </c>
      <c r="E2321" s="25">
        <v>203.9</v>
      </c>
      <c r="F2321" s="25">
        <v>203.9</v>
      </c>
      <c r="G2321" s="25">
        <v>0</v>
      </c>
      <c r="H2321" s="25">
        <v>0</v>
      </c>
      <c r="I2321" s="25" t="s">
        <v>3103</v>
      </c>
    </row>
    <row r="2322" spans="1:9" x14ac:dyDescent="0.15">
      <c r="A2322" s="32">
        <v>43727</v>
      </c>
      <c r="B2322" s="25">
        <v>1000051188</v>
      </c>
      <c r="C2322" s="25" t="s">
        <v>3971</v>
      </c>
      <c r="D2322" s="25" t="s">
        <v>4003</v>
      </c>
      <c r="E2322" s="25">
        <v>809.7</v>
      </c>
      <c r="F2322" s="25">
        <v>809.7</v>
      </c>
      <c r="G2322" s="25">
        <v>0</v>
      </c>
      <c r="H2322" s="25">
        <v>0</v>
      </c>
      <c r="I2322" s="25" t="s">
        <v>3103</v>
      </c>
    </row>
    <row r="2323" spans="1:9" x14ac:dyDescent="0.15">
      <c r="A2323" s="32">
        <v>43727</v>
      </c>
      <c r="B2323" s="25">
        <v>1000051189</v>
      </c>
      <c r="C2323" s="25" t="s">
        <v>3972</v>
      </c>
      <c r="D2323" s="25" t="s">
        <v>4004</v>
      </c>
      <c r="E2323" s="31">
        <v>1000.24</v>
      </c>
      <c r="F2323" s="31">
        <v>1000.24</v>
      </c>
      <c r="G2323" s="25">
        <v>0</v>
      </c>
      <c r="H2323" s="25">
        <v>0</v>
      </c>
      <c r="I2323" s="25" t="s">
        <v>3103</v>
      </c>
    </row>
    <row r="2324" spans="1:9" x14ac:dyDescent="0.15">
      <c r="A2324" s="32">
        <v>43727</v>
      </c>
      <c r="B2324" s="25">
        <v>1000051199</v>
      </c>
      <c r="C2324" s="25" t="s">
        <v>3973</v>
      </c>
      <c r="D2324" s="25" t="s">
        <v>4003</v>
      </c>
      <c r="E2324" s="25">
        <v>51.6</v>
      </c>
      <c r="F2324" s="25">
        <v>51.6</v>
      </c>
      <c r="G2324" s="25">
        <v>0</v>
      </c>
      <c r="H2324" s="25">
        <v>0</v>
      </c>
      <c r="I2324" s="25" t="s">
        <v>2660</v>
      </c>
    </row>
    <row r="2325" spans="1:9" x14ac:dyDescent="0.15">
      <c r="A2325" s="32">
        <v>43727</v>
      </c>
      <c r="B2325" s="25">
        <v>1000051199</v>
      </c>
      <c r="C2325" s="25" t="s">
        <v>3973</v>
      </c>
      <c r="D2325" s="25" t="s">
        <v>4003</v>
      </c>
      <c r="E2325" s="25">
        <v>370.2</v>
      </c>
      <c r="F2325" s="25">
        <v>370.2</v>
      </c>
      <c r="G2325" s="25">
        <v>0</v>
      </c>
      <c r="H2325" s="25">
        <v>0</v>
      </c>
      <c r="I2325" s="25" t="s">
        <v>2660</v>
      </c>
    </row>
    <row r="2326" spans="1:9" x14ac:dyDescent="0.15">
      <c r="A2326" s="32">
        <v>43727</v>
      </c>
      <c r="B2326" s="25">
        <v>1000051767</v>
      </c>
      <c r="C2326" s="25" t="s">
        <v>3974</v>
      </c>
      <c r="D2326" s="25" t="s">
        <v>4004</v>
      </c>
      <c r="E2326" s="31">
        <v>2697.9</v>
      </c>
      <c r="F2326" s="31">
        <v>2697.9</v>
      </c>
      <c r="G2326" s="25">
        <v>0</v>
      </c>
      <c r="H2326" s="25">
        <v>0</v>
      </c>
      <c r="I2326" s="25" t="s">
        <v>3108</v>
      </c>
    </row>
    <row r="2327" spans="1:9" x14ac:dyDescent="0.15">
      <c r="A2327" s="32">
        <v>43727</v>
      </c>
      <c r="B2327" s="25">
        <v>1000051971</v>
      </c>
      <c r="C2327" s="25" t="s">
        <v>3975</v>
      </c>
      <c r="D2327" s="25" t="s">
        <v>4004</v>
      </c>
      <c r="E2327" s="25">
        <v>975</v>
      </c>
      <c r="F2327" s="25">
        <v>975</v>
      </c>
      <c r="G2327" s="25">
        <v>0</v>
      </c>
      <c r="H2327" s="25">
        <v>0</v>
      </c>
      <c r="I2327" s="25" t="s">
        <v>2938</v>
      </c>
    </row>
    <row r="2328" spans="1:9" x14ac:dyDescent="0.15">
      <c r="A2328" s="32">
        <v>43727</v>
      </c>
      <c r="B2328" s="25">
        <v>1000052339</v>
      </c>
      <c r="C2328" s="25" t="s">
        <v>3977</v>
      </c>
      <c r="D2328" s="25" t="s">
        <v>4003</v>
      </c>
      <c r="E2328" s="31">
        <v>5510</v>
      </c>
      <c r="F2328" s="31">
        <v>5510</v>
      </c>
      <c r="G2328" s="25">
        <v>0</v>
      </c>
      <c r="H2328" s="25">
        <v>0</v>
      </c>
      <c r="I2328" s="25" t="s">
        <v>3103</v>
      </c>
    </row>
    <row r="2329" spans="1:9" x14ac:dyDescent="0.15">
      <c r="A2329" s="32">
        <v>43727</v>
      </c>
      <c r="B2329" s="25">
        <v>1000052339</v>
      </c>
      <c r="C2329" s="25" t="s">
        <v>3977</v>
      </c>
      <c r="D2329" s="25" t="s">
        <v>4003</v>
      </c>
      <c r="E2329" s="25">
        <v>500</v>
      </c>
      <c r="F2329" s="25">
        <v>500</v>
      </c>
      <c r="G2329" s="25">
        <v>0</v>
      </c>
      <c r="H2329" s="25">
        <v>0</v>
      </c>
      <c r="I2329" s="25" t="s">
        <v>3103</v>
      </c>
    </row>
    <row r="2330" spans="1:9" x14ac:dyDescent="0.15">
      <c r="A2330" s="32">
        <v>43727</v>
      </c>
      <c r="B2330" s="25">
        <v>1000052719</v>
      </c>
      <c r="C2330" s="25" t="s">
        <v>4027</v>
      </c>
      <c r="D2330" s="25" t="s">
        <v>4003</v>
      </c>
      <c r="E2330" s="31">
        <v>2320.8000000000002</v>
      </c>
      <c r="F2330" s="31">
        <v>2320.8000000000002</v>
      </c>
      <c r="G2330" s="25">
        <v>0</v>
      </c>
      <c r="H2330" s="25">
        <v>0</v>
      </c>
      <c r="I2330" s="25" t="s">
        <v>2684</v>
      </c>
    </row>
    <row r="2331" spans="1:9" x14ac:dyDescent="0.15">
      <c r="A2331" s="32">
        <v>43727</v>
      </c>
      <c r="B2331" s="25">
        <v>1000052719</v>
      </c>
      <c r="C2331" s="25" t="s">
        <v>4027</v>
      </c>
      <c r="D2331" s="25" t="s">
        <v>4003</v>
      </c>
      <c r="E2331" s="25">
        <v>818.3</v>
      </c>
      <c r="F2331" s="25">
        <v>818.3</v>
      </c>
      <c r="G2331" s="25">
        <v>0</v>
      </c>
      <c r="H2331" s="25">
        <v>0</v>
      </c>
      <c r="I2331" s="25" t="s">
        <v>2684</v>
      </c>
    </row>
    <row r="2332" spans="1:9" x14ac:dyDescent="0.15">
      <c r="A2332" s="32">
        <v>43727</v>
      </c>
      <c r="B2332" s="25">
        <v>1000052799</v>
      </c>
      <c r="C2332" s="25" t="s">
        <v>3978</v>
      </c>
      <c r="D2332" s="25" t="s">
        <v>4003</v>
      </c>
      <c r="E2332" s="31">
        <v>1000.8</v>
      </c>
      <c r="F2332" s="31">
        <v>1000.8</v>
      </c>
      <c r="G2332" s="25">
        <v>0</v>
      </c>
      <c r="H2332" s="25">
        <v>0</v>
      </c>
      <c r="I2332" s="25" t="s">
        <v>2700</v>
      </c>
    </row>
    <row r="2333" spans="1:9" x14ac:dyDescent="0.15">
      <c r="A2333" s="32">
        <v>43727</v>
      </c>
      <c r="B2333" s="25">
        <v>1000052799</v>
      </c>
      <c r="C2333" s="25" t="s">
        <v>3978</v>
      </c>
      <c r="D2333" s="25" t="s">
        <v>4003</v>
      </c>
      <c r="E2333" s="31">
        <v>1958.8</v>
      </c>
      <c r="F2333" s="31">
        <v>1958.8</v>
      </c>
      <c r="G2333" s="25">
        <v>0</v>
      </c>
      <c r="H2333" s="25">
        <v>0</v>
      </c>
      <c r="I2333" s="25" t="s">
        <v>2700</v>
      </c>
    </row>
    <row r="2334" spans="1:9" x14ac:dyDescent="0.15">
      <c r="A2334" s="32">
        <v>43727</v>
      </c>
      <c r="B2334" s="25">
        <v>1000053001</v>
      </c>
      <c r="C2334" s="25" t="s">
        <v>3979</v>
      </c>
      <c r="D2334" s="25" t="s">
        <v>4003</v>
      </c>
      <c r="E2334" s="25">
        <v>204.2</v>
      </c>
      <c r="F2334" s="25">
        <v>204.2</v>
      </c>
      <c r="G2334" s="25">
        <v>0</v>
      </c>
      <c r="H2334" s="25">
        <v>0</v>
      </c>
      <c r="I2334" s="25" t="s">
        <v>2634</v>
      </c>
    </row>
    <row r="2335" spans="1:9" x14ac:dyDescent="0.15">
      <c r="A2335" s="32">
        <v>43727</v>
      </c>
      <c r="B2335" s="25">
        <v>1000054033</v>
      </c>
      <c r="C2335" s="25" t="s">
        <v>3980</v>
      </c>
      <c r="D2335" s="25" t="s">
        <v>4003</v>
      </c>
      <c r="E2335" s="31">
        <v>1003.44</v>
      </c>
      <c r="F2335" s="31">
        <v>1003.44</v>
      </c>
      <c r="G2335" s="25">
        <v>0</v>
      </c>
      <c r="H2335" s="25">
        <v>0</v>
      </c>
      <c r="I2335" s="25" t="s">
        <v>2830</v>
      </c>
    </row>
    <row r="2336" spans="1:9" x14ac:dyDescent="0.15">
      <c r="A2336" s="32">
        <v>43727</v>
      </c>
      <c r="B2336" s="25">
        <v>1000054528</v>
      </c>
      <c r="C2336" s="25" t="s">
        <v>3981</v>
      </c>
      <c r="D2336" s="25" t="s">
        <v>4003</v>
      </c>
      <c r="E2336" s="31">
        <v>1039.2</v>
      </c>
      <c r="F2336" s="31">
        <v>1039.2</v>
      </c>
      <c r="G2336" s="25">
        <v>0</v>
      </c>
      <c r="H2336" s="25">
        <v>0</v>
      </c>
      <c r="I2336" s="25" t="s">
        <v>3647</v>
      </c>
    </row>
    <row r="2337" spans="1:9" x14ac:dyDescent="0.15">
      <c r="A2337" s="32">
        <v>43727</v>
      </c>
      <c r="B2337" s="25">
        <v>1000054542</v>
      </c>
      <c r="C2337" s="25" t="s">
        <v>4042</v>
      </c>
      <c r="D2337" s="25" t="s">
        <v>4003</v>
      </c>
      <c r="E2337" s="25">
        <v>106</v>
      </c>
      <c r="F2337" s="25">
        <v>106</v>
      </c>
      <c r="G2337" s="25">
        <v>0</v>
      </c>
      <c r="H2337" s="25">
        <v>0</v>
      </c>
      <c r="I2337" s="25" t="s">
        <v>2734</v>
      </c>
    </row>
    <row r="2338" spans="1:9" x14ac:dyDescent="0.15">
      <c r="A2338" s="32">
        <v>43727</v>
      </c>
      <c r="B2338" s="25">
        <v>1000054543</v>
      </c>
      <c r="C2338" s="25" t="s">
        <v>3982</v>
      </c>
      <c r="D2338" s="25" t="s">
        <v>4003</v>
      </c>
      <c r="E2338" s="25">
        <v>524.4</v>
      </c>
      <c r="F2338" s="25">
        <v>524.4</v>
      </c>
      <c r="G2338" s="25">
        <v>0</v>
      </c>
      <c r="H2338" s="25">
        <v>0</v>
      </c>
      <c r="I2338" s="25" t="s">
        <v>3085</v>
      </c>
    </row>
    <row r="2339" spans="1:9" x14ac:dyDescent="0.15">
      <c r="A2339" s="32">
        <v>43727</v>
      </c>
      <c r="B2339" s="25">
        <v>1000055851</v>
      </c>
      <c r="C2339" s="25" t="s">
        <v>4043</v>
      </c>
      <c r="D2339" s="25" t="s">
        <v>4003</v>
      </c>
      <c r="E2339" s="31">
        <v>1320.5</v>
      </c>
      <c r="F2339" s="31">
        <v>1320.5</v>
      </c>
      <c r="G2339" s="25">
        <v>0</v>
      </c>
      <c r="H2339" s="25">
        <v>0</v>
      </c>
      <c r="I2339" s="25" t="s">
        <v>3113</v>
      </c>
    </row>
    <row r="2340" spans="1:9" x14ac:dyDescent="0.15">
      <c r="A2340" s="32">
        <v>43727</v>
      </c>
      <c r="B2340" s="25">
        <v>1000056788</v>
      </c>
      <c r="C2340" s="25" t="s">
        <v>4036</v>
      </c>
      <c r="D2340" s="25" t="s">
        <v>4003</v>
      </c>
      <c r="E2340" s="25">
        <v>344</v>
      </c>
      <c r="F2340" s="25">
        <v>344</v>
      </c>
      <c r="G2340" s="25">
        <v>0</v>
      </c>
      <c r="H2340" s="25">
        <v>0</v>
      </c>
      <c r="I2340" s="25" t="s">
        <v>2908</v>
      </c>
    </row>
    <row r="2341" spans="1:9" x14ac:dyDescent="0.15">
      <c r="A2341" s="32">
        <v>43727</v>
      </c>
      <c r="B2341" s="25">
        <v>1000056788</v>
      </c>
      <c r="C2341" s="25" t="s">
        <v>4036</v>
      </c>
      <c r="D2341" s="25" t="s">
        <v>4003</v>
      </c>
      <c r="E2341" s="25">
        <v>657</v>
      </c>
      <c r="F2341" s="25">
        <v>657</v>
      </c>
      <c r="G2341" s="25">
        <v>0</v>
      </c>
      <c r="H2341" s="25">
        <v>0</v>
      </c>
      <c r="I2341" s="25" t="s">
        <v>2908</v>
      </c>
    </row>
    <row r="2342" spans="1:9" x14ac:dyDescent="0.15">
      <c r="A2342" s="32">
        <v>43727</v>
      </c>
      <c r="B2342" s="25">
        <v>1000056971</v>
      </c>
      <c r="C2342" s="25" t="s">
        <v>4028</v>
      </c>
      <c r="D2342" s="25" t="s">
        <v>4004</v>
      </c>
      <c r="E2342" s="25">
        <v>270.14</v>
      </c>
      <c r="F2342" s="25">
        <v>270.14</v>
      </c>
      <c r="G2342" s="25">
        <v>0</v>
      </c>
      <c r="H2342" s="25">
        <v>0</v>
      </c>
      <c r="I2342" s="25" t="s">
        <v>2643</v>
      </c>
    </row>
    <row r="2343" spans="1:9" x14ac:dyDescent="0.15">
      <c r="A2343" s="32">
        <v>43727</v>
      </c>
      <c r="B2343" s="25">
        <v>1000057055</v>
      </c>
      <c r="C2343" s="25" t="s">
        <v>3984</v>
      </c>
      <c r="D2343" s="25" t="s">
        <v>4003</v>
      </c>
      <c r="E2343" s="25">
        <v>75.599999999999994</v>
      </c>
      <c r="F2343" s="25">
        <v>75.599999999999994</v>
      </c>
      <c r="G2343" s="25">
        <v>0</v>
      </c>
      <c r="H2343" s="25">
        <v>0</v>
      </c>
      <c r="I2343" s="25" t="s">
        <v>3063</v>
      </c>
    </row>
    <row r="2344" spans="1:9" x14ac:dyDescent="0.15">
      <c r="A2344" s="32">
        <v>43727</v>
      </c>
      <c r="B2344" s="25">
        <v>1000057055</v>
      </c>
      <c r="C2344" s="25" t="s">
        <v>3984</v>
      </c>
      <c r="D2344" s="25" t="s">
        <v>4003</v>
      </c>
      <c r="E2344" s="25">
        <v>170.4</v>
      </c>
      <c r="F2344" s="25">
        <v>170.4</v>
      </c>
      <c r="G2344" s="25">
        <v>0</v>
      </c>
      <c r="H2344" s="25">
        <v>0</v>
      </c>
      <c r="I2344" s="25" t="s">
        <v>3063</v>
      </c>
    </row>
    <row r="2345" spans="1:9" x14ac:dyDescent="0.15">
      <c r="A2345" s="32">
        <v>43727</v>
      </c>
      <c r="B2345" s="25">
        <v>1000057172</v>
      </c>
      <c r="C2345" s="25" t="s">
        <v>3985</v>
      </c>
      <c r="D2345" s="25" t="s">
        <v>4003</v>
      </c>
      <c r="E2345" s="31">
        <v>1096.8</v>
      </c>
      <c r="F2345" s="31">
        <v>1096.8</v>
      </c>
      <c r="G2345" s="25">
        <v>0</v>
      </c>
      <c r="H2345" s="25">
        <v>0</v>
      </c>
      <c r="I2345" s="25" t="s">
        <v>3120</v>
      </c>
    </row>
    <row r="2346" spans="1:9" x14ac:dyDescent="0.15">
      <c r="A2346" s="32">
        <v>43727</v>
      </c>
      <c r="B2346" s="25">
        <v>1000057172</v>
      </c>
      <c r="C2346" s="25" t="s">
        <v>3985</v>
      </c>
      <c r="D2346" s="25" t="s">
        <v>4003</v>
      </c>
      <c r="E2346" s="31">
        <v>2904.2</v>
      </c>
      <c r="F2346" s="31">
        <v>2904.2</v>
      </c>
      <c r="G2346" s="25">
        <v>0</v>
      </c>
      <c r="H2346" s="25">
        <v>0</v>
      </c>
      <c r="I2346" s="25" t="s">
        <v>3120</v>
      </c>
    </row>
    <row r="2347" spans="1:9" x14ac:dyDescent="0.15">
      <c r="A2347" s="32">
        <v>43727</v>
      </c>
      <c r="B2347" s="25">
        <v>1000057202</v>
      </c>
      <c r="C2347" s="25" t="s">
        <v>3986</v>
      </c>
      <c r="D2347" s="25" t="s">
        <v>4004</v>
      </c>
      <c r="E2347" s="31">
        <v>10001.09</v>
      </c>
      <c r="F2347" s="31">
        <v>10001.09</v>
      </c>
      <c r="G2347" s="25">
        <v>0</v>
      </c>
      <c r="H2347" s="25">
        <v>0</v>
      </c>
      <c r="I2347" s="25" t="s">
        <v>2749</v>
      </c>
    </row>
    <row r="2348" spans="1:9" x14ac:dyDescent="0.15">
      <c r="A2348" s="32">
        <v>43727</v>
      </c>
      <c r="B2348" s="25">
        <v>1000057313</v>
      </c>
      <c r="C2348" s="25" t="s">
        <v>4024</v>
      </c>
      <c r="D2348" s="25" t="s">
        <v>4004</v>
      </c>
      <c r="E2348" s="25">
        <v>319.2</v>
      </c>
      <c r="F2348" s="25">
        <v>319.2</v>
      </c>
      <c r="G2348" s="25">
        <v>0</v>
      </c>
      <c r="H2348" s="25">
        <v>0</v>
      </c>
      <c r="I2348" s="25" t="s">
        <v>3634</v>
      </c>
    </row>
    <row r="2349" spans="1:9" x14ac:dyDescent="0.15">
      <c r="A2349" s="32">
        <v>43727</v>
      </c>
      <c r="B2349" s="25">
        <v>1000057623</v>
      </c>
      <c r="C2349" s="25" t="s">
        <v>4009</v>
      </c>
      <c r="D2349" s="25" t="s">
        <v>4003</v>
      </c>
      <c r="E2349" s="31">
        <v>2004.59</v>
      </c>
      <c r="F2349" s="31">
        <v>2004.59</v>
      </c>
      <c r="G2349" s="25">
        <v>0</v>
      </c>
      <c r="H2349" s="25">
        <v>0</v>
      </c>
      <c r="I2349" s="25" t="s">
        <v>2768</v>
      </c>
    </row>
    <row r="2350" spans="1:9" x14ac:dyDescent="0.15">
      <c r="A2350" s="32">
        <v>43727</v>
      </c>
      <c r="B2350" s="25">
        <v>1000057812</v>
      </c>
      <c r="C2350" s="25" t="s">
        <v>3987</v>
      </c>
      <c r="D2350" s="25" t="s">
        <v>4003</v>
      </c>
      <c r="E2350" s="25">
        <v>200</v>
      </c>
      <c r="F2350" s="25">
        <v>200</v>
      </c>
      <c r="G2350" s="25">
        <v>0</v>
      </c>
      <c r="H2350" s="25">
        <v>0</v>
      </c>
      <c r="I2350" s="25" t="s">
        <v>2941</v>
      </c>
    </row>
    <row r="2351" spans="1:9" x14ac:dyDescent="0.15">
      <c r="A2351" s="32">
        <v>43727</v>
      </c>
      <c r="B2351" s="25">
        <v>1000057812</v>
      </c>
      <c r="C2351" s="25" t="s">
        <v>3987</v>
      </c>
      <c r="D2351" s="25" t="s">
        <v>4003</v>
      </c>
      <c r="E2351" s="25">
        <v>800.2</v>
      </c>
      <c r="F2351" s="25">
        <v>800.2</v>
      </c>
      <c r="G2351" s="25">
        <v>0</v>
      </c>
      <c r="H2351" s="25">
        <v>0</v>
      </c>
      <c r="I2351" s="25" t="s">
        <v>2941</v>
      </c>
    </row>
    <row r="2352" spans="1:9" x14ac:dyDescent="0.15">
      <c r="A2352" s="32">
        <v>43727</v>
      </c>
      <c r="B2352" s="25">
        <v>1000058421</v>
      </c>
      <c r="C2352" s="25" t="s">
        <v>3989</v>
      </c>
      <c r="D2352" s="25" t="s">
        <v>4003</v>
      </c>
      <c r="E2352" s="31">
        <v>1516.33</v>
      </c>
      <c r="F2352" s="31">
        <v>1516.33</v>
      </c>
      <c r="G2352" s="25">
        <v>0</v>
      </c>
      <c r="H2352" s="25">
        <v>0</v>
      </c>
      <c r="I2352" s="25" t="s">
        <v>3089</v>
      </c>
    </row>
    <row r="2353" spans="1:9" x14ac:dyDescent="0.15">
      <c r="A2353" s="32">
        <v>43727</v>
      </c>
      <c r="B2353" s="25">
        <v>1000058817</v>
      </c>
      <c r="C2353" s="25" t="s">
        <v>4013</v>
      </c>
      <c r="D2353" s="25" t="s">
        <v>4003</v>
      </c>
      <c r="E2353" s="31">
        <v>9407.39</v>
      </c>
      <c r="F2353" s="31">
        <v>9407.39</v>
      </c>
      <c r="G2353" s="25">
        <v>0</v>
      </c>
      <c r="H2353" s="25">
        <v>0</v>
      </c>
      <c r="I2353" s="25" t="s">
        <v>2625</v>
      </c>
    </row>
    <row r="2354" spans="1:9" x14ac:dyDescent="0.15">
      <c r="A2354" s="32">
        <v>43727</v>
      </c>
      <c r="B2354" s="25">
        <v>1000058921</v>
      </c>
      <c r="C2354" s="25" t="s">
        <v>3990</v>
      </c>
      <c r="D2354" s="25" t="s">
        <v>4003</v>
      </c>
      <c r="E2354" s="25">
        <v>603</v>
      </c>
      <c r="F2354" s="25">
        <v>603</v>
      </c>
      <c r="G2354" s="25">
        <v>0</v>
      </c>
      <c r="H2354" s="25">
        <v>0</v>
      </c>
      <c r="I2354" s="25" t="s">
        <v>2709</v>
      </c>
    </row>
    <row r="2355" spans="1:9" x14ac:dyDescent="0.15">
      <c r="A2355" s="32">
        <v>43727</v>
      </c>
      <c r="B2355" s="25">
        <v>1000058921</v>
      </c>
      <c r="C2355" s="25" t="s">
        <v>3990</v>
      </c>
      <c r="D2355" s="25" t="s">
        <v>4003</v>
      </c>
      <c r="E2355" s="25">
        <v>18.46</v>
      </c>
      <c r="F2355" s="25">
        <v>18.46</v>
      </c>
      <c r="G2355" s="25">
        <v>0</v>
      </c>
      <c r="H2355" s="25">
        <v>0</v>
      </c>
      <c r="I2355" s="25" t="s">
        <v>2709</v>
      </c>
    </row>
    <row r="2356" spans="1:9" x14ac:dyDescent="0.15">
      <c r="A2356" s="32">
        <v>43727</v>
      </c>
      <c r="B2356" s="25">
        <v>1000058924</v>
      </c>
      <c r="C2356" s="25" t="s">
        <v>3991</v>
      </c>
      <c r="D2356" s="25" t="s">
        <v>4003</v>
      </c>
      <c r="E2356" s="25">
        <v>200.4</v>
      </c>
      <c r="F2356" s="25">
        <v>200.4</v>
      </c>
      <c r="G2356" s="25">
        <v>0</v>
      </c>
      <c r="H2356" s="25">
        <v>0</v>
      </c>
      <c r="I2356" s="25" t="s">
        <v>2706</v>
      </c>
    </row>
    <row r="2357" spans="1:9" x14ac:dyDescent="0.15">
      <c r="A2357" s="32">
        <v>43727</v>
      </c>
      <c r="B2357" s="25">
        <v>1000058924</v>
      </c>
      <c r="C2357" s="25" t="s">
        <v>3991</v>
      </c>
      <c r="D2357" s="25" t="s">
        <v>4003</v>
      </c>
      <c r="E2357" s="25">
        <v>788.39</v>
      </c>
      <c r="F2357" s="25">
        <v>788.39</v>
      </c>
      <c r="G2357" s="25">
        <v>0</v>
      </c>
      <c r="H2357" s="25">
        <v>0</v>
      </c>
      <c r="I2357" s="25" t="s">
        <v>2706</v>
      </c>
    </row>
    <row r="2358" spans="1:9" x14ac:dyDescent="0.15">
      <c r="A2358" s="32">
        <v>43727</v>
      </c>
      <c r="B2358" s="25">
        <v>1000058961</v>
      </c>
      <c r="C2358" s="25" t="s">
        <v>3862</v>
      </c>
      <c r="D2358" s="25" t="s">
        <v>4003</v>
      </c>
      <c r="E2358" s="31">
        <v>3001.04</v>
      </c>
      <c r="F2358" s="31">
        <v>3001.04</v>
      </c>
      <c r="G2358" s="25">
        <v>0</v>
      </c>
      <c r="H2358" s="25">
        <v>0</v>
      </c>
      <c r="I2358" s="25" t="s">
        <v>2666</v>
      </c>
    </row>
    <row r="2359" spans="1:9" x14ac:dyDescent="0.15">
      <c r="A2359" s="32">
        <v>43727</v>
      </c>
      <c r="B2359" s="25">
        <v>1000058961</v>
      </c>
      <c r="C2359" s="25" t="s">
        <v>3862</v>
      </c>
      <c r="D2359" s="25" t="s">
        <v>4003</v>
      </c>
      <c r="E2359" s="31">
        <v>1201.2</v>
      </c>
      <c r="F2359" s="31">
        <v>1201.2</v>
      </c>
      <c r="G2359" s="25">
        <v>0</v>
      </c>
      <c r="H2359" s="25">
        <v>0</v>
      </c>
      <c r="I2359" s="25" t="s">
        <v>2666</v>
      </c>
    </row>
    <row r="2360" spans="1:9" x14ac:dyDescent="0.15">
      <c r="A2360" s="32">
        <v>43727</v>
      </c>
      <c r="B2360" s="25">
        <v>1000058961</v>
      </c>
      <c r="C2360" s="25" t="s">
        <v>3862</v>
      </c>
      <c r="D2360" s="25" t="s">
        <v>3236</v>
      </c>
      <c r="E2360" s="25">
        <v>0.1</v>
      </c>
      <c r="F2360" s="25">
        <v>0.1</v>
      </c>
      <c r="G2360" s="25">
        <v>0</v>
      </c>
      <c r="H2360" s="25">
        <v>0</v>
      </c>
      <c r="I2360" s="25" t="s">
        <v>2666</v>
      </c>
    </row>
    <row r="2361" spans="1:9" x14ac:dyDescent="0.15">
      <c r="A2361" s="32">
        <v>43727</v>
      </c>
      <c r="B2361" s="25">
        <v>1000059067</v>
      </c>
      <c r="C2361" s="25" t="s">
        <v>4005</v>
      </c>
      <c r="D2361" s="25" t="s">
        <v>4004</v>
      </c>
      <c r="E2361" s="31">
        <v>1381.8</v>
      </c>
      <c r="F2361" s="31">
        <v>1381.8</v>
      </c>
      <c r="G2361" s="25">
        <v>0</v>
      </c>
      <c r="H2361" s="25">
        <v>0</v>
      </c>
      <c r="I2361" s="25" t="s">
        <v>3311</v>
      </c>
    </row>
    <row r="2362" spans="1:9" x14ac:dyDescent="0.15">
      <c r="A2362" s="32">
        <v>43727</v>
      </c>
      <c r="B2362" s="25">
        <v>1000059342</v>
      </c>
      <c r="C2362" s="25" t="s">
        <v>3994</v>
      </c>
      <c r="D2362" s="25" t="s">
        <v>4004</v>
      </c>
      <c r="E2362" s="25">
        <v>900.66</v>
      </c>
      <c r="F2362" s="25">
        <v>900.66</v>
      </c>
      <c r="G2362" s="25">
        <v>0</v>
      </c>
      <c r="H2362" s="25">
        <v>0</v>
      </c>
      <c r="I2362" s="25" t="s">
        <v>2687</v>
      </c>
    </row>
    <row r="2363" spans="1:9" x14ac:dyDescent="0.15">
      <c r="A2363" s="32">
        <v>43726</v>
      </c>
      <c r="B2363" s="25">
        <v>1000001038</v>
      </c>
      <c r="C2363" s="25" t="s">
        <v>3152</v>
      </c>
      <c r="D2363" s="25" t="s">
        <v>4003</v>
      </c>
      <c r="E2363" s="25">
        <v>9.6</v>
      </c>
      <c r="F2363" s="25">
        <v>9.6</v>
      </c>
      <c r="G2363" s="25">
        <v>0</v>
      </c>
      <c r="H2363" s="25">
        <v>0</v>
      </c>
      <c r="I2363" s="25" t="s">
        <v>3151</v>
      </c>
    </row>
    <row r="2364" spans="1:9" x14ac:dyDescent="0.15">
      <c r="A2364" s="32">
        <v>43726</v>
      </c>
      <c r="B2364" s="25">
        <v>1000001038</v>
      </c>
      <c r="C2364" s="25" t="s">
        <v>3152</v>
      </c>
      <c r="D2364" s="25" t="s">
        <v>4003</v>
      </c>
      <c r="E2364" s="25">
        <v>15.8</v>
      </c>
      <c r="F2364" s="25">
        <v>15.8</v>
      </c>
      <c r="G2364" s="25">
        <v>0</v>
      </c>
      <c r="H2364" s="25">
        <v>0</v>
      </c>
      <c r="I2364" s="25" t="s">
        <v>3151</v>
      </c>
    </row>
    <row r="2365" spans="1:9" x14ac:dyDescent="0.15">
      <c r="A2365" s="32">
        <v>43726</v>
      </c>
      <c r="B2365" s="25">
        <v>1000001126</v>
      </c>
      <c r="C2365" s="25" t="s">
        <v>3892</v>
      </c>
      <c r="D2365" s="25" t="s">
        <v>4003</v>
      </c>
      <c r="E2365" s="25">
        <v>400.8</v>
      </c>
      <c r="F2365" s="25">
        <v>400.8</v>
      </c>
      <c r="G2365" s="25">
        <v>0</v>
      </c>
      <c r="H2365" s="25">
        <v>0</v>
      </c>
      <c r="I2365" s="25" t="s">
        <v>2912</v>
      </c>
    </row>
    <row r="2366" spans="1:9" x14ac:dyDescent="0.15">
      <c r="A2366" s="32">
        <v>43726</v>
      </c>
      <c r="B2366" s="25">
        <v>1000001126</v>
      </c>
      <c r="C2366" s="25" t="s">
        <v>3892</v>
      </c>
      <c r="D2366" s="25" t="s">
        <v>4003</v>
      </c>
      <c r="E2366" s="31">
        <v>2031.87</v>
      </c>
      <c r="F2366" s="31">
        <v>2031.87</v>
      </c>
      <c r="G2366" s="25">
        <v>0</v>
      </c>
      <c r="H2366" s="25">
        <v>0</v>
      </c>
      <c r="I2366" s="25" t="s">
        <v>2912</v>
      </c>
    </row>
    <row r="2367" spans="1:9" x14ac:dyDescent="0.15">
      <c r="A2367" s="32">
        <v>43726</v>
      </c>
      <c r="B2367" s="25">
        <v>1000001616</v>
      </c>
      <c r="C2367" s="25" t="s">
        <v>3897</v>
      </c>
      <c r="D2367" s="25" t="s">
        <v>4003</v>
      </c>
      <c r="E2367" s="25">
        <v>116.8</v>
      </c>
      <c r="F2367" s="25">
        <v>116.8</v>
      </c>
      <c r="G2367" s="25">
        <v>0</v>
      </c>
      <c r="H2367" s="25">
        <v>0</v>
      </c>
      <c r="I2367" s="25" t="s">
        <v>3160</v>
      </c>
    </row>
    <row r="2368" spans="1:9" x14ac:dyDescent="0.15">
      <c r="A2368" s="32">
        <v>43726</v>
      </c>
      <c r="B2368" s="25">
        <v>1000001616</v>
      </c>
      <c r="C2368" s="25" t="s">
        <v>3897</v>
      </c>
      <c r="D2368" s="25" t="s">
        <v>4003</v>
      </c>
      <c r="E2368" s="31">
        <v>2609.6</v>
      </c>
      <c r="F2368" s="31">
        <v>2609.6</v>
      </c>
      <c r="G2368" s="25">
        <v>0</v>
      </c>
      <c r="H2368" s="25">
        <v>0</v>
      </c>
      <c r="I2368" s="25" t="s">
        <v>3160</v>
      </c>
    </row>
    <row r="2369" spans="1:9" x14ac:dyDescent="0.15">
      <c r="A2369" s="32">
        <v>43726</v>
      </c>
      <c r="B2369" s="25">
        <v>1000001627</v>
      </c>
      <c r="C2369" s="25" t="s">
        <v>3902</v>
      </c>
      <c r="D2369" s="25" t="s">
        <v>4003</v>
      </c>
      <c r="E2369" s="25">
        <v>735.53</v>
      </c>
      <c r="F2369" s="25">
        <v>735.53</v>
      </c>
      <c r="G2369" s="25">
        <v>0</v>
      </c>
      <c r="H2369" s="25">
        <v>0</v>
      </c>
      <c r="I2369" s="25" t="s">
        <v>3222</v>
      </c>
    </row>
    <row r="2370" spans="1:9" x14ac:dyDescent="0.15">
      <c r="A2370" s="32">
        <v>43726</v>
      </c>
      <c r="B2370" s="25">
        <v>1000001627</v>
      </c>
      <c r="C2370" s="25" t="s">
        <v>3902</v>
      </c>
      <c r="D2370" s="25" t="s">
        <v>4003</v>
      </c>
      <c r="E2370" s="31">
        <v>7266.6</v>
      </c>
      <c r="F2370" s="31">
        <v>7266.6</v>
      </c>
      <c r="G2370" s="25">
        <v>0</v>
      </c>
      <c r="H2370" s="25">
        <v>0</v>
      </c>
      <c r="I2370" s="25" t="s">
        <v>3222</v>
      </c>
    </row>
    <row r="2371" spans="1:9" x14ac:dyDescent="0.15">
      <c r="A2371" s="32">
        <v>43726</v>
      </c>
      <c r="B2371" s="25">
        <v>1000001984</v>
      </c>
      <c r="C2371" s="25" t="s">
        <v>3907</v>
      </c>
      <c r="D2371" s="25" t="s">
        <v>4003</v>
      </c>
      <c r="E2371" s="31">
        <v>13615.65</v>
      </c>
      <c r="F2371" s="31">
        <v>13615.65</v>
      </c>
      <c r="G2371" s="25">
        <v>0</v>
      </c>
      <c r="H2371" s="25">
        <v>0</v>
      </c>
      <c r="I2371" s="25" t="s">
        <v>3538</v>
      </c>
    </row>
    <row r="2372" spans="1:9" x14ac:dyDescent="0.15">
      <c r="A2372" s="32">
        <v>43726</v>
      </c>
      <c r="B2372" s="25">
        <v>1000002158</v>
      </c>
      <c r="C2372" s="25" t="s">
        <v>3909</v>
      </c>
      <c r="D2372" s="25" t="s">
        <v>4003</v>
      </c>
      <c r="E2372" s="25">
        <v>122.4</v>
      </c>
      <c r="F2372" s="25">
        <v>122.4</v>
      </c>
      <c r="G2372" s="25">
        <v>0</v>
      </c>
      <c r="H2372" s="25">
        <v>0</v>
      </c>
      <c r="I2372" s="25" t="s">
        <v>3126</v>
      </c>
    </row>
    <row r="2373" spans="1:9" x14ac:dyDescent="0.15">
      <c r="A2373" s="32">
        <v>43726</v>
      </c>
      <c r="B2373" s="25">
        <v>1000002158</v>
      </c>
      <c r="C2373" s="25" t="s">
        <v>3909</v>
      </c>
      <c r="D2373" s="25" t="s">
        <v>4003</v>
      </c>
      <c r="E2373" s="25">
        <v>378.5</v>
      </c>
      <c r="F2373" s="25">
        <v>378.5</v>
      </c>
      <c r="G2373" s="25">
        <v>0</v>
      </c>
      <c r="H2373" s="25">
        <v>0</v>
      </c>
      <c r="I2373" s="25" t="s">
        <v>3126</v>
      </c>
    </row>
    <row r="2374" spans="1:9" x14ac:dyDescent="0.15">
      <c r="A2374" s="32">
        <v>43726</v>
      </c>
      <c r="B2374" s="25">
        <v>1000002535</v>
      </c>
      <c r="C2374" s="25" t="s">
        <v>3911</v>
      </c>
      <c r="D2374" s="25" t="s">
        <v>4003</v>
      </c>
      <c r="E2374" s="31">
        <v>190006.94</v>
      </c>
      <c r="F2374" s="31">
        <v>190006.94</v>
      </c>
      <c r="G2374" s="25">
        <v>0</v>
      </c>
      <c r="H2374" s="25">
        <v>0</v>
      </c>
      <c r="I2374" s="25" t="s">
        <v>109</v>
      </c>
    </row>
    <row r="2375" spans="1:9" x14ac:dyDescent="0.15">
      <c r="A2375" s="32">
        <v>43726</v>
      </c>
      <c r="B2375" s="25">
        <v>1000002535</v>
      </c>
      <c r="C2375" s="25" t="s">
        <v>3911</v>
      </c>
      <c r="D2375" s="25" t="s">
        <v>4003</v>
      </c>
      <c r="E2375" s="31">
        <v>49995.14</v>
      </c>
      <c r="F2375" s="31">
        <v>49995.14</v>
      </c>
      <c r="G2375" s="25">
        <v>0</v>
      </c>
      <c r="H2375" s="25">
        <v>0</v>
      </c>
      <c r="I2375" s="25" t="s">
        <v>109</v>
      </c>
    </row>
    <row r="2376" spans="1:9" x14ac:dyDescent="0.15">
      <c r="A2376" s="32">
        <v>43726</v>
      </c>
      <c r="B2376" s="25">
        <v>1000002672</v>
      </c>
      <c r="C2376" s="25" t="s">
        <v>4010</v>
      </c>
      <c r="D2376" s="25" t="s">
        <v>4003</v>
      </c>
      <c r="E2376" s="31">
        <v>4085.21</v>
      </c>
      <c r="F2376" s="31">
        <v>4085.21</v>
      </c>
      <c r="G2376" s="25">
        <v>0</v>
      </c>
      <c r="H2376" s="25">
        <v>0</v>
      </c>
      <c r="I2376" s="25" t="s">
        <v>2637</v>
      </c>
    </row>
    <row r="2377" spans="1:9" x14ac:dyDescent="0.15">
      <c r="A2377" s="32">
        <v>43726</v>
      </c>
      <c r="B2377" s="25">
        <v>1000002672</v>
      </c>
      <c r="C2377" s="25" t="s">
        <v>4010</v>
      </c>
      <c r="D2377" s="25" t="s">
        <v>4003</v>
      </c>
      <c r="E2377" s="25">
        <v>777.97</v>
      </c>
      <c r="F2377" s="25">
        <v>777.97</v>
      </c>
      <c r="G2377" s="25">
        <v>0</v>
      </c>
      <c r="H2377" s="25">
        <v>0</v>
      </c>
      <c r="I2377" s="25" t="s">
        <v>2637</v>
      </c>
    </row>
    <row r="2378" spans="1:9" x14ac:dyDescent="0.15">
      <c r="A2378" s="32">
        <v>43726</v>
      </c>
      <c r="B2378" s="25">
        <v>1000002716</v>
      </c>
      <c r="C2378" s="25" t="s">
        <v>3913</v>
      </c>
      <c r="D2378" s="25" t="s">
        <v>4003</v>
      </c>
      <c r="E2378" s="31">
        <v>2516.4</v>
      </c>
      <c r="F2378" s="31">
        <v>2516.4</v>
      </c>
      <c r="G2378" s="25">
        <v>0</v>
      </c>
      <c r="H2378" s="25">
        <v>0</v>
      </c>
      <c r="I2378" s="25" t="s">
        <v>2896</v>
      </c>
    </row>
    <row r="2379" spans="1:9" x14ac:dyDescent="0.15">
      <c r="A2379" s="32">
        <v>43726</v>
      </c>
      <c r="B2379" s="25">
        <v>1000003143</v>
      </c>
      <c r="C2379" s="25" t="s">
        <v>3733</v>
      </c>
      <c r="D2379" s="25" t="s">
        <v>4003</v>
      </c>
      <c r="E2379" s="31">
        <v>4874</v>
      </c>
      <c r="F2379" s="31">
        <v>4874</v>
      </c>
      <c r="G2379" s="25">
        <v>0</v>
      </c>
      <c r="H2379" s="25">
        <v>0</v>
      </c>
      <c r="I2379" s="25" t="s">
        <v>3140</v>
      </c>
    </row>
    <row r="2380" spans="1:9" x14ac:dyDescent="0.15">
      <c r="A2380" s="32">
        <v>43726</v>
      </c>
      <c r="B2380" s="25">
        <v>1000003143</v>
      </c>
      <c r="C2380" s="25" t="s">
        <v>3733</v>
      </c>
      <c r="D2380" s="25" t="s">
        <v>4003</v>
      </c>
      <c r="E2380" s="31">
        <v>25786.560000000001</v>
      </c>
      <c r="F2380" s="31">
        <v>25786.560000000001</v>
      </c>
      <c r="G2380" s="25">
        <v>0</v>
      </c>
      <c r="H2380" s="25">
        <v>0</v>
      </c>
      <c r="I2380" s="25" t="s">
        <v>3140</v>
      </c>
    </row>
    <row r="2381" spans="1:9" x14ac:dyDescent="0.15">
      <c r="A2381" s="32">
        <v>43726</v>
      </c>
      <c r="B2381" s="25">
        <v>1000003390</v>
      </c>
      <c r="C2381" s="25" t="s">
        <v>3858</v>
      </c>
      <c r="D2381" s="25" t="s">
        <v>4003</v>
      </c>
      <c r="E2381" s="25">
        <v>44.4</v>
      </c>
      <c r="F2381" s="25">
        <v>44.4</v>
      </c>
      <c r="G2381" s="25">
        <v>0</v>
      </c>
      <c r="H2381" s="25">
        <v>0</v>
      </c>
      <c r="I2381" s="25" t="s">
        <v>2883</v>
      </c>
    </row>
    <row r="2382" spans="1:9" x14ac:dyDescent="0.15">
      <c r="A2382" s="32">
        <v>43726</v>
      </c>
      <c r="B2382" s="25">
        <v>1000003390</v>
      </c>
      <c r="C2382" s="25" t="s">
        <v>3858</v>
      </c>
      <c r="D2382" s="25" t="s">
        <v>4003</v>
      </c>
      <c r="E2382" s="31">
        <v>1920.1</v>
      </c>
      <c r="F2382" s="31">
        <v>1920.1</v>
      </c>
      <c r="G2382" s="25">
        <v>0</v>
      </c>
      <c r="H2382" s="25">
        <v>0</v>
      </c>
      <c r="I2382" s="25" t="s">
        <v>2883</v>
      </c>
    </row>
    <row r="2383" spans="1:9" x14ac:dyDescent="0.15">
      <c r="A2383" s="32">
        <v>43726</v>
      </c>
      <c r="B2383" s="25">
        <v>1000004078</v>
      </c>
      <c r="C2383" s="25" t="s">
        <v>2794</v>
      </c>
      <c r="D2383" s="25" t="s">
        <v>4003</v>
      </c>
      <c r="E2383" s="31">
        <v>3080.68</v>
      </c>
      <c r="F2383" s="31">
        <v>3080.68</v>
      </c>
      <c r="G2383" s="25">
        <v>0</v>
      </c>
      <c r="H2383" s="25">
        <v>0</v>
      </c>
      <c r="I2383" s="25" t="s">
        <v>2793</v>
      </c>
    </row>
    <row r="2384" spans="1:9" x14ac:dyDescent="0.15">
      <c r="A2384" s="32">
        <v>43726</v>
      </c>
      <c r="B2384" s="25">
        <v>1000004297</v>
      </c>
      <c r="C2384" s="25" t="s">
        <v>4001</v>
      </c>
      <c r="D2384" s="25" t="s">
        <v>4003</v>
      </c>
      <c r="E2384" s="25">
        <v>300</v>
      </c>
      <c r="F2384" s="25">
        <v>300</v>
      </c>
      <c r="G2384" s="25">
        <v>0</v>
      </c>
      <c r="H2384" s="25">
        <v>0</v>
      </c>
      <c r="I2384" s="25" t="s">
        <v>3785</v>
      </c>
    </row>
    <row r="2385" spans="1:9" x14ac:dyDescent="0.15">
      <c r="A2385" s="32">
        <v>43726</v>
      </c>
      <c r="B2385" s="25">
        <v>1000004884</v>
      </c>
      <c r="C2385" s="25" t="s">
        <v>3917</v>
      </c>
      <c r="D2385" s="25" t="s">
        <v>4003</v>
      </c>
      <c r="E2385" s="31">
        <v>6000.67</v>
      </c>
      <c r="F2385" s="31">
        <v>6000.67</v>
      </c>
      <c r="G2385" s="25">
        <v>0</v>
      </c>
      <c r="H2385" s="25">
        <v>0</v>
      </c>
      <c r="I2385" s="25" t="s">
        <v>2824</v>
      </c>
    </row>
    <row r="2386" spans="1:9" x14ac:dyDescent="0.15">
      <c r="A2386" s="32">
        <v>43726</v>
      </c>
      <c r="B2386" s="25">
        <v>1000004884</v>
      </c>
      <c r="C2386" s="25" t="s">
        <v>3917</v>
      </c>
      <c r="D2386" s="25" t="s">
        <v>4003</v>
      </c>
      <c r="E2386" s="31">
        <v>13297.28</v>
      </c>
      <c r="F2386" s="31">
        <v>13297.28</v>
      </c>
      <c r="G2386" s="25">
        <v>0</v>
      </c>
      <c r="H2386" s="25">
        <v>0</v>
      </c>
      <c r="I2386" s="25" t="s">
        <v>2824</v>
      </c>
    </row>
    <row r="2387" spans="1:9" x14ac:dyDescent="0.15">
      <c r="A2387" s="32">
        <v>43726</v>
      </c>
      <c r="B2387" s="25">
        <v>1000008344</v>
      </c>
      <c r="C2387" s="25" t="s">
        <v>3921</v>
      </c>
      <c r="D2387" s="25" t="s">
        <v>4004</v>
      </c>
      <c r="E2387" s="31">
        <v>3000.56</v>
      </c>
      <c r="F2387" s="31">
        <v>3000.56</v>
      </c>
      <c r="G2387" s="25">
        <v>0</v>
      </c>
      <c r="H2387" s="25">
        <v>0</v>
      </c>
      <c r="I2387" s="25" t="s">
        <v>3140</v>
      </c>
    </row>
    <row r="2388" spans="1:9" x14ac:dyDescent="0.15">
      <c r="A2388" s="32">
        <v>43726</v>
      </c>
      <c r="B2388" s="25">
        <v>1000009190</v>
      </c>
      <c r="C2388" s="25" t="s">
        <v>2649</v>
      </c>
      <c r="D2388" s="25" t="s">
        <v>4003</v>
      </c>
      <c r="E2388" s="25">
        <v>125.93</v>
      </c>
      <c r="F2388" s="25">
        <v>125.93</v>
      </c>
      <c r="G2388" s="25">
        <v>0</v>
      </c>
      <c r="H2388" s="25">
        <v>0</v>
      </c>
      <c r="I2388" s="25" t="s">
        <v>2646</v>
      </c>
    </row>
    <row r="2389" spans="1:9" x14ac:dyDescent="0.15">
      <c r="A2389" s="32">
        <v>43726</v>
      </c>
      <c r="B2389" s="25">
        <v>1000009190</v>
      </c>
      <c r="C2389" s="25" t="s">
        <v>2649</v>
      </c>
      <c r="D2389" s="25" t="s">
        <v>4003</v>
      </c>
      <c r="E2389" s="31">
        <v>2484.16</v>
      </c>
      <c r="F2389" s="31">
        <v>2484.16</v>
      </c>
      <c r="G2389" s="25">
        <v>0</v>
      </c>
      <c r="H2389" s="25">
        <v>0</v>
      </c>
      <c r="I2389" s="25" t="s">
        <v>2646</v>
      </c>
    </row>
    <row r="2390" spans="1:9" x14ac:dyDescent="0.15">
      <c r="A2390" s="32">
        <v>43726</v>
      </c>
      <c r="B2390" s="25">
        <v>1000009190</v>
      </c>
      <c r="C2390" s="25" t="s">
        <v>2649</v>
      </c>
      <c r="D2390" s="25" t="s">
        <v>4004</v>
      </c>
      <c r="E2390" s="25">
        <v>597.75</v>
      </c>
      <c r="F2390" s="25">
        <v>597.75</v>
      </c>
      <c r="G2390" s="25">
        <v>0</v>
      </c>
      <c r="H2390" s="25">
        <v>0</v>
      </c>
      <c r="I2390" s="25" t="s">
        <v>2646</v>
      </c>
    </row>
    <row r="2391" spans="1:9" x14ac:dyDescent="0.15">
      <c r="A2391" s="32">
        <v>43726</v>
      </c>
      <c r="B2391" s="25">
        <v>1000009301</v>
      </c>
      <c r="C2391" s="25" t="s">
        <v>3308</v>
      </c>
      <c r="D2391" s="25" t="s">
        <v>4003</v>
      </c>
      <c r="E2391" s="25">
        <v>99.8</v>
      </c>
      <c r="F2391" s="25">
        <v>99.8</v>
      </c>
      <c r="G2391" s="25">
        <v>0</v>
      </c>
      <c r="H2391" s="25">
        <v>0</v>
      </c>
      <c r="I2391" s="25" t="s">
        <v>2646</v>
      </c>
    </row>
    <row r="2392" spans="1:9" x14ac:dyDescent="0.15">
      <c r="A2392" s="32">
        <v>43726</v>
      </c>
      <c r="B2392" s="25">
        <v>1000009301</v>
      </c>
      <c r="C2392" s="25" t="s">
        <v>3308</v>
      </c>
      <c r="D2392" s="25" t="s">
        <v>4003</v>
      </c>
      <c r="E2392" s="31">
        <v>3102.49</v>
      </c>
      <c r="F2392" s="31">
        <v>3102.49</v>
      </c>
      <c r="G2392" s="25">
        <v>0</v>
      </c>
      <c r="H2392" s="25">
        <v>0</v>
      </c>
      <c r="I2392" s="25" t="s">
        <v>2646</v>
      </c>
    </row>
    <row r="2393" spans="1:9" x14ac:dyDescent="0.15">
      <c r="A2393" s="32">
        <v>43726</v>
      </c>
      <c r="B2393" s="25">
        <v>1000009301</v>
      </c>
      <c r="C2393" s="25" t="s">
        <v>3308</v>
      </c>
      <c r="D2393" s="25" t="s">
        <v>4004</v>
      </c>
      <c r="E2393" s="25">
        <v>200.1</v>
      </c>
      <c r="F2393" s="25">
        <v>200.1</v>
      </c>
      <c r="G2393" s="25">
        <v>0</v>
      </c>
      <c r="H2393" s="25">
        <v>0</v>
      </c>
      <c r="I2393" s="25" t="s">
        <v>2646</v>
      </c>
    </row>
    <row r="2394" spans="1:9" x14ac:dyDescent="0.15">
      <c r="A2394" s="32">
        <v>43726</v>
      </c>
      <c r="B2394" s="25">
        <v>1000009355</v>
      </c>
      <c r="C2394" s="25" t="s">
        <v>2813</v>
      </c>
      <c r="D2394" s="25" t="s">
        <v>4003</v>
      </c>
      <c r="E2394" s="25">
        <v>400.8</v>
      </c>
      <c r="F2394" s="25">
        <v>400.8</v>
      </c>
      <c r="G2394" s="25">
        <v>0</v>
      </c>
      <c r="H2394" s="25">
        <v>0</v>
      </c>
      <c r="I2394" s="25" t="s">
        <v>2812</v>
      </c>
    </row>
    <row r="2395" spans="1:9" x14ac:dyDescent="0.15">
      <c r="A2395" s="32">
        <v>43726</v>
      </c>
      <c r="B2395" s="25">
        <v>1000009355</v>
      </c>
      <c r="C2395" s="25" t="s">
        <v>2813</v>
      </c>
      <c r="D2395" s="25" t="s">
        <v>4003</v>
      </c>
      <c r="E2395" s="25">
        <v>607.5</v>
      </c>
      <c r="F2395" s="25">
        <v>607.5</v>
      </c>
      <c r="G2395" s="25">
        <v>0</v>
      </c>
      <c r="H2395" s="25">
        <v>0</v>
      </c>
      <c r="I2395" s="25" t="s">
        <v>2812</v>
      </c>
    </row>
    <row r="2396" spans="1:9" x14ac:dyDescent="0.15">
      <c r="A2396" s="32">
        <v>43726</v>
      </c>
      <c r="B2396" s="25">
        <v>1000009458</v>
      </c>
      <c r="C2396" s="25" t="s">
        <v>2816</v>
      </c>
      <c r="D2396" s="25" t="s">
        <v>4003</v>
      </c>
      <c r="E2396" s="31">
        <v>1216.0999999999999</v>
      </c>
      <c r="F2396" s="31">
        <v>1216.0999999999999</v>
      </c>
      <c r="G2396" s="25">
        <v>0</v>
      </c>
      <c r="H2396" s="25">
        <v>0</v>
      </c>
      <c r="I2396" s="25" t="s">
        <v>2815</v>
      </c>
    </row>
    <row r="2397" spans="1:9" x14ac:dyDescent="0.15">
      <c r="A2397" s="32">
        <v>43726</v>
      </c>
      <c r="B2397" s="25">
        <v>1000009635</v>
      </c>
      <c r="C2397" s="25" t="s">
        <v>3929</v>
      </c>
      <c r="D2397" s="25" t="s">
        <v>4003</v>
      </c>
      <c r="E2397" s="31">
        <v>4500</v>
      </c>
      <c r="F2397" s="31">
        <v>4500</v>
      </c>
      <c r="G2397" s="25">
        <v>0</v>
      </c>
      <c r="H2397" s="25">
        <v>0</v>
      </c>
      <c r="I2397" s="25" t="s">
        <v>106</v>
      </c>
    </row>
    <row r="2398" spans="1:9" x14ac:dyDescent="0.15">
      <c r="A2398" s="32">
        <v>43726</v>
      </c>
      <c r="B2398" s="25">
        <v>1000009635</v>
      </c>
      <c r="C2398" s="25" t="s">
        <v>3929</v>
      </c>
      <c r="D2398" s="25" t="s">
        <v>4003</v>
      </c>
      <c r="E2398" s="31">
        <v>150401.82999999999</v>
      </c>
      <c r="F2398" s="31">
        <v>150401.82999999999</v>
      </c>
      <c r="G2398" s="25">
        <v>0</v>
      </c>
      <c r="H2398" s="25">
        <v>0</v>
      </c>
      <c r="I2398" s="25" t="s">
        <v>106</v>
      </c>
    </row>
    <row r="2399" spans="1:9" x14ac:dyDescent="0.15">
      <c r="A2399" s="32">
        <v>43726</v>
      </c>
      <c r="B2399" s="25">
        <v>1000013792</v>
      </c>
      <c r="C2399" s="25" t="s">
        <v>2822</v>
      </c>
      <c r="D2399" s="25" t="s">
        <v>4003</v>
      </c>
      <c r="E2399" s="31">
        <v>1300.8</v>
      </c>
      <c r="F2399" s="31">
        <v>1300.8</v>
      </c>
      <c r="G2399" s="25">
        <v>0</v>
      </c>
      <c r="H2399" s="25">
        <v>0</v>
      </c>
      <c r="I2399" s="25" t="s">
        <v>2821</v>
      </c>
    </row>
    <row r="2400" spans="1:9" x14ac:dyDescent="0.15">
      <c r="A2400" s="32">
        <v>43726</v>
      </c>
      <c r="B2400" s="25">
        <v>1000015329</v>
      </c>
      <c r="C2400" s="25" t="s">
        <v>2641</v>
      </c>
      <c r="D2400" s="25" t="s">
        <v>4003</v>
      </c>
      <c r="E2400" s="25">
        <v>194.4</v>
      </c>
      <c r="F2400" s="25">
        <v>194.4</v>
      </c>
      <c r="G2400" s="25">
        <v>0</v>
      </c>
      <c r="H2400" s="25">
        <v>0</v>
      </c>
      <c r="I2400" s="25" t="s">
        <v>2640</v>
      </c>
    </row>
    <row r="2401" spans="1:9" x14ac:dyDescent="0.15">
      <c r="A2401" s="32">
        <v>43726</v>
      </c>
      <c r="B2401" s="25">
        <v>1000015329</v>
      </c>
      <c r="C2401" s="25" t="s">
        <v>2641</v>
      </c>
      <c r="D2401" s="25" t="s">
        <v>4003</v>
      </c>
      <c r="E2401" s="31">
        <v>2004</v>
      </c>
      <c r="F2401" s="31">
        <v>2004</v>
      </c>
      <c r="G2401" s="25">
        <v>0</v>
      </c>
      <c r="H2401" s="25">
        <v>0</v>
      </c>
      <c r="I2401" s="25" t="s">
        <v>2640</v>
      </c>
    </row>
    <row r="2402" spans="1:9" x14ac:dyDescent="0.15">
      <c r="A2402" s="32">
        <v>43726</v>
      </c>
      <c r="B2402" s="25">
        <v>1000015329</v>
      </c>
      <c r="C2402" s="25" t="s">
        <v>2641</v>
      </c>
      <c r="D2402" s="25" t="s">
        <v>4004</v>
      </c>
      <c r="E2402" s="25">
        <v>802.28</v>
      </c>
      <c r="F2402" s="25">
        <v>802.28</v>
      </c>
      <c r="G2402" s="25">
        <v>0</v>
      </c>
      <c r="H2402" s="25">
        <v>0</v>
      </c>
      <c r="I2402" s="25" t="s">
        <v>2640</v>
      </c>
    </row>
    <row r="2403" spans="1:9" x14ac:dyDescent="0.15">
      <c r="A2403" s="32">
        <v>43726</v>
      </c>
      <c r="B2403" s="25">
        <v>1000016028</v>
      </c>
      <c r="C2403" s="25" t="s">
        <v>3931</v>
      </c>
      <c r="D2403" s="25" t="s">
        <v>4003</v>
      </c>
      <c r="E2403" s="31">
        <v>22072.799999999999</v>
      </c>
      <c r="F2403" s="31">
        <v>22072.799999999999</v>
      </c>
      <c r="G2403" s="25">
        <v>0</v>
      </c>
      <c r="H2403" s="25">
        <v>0</v>
      </c>
      <c r="I2403" s="25" t="s">
        <v>3134</v>
      </c>
    </row>
    <row r="2404" spans="1:9" x14ac:dyDescent="0.15">
      <c r="A2404" s="32">
        <v>43726</v>
      </c>
      <c r="B2404" s="25">
        <v>1000016028</v>
      </c>
      <c r="C2404" s="25" t="s">
        <v>3931</v>
      </c>
      <c r="D2404" s="25" t="s">
        <v>4003</v>
      </c>
      <c r="E2404" s="31">
        <v>18929</v>
      </c>
      <c r="F2404" s="31">
        <v>18929</v>
      </c>
      <c r="G2404" s="25">
        <v>0</v>
      </c>
      <c r="H2404" s="25">
        <v>0</v>
      </c>
      <c r="I2404" s="25" t="s">
        <v>3134</v>
      </c>
    </row>
    <row r="2405" spans="1:9" x14ac:dyDescent="0.15">
      <c r="A2405" s="32">
        <v>43726</v>
      </c>
      <c r="B2405" s="25">
        <v>1000016603</v>
      </c>
      <c r="C2405" s="25" t="s">
        <v>2835</v>
      </c>
      <c r="D2405" s="25" t="s">
        <v>4003</v>
      </c>
      <c r="E2405" s="31">
        <v>19833.099999999999</v>
      </c>
      <c r="F2405" s="31">
        <v>19833.099999999999</v>
      </c>
      <c r="G2405" s="25">
        <v>0</v>
      </c>
      <c r="H2405" s="25">
        <v>0</v>
      </c>
      <c r="I2405" s="25" t="s">
        <v>2834</v>
      </c>
    </row>
    <row r="2406" spans="1:9" x14ac:dyDescent="0.15">
      <c r="A2406" s="32">
        <v>43726</v>
      </c>
      <c r="B2406" s="25">
        <v>1000016603</v>
      </c>
      <c r="C2406" s="25" t="s">
        <v>2835</v>
      </c>
      <c r="D2406" s="25" t="s">
        <v>4003</v>
      </c>
      <c r="E2406" s="31">
        <v>36270.519999999997</v>
      </c>
      <c r="F2406" s="31">
        <v>36270.519999999997</v>
      </c>
      <c r="G2406" s="25">
        <v>0</v>
      </c>
      <c r="H2406" s="25">
        <v>0</v>
      </c>
      <c r="I2406" s="25" t="s">
        <v>2834</v>
      </c>
    </row>
    <row r="2407" spans="1:9" x14ac:dyDescent="0.15">
      <c r="A2407" s="32">
        <v>43726</v>
      </c>
      <c r="B2407" s="25">
        <v>1000016942</v>
      </c>
      <c r="C2407" s="25" t="s">
        <v>2747</v>
      </c>
      <c r="D2407" s="25" t="s">
        <v>4003</v>
      </c>
      <c r="E2407" s="25">
        <v>200</v>
      </c>
      <c r="F2407" s="25">
        <v>200</v>
      </c>
      <c r="G2407" s="25">
        <v>0</v>
      </c>
      <c r="H2407" s="25">
        <v>0</v>
      </c>
      <c r="I2407" s="25" t="s">
        <v>2733</v>
      </c>
    </row>
    <row r="2408" spans="1:9" x14ac:dyDescent="0.15">
      <c r="A2408" s="32">
        <v>43726</v>
      </c>
      <c r="B2408" s="25">
        <v>1000016942</v>
      </c>
      <c r="C2408" s="25" t="s">
        <v>2747</v>
      </c>
      <c r="D2408" s="25" t="s">
        <v>4003</v>
      </c>
      <c r="E2408" s="25">
        <v>803.86</v>
      </c>
      <c r="F2408" s="25">
        <v>803.86</v>
      </c>
      <c r="G2408" s="25">
        <v>0</v>
      </c>
      <c r="H2408" s="25">
        <v>0</v>
      </c>
      <c r="I2408" s="25" t="s">
        <v>2733</v>
      </c>
    </row>
    <row r="2409" spans="1:9" x14ac:dyDescent="0.15">
      <c r="A2409" s="32">
        <v>43726</v>
      </c>
      <c r="B2409" s="25">
        <v>1000017070</v>
      </c>
      <c r="C2409" s="25" t="s">
        <v>3932</v>
      </c>
      <c r="D2409" s="25" t="s">
        <v>4003</v>
      </c>
      <c r="E2409" s="25">
        <v>828</v>
      </c>
      <c r="F2409" s="25">
        <v>828</v>
      </c>
      <c r="G2409" s="25">
        <v>0</v>
      </c>
      <c r="H2409" s="25">
        <v>0</v>
      </c>
      <c r="I2409" s="25" t="s">
        <v>2837</v>
      </c>
    </row>
    <row r="2410" spans="1:9" x14ac:dyDescent="0.15">
      <c r="A2410" s="32">
        <v>43726</v>
      </c>
      <c r="B2410" s="25">
        <v>1000017079</v>
      </c>
      <c r="C2410" s="25" t="s">
        <v>3629</v>
      </c>
      <c r="D2410" s="25" t="s">
        <v>4003</v>
      </c>
      <c r="E2410" s="31">
        <v>25122.9</v>
      </c>
      <c r="F2410" s="31">
        <v>25122.9</v>
      </c>
      <c r="G2410" s="25">
        <v>0</v>
      </c>
      <c r="H2410" s="25">
        <v>0</v>
      </c>
      <c r="I2410" s="25" t="s">
        <v>3024</v>
      </c>
    </row>
    <row r="2411" spans="1:9" x14ac:dyDescent="0.15">
      <c r="A2411" s="32">
        <v>43726</v>
      </c>
      <c r="B2411" s="25">
        <v>1000017079</v>
      </c>
      <c r="C2411" s="25" t="s">
        <v>3629</v>
      </c>
      <c r="D2411" s="25" t="s">
        <v>4003</v>
      </c>
      <c r="E2411" s="31">
        <v>43337.21</v>
      </c>
      <c r="F2411" s="31">
        <v>43337.21</v>
      </c>
      <c r="G2411" s="25">
        <v>0</v>
      </c>
      <c r="H2411" s="25">
        <v>0</v>
      </c>
      <c r="I2411" s="25" t="s">
        <v>3024</v>
      </c>
    </row>
    <row r="2412" spans="1:9" x14ac:dyDescent="0.15">
      <c r="A2412" s="32">
        <v>43726</v>
      </c>
      <c r="B2412" s="25">
        <v>1000017333</v>
      </c>
      <c r="C2412" s="25" t="s">
        <v>4002</v>
      </c>
      <c r="D2412" s="25" t="s">
        <v>4003</v>
      </c>
      <c r="E2412" s="25">
        <v>338.9</v>
      </c>
      <c r="F2412" s="25">
        <v>338.9</v>
      </c>
      <c r="G2412" s="25">
        <v>0</v>
      </c>
      <c r="H2412" s="25">
        <v>0</v>
      </c>
      <c r="I2412" s="25" t="s">
        <v>2837</v>
      </c>
    </row>
    <row r="2413" spans="1:9" x14ac:dyDescent="0.15">
      <c r="A2413" s="32">
        <v>43726</v>
      </c>
      <c r="B2413" s="25">
        <v>1000017360</v>
      </c>
      <c r="C2413" s="25" t="s">
        <v>2850</v>
      </c>
      <c r="D2413" s="25" t="s">
        <v>4003</v>
      </c>
      <c r="E2413" s="31">
        <v>1001.1</v>
      </c>
      <c r="F2413" s="31">
        <v>1001.1</v>
      </c>
      <c r="G2413" s="25">
        <v>0</v>
      </c>
      <c r="H2413" s="25">
        <v>0</v>
      </c>
      <c r="I2413" s="25" t="s">
        <v>2837</v>
      </c>
    </row>
    <row r="2414" spans="1:9" x14ac:dyDescent="0.15">
      <c r="A2414" s="32">
        <v>43726</v>
      </c>
      <c r="B2414" s="25">
        <v>1000017361</v>
      </c>
      <c r="C2414" s="25" t="s">
        <v>3469</v>
      </c>
      <c r="D2414" s="25" t="s">
        <v>4003</v>
      </c>
      <c r="E2414" s="25">
        <v>300.2</v>
      </c>
      <c r="F2414" s="25">
        <v>300.2</v>
      </c>
      <c r="G2414" s="25">
        <v>0</v>
      </c>
      <c r="H2414" s="25">
        <v>0</v>
      </c>
      <c r="I2414" s="25" t="s">
        <v>2837</v>
      </c>
    </row>
    <row r="2415" spans="1:9" x14ac:dyDescent="0.15">
      <c r="A2415" s="32">
        <v>43726</v>
      </c>
      <c r="B2415" s="25">
        <v>1000017386</v>
      </c>
      <c r="C2415" s="25" t="s">
        <v>2901</v>
      </c>
      <c r="D2415" s="25" t="s">
        <v>4003</v>
      </c>
      <c r="E2415" s="31">
        <v>1842.4</v>
      </c>
      <c r="F2415" s="31">
        <v>1842.4</v>
      </c>
      <c r="G2415" s="25">
        <v>0</v>
      </c>
      <c r="H2415" s="25">
        <v>0</v>
      </c>
      <c r="I2415" s="25" t="s">
        <v>118</v>
      </c>
    </row>
    <row r="2416" spans="1:9" x14ac:dyDescent="0.15">
      <c r="A2416" s="32">
        <v>43726</v>
      </c>
      <c r="B2416" s="25">
        <v>1000017386</v>
      </c>
      <c r="C2416" s="25" t="s">
        <v>2901</v>
      </c>
      <c r="D2416" s="25" t="s">
        <v>4003</v>
      </c>
      <c r="E2416" s="25">
        <v>194.2</v>
      </c>
      <c r="F2416" s="25">
        <v>194.2</v>
      </c>
      <c r="G2416" s="25">
        <v>0</v>
      </c>
      <c r="H2416" s="25">
        <v>0</v>
      </c>
      <c r="I2416" s="25" t="s">
        <v>118</v>
      </c>
    </row>
    <row r="2417" spans="1:9" x14ac:dyDescent="0.15">
      <c r="A2417" s="32">
        <v>43726</v>
      </c>
      <c r="B2417" s="25">
        <v>1000017570</v>
      </c>
      <c r="C2417" s="25" t="s">
        <v>2956</v>
      </c>
      <c r="D2417" s="25" t="s">
        <v>4003</v>
      </c>
      <c r="E2417" s="31">
        <v>1465.5</v>
      </c>
      <c r="F2417" s="31">
        <v>1465.5</v>
      </c>
      <c r="G2417" s="25">
        <v>0</v>
      </c>
      <c r="H2417" s="25">
        <v>0</v>
      </c>
      <c r="I2417" s="25" t="s">
        <v>2955</v>
      </c>
    </row>
    <row r="2418" spans="1:9" x14ac:dyDescent="0.15">
      <c r="A2418" s="32">
        <v>43726</v>
      </c>
      <c r="B2418" s="25">
        <v>1000017570</v>
      </c>
      <c r="C2418" s="25" t="s">
        <v>2956</v>
      </c>
      <c r="D2418" s="25" t="s">
        <v>4003</v>
      </c>
      <c r="E2418" s="31">
        <v>6456.54</v>
      </c>
      <c r="F2418" s="31">
        <v>6456.54</v>
      </c>
      <c r="G2418" s="25">
        <v>0</v>
      </c>
      <c r="H2418" s="25">
        <v>0</v>
      </c>
      <c r="I2418" s="25" t="s">
        <v>2955</v>
      </c>
    </row>
    <row r="2419" spans="1:9" x14ac:dyDescent="0.15">
      <c r="A2419" s="32">
        <v>43726</v>
      </c>
      <c r="B2419" s="25">
        <v>1000017683</v>
      </c>
      <c r="C2419" s="25" t="s">
        <v>3455</v>
      </c>
      <c r="D2419" s="25" t="s">
        <v>4003</v>
      </c>
      <c r="E2419" s="25">
        <v>297.5</v>
      </c>
      <c r="F2419" s="25">
        <v>297.5</v>
      </c>
      <c r="G2419" s="25">
        <v>0</v>
      </c>
      <c r="H2419" s="25">
        <v>0</v>
      </c>
      <c r="I2419" s="25" t="s">
        <v>2837</v>
      </c>
    </row>
    <row r="2420" spans="1:9" x14ac:dyDescent="0.15">
      <c r="A2420" s="32">
        <v>43726</v>
      </c>
      <c r="B2420" s="25">
        <v>1000017683</v>
      </c>
      <c r="C2420" s="25" t="s">
        <v>3455</v>
      </c>
      <c r="D2420" s="25" t="s">
        <v>4003</v>
      </c>
      <c r="E2420" s="25">
        <v>704</v>
      </c>
      <c r="F2420" s="25">
        <v>704</v>
      </c>
      <c r="G2420" s="25">
        <v>0</v>
      </c>
      <c r="H2420" s="25">
        <v>0</v>
      </c>
      <c r="I2420" s="25" t="s">
        <v>2837</v>
      </c>
    </row>
    <row r="2421" spans="1:9" x14ac:dyDescent="0.15">
      <c r="A2421" s="32">
        <v>43726</v>
      </c>
      <c r="B2421" s="25">
        <v>1000017745</v>
      </c>
      <c r="C2421" s="25" t="s">
        <v>2848</v>
      </c>
      <c r="D2421" s="25" t="s">
        <v>4003</v>
      </c>
      <c r="E2421" s="31">
        <v>2999.4</v>
      </c>
      <c r="F2421" s="31">
        <v>2999.4</v>
      </c>
      <c r="G2421" s="25">
        <v>0</v>
      </c>
      <c r="H2421" s="25">
        <v>0</v>
      </c>
      <c r="I2421" s="25" t="s">
        <v>2837</v>
      </c>
    </row>
    <row r="2422" spans="1:9" x14ac:dyDescent="0.15">
      <c r="A2422" s="32">
        <v>43726</v>
      </c>
      <c r="B2422" s="25">
        <v>1000017745</v>
      </c>
      <c r="C2422" s="25" t="s">
        <v>2848</v>
      </c>
      <c r="D2422" s="25" t="s">
        <v>4003</v>
      </c>
      <c r="E2422" s="31">
        <v>1001.2</v>
      </c>
      <c r="F2422" s="31">
        <v>1001.2</v>
      </c>
      <c r="G2422" s="25">
        <v>0</v>
      </c>
      <c r="H2422" s="25">
        <v>0</v>
      </c>
      <c r="I2422" s="25" t="s">
        <v>2837</v>
      </c>
    </row>
    <row r="2423" spans="1:9" x14ac:dyDescent="0.15">
      <c r="A2423" s="32">
        <v>43726</v>
      </c>
      <c r="B2423" s="25">
        <v>1000017795</v>
      </c>
      <c r="C2423" s="25" t="s">
        <v>3576</v>
      </c>
      <c r="D2423" s="25" t="s">
        <v>4003</v>
      </c>
      <c r="E2423" s="31">
        <v>2527</v>
      </c>
      <c r="F2423" s="31">
        <v>2527</v>
      </c>
      <c r="G2423" s="25">
        <v>0</v>
      </c>
      <c r="H2423" s="25">
        <v>0</v>
      </c>
      <c r="I2423" s="25" t="s">
        <v>3575</v>
      </c>
    </row>
    <row r="2424" spans="1:9" x14ac:dyDescent="0.15">
      <c r="A2424" s="32">
        <v>43726</v>
      </c>
      <c r="B2424" s="25">
        <v>1000018182</v>
      </c>
      <c r="C2424" s="25" t="s">
        <v>3234</v>
      </c>
      <c r="D2424" s="25" t="s">
        <v>4003</v>
      </c>
      <c r="E2424" s="25">
        <v>91.5</v>
      </c>
      <c r="F2424" s="25">
        <v>91.5</v>
      </c>
      <c r="G2424" s="25">
        <v>0</v>
      </c>
      <c r="H2424" s="25">
        <v>0</v>
      </c>
      <c r="I2424" s="25" t="s">
        <v>3233</v>
      </c>
    </row>
    <row r="2425" spans="1:9" x14ac:dyDescent="0.15">
      <c r="A2425" s="32">
        <v>43726</v>
      </c>
      <c r="B2425" s="25">
        <v>1000018182</v>
      </c>
      <c r="C2425" s="25" t="s">
        <v>3234</v>
      </c>
      <c r="D2425" s="25" t="s">
        <v>4003</v>
      </c>
      <c r="E2425" s="25">
        <v>109.22</v>
      </c>
      <c r="F2425" s="25">
        <v>109.22</v>
      </c>
      <c r="G2425" s="25">
        <v>0</v>
      </c>
      <c r="H2425" s="25">
        <v>0</v>
      </c>
      <c r="I2425" s="25" t="s">
        <v>3233</v>
      </c>
    </row>
    <row r="2426" spans="1:9" x14ac:dyDescent="0.15">
      <c r="A2426" s="32">
        <v>43726</v>
      </c>
      <c r="B2426" s="25">
        <v>1000018273</v>
      </c>
      <c r="C2426" s="25" t="s">
        <v>2846</v>
      </c>
      <c r="D2426" s="25" t="s">
        <v>4003</v>
      </c>
      <c r="E2426" s="25">
        <v>673.72</v>
      </c>
      <c r="F2426" s="25">
        <v>673.72</v>
      </c>
      <c r="G2426" s="25">
        <v>0</v>
      </c>
      <c r="H2426" s="25">
        <v>0</v>
      </c>
      <c r="I2426" s="25" t="s">
        <v>2837</v>
      </c>
    </row>
    <row r="2427" spans="1:9" x14ac:dyDescent="0.15">
      <c r="A2427" s="32">
        <v>43726</v>
      </c>
      <c r="B2427" s="25">
        <v>1000018273</v>
      </c>
      <c r="C2427" s="25" t="s">
        <v>2846</v>
      </c>
      <c r="D2427" s="25" t="s">
        <v>4003</v>
      </c>
      <c r="E2427" s="31">
        <v>3740.53</v>
      </c>
      <c r="F2427" s="31">
        <v>3740.53</v>
      </c>
      <c r="G2427" s="25">
        <v>0</v>
      </c>
      <c r="H2427" s="25">
        <v>0</v>
      </c>
      <c r="I2427" s="25" t="s">
        <v>2837</v>
      </c>
    </row>
    <row r="2428" spans="1:9" x14ac:dyDescent="0.15">
      <c r="A2428" s="32">
        <v>43726</v>
      </c>
      <c r="B2428" s="25">
        <v>1000018308</v>
      </c>
      <c r="C2428" s="25" t="s">
        <v>3476</v>
      </c>
      <c r="D2428" s="25" t="s">
        <v>4003</v>
      </c>
      <c r="E2428" s="31">
        <v>17506.95</v>
      </c>
      <c r="F2428" s="31">
        <v>17506.95</v>
      </c>
      <c r="G2428" s="25">
        <v>0</v>
      </c>
      <c r="H2428" s="25">
        <v>0</v>
      </c>
      <c r="I2428" s="25" t="s">
        <v>2837</v>
      </c>
    </row>
    <row r="2429" spans="1:9" x14ac:dyDescent="0.15">
      <c r="A2429" s="32">
        <v>43726</v>
      </c>
      <c r="B2429" s="25">
        <v>1000018308</v>
      </c>
      <c r="C2429" s="25" t="s">
        <v>3476</v>
      </c>
      <c r="D2429" s="25" t="s">
        <v>4003</v>
      </c>
      <c r="E2429" s="31">
        <v>7799.61</v>
      </c>
      <c r="F2429" s="31">
        <v>7799.61</v>
      </c>
      <c r="G2429" s="25">
        <v>0</v>
      </c>
      <c r="H2429" s="25">
        <v>0</v>
      </c>
      <c r="I2429" s="25" t="s">
        <v>2837</v>
      </c>
    </row>
    <row r="2430" spans="1:9" x14ac:dyDescent="0.15">
      <c r="A2430" s="32">
        <v>43726</v>
      </c>
      <c r="B2430" s="25">
        <v>1000018310</v>
      </c>
      <c r="C2430" s="25" t="s">
        <v>3935</v>
      </c>
      <c r="D2430" s="25" t="s">
        <v>4003</v>
      </c>
      <c r="E2430" s="25">
        <v>200</v>
      </c>
      <c r="F2430" s="25">
        <v>200</v>
      </c>
      <c r="G2430" s="25">
        <v>0</v>
      </c>
      <c r="H2430" s="25">
        <v>0</v>
      </c>
      <c r="I2430" s="25" t="s">
        <v>3710</v>
      </c>
    </row>
    <row r="2431" spans="1:9" x14ac:dyDescent="0.15">
      <c r="A2431" s="32">
        <v>43726</v>
      </c>
      <c r="B2431" s="25">
        <v>1000018310</v>
      </c>
      <c r="C2431" s="25" t="s">
        <v>3935</v>
      </c>
      <c r="D2431" s="25" t="s">
        <v>4003</v>
      </c>
      <c r="E2431" s="31">
        <v>1315.5</v>
      </c>
      <c r="F2431" s="31">
        <v>1315.5</v>
      </c>
      <c r="G2431" s="25">
        <v>0</v>
      </c>
      <c r="H2431" s="25">
        <v>0</v>
      </c>
      <c r="I2431" s="25" t="s">
        <v>3710</v>
      </c>
    </row>
    <row r="2432" spans="1:9" x14ac:dyDescent="0.15">
      <c r="A2432" s="32">
        <v>43726</v>
      </c>
      <c r="B2432" s="25">
        <v>1000018347</v>
      </c>
      <c r="C2432" s="25" t="s">
        <v>3501</v>
      </c>
      <c r="D2432" s="25" t="s">
        <v>4003</v>
      </c>
      <c r="E2432" s="25">
        <v>395.83</v>
      </c>
      <c r="F2432" s="25">
        <v>395.83</v>
      </c>
      <c r="G2432" s="25">
        <v>0</v>
      </c>
      <c r="H2432" s="25">
        <v>0</v>
      </c>
      <c r="I2432" s="25" t="s">
        <v>3500</v>
      </c>
    </row>
    <row r="2433" spans="1:9" x14ac:dyDescent="0.15">
      <c r="A2433" s="32">
        <v>43726</v>
      </c>
      <c r="B2433" s="25">
        <v>1000019019</v>
      </c>
      <c r="C2433" s="25" t="s">
        <v>2764</v>
      </c>
      <c r="D2433" s="25" t="s">
        <v>4003</v>
      </c>
      <c r="E2433" s="31">
        <v>3708.4</v>
      </c>
      <c r="F2433" s="31">
        <v>3708.4</v>
      </c>
      <c r="G2433" s="25">
        <v>0</v>
      </c>
      <c r="H2433" s="25">
        <v>0</v>
      </c>
      <c r="I2433" s="25" t="s">
        <v>2763</v>
      </c>
    </row>
    <row r="2434" spans="1:9" x14ac:dyDescent="0.15">
      <c r="A2434" s="32">
        <v>43726</v>
      </c>
      <c r="B2434" s="25">
        <v>1000019019</v>
      </c>
      <c r="C2434" s="25" t="s">
        <v>2764</v>
      </c>
      <c r="D2434" s="25" t="s">
        <v>4003</v>
      </c>
      <c r="E2434" s="31">
        <v>15258</v>
      </c>
      <c r="F2434" s="31">
        <v>15258</v>
      </c>
      <c r="G2434" s="25">
        <v>0</v>
      </c>
      <c r="H2434" s="25">
        <v>0</v>
      </c>
      <c r="I2434" s="25" t="s">
        <v>2763</v>
      </c>
    </row>
    <row r="2435" spans="1:9" x14ac:dyDescent="0.15">
      <c r="A2435" s="32">
        <v>43726</v>
      </c>
      <c r="B2435" s="25">
        <v>1000019108</v>
      </c>
      <c r="C2435" s="25" t="s">
        <v>2854</v>
      </c>
      <c r="D2435" s="25" t="s">
        <v>4003</v>
      </c>
      <c r="E2435" s="25">
        <v>328</v>
      </c>
      <c r="F2435" s="25">
        <v>328</v>
      </c>
      <c r="G2435" s="25">
        <v>0</v>
      </c>
      <c r="H2435" s="25">
        <v>0</v>
      </c>
      <c r="I2435" s="25" t="s">
        <v>2837</v>
      </c>
    </row>
    <row r="2436" spans="1:9" x14ac:dyDescent="0.15">
      <c r="A2436" s="32">
        <v>43726</v>
      </c>
      <c r="B2436" s="25">
        <v>1000019108</v>
      </c>
      <c r="C2436" s="25" t="s">
        <v>2854</v>
      </c>
      <c r="D2436" s="25" t="s">
        <v>4003</v>
      </c>
      <c r="E2436" s="31">
        <v>1500</v>
      </c>
      <c r="F2436" s="31">
        <v>1500</v>
      </c>
      <c r="G2436" s="25">
        <v>0</v>
      </c>
      <c r="H2436" s="25">
        <v>0</v>
      </c>
      <c r="I2436" s="25" t="s">
        <v>2837</v>
      </c>
    </row>
    <row r="2437" spans="1:9" x14ac:dyDescent="0.15">
      <c r="A2437" s="32">
        <v>43726</v>
      </c>
      <c r="B2437" s="25">
        <v>1000019459</v>
      </c>
      <c r="C2437" s="25" t="s">
        <v>3939</v>
      </c>
      <c r="D2437" s="25" t="s">
        <v>4003</v>
      </c>
      <c r="E2437" s="25">
        <v>500.4</v>
      </c>
      <c r="F2437" s="25">
        <v>500.4</v>
      </c>
      <c r="G2437" s="25">
        <v>0</v>
      </c>
      <c r="H2437" s="25">
        <v>0</v>
      </c>
      <c r="I2437" s="25" t="s">
        <v>2837</v>
      </c>
    </row>
    <row r="2438" spans="1:9" x14ac:dyDescent="0.15">
      <c r="A2438" s="32">
        <v>43726</v>
      </c>
      <c r="B2438" s="25">
        <v>1000019584</v>
      </c>
      <c r="C2438" s="25" t="s">
        <v>2852</v>
      </c>
      <c r="D2438" s="25" t="s">
        <v>4003</v>
      </c>
      <c r="E2438" s="31">
        <v>1000</v>
      </c>
      <c r="F2438" s="31">
        <v>1000</v>
      </c>
      <c r="G2438" s="25">
        <v>0</v>
      </c>
      <c r="H2438" s="25">
        <v>0</v>
      </c>
      <c r="I2438" s="25" t="s">
        <v>2837</v>
      </c>
    </row>
    <row r="2439" spans="1:9" x14ac:dyDescent="0.15">
      <c r="A2439" s="32">
        <v>43726</v>
      </c>
      <c r="B2439" s="25">
        <v>1000019584</v>
      </c>
      <c r="C2439" s="25" t="s">
        <v>2852</v>
      </c>
      <c r="D2439" s="25" t="s">
        <v>4003</v>
      </c>
      <c r="E2439" s="25">
        <v>627.4</v>
      </c>
      <c r="F2439" s="25">
        <v>627.4</v>
      </c>
      <c r="G2439" s="25">
        <v>0</v>
      </c>
      <c r="H2439" s="25">
        <v>0</v>
      </c>
      <c r="I2439" s="25" t="s">
        <v>2837</v>
      </c>
    </row>
    <row r="2440" spans="1:9" x14ac:dyDescent="0.15">
      <c r="A2440" s="32">
        <v>43726</v>
      </c>
      <c r="B2440" s="25">
        <v>1000020764</v>
      </c>
      <c r="C2440" s="25" t="s">
        <v>2844</v>
      </c>
      <c r="D2440" s="25" t="s">
        <v>4003</v>
      </c>
      <c r="E2440" s="25">
        <v>200</v>
      </c>
      <c r="F2440" s="25">
        <v>200</v>
      </c>
      <c r="G2440" s="25">
        <v>0</v>
      </c>
      <c r="H2440" s="25">
        <v>0</v>
      </c>
      <c r="I2440" s="25" t="s">
        <v>2837</v>
      </c>
    </row>
    <row r="2441" spans="1:9" x14ac:dyDescent="0.15">
      <c r="A2441" s="32">
        <v>43726</v>
      </c>
      <c r="B2441" s="25">
        <v>1000020764</v>
      </c>
      <c r="C2441" s="25" t="s">
        <v>2844</v>
      </c>
      <c r="D2441" s="25" t="s">
        <v>4003</v>
      </c>
      <c r="E2441" s="25">
        <v>516</v>
      </c>
      <c r="F2441" s="25">
        <v>516</v>
      </c>
      <c r="G2441" s="25">
        <v>0</v>
      </c>
      <c r="H2441" s="25">
        <v>0</v>
      </c>
      <c r="I2441" s="25" t="s">
        <v>2837</v>
      </c>
    </row>
    <row r="2442" spans="1:9" x14ac:dyDescent="0.15">
      <c r="A2442" s="32">
        <v>43726</v>
      </c>
      <c r="B2442" s="25">
        <v>1000020764</v>
      </c>
      <c r="C2442" s="25" t="s">
        <v>2844</v>
      </c>
      <c r="D2442" s="25" t="s">
        <v>4004</v>
      </c>
      <c r="E2442" s="31">
        <v>2284.34</v>
      </c>
      <c r="F2442" s="31">
        <v>2284.34</v>
      </c>
      <c r="G2442" s="25">
        <v>0</v>
      </c>
      <c r="H2442" s="25">
        <v>0</v>
      </c>
      <c r="I2442" s="25" t="s">
        <v>2837</v>
      </c>
    </row>
    <row r="2443" spans="1:9" x14ac:dyDescent="0.15">
      <c r="A2443" s="32">
        <v>43726</v>
      </c>
      <c r="B2443" s="25">
        <v>1000021394</v>
      </c>
      <c r="C2443" s="25" t="s">
        <v>4011</v>
      </c>
      <c r="D2443" s="25" t="s">
        <v>4003</v>
      </c>
      <c r="E2443" s="25">
        <v>201.5</v>
      </c>
      <c r="F2443" s="25">
        <v>201.5</v>
      </c>
      <c r="G2443" s="25">
        <v>0</v>
      </c>
      <c r="H2443" s="25">
        <v>0</v>
      </c>
      <c r="I2443" s="25" t="s">
        <v>2837</v>
      </c>
    </row>
    <row r="2444" spans="1:9" x14ac:dyDescent="0.15">
      <c r="A2444" s="32">
        <v>43726</v>
      </c>
      <c r="B2444" s="25">
        <v>1000021487</v>
      </c>
      <c r="C2444" s="25" t="s">
        <v>3047</v>
      </c>
      <c r="D2444" s="25" t="s">
        <v>4003</v>
      </c>
      <c r="E2444" s="31">
        <v>4499.7</v>
      </c>
      <c r="F2444" s="31">
        <v>4499.7</v>
      </c>
      <c r="G2444" s="25">
        <v>0</v>
      </c>
      <c r="H2444" s="25">
        <v>0</v>
      </c>
      <c r="I2444" s="25" t="s">
        <v>3654</v>
      </c>
    </row>
    <row r="2445" spans="1:9" x14ac:dyDescent="0.15">
      <c r="A2445" s="32">
        <v>43726</v>
      </c>
      <c r="B2445" s="25">
        <v>1000021487</v>
      </c>
      <c r="C2445" s="25" t="s">
        <v>3047</v>
      </c>
      <c r="D2445" s="25" t="s">
        <v>4003</v>
      </c>
      <c r="E2445" s="31">
        <v>2503.11</v>
      </c>
      <c r="F2445" s="31">
        <v>2503.11</v>
      </c>
      <c r="G2445" s="25">
        <v>0</v>
      </c>
      <c r="H2445" s="25">
        <v>0</v>
      </c>
      <c r="I2445" s="25" t="s">
        <v>3654</v>
      </c>
    </row>
    <row r="2446" spans="1:9" x14ac:dyDescent="0.15">
      <c r="A2446" s="32">
        <v>43726</v>
      </c>
      <c r="B2446" s="25">
        <v>1000021605</v>
      </c>
      <c r="C2446" s="25" t="s">
        <v>4029</v>
      </c>
      <c r="D2446" s="25" t="s">
        <v>4003</v>
      </c>
      <c r="E2446" s="31">
        <v>1002</v>
      </c>
      <c r="F2446" s="31">
        <v>1002</v>
      </c>
      <c r="G2446" s="25">
        <v>0</v>
      </c>
      <c r="H2446" s="25">
        <v>0</v>
      </c>
      <c r="I2446" s="25" t="s">
        <v>3583</v>
      </c>
    </row>
    <row r="2447" spans="1:9" x14ac:dyDescent="0.15">
      <c r="A2447" s="32">
        <v>43726</v>
      </c>
      <c r="B2447" s="25">
        <v>1000021605</v>
      </c>
      <c r="C2447" s="25" t="s">
        <v>4029</v>
      </c>
      <c r="D2447" s="25" t="s">
        <v>4003</v>
      </c>
      <c r="E2447" s="31">
        <v>1000.6</v>
      </c>
      <c r="F2447" s="31">
        <v>1000.6</v>
      </c>
      <c r="G2447" s="25">
        <v>0</v>
      </c>
      <c r="H2447" s="25">
        <v>0</v>
      </c>
      <c r="I2447" s="25" t="s">
        <v>3583</v>
      </c>
    </row>
    <row r="2448" spans="1:9" x14ac:dyDescent="0.15">
      <c r="A2448" s="32">
        <v>43726</v>
      </c>
      <c r="B2448" s="25">
        <v>1000021739</v>
      </c>
      <c r="C2448" s="25" t="s">
        <v>2890</v>
      </c>
      <c r="D2448" s="25" t="s">
        <v>4003</v>
      </c>
      <c r="E2448" s="31">
        <v>1001.98</v>
      </c>
      <c r="F2448" s="31">
        <v>1001.98</v>
      </c>
      <c r="G2448" s="25">
        <v>0</v>
      </c>
      <c r="H2448" s="25">
        <v>0</v>
      </c>
      <c r="I2448" s="25" t="s">
        <v>2889</v>
      </c>
    </row>
    <row r="2449" spans="1:9" x14ac:dyDescent="0.15">
      <c r="A2449" s="32">
        <v>43726</v>
      </c>
      <c r="B2449" s="25">
        <v>1000021739</v>
      </c>
      <c r="C2449" s="25" t="s">
        <v>2890</v>
      </c>
      <c r="D2449" s="25" t="s">
        <v>4003</v>
      </c>
      <c r="E2449" s="31">
        <v>2061.0100000000002</v>
      </c>
      <c r="F2449" s="31">
        <v>2061.0100000000002</v>
      </c>
      <c r="G2449" s="25">
        <v>0</v>
      </c>
      <c r="H2449" s="25">
        <v>0</v>
      </c>
      <c r="I2449" s="25" t="s">
        <v>2889</v>
      </c>
    </row>
    <row r="2450" spans="1:9" x14ac:dyDescent="0.15">
      <c r="A2450" s="32">
        <v>43726</v>
      </c>
      <c r="B2450" s="25">
        <v>1000022697</v>
      </c>
      <c r="C2450" s="25" t="s">
        <v>3944</v>
      </c>
      <c r="D2450" s="25" t="s">
        <v>4003</v>
      </c>
      <c r="E2450" s="25">
        <v>900.5</v>
      </c>
      <c r="F2450" s="25">
        <v>900.5</v>
      </c>
      <c r="G2450" s="25">
        <v>0</v>
      </c>
      <c r="H2450" s="25">
        <v>0</v>
      </c>
      <c r="I2450" s="25" t="s">
        <v>3148</v>
      </c>
    </row>
    <row r="2451" spans="1:9" x14ac:dyDescent="0.15">
      <c r="A2451" s="32">
        <v>43726</v>
      </c>
      <c r="B2451" s="25">
        <v>1000022697</v>
      </c>
      <c r="C2451" s="25" t="s">
        <v>3944</v>
      </c>
      <c r="D2451" s="25" t="s">
        <v>4003</v>
      </c>
      <c r="E2451" s="31">
        <v>2102.83</v>
      </c>
      <c r="F2451" s="31">
        <v>2102.83</v>
      </c>
      <c r="G2451" s="25">
        <v>0</v>
      </c>
      <c r="H2451" s="25">
        <v>0</v>
      </c>
      <c r="I2451" s="25" t="s">
        <v>3148</v>
      </c>
    </row>
    <row r="2452" spans="1:9" x14ac:dyDescent="0.15">
      <c r="A2452" s="32">
        <v>43726</v>
      </c>
      <c r="B2452" s="25">
        <v>1000023133</v>
      </c>
      <c r="C2452" s="25" t="s">
        <v>3381</v>
      </c>
      <c r="D2452" s="25" t="s">
        <v>4003</v>
      </c>
      <c r="E2452" s="31">
        <v>1001.6</v>
      </c>
      <c r="F2452" s="31">
        <v>1001.6</v>
      </c>
      <c r="G2452" s="25">
        <v>0</v>
      </c>
      <c r="H2452" s="25">
        <v>0</v>
      </c>
      <c r="I2452" s="25" t="s">
        <v>3380</v>
      </c>
    </row>
    <row r="2453" spans="1:9" x14ac:dyDescent="0.15">
      <c r="A2453" s="32">
        <v>43726</v>
      </c>
      <c r="B2453" s="25">
        <v>1000023133</v>
      </c>
      <c r="C2453" s="25" t="s">
        <v>3381</v>
      </c>
      <c r="D2453" s="25" t="s">
        <v>4003</v>
      </c>
      <c r="E2453" s="31">
        <v>2673.6</v>
      </c>
      <c r="F2453" s="31">
        <v>2673.6</v>
      </c>
      <c r="G2453" s="25">
        <v>0</v>
      </c>
      <c r="H2453" s="25">
        <v>0</v>
      </c>
      <c r="I2453" s="25" t="s">
        <v>3380</v>
      </c>
    </row>
    <row r="2454" spans="1:9" x14ac:dyDescent="0.15">
      <c r="A2454" s="32">
        <v>43726</v>
      </c>
      <c r="B2454" s="25">
        <v>1000024129</v>
      </c>
      <c r="C2454" s="25" t="s">
        <v>2894</v>
      </c>
      <c r="D2454" s="25" t="s">
        <v>4003</v>
      </c>
      <c r="E2454" s="31">
        <v>1838.4</v>
      </c>
      <c r="F2454" s="31">
        <v>1838.4</v>
      </c>
      <c r="G2454" s="25">
        <v>0</v>
      </c>
      <c r="H2454" s="25">
        <v>0</v>
      </c>
      <c r="I2454" s="25" t="s">
        <v>2893</v>
      </c>
    </row>
    <row r="2455" spans="1:9" x14ac:dyDescent="0.15">
      <c r="A2455" s="32">
        <v>43726</v>
      </c>
      <c r="B2455" s="25">
        <v>1000024129</v>
      </c>
      <c r="C2455" s="25" t="s">
        <v>2894</v>
      </c>
      <c r="D2455" s="25" t="s">
        <v>4003</v>
      </c>
      <c r="E2455" s="31">
        <v>38166.5</v>
      </c>
      <c r="F2455" s="31">
        <v>38166.5</v>
      </c>
      <c r="G2455" s="25">
        <v>0</v>
      </c>
      <c r="H2455" s="25">
        <v>0</v>
      </c>
      <c r="I2455" s="25" t="s">
        <v>2893</v>
      </c>
    </row>
    <row r="2456" spans="1:9" x14ac:dyDescent="0.15">
      <c r="A2456" s="32">
        <v>43726</v>
      </c>
      <c r="B2456" s="25">
        <v>1000024743</v>
      </c>
      <c r="C2456" s="25" t="s">
        <v>3540</v>
      </c>
      <c r="D2456" s="25" t="s">
        <v>4004</v>
      </c>
      <c r="E2456" s="31">
        <v>3148.6</v>
      </c>
      <c r="F2456" s="31">
        <v>3148.6</v>
      </c>
      <c r="G2456" s="25">
        <v>0</v>
      </c>
      <c r="H2456" s="25">
        <v>0</v>
      </c>
      <c r="I2456" s="25" t="s">
        <v>2801</v>
      </c>
    </row>
    <row r="2457" spans="1:9" x14ac:dyDescent="0.15">
      <c r="A2457" s="32">
        <v>43726</v>
      </c>
      <c r="B2457" s="25">
        <v>1000025379</v>
      </c>
      <c r="C2457" s="25" t="s">
        <v>3946</v>
      </c>
      <c r="D2457" s="25" t="s">
        <v>4004</v>
      </c>
      <c r="E2457" s="31">
        <v>50000.42</v>
      </c>
      <c r="F2457" s="31">
        <v>50000.42</v>
      </c>
      <c r="G2457" s="25">
        <v>0</v>
      </c>
      <c r="H2457" s="25">
        <v>0</v>
      </c>
      <c r="I2457" s="25" t="s">
        <v>3315</v>
      </c>
    </row>
    <row r="2458" spans="1:9" x14ac:dyDescent="0.15">
      <c r="A2458" s="32">
        <v>43726</v>
      </c>
      <c r="B2458" s="25">
        <v>1000025474</v>
      </c>
      <c r="C2458" s="25" t="s">
        <v>2935</v>
      </c>
      <c r="D2458" s="25" t="s">
        <v>4003</v>
      </c>
      <c r="E2458" s="31">
        <v>5010.59</v>
      </c>
      <c r="F2458" s="31">
        <v>5010.59</v>
      </c>
      <c r="G2458" s="25">
        <v>0</v>
      </c>
      <c r="H2458" s="25">
        <v>0</v>
      </c>
      <c r="I2458" s="25" t="s">
        <v>2932</v>
      </c>
    </row>
    <row r="2459" spans="1:9" x14ac:dyDescent="0.15">
      <c r="A2459" s="32">
        <v>43726</v>
      </c>
      <c r="B2459" s="25">
        <v>1000025475</v>
      </c>
      <c r="C2459" s="25" t="s">
        <v>2933</v>
      </c>
      <c r="D2459" s="25" t="s">
        <v>4003</v>
      </c>
      <c r="E2459" s="31">
        <v>3159.4</v>
      </c>
      <c r="F2459" s="31">
        <v>3159.4</v>
      </c>
      <c r="G2459" s="25">
        <v>0</v>
      </c>
      <c r="H2459" s="25">
        <v>0</v>
      </c>
      <c r="I2459" s="25" t="s">
        <v>2932</v>
      </c>
    </row>
    <row r="2460" spans="1:9" x14ac:dyDescent="0.15">
      <c r="A2460" s="32">
        <v>43726</v>
      </c>
      <c r="B2460" s="25">
        <v>1000025755</v>
      </c>
      <c r="C2460" s="25" t="s">
        <v>3706</v>
      </c>
      <c r="D2460" s="25" t="s">
        <v>4003</v>
      </c>
      <c r="E2460" s="25">
        <v>500.64</v>
      </c>
      <c r="F2460" s="25">
        <v>500.64</v>
      </c>
      <c r="G2460" s="25">
        <v>0</v>
      </c>
      <c r="H2460" s="25">
        <v>0</v>
      </c>
      <c r="I2460" s="25" t="s">
        <v>3705</v>
      </c>
    </row>
    <row r="2461" spans="1:9" x14ac:dyDescent="0.15">
      <c r="A2461" s="32">
        <v>43726</v>
      </c>
      <c r="B2461" s="25">
        <v>1000027340</v>
      </c>
      <c r="C2461" s="25" t="s">
        <v>3948</v>
      </c>
      <c r="D2461" s="25" t="s">
        <v>4003</v>
      </c>
      <c r="E2461" s="31">
        <v>1679.02</v>
      </c>
      <c r="F2461" s="31">
        <v>1679.02</v>
      </c>
      <c r="G2461" s="25">
        <v>0</v>
      </c>
      <c r="H2461" s="25">
        <v>0</v>
      </c>
      <c r="I2461" s="25" t="s">
        <v>2915</v>
      </c>
    </row>
    <row r="2462" spans="1:9" x14ac:dyDescent="0.15">
      <c r="A2462" s="32">
        <v>43726</v>
      </c>
      <c r="B2462" s="25">
        <v>1000027535</v>
      </c>
      <c r="C2462" s="25" t="s">
        <v>3949</v>
      </c>
      <c r="D2462" s="25" t="s">
        <v>4003</v>
      </c>
      <c r="E2462" s="31">
        <v>15003.3</v>
      </c>
      <c r="F2462" s="31">
        <v>15003.3</v>
      </c>
      <c r="G2462" s="25">
        <v>0</v>
      </c>
      <c r="H2462" s="25">
        <v>0</v>
      </c>
      <c r="I2462" s="25" t="s">
        <v>3950</v>
      </c>
    </row>
    <row r="2463" spans="1:9" x14ac:dyDescent="0.15">
      <c r="A2463" s="32">
        <v>43726</v>
      </c>
      <c r="B2463" s="25">
        <v>1000027535</v>
      </c>
      <c r="C2463" s="25" t="s">
        <v>3949</v>
      </c>
      <c r="D2463" s="25" t="s">
        <v>4003</v>
      </c>
      <c r="E2463" s="31">
        <v>12078</v>
      </c>
      <c r="F2463" s="31">
        <v>12078</v>
      </c>
      <c r="G2463" s="25">
        <v>0</v>
      </c>
      <c r="H2463" s="25">
        <v>0</v>
      </c>
      <c r="I2463" s="25" t="s">
        <v>3950</v>
      </c>
    </row>
    <row r="2464" spans="1:9" x14ac:dyDescent="0.15">
      <c r="A2464" s="32">
        <v>43726</v>
      </c>
      <c r="B2464" s="25">
        <v>1000029061</v>
      </c>
      <c r="C2464" s="25" t="s">
        <v>2655</v>
      </c>
      <c r="D2464" s="25" t="s">
        <v>4003</v>
      </c>
      <c r="E2464" s="31">
        <v>3044.02</v>
      </c>
      <c r="F2464" s="31">
        <v>3044.02</v>
      </c>
      <c r="G2464" s="25">
        <v>0</v>
      </c>
      <c r="H2464" s="25">
        <v>0</v>
      </c>
      <c r="I2464" s="25" t="s">
        <v>2654</v>
      </c>
    </row>
    <row r="2465" spans="1:9" x14ac:dyDescent="0.15">
      <c r="A2465" s="32">
        <v>43726</v>
      </c>
      <c r="B2465" s="25">
        <v>1000029243</v>
      </c>
      <c r="C2465" s="25" t="s">
        <v>4040</v>
      </c>
      <c r="D2465" s="25" t="s">
        <v>4004</v>
      </c>
      <c r="E2465" s="31">
        <v>1000.2</v>
      </c>
      <c r="F2465" s="31">
        <v>1000.2</v>
      </c>
      <c r="G2465" s="25">
        <v>0</v>
      </c>
      <c r="H2465" s="25">
        <v>0</v>
      </c>
      <c r="I2465" s="25" t="s">
        <v>3859</v>
      </c>
    </row>
    <row r="2466" spans="1:9" x14ac:dyDescent="0.15">
      <c r="A2466" s="32">
        <v>43726</v>
      </c>
      <c r="B2466" s="25">
        <v>1000030136</v>
      </c>
      <c r="C2466" s="25" t="s">
        <v>2788</v>
      </c>
      <c r="D2466" s="25" t="s">
        <v>4003</v>
      </c>
      <c r="E2466" s="25">
        <v>886.7</v>
      </c>
      <c r="F2466" s="25">
        <v>886.7</v>
      </c>
      <c r="G2466" s="25">
        <v>0</v>
      </c>
      <c r="H2466" s="25">
        <v>0</v>
      </c>
      <c r="I2466" s="25" t="s">
        <v>2787</v>
      </c>
    </row>
    <row r="2467" spans="1:9" x14ac:dyDescent="0.15">
      <c r="A2467" s="32">
        <v>43726</v>
      </c>
      <c r="B2467" s="25">
        <v>1000031073</v>
      </c>
      <c r="C2467" s="25" t="s">
        <v>4030</v>
      </c>
      <c r="D2467" s="25" t="s">
        <v>4003</v>
      </c>
      <c r="E2467" s="25">
        <v>544</v>
      </c>
      <c r="F2467" s="25">
        <v>544</v>
      </c>
      <c r="G2467" s="25">
        <v>0</v>
      </c>
      <c r="H2467" s="25">
        <v>0</v>
      </c>
      <c r="I2467" s="25" t="s">
        <v>2763</v>
      </c>
    </row>
    <row r="2468" spans="1:9" x14ac:dyDescent="0.15">
      <c r="A2468" s="32">
        <v>43726</v>
      </c>
      <c r="B2468" s="25">
        <v>1000031073</v>
      </c>
      <c r="C2468" s="25" t="s">
        <v>4030</v>
      </c>
      <c r="D2468" s="25" t="s">
        <v>4003</v>
      </c>
      <c r="E2468" s="31">
        <v>2456.6</v>
      </c>
      <c r="F2468" s="31">
        <v>2456.6</v>
      </c>
      <c r="G2468" s="25">
        <v>0</v>
      </c>
      <c r="H2468" s="25">
        <v>0</v>
      </c>
      <c r="I2468" s="25" t="s">
        <v>2763</v>
      </c>
    </row>
    <row r="2469" spans="1:9" x14ac:dyDescent="0.15">
      <c r="A2469" s="32">
        <v>43726</v>
      </c>
      <c r="B2469" s="25">
        <v>1000031925</v>
      </c>
      <c r="C2469" s="25" t="s">
        <v>4035</v>
      </c>
      <c r="D2469" s="25" t="s">
        <v>4003</v>
      </c>
      <c r="E2469" s="25">
        <v>751.2</v>
      </c>
      <c r="F2469" s="25">
        <v>751.2</v>
      </c>
      <c r="G2469" s="25">
        <v>0</v>
      </c>
      <c r="H2469" s="25">
        <v>0</v>
      </c>
      <c r="I2469" s="25" t="s">
        <v>3277</v>
      </c>
    </row>
    <row r="2470" spans="1:9" x14ac:dyDescent="0.15">
      <c r="A2470" s="32">
        <v>43726</v>
      </c>
      <c r="B2470" s="25">
        <v>1000031925</v>
      </c>
      <c r="C2470" s="25" t="s">
        <v>4035</v>
      </c>
      <c r="D2470" s="25" t="s">
        <v>4003</v>
      </c>
      <c r="E2470" s="25">
        <v>160.80000000000001</v>
      </c>
      <c r="F2470" s="25">
        <v>160.80000000000001</v>
      </c>
      <c r="G2470" s="25">
        <v>0</v>
      </c>
      <c r="H2470" s="25">
        <v>0</v>
      </c>
      <c r="I2470" s="25" t="s">
        <v>3277</v>
      </c>
    </row>
    <row r="2471" spans="1:9" x14ac:dyDescent="0.15">
      <c r="A2471" s="32">
        <v>43726</v>
      </c>
      <c r="B2471" s="25">
        <v>1000032382</v>
      </c>
      <c r="C2471" s="25" t="s">
        <v>2664</v>
      </c>
      <c r="D2471" s="25" t="s">
        <v>4003</v>
      </c>
      <c r="E2471" s="25">
        <v>510.4</v>
      </c>
      <c r="F2471" s="25">
        <v>510.4</v>
      </c>
      <c r="G2471" s="25">
        <v>0</v>
      </c>
      <c r="H2471" s="25">
        <v>0</v>
      </c>
      <c r="I2471" s="25" t="s">
        <v>2663</v>
      </c>
    </row>
    <row r="2472" spans="1:9" x14ac:dyDescent="0.15">
      <c r="A2472" s="32">
        <v>43726</v>
      </c>
      <c r="B2472" s="25">
        <v>1000033295</v>
      </c>
      <c r="C2472" s="25" t="s">
        <v>2985</v>
      </c>
      <c r="D2472" s="25" t="s">
        <v>4003</v>
      </c>
      <c r="E2472" s="31">
        <v>1004</v>
      </c>
      <c r="F2472" s="31">
        <v>1004</v>
      </c>
      <c r="G2472" s="25">
        <v>0</v>
      </c>
      <c r="H2472" s="25">
        <v>0</v>
      </c>
      <c r="I2472" s="25" t="s">
        <v>3583</v>
      </c>
    </row>
    <row r="2473" spans="1:9" x14ac:dyDescent="0.15">
      <c r="A2473" s="32">
        <v>43726</v>
      </c>
      <c r="B2473" s="25">
        <v>1000033295</v>
      </c>
      <c r="C2473" s="25" t="s">
        <v>2985</v>
      </c>
      <c r="D2473" s="25" t="s">
        <v>4003</v>
      </c>
      <c r="E2473" s="25">
        <v>998</v>
      </c>
      <c r="F2473" s="25">
        <v>998</v>
      </c>
      <c r="G2473" s="25">
        <v>0</v>
      </c>
      <c r="H2473" s="25">
        <v>0</v>
      </c>
      <c r="I2473" s="25" t="s">
        <v>3583</v>
      </c>
    </row>
    <row r="2474" spans="1:9" x14ac:dyDescent="0.15">
      <c r="A2474" s="32">
        <v>43726</v>
      </c>
      <c r="B2474" s="25">
        <v>1000033842</v>
      </c>
      <c r="C2474" s="25" t="s">
        <v>4041</v>
      </c>
      <c r="D2474" s="25" t="s">
        <v>4003</v>
      </c>
      <c r="E2474" s="31">
        <v>1778.68</v>
      </c>
      <c r="F2474" s="31">
        <v>1778.68</v>
      </c>
      <c r="G2474" s="25">
        <v>0</v>
      </c>
      <c r="H2474" s="25">
        <v>0</v>
      </c>
      <c r="I2474" s="25" t="s">
        <v>2734</v>
      </c>
    </row>
    <row r="2475" spans="1:9" x14ac:dyDescent="0.15">
      <c r="A2475" s="32">
        <v>43726</v>
      </c>
      <c r="B2475" s="25">
        <v>1000033842</v>
      </c>
      <c r="C2475" s="25" t="s">
        <v>4041</v>
      </c>
      <c r="D2475" s="25" t="s">
        <v>4003</v>
      </c>
      <c r="E2475" s="25">
        <v>423.94</v>
      </c>
      <c r="F2475" s="25">
        <v>423.94</v>
      </c>
      <c r="G2475" s="25">
        <v>0</v>
      </c>
      <c r="H2475" s="25">
        <v>0</v>
      </c>
      <c r="I2475" s="25" t="s">
        <v>2734</v>
      </c>
    </row>
    <row r="2476" spans="1:9" x14ac:dyDescent="0.15">
      <c r="A2476" s="32">
        <v>43726</v>
      </c>
      <c r="B2476" s="25">
        <v>1000034232</v>
      </c>
      <c r="C2476" s="25" t="s">
        <v>2772</v>
      </c>
      <c r="D2476" s="25" t="s">
        <v>4003</v>
      </c>
      <c r="E2476" s="25">
        <v>300.04000000000002</v>
      </c>
      <c r="F2476" s="25">
        <v>300.04000000000002</v>
      </c>
      <c r="G2476" s="25">
        <v>0</v>
      </c>
      <c r="H2476" s="25">
        <v>0</v>
      </c>
      <c r="I2476" s="25" t="s">
        <v>2771</v>
      </c>
    </row>
    <row r="2477" spans="1:9" x14ac:dyDescent="0.15">
      <c r="A2477" s="32">
        <v>43726</v>
      </c>
      <c r="B2477" s="25">
        <v>1000037982</v>
      </c>
      <c r="C2477" s="25" t="s">
        <v>3713</v>
      </c>
      <c r="D2477" s="25" t="s">
        <v>4003</v>
      </c>
      <c r="E2477" s="25">
        <v>128.4</v>
      </c>
      <c r="F2477" s="25">
        <v>128.4</v>
      </c>
      <c r="G2477" s="25">
        <v>0</v>
      </c>
      <c r="H2477" s="25">
        <v>0</v>
      </c>
      <c r="I2477" s="25" t="s">
        <v>3712</v>
      </c>
    </row>
    <row r="2478" spans="1:9" x14ac:dyDescent="0.15">
      <c r="A2478" s="32">
        <v>43726</v>
      </c>
      <c r="B2478" s="25">
        <v>1000038420</v>
      </c>
      <c r="C2478" s="25" t="s">
        <v>3096</v>
      </c>
      <c r="D2478" s="25" t="s">
        <v>4003</v>
      </c>
      <c r="E2478" s="31">
        <v>3015.76</v>
      </c>
      <c r="F2478" s="31">
        <v>3015.76</v>
      </c>
      <c r="G2478" s="25">
        <v>0</v>
      </c>
      <c r="H2478" s="25">
        <v>0</v>
      </c>
      <c r="I2478" s="25" t="s">
        <v>3095</v>
      </c>
    </row>
    <row r="2479" spans="1:9" x14ac:dyDescent="0.15">
      <c r="A2479" s="32">
        <v>43726</v>
      </c>
      <c r="B2479" s="25">
        <v>1000038508</v>
      </c>
      <c r="C2479" s="25" t="s">
        <v>3953</v>
      </c>
      <c r="D2479" s="25" t="s">
        <v>4003</v>
      </c>
      <c r="E2479" s="31">
        <v>31795.67</v>
      </c>
      <c r="F2479" s="31">
        <v>31795.67</v>
      </c>
      <c r="G2479" s="25">
        <v>0</v>
      </c>
      <c r="H2479" s="25">
        <v>0</v>
      </c>
      <c r="I2479" s="25" t="s">
        <v>2625</v>
      </c>
    </row>
    <row r="2480" spans="1:9" x14ac:dyDescent="0.15">
      <c r="A2480" s="32">
        <v>43726</v>
      </c>
      <c r="B2480" s="25">
        <v>1000038508</v>
      </c>
      <c r="C2480" s="25" t="s">
        <v>3953</v>
      </c>
      <c r="D2480" s="25" t="s">
        <v>4003</v>
      </c>
      <c r="E2480" s="31">
        <v>3777.31</v>
      </c>
      <c r="F2480" s="31">
        <v>3777.31</v>
      </c>
      <c r="G2480" s="25">
        <v>0</v>
      </c>
      <c r="H2480" s="25">
        <v>0</v>
      </c>
      <c r="I2480" s="25" t="s">
        <v>2625</v>
      </c>
    </row>
    <row r="2481" spans="1:9" x14ac:dyDescent="0.15">
      <c r="A2481" s="32">
        <v>43726</v>
      </c>
      <c r="B2481" s="25">
        <v>1000039029</v>
      </c>
      <c r="C2481" s="25" t="s">
        <v>3443</v>
      </c>
      <c r="D2481" s="25" t="s">
        <v>4003</v>
      </c>
      <c r="E2481" s="31">
        <v>1003</v>
      </c>
      <c r="F2481" s="31">
        <v>1003</v>
      </c>
      <c r="G2481" s="25">
        <v>0</v>
      </c>
      <c r="H2481" s="25">
        <v>0</v>
      </c>
      <c r="I2481" s="25" t="s">
        <v>2837</v>
      </c>
    </row>
    <row r="2482" spans="1:9" x14ac:dyDescent="0.15">
      <c r="A2482" s="32">
        <v>43726</v>
      </c>
      <c r="B2482" s="25">
        <v>1000041148</v>
      </c>
      <c r="C2482" s="25" t="s">
        <v>4031</v>
      </c>
      <c r="D2482" s="25" t="s">
        <v>4003</v>
      </c>
      <c r="E2482" s="25">
        <v>402.1</v>
      </c>
      <c r="F2482" s="25">
        <v>402.1</v>
      </c>
      <c r="G2482" s="25">
        <v>0</v>
      </c>
      <c r="H2482" s="25">
        <v>0</v>
      </c>
      <c r="I2482" s="25" t="s">
        <v>3583</v>
      </c>
    </row>
    <row r="2483" spans="1:9" x14ac:dyDescent="0.15">
      <c r="A2483" s="32">
        <v>43726</v>
      </c>
      <c r="B2483" s="25">
        <v>1000041148</v>
      </c>
      <c r="C2483" s="25" t="s">
        <v>4031</v>
      </c>
      <c r="D2483" s="25" t="s">
        <v>4003</v>
      </c>
      <c r="E2483" s="25">
        <v>302.22000000000003</v>
      </c>
      <c r="F2483" s="25">
        <v>302.22000000000003</v>
      </c>
      <c r="G2483" s="25">
        <v>0</v>
      </c>
      <c r="H2483" s="25">
        <v>0</v>
      </c>
      <c r="I2483" s="25" t="s">
        <v>3583</v>
      </c>
    </row>
    <row r="2484" spans="1:9" x14ac:dyDescent="0.15">
      <c r="A2484" s="32">
        <v>43726</v>
      </c>
      <c r="B2484" s="25">
        <v>1000041780</v>
      </c>
      <c r="C2484" s="25" t="s">
        <v>3030</v>
      </c>
      <c r="D2484" s="25" t="s">
        <v>4003</v>
      </c>
      <c r="E2484" s="31">
        <v>1701.5</v>
      </c>
      <c r="F2484" s="31">
        <v>1701.5</v>
      </c>
      <c r="G2484" s="25">
        <v>0</v>
      </c>
      <c r="H2484" s="25">
        <v>0</v>
      </c>
      <c r="I2484" s="25" t="s">
        <v>3029</v>
      </c>
    </row>
    <row r="2485" spans="1:9" x14ac:dyDescent="0.15">
      <c r="A2485" s="32">
        <v>43726</v>
      </c>
      <c r="B2485" s="25">
        <v>1000041780</v>
      </c>
      <c r="C2485" s="25" t="s">
        <v>3030</v>
      </c>
      <c r="D2485" s="25" t="s">
        <v>4003</v>
      </c>
      <c r="E2485" s="31">
        <v>3300.31</v>
      </c>
      <c r="F2485" s="31">
        <v>3300.31</v>
      </c>
      <c r="G2485" s="25">
        <v>0</v>
      </c>
      <c r="H2485" s="25">
        <v>0</v>
      </c>
      <c r="I2485" s="25" t="s">
        <v>3029</v>
      </c>
    </row>
    <row r="2486" spans="1:9" x14ac:dyDescent="0.15">
      <c r="A2486" s="32">
        <v>43726</v>
      </c>
      <c r="B2486" s="25">
        <v>1000041836</v>
      </c>
      <c r="C2486" s="25" t="s">
        <v>3954</v>
      </c>
      <c r="D2486" s="25" t="s">
        <v>4003</v>
      </c>
      <c r="E2486" s="25">
        <v>445.9</v>
      </c>
      <c r="F2486" s="25">
        <v>445.9</v>
      </c>
      <c r="G2486" s="25">
        <v>0</v>
      </c>
      <c r="H2486" s="25">
        <v>0</v>
      </c>
      <c r="I2486" s="25" t="s">
        <v>2837</v>
      </c>
    </row>
    <row r="2487" spans="1:9" x14ac:dyDescent="0.15">
      <c r="A2487" s="32">
        <v>43726</v>
      </c>
      <c r="B2487" s="25">
        <v>1000043235</v>
      </c>
      <c r="C2487" s="25" t="s">
        <v>3155</v>
      </c>
      <c r="D2487" s="25" t="s">
        <v>4003</v>
      </c>
      <c r="E2487" s="31">
        <v>3582.06</v>
      </c>
      <c r="F2487" s="31">
        <v>3582.06</v>
      </c>
      <c r="G2487" s="25">
        <v>0</v>
      </c>
      <c r="H2487" s="25">
        <v>0</v>
      </c>
      <c r="I2487" s="25" t="s">
        <v>3154</v>
      </c>
    </row>
    <row r="2488" spans="1:9" x14ac:dyDescent="0.15">
      <c r="A2488" s="32">
        <v>43726</v>
      </c>
      <c r="B2488" s="25">
        <v>1000043235</v>
      </c>
      <c r="C2488" s="25" t="s">
        <v>3155</v>
      </c>
      <c r="D2488" s="25" t="s">
        <v>4003</v>
      </c>
      <c r="E2488" s="25">
        <v>918.47</v>
      </c>
      <c r="F2488" s="25">
        <v>918.47</v>
      </c>
      <c r="G2488" s="25">
        <v>0</v>
      </c>
      <c r="H2488" s="25">
        <v>0</v>
      </c>
      <c r="I2488" s="25" t="s">
        <v>3154</v>
      </c>
    </row>
    <row r="2489" spans="1:9" x14ac:dyDescent="0.15">
      <c r="A2489" s="32">
        <v>43726</v>
      </c>
      <c r="B2489" s="25">
        <v>1000043256</v>
      </c>
      <c r="C2489" s="25" t="s">
        <v>3955</v>
      </c>
      <c r="D2489" s="25" t="s">
        <v>4003</v>
      </c>
      <c r="E2489" s="31">
        <v>1006.6</v>
      </c>
      <c r="F2489" s="31">
        <v>1006.6</v>
      </c>
      <c r="G2489" s="25">
        <v>0</v>
      </c>
      <c r="H2489" s="25">
        <v>0</v>
      </c>
      <c r="I2489" s="25" t="s">
        <v>3956</v>
      </c>
    </row>
    <row r="2490" spans="1:9" x14ac:dyDescent="0.15">
      <c r="A2490" s="32">
        <v>43726</v>
      </c>
      <c r="B2490" s="25">
        <v>1000043367</v>
      </c>
      <c r="C2490" s="25" t="s">
        <v>3009</v>
      </c>
      <c r="D2490" s="25" t="s">
        <v>4003</v>
      </c>
      <c r="E2490" s="25">
        <v>300.89999999999998</v>
      </c>
      <c r="F2490" s="25">
        <v>300.89999999999998</v>
      </c>
      <c r="G2490" s="25">
        <v>0</v>
      </c>
      <c r="H2490" s="25">
        <v>0</v>
      </c>
      <c r="I2490" s="25" t="s">
        <v>3008</v>
      </c>
    </row>
    <row r="2491" spans="1:9" x14ac:dyDescent="0.15">
      <c r="A2491" s="32">
        <v>43726</v>
      </c>
      <c r="B2491" s="25">
        <v>1000043379</v>
      </c>
      <c r="C2491" s="25" t="s">
        <v>3860</v>
      </c>
      <c r="D2491" s="25" t="s">
        <v>4003</v>
      </c>
      <c r="E2491" s="31">
        <v>5004</v>
      </c>
      <c r="F2491" s="31">
        <v>5004</v>
      </c>
      <c r="G2491" s="25">
        <v>0</v>
      </c>
      <c r="H2491" s="25">
        <v>0</v>
      </c>
      <c r="I2491" s="25" t="s">
        <v>3859</v>
      </c>
    </row>
    <row r="2492" spans="1:9" x14ac:dyDescent="0.15">
      <c r="A2492" s="32">
        <v>43726</v>
      </c>
      <c r="B2492" s="25">
        <v>1000043379</v>
      </c>
      <c r="C2492" s="25" t="s">
        <v>3860</v>
      </c>
      <c r="D2492" s="25" t="s">
        <v>4003</v>
      </c>
      <c r="E2492" s="31">
        <v>7857.8</v>
      </c>
      <c r="F2492" s="31">
        <v>7857.8</v>
      </c>
      <c r="G2492" s="25">
        <v>0</v>
      </c>
      <c r="H2492" s="25">
        <v>0</v>
      </c>
      <c r="I2492" s="25" t="s">
        <v>3859</v>
      </c>
    </row>
    <row r="2493" spans="1:9" x14ac:dyDescent="0.15">
      <c r="A2493" s="32">
        <v>43726</v>
      </c>
      <c r="B2493" s="25">
        <v>1000043382</v>
      </c>
      <c r="C2493" s="25" t="s">
        <v>3201</v>
      </c>
      <c r="D2493" s="25" t="s">
        <v>4003</v>
      </c>
      <c r="E2493" s="25">
        <v>522</v>
      </c>
      <c r="F2493" s="25">
        <v>522</v>
      </c>
      <c r="G2493" s="25">
        <v>0</v>
      </c>
      <c r="H2493" s="25">
        <v>0</v>
      </c>
      <c r="I2493" s="25" t="s">
        <v>2625</v>
      </c>
    </row>
    <row r="2494" spans="1:9" x14ac:dyDescent="0.15">
      <c r="A2494" s="32">
        <v>43726</v>
      </c>
      <c r="B2494" s="25">
        <v>1000043865</v>
      </c>
      <c r="C2494" s="25" t="s">
        <v>3516</v>
      </c>
      <c r="D2494" s="25" t="s">
        <v>4003</v>
      </c>
      <c r="E2494" s="31">
        <v>2000.9</v>
      </c>
      <c r="F2494" s="31">
        <v>2000.9</v>
      </c>
      <c r="G2494" s="25">
        <v>0</v>
      </c>
      <c r="H2494" s="25">
        <v>0</v>
      </c>
      <c r="I2494" s="25" t="s">
        <v>3515</v>
      </c>
    </row>
    <row r="2495" spans="1:9" x14ac:dyDescent="0.15">
      <c r="A2495" s="32">
        <v>43726</v>
      </c>
      <c r="B2495" s="25">
        <v>1000043865</v>
      </c>
      <c r="C2495" s="25" t="s">
        <v>3516</v>
      </c>
      <c r="D2495" s="25" t="s">
        <v>4003</v>
      </c>
      <c r="E2495" s="31">
        <v>5217.05</v>
      </c>
      <c r="F2495" s="31">
        <v>5217.05</v>
      </c>
      <c r="G2495" s="25">
        <v>0</v>
      </c>
      <c r="H2495" s="25">
        <v>0</v>
      </c>
      <c r="I2495" s="25" t="s">
        <v>3515</v>
      </c>
    </row>
    <row r="2496" spans="1:9" x14ac:dyDescent="0.15">
      <c r="A2496" s="32">
        <v>43726</v>
      </c>
      <c r="B2496" s="25">
        <v>1000044031</v>
      </c>
      <c r="C2496" s="25" t="s">
        <v>2968</v>
      </c>
      <c r="D2496" s="25" t="s">
        <v>4003</v>
      </c>
      <c r="E2496" s="31">
        <v>1003.95</v>
      </c>
      <c r="F2496" s="31">
        <v>1003.95</v>
      </c>
      <c r="G2496" s="25">
        <v>0</v>
      </c>
      <c r="H2496" s="25">
        <v>0</v>
      </c>
      <c r="I2496" s="25" t="s">
        <v>2967</v>
      </c>
    </row>
    <row r="2497" spans="1:9" x14ac:dyDescent="0.15">
      <c r="A2497" s="32">
        <v>43726</v>
      </c>
      <c r="B2497" s="25">
        <v>1000044031</v>
      </c>
      <c r="C2497" s="25" t="s">
        <v>2968</v>
      </c>
      <c r="D2497" s="25" t="s">
        <v>4003</v>
      </c>
      <c r="E2497" s="31">
        <v>5024.8100000000004</v>
      </c>
      <c r="F2497" s="31">
        <v>5024.8100000000004</v>
      </c>
      <c r="G2497" s="25">
        <v>0</v>
      </c>
      <c r="H2497" s="25">
        <v>0</v>
      </c>
      <c r="I2497" s="25" t="s">
        <v>2967</v>
      </c>
    </row>
    <row r="2498" spans="1:9" x14ac:dyDescent="0.15">
      <c r="A2498" s="32">
        <v>43726</v>
      </c>
      <c r="B2498" s="25">
        <v>1000044033</v>
      </c>
      <c r="C2498" s="25" t="s">
        <v>2930</v>
      </c>
      <c r="D2498" s="25" t="s">
        <v>4003</v>
      </c>
      <c r="E2498" s="25">
        <v>880</v>
      </c>
      <c r="F2498" s="25">
        <v>880</v>
      </c>
      <c r="G2498" s="25">
        <v>0</v>
      </c>
      <c r="H2498" s="25">
        <v>0</v>
      </c>
      <c r="I2498" s="25" t="s">
        <v>2929</v>
      </c>
    </row>
    <row r="2499" spans="1:9" x14ac:dyDescent="0.15">
      <c r="A2499" s="32">
        <v>43726</v>
      </c>
      <c r="B2499" s="25">
        <v>1000044033</v>
      </c>
      <c r="C2499" s="25" t="s">
        <v>2930</v>
      </c>
      <c r="D2499" s="25" t="s">
        <v>4003</v>
      </c>
      <c r="E2499" s="25">
        <v>120</v>
      </c>
      <c r="F2499" s="25">
        <v>120</v>
      </c>
      <c r="G2499" s="25">
        <v>0</v>
      </c>
      <c r="H2499" s="25">
        <v>0</v>
      </c>
      <c r="I2499" s="25" t="s">
        <v>2929</v>
      </c>
    </row>
    <row r="2500" spans="1:9" x14ac:dyDescent="0.15">
      <c r="A2500" s="32">
        <v>43726</v>
      </c>
      <c r="B2500" s="25">
        <v>1000044643</v>
      </c>
      <c r="C2500" s="25" t="s">
        <v>2950</v>
      </c>
      <c r="D2500" s="25" t="s">
        <v>4003</v>
      </c>
      <c r="E2500" s="31">
        <v>3123.6</v>
      </c>
      <c r="F2500" s="31">
        <v>3123.6</v>
      </c>
      <c r="G2500" s="25">
        <v>0</v>
      </c>
      <c r="H2500" s="25">
        <v>0</v>
      </c>
      <c r="I2500" s="25" t="s">
        <v>2949</v>
      </c>
    </row>
    <row r="2501" spans="1:9" x14ac:dyDescent="0.15">
      <c r="A2501" s="32">
        <v>43726</v>
      </c>
      <c r="B2501" s="25">
        <v>1000044643</v>
      </c>
      <c r="C2501" s="25" t="s">
        <v>2950</v>
      </c>
      <c r="D2501" s="25" t="s">
        <v>4003</v>
      </c>
      <c r="E2501" s="31">
        <v>2877.5</v>
      </c>
      <c r="F2501" s="31">
        <v>2877.5</v>
      </c>
      <c r="G2501" s="25">
        <v>0</v>
      </c>
      <c r="H2501" s="25">
        <v>0</v>
      </c>
      <c r="I2501" s="25" t="s">
        <v>2949</v>
      </c>
    </row>
    <row r="2502" spans="1:9" x14ac:dyDescent="0.15">
      <c r="A2502" s="32">
        <v>43726</v>
      </c>
      <c r="B2502" s="25">
        <v>1000044688</v>
      </c>
      <c r="C2502" s="25" t="s">
        <v>3551</v>
      </c>
      <c r="D2502" s="25" t="s">
        <v>4003</v>
      </c>
      <c r="E2502" s="25">
        <v>122.8</v>
      </c>
      <c r="F2502" s="25">
        <v>122.8</v>
      </c>
      <c r="G2502" s="25">
        <v>0</v>
      </c>
      <c r="H2502" s="25">
        <v>0</v>
      </c>
      <c r="I2502" s="25" t="s">
        <v>3550</v>
      </c>
    </row>
    <row r="2503" spans="1:9" x14ac:dyDescent="0.15">
      <c r="A2503" s="32">
        <v>43726</v>
      </c>
      <c r="B2503" s="25">
        <v>1000044716</v>
      </c>
      <c r="C2503" s="25" t="s">
        <v>3957</v>
      </c>
      <c r="D2503" s="25" t="s">
        <v>4003</v>
      </c>
      <c r="E2503" s="31">
        <v>2155.5</v>
      </c>
      <c r="F2503" s="31">
        <v>2155.5</v>
      </c>
      <c r="G2503" s="25">
        <v>0</v>
      </c>
      <c r="H2503" s="25">
        <v>0</v>
      </c>
      <c r="I2503" s="25" t="s">
        <v>3092</v>
      </c>
    </row>
    <row r="2504" spans="1:9" x14ac:dyDescent="0.15">
      <c r="A2504" s="32">
        <v>43726</v>
      </c>
      <c r="B2504" s="25">
        <v>1000044716</v>
      </c>
      <c r="C2504" s="25" t="s">
        <v>3957</v>
      </c>
      <c r="D2504" s="25" t="s">
        <v>4003</v>
      </c>
      <c r="E2504" s="31">
        <v>4001.43</v>
      </c>
      <c r="F2504" s="31">
        <v>4001.43</v>
      </c>
      <c r="G2504" s="25">
        <v>0</v>
      </c>
      <c r="H2504" s="25">
        <v>0</v>
      </c>
      <c r="I2504" s="25" t="s">
        <v>3092</v>
      </c>
    </row>
    <row r="2505" spans="1:9" x14ac:dyDescent="0.15">
      <c r="A2505" s="32">
        <v>43726</v>
      </c>
      <c r="B2505" s="25">
        <v>1000045593</v>
      </c>
      <c r="C2505" s="25" t="s">
        <v>3958</v>
      </c>
      <c r="D2505" s="25" t="s">
        <v>4003</v>
      </c>
      <c r="E2505" s="31">
        <v>2635.4</v>
      </c>
      <c r="F2505" s="31">
        <v>2635.4</v>
      </c>
      <c r="G2505" s="25">
        <v>0</v>
      </c>
      <c r="H2505" s="25">
        <v>0</v>
      </c>
      <c r="I2505" s="25" t="s">
        <v>2904</v>
      </c>
    </row>
    <row r="2506" spans="1:9" x14ac:dyDescent="0.15">
      <c r="A2506" s="32">
        <v>43726</v>
      </c>
      <c r="B2506" s="25">
        <v>1000045593</v>
      </c>
      <c r="C2506" s="25" t="s">
        <v>3958</v>
      </c>
      <c r="D2506" s="25" t="s">
        <v>4003</v>
      </c>
      <c r="E2506" s="31">
        <v>1367.6</v>
      </c>
      <c r="F2506" s="31">
        <v>1367.6</v>
      </c>
      <c r="G2506" s="25">
        <v>0</v>
      </c>
      <c r="H2506" s="25">
        <v>0</v>
      </c>
      <c r="I2506" s="25" t="s">
        <v>2904</v>
      </c>
    </row>
    <row r="2507" spans="1:9" x14ac:dyDescent="0.15">
      <c r="A2507" s="32">
        <v>43726</v>
      </c>
      <c r="B2507" s="25">
        <v>1000045767</v>
      </c>
      <c r="C2507" s="25" t="s">
        <v>2962</v>
      </c>
      <c r="D2507" s="25" t="s">
        <v>4003</v>
      </c>
      <c r="E2507" s="31">
        <v>4500.6000000000004</v>
      </c>
      <c r="F2507" s="31">
        <v>4500.6000000000004</v>
      </c>
      <c r="G2507" s="25">
        <v>0</v>
      </c>
      <c r="H2507" s="25">
        <v>0</v>
      </c>
      <c r="I2507" s="25" t="s">
        <v>2961</v>
      </c>
    </row>
    <row r="2508" spans="1:9" x14ac:dyDescent="0.15">
      <c r="A2508" s="32">
        <v>43726</v>
      </c>
      <c r="B2508" s="25">
        <v>1000045767</v>
      </c>
      <c r="C2508" s="25" t="s">
        <v>2962</v>
      </c>
      <c r="D2508" s="25" t="s">
        <v>4003</v>
      </c>
      <c r="E2508" s="31">
        <v>10503.8</v>
      </c>
      <c r="F2508" s="31">
        <v>10503.8</v>
      </c>
      <c r="G2508" s="25">
        <v>0</v>
      </c>
      <c r="H2508" s="25">
        <v>0</v>
      </c>
      <c r="I2508" s="25" t="s">
        <v>2961</v>
      </c>
    </row>
    <row r="2509" spans="1:9" x14ac:dyDescent="0.15">
      <c r="A2509" s="32">
        <v>43726</v>
      </c>
      <c r="B2509" s="25">
        <v>1000046429</v>
      </c>
      <c r="C2509" s="25" t="s">
        <v>3863</v>
      </c>
      <c r="D2509" s="25" t="s">
        <v>4003</v>
      </c>
      <c r="E2509" s="25">
        <v>657.6</v>
      </c>
      <c r="F2509" s="25">
        <v>657.6</v>
      </c>
      <c r="G2509" s="25">
        <v>0</v>
      </c>
      <c r="H2509" s="25">
        <v>0</v>
      </c>
      <c r="I2509" s="25" t="s">
        <v>2666</v>
      </c>
    </row>
    <row r="2510" spans="1:9" x14ac:dyDescent="0.15">
      <c r="A2510" s="32">
        <v>43726</v>
      </c>
      <c r="B2510" s="25">
        <v>1000046429</v>
      </c>
      <c r="C2510" s="25" t="s">
        <v>3863</v>
      </c>
      <c r="D2510" s="25" t="s">
        <v>4003</v>
      </c>
      <c r="E2510" s="31">
        <v>8677.4</v>
      </c>
      <c r="F2510" s="31">
        <v>8677.4</v>
      </c>
      <c r="G2510" s="25">
        <v>0</v>
      </c>
      <c r="H2510" s="25">
        <v>0</v>
      </c>
      <c r="I2510" s="25" t="s">
        <v>2666</v>
      </c>
    </row>
    <row r="2511" spans="1:9" x14ac:dyDescent="0.15">
      <c r="A2511" s="32">
        <v>43726</v>
      </c>
      <c r="B2511" s="25">
        <v>1000046591</v>
      </c>
      <c r="C2511" s="25" t="s">
        <v>2671</v>
      </c>
      <c r="D2511" s="25" t="s">
        <v>4003</v>
      </c>
      <c r="E2511" s="25">
        <v>316.8</v>
      </c>
      <c r="F2511" s="25">
        <v>316.8</v>
      </c>
      <c r="G2511" s="25">
        <v>0</v>
      </c>
      <c r="H2511" s="25">
        <v>0</v>
      </c>
      <c r="I2511" s="25" t="s">
        <v>2666</v>
      </c>
    </row>
    <row r="2512" spans="1:9" x14ac:dyDescent="0.15">
      <c r="A2512" s="32">
        <v>43726</v>
      </c>
      <c r="B2512" s="25">
        <v>1000046591</v>
      </c>
      <c r="C2512" s="25" t="s">
        <v>2671</v>
      </c>
      <c r="D2512" s="25" t="s">
        <v>4003</v>
      </c>
      <c r="E2512" s="25">
        <v>381</v>
      </c>
      <c r="F2512" s="25">
        <v>381</v>
      </c>
      <c r="G2512" s="25">
        <v>0</v>
      </c>
      <c r="H2512" s="25">
        <v>0</v>
      </c>
      <c r="I2512" s="25" t="s">
        <v>2666</v>
      </c>
    </row>
    <row r="2513" spans="1:9" x14ac:dyDescent="0.15">
      <c r="A2513" s="32">
        <v>43726</v>
      </c>
      <c r="B2513" s="25">
        <v>1000046612</v>
      </c>
      <c r="C2513" s="25" t="s">
        <v>3959</v>
      </c>
      <c r="D2513" s="25" t="s">
        <v>4003</v>
      </c>
      <c r="E2513" s="31">
        <v>2001.45</v>
      </c>
      <c r="F2513" s="31">
        <v>2001.45</v>
      </c>
      <c r="G2513" s="25">
        <v>0</v>
      </c>
      <c r="H2513" s="25">
        <v>0</v>
      </c>
      <c r="I2513" s="25" t="s">
        <v>3572</v>
      </c>
    </row>
    <row r="2514" spans="1:9" x14ac:dyDescent="0.15">
      <c r="A2514" s="32">
        <v>43726</v>
      </c>
      <c r="B2514" s="25">
        <v>1000047401</v>
      </c>
      <c r="C2514" s="25" t="s">
        <v>2775</v>
      </c>
      <c r="D2514" s="25" t="s">
        <v>4003</v>
      </c>
      <c r="E2514" s="31">
        <v>14102.6</v>
      </c>
      <c r="F2514" s="31">
        <v>14102.6</v>
      </c>
      <c r="G2514" s="25">
        <v>0</v>
      </c>
      <c r="H2514" s="25">
        <v>0</v>
      </c>
      <c r="I2514" s="25" t="s">
        <v>2774</v>
      </c>
    </row>
    <row r="2515" spans="1:9" x14ac:dyDescent="0.15">
      <c r="A2515" s="32">
        <v>43726</v>
      </c>
      <c r="B2515" s="25">
        <v>1000048101</v>
      </c>
      <c r="C2515" s="25" t="s">
        <v>3960</v>
      </c>
      <c r="D2515" s="25" t="s">
        <v>4003</v>
      </c>
      <c r="E2515" s="25">
        <v>203.5</v>
      </c>
      <c r="F2515" s="25">
        <v>203.5</v>
      </c>
      <c r="G2515" s="25">
        <v>0</v>
      </c>
      <c r="H2515" s="25">
        <v>0</v>
      </c>
      <c r="I2515" s="25" t="s">
        <v>2625</v>
      </c>
    </row>
    <row r="2516" spans="1:9" x14ac:dyDescent="0.15">
      <c r="A2516" s="32">
        <v>43726</v>
      </c>
      <c r="B2516" s="25">
        <v>1000048363</v>
      </c>
      <c r="C2516" s="25" t="s">
        <v>3334</v>
      </c>
      <c r="D2516" s="25" t="s">
        <v>4003</v>
      </c>
      <c r="E2516" s="31">
        <v>6556.4</v>
      </c>
      <c r="F2516" s="31">
        <v>6556.4</v>
      </c>
      <c r="G2516" s="25">
        <v>0</v>
      </c>
      <c r="H2516" s="25">
        <v>0</v>
      </c>
      <c r="I2516" s="25" t="s">
        <v>2727</v>
      </c>
    </row>
    <row r="2517" spans="1:9" x14ac:dyDescent="0.15">
      <c r="A2517" s="32">
        <v>43726</v>
      </c>
      <c r="B2517" s="25">
        <v>1000048503</v>
      </c>
      <c r="C2517" s="25" t="s">
        <v>3961</v>
      </c>
      <c r="D2517" s="25" t="s">
        <v>4003</v>
      </c>
      <c r="E2517" s="31">
        <v>1993.5</v>
      </c>
      <c r="F2517" s="31">
        <v>1993.5</v>
      </c>
      <c r="G2517" s="25">
        <v>0</v>
      </c>
      <c r="H2517" s="25">
        <v>0</v>
      </c>
      <c r="I2517" s="25" t="s">
        <v>3962</v>
      </c>
    </row>
    <row r="2518" spans="1:9" x14ac:dyDescent="0.15">
      <c r="A2518" s="32">
        <v>43726</v>
      </c>
      <c r="B2518" s="25">
        <v>1000048503</v>
      </c>
      <c r="C2518" s="25" t="s">
        <v>3961</v>
      </c>
      <c r="D2518" s="25" t="s">
        <v>4003</v>
      </c>
      <c r="E2518" s="31">
        <v>2535.9</v>
      </c>
      <c r="F2518" s="31">
        <v>2535.9</v>
      </c>
      <c r="G2518" s="25">
        <v>0</v>
      </c>
      <c r="H2518" s="25">
        <v>0</v>
      </c>
      <c r="I2518" s="25" t="s">
        <v>3962</v>
      </c>
    </row>
    <row r="2519" spans="1:9" x14ac:dyDescent="0.15">
      <c r="A2519" s="32">
        <v>43726</v>
      </c>
      <c r="B2519" s="25">
        <v>1000048571</v>
      </c>
      <c r="C2519" s="25" t="s">
        <v>3229</v>
      </c>
      <c r="D2519" s="25" t="s">
        <v>4003</v>
      </c>
      <c r="E2519" s="25">
        <v>567.6</v>
      </c>
      <c r="F2519" s="25">
        <v>567.6</v>
      </c>
      <c r="G2519" s="25">
        <v>0</v>
      </c>
      <c r="H2519" s="25">
        <v>0</v>
      </c>
      <c r="I2519" s="25" t="s">
        <v>2657</v>
      </c>
    </row>
    <row r="2520" spans="1:9" x14ac:dyDescent="0.15">
      <c r="A2520" s="32">
        <v>43726</v>
      </c>
      <c r="B2520" s="25">
        <v>1000048571</v>
      </c>
      <c r="C2520" s="25" t="s">
        <v>3229</v>
      </c>
      <c r="D2520" s="25" t="s">
        <v>4003</v>
      </c>
      <c r="E2520" s="31">
        <v>6501.45</v>
      </c>
      <c r="F2520" s="31">
        <v>6501.45</v>
      </c>
      <c r="G2520" s="25">
        <v>0</v>
      </c>
      <c r="H2520" s="25">
        <v>0</v>
      </c>
      <c r="I2520" s="25" t="s">
        <v>2657</v>
      </c>
    </row>
    <row r="2521" spans="1:9" x14ac:dyDescent="0.15">
      <c r="A2521" s="32">
        <v>43726</v>
      </c>
      <c r="B2521" s="25">
        <v>1000048628</v>
      </c>
      <c r="C2521" s="25" t="s">
        <v>2761</v>
      </c>
      <c r="D2521" s="25" t="s">
        <v>4003</v>
      </c>
      <c r="E2521" s="31">
        <v>14667.6</v>
      </c>
      <c r="F2521" s="31">
        <v>14667.6</v>
      </c>
      <c r="G2521" s="25">
        <v>0</v>
      </c>
      <c r="H2521" s="25">
        <v>0</v>
      </c>
      <c r="I2521" s="25" t="s">
        <v>2760</v>
      </c>
    </row>
    <row r="2522" spans="1:9" x14ac:dyDescent="0.15">
      <c r="A2522" s="32">
        <v>43726</v>
      </c>
      <c r="B2522" s="25">
        <v>1000048628</v>
      </c>
      <c r="C2522" s="25" t="s">
        <v>2761</v>
      </c>
      <c r="D2522" s="25" t="s">
        <v>4003</v>
      </c>
      <c r="E2522" s="31">
        <v>28664.2</v>
      </c>
      <c r="F2522" s="31">
        <v>28664.2</v>
      </c>
      <c r="G2522" s="25">
        <v>0</v>
      </c>
      <c r="H2522" s="25">
        <v>0</v>
      </c>
      <c r="I2522" s="25" t="s">
        <v>2760</v>
      </c>
    </row>
    <row r="2523" spans="1:9" x14ac:dyDescent="0.15">
      <c r="A2523" s="32">
        <v>43726</v>
      </c>
      <c r="B2523" s="25">
        <v>1000048821</v>
      </c>
      <c r="C2523" s="25" t="s">
        <v>3963</v>
      </c>
      <c r="D2523" s="25" t="s">
        <v>4003</v>
      </c>
      <c r="E2523" s="31">
        <v>16532.2</v>
      </c>
      <c r="F2523" s="31">
        <v>16532.2</v>
      </c>
      <c r="G2523" s="25">
        <v>0</v>
      </c>
      <c r="H2523" s="25">
        <v>0</v>
      </c>
      <c r="I2523" s="25" t="s">
        <v>2687</v>
      </c>
    </row>
    <row r="2524" spans="1:9" x14ac:dyDescent="0.15">
      <c r="A2524" s="32">
        <v>43726</v>
      </c>
      <c r="B2524" s="25">
        <v>1000049025</v>
      </c>
      <c r="C2524" s="25" t="s">
        <v>4012</v>
      </c>
      <c r="D2524" s="25" t="s">
        <v>4003</v>
      </c>
      <c r="E2524" s="31">
        <v>2918.5</v>
      </c>
      <c r="F2524" s="31">
        <v>2918.5</v>
      </c>
      <c r="G2524" s="25">
        <v>0</v>
      </c>
      <c r="H2524" s="25">
        <v>0</v>
      </c>
      <c r="I2524" s="25" t="s">
        <v>2666</v>
      </c>
    </row>
    <row r="2525" spans="1:9" x14ac:dyDescent="0.15">
      <c r="A2525" s="32">
        <v>43726</v>
      </c>
      <c r="B2525" s="25">
        <v>1000049025</v>
      </c>
      <c r="C2525" s="25" t="s">
        <v>4012</v>
      </c>
      <c r="D2525" s="25" t="s">
        <v>4003</v>
      </c>
      <c r="E2525" s="31">
        <v>2123.5</v>
      </c>
      <c r="F2525" s="31">
        <v>2123.5</v>
      </c>
      <c r="G2525" s="25">
        <v>0</v>
      </c>
      <c r="H2525" s="25">
        <v>0</v>
      </c>
      <c r="I2525" s="25" t="s">
        <v>2666</v>
      </c>
    </row>
    <row r="2526" spans="1:9" x14ac:dyDescent="0.15">
      <c r="A2526" s="32">
        <v>43726</v>
      </c>
      <c r="B2526" s="25">
        <v>1000049027</v>
      </c>
      <c r="C2526" s="25" t="s">
        <v>3964</v>
      </c>
      <c r="D2526" s="25" t="s">
        <v>4003</v>
      </c>
      <c r="E2526" s="31">
        <v>2552.25</v>
      </c>
      <c r="F2526" s="31">
        <v>2552.25</v>
      </c>
      <c r="G2526" s="25">
        <v>0</v>
      </c>
      <c r="H2526" s="25">
        <v>0</v>
      </c>
      <c r="I2526" s="25" t="s">
        <v>2687</v>
      </c>
    </row>
    <row r="2527" spans="1:9" x14ac:dyDescent="0.15">
      <c r="A2527" s="32">
        <v>43726</v>
      </c>
      <c r="B2527" s="25">
        <v>1000049929</v>
      </c>
      <c r="C2527" s="25" t="s">
        <v>3965</v>
      </c>
      <c r="D2527" s="25" t="s">
        <v>4003</v>
      </c>
      <c r="E2527" s="31">
        <v>3980</v>
      </c>
      <c r="F2527" s="31">
        <v>3980</v>
      </c>
      <c r="G2527" s="25">
        <v>0</v>
      </c>
      <c r="H2527" s="25">
        <v>0</v>
      </c>
      <c r="I2527" s="25" t="s">
        <v>2964</v>
      </c>
    </row>
    <row r="2528" spans="1:9" x14ac:dyDescent="0.15">
      <c r="A2528" s="32">
        <v>43726</v>
      </c>
      <c r="B2528" s="25">
        <v>1000049929</v>
      </c>
      <c r="C2528" s="25" t="s">
        <v>3965</v>
      </c>
      <c r="D2528" s="25" t="s">
        <v>4003</v>
      </c>
      <c r="E2528" s="31">
        <v>2024</v>
      </c>
      <c r="F2528" s="31">
        <v>2024</v>
      </c>
      <c r="G2528" s="25">
        <v>0</v>
      </c>
      <c r="H2528" s="25">
        <v>0</v>
      </c>
      <c r="I2528" s="25" t="s">
        <v>2964</v>
      </c>
    </row>
    <row r="2529" spans="1:9" x14ac:dyDescent="0.15">
      <c r="A2529" s="32">
        <v>43726</v>
      </c>
      <c r="B2529" s="25">
        <v>1000050162</v>
      </c>
      <c r="C2529" s="25" t="s">
        <v>3966</v>
      </c>
      <c r="D2529" s="25" t="s">
        <v>4003</v>
      </c>
      <c r="E2529" s="25">
        <v>918</v>
      </c>
      <c r="F2529" s="25">
        <v>918</v>
      </c>
      <c r="G2529" s="25">
        <v>0</v>
      </c>
      <c r="H2529" s="25">
        <v>0</v>
      </c>
      <c r="I2529" s="25" t="s">
        <v>213</v>
      </c>
    </row>
    <row r="2530" spans="1:9" x14ac:dyDescent="0.15">
      <c r="A2530" s="32">
        <v>43726</v>
      </c>
      <c r="B2530" s="25">
        <v>1000050162</v>
      </c>
      <c r="C2530" s="25" t="s">
        <v>3966</v>
      </c>
      <c r="D2530" s="25" t="s">
        <v>4003</v>
      </c>
      <c r="E2530" s="25">
        <v>83.26</v>
      </c>
      <c r="F2530" s="25">
        <v>83.26</v>
      </c>
      <c r="G2530" s="25">
        <v>0</v>
      </c>
      <c r="H2530" s="25">
        <v>0</v>
      </c>
      <c r="I2530" s="25" t="s">
        <v>213</v>
      </c>
    </row>
    <row r="2531" spans="1:9" x14ac:dyDescent="0.15">
      <c r="A2531" s="32">
        <v>43726</v>
      </c>
      <c r="B2531" s="25">
        <v>1000050535</v>
      </c>
      <c r="C2531" s="25" t="s">
        <v>3967</v>
      </c>
      <c r="D2531" s="25" t="s">
        <v>4003</v>
      </c>
      <c r="E2531" s="31">
        <v>2200.44</v>
      </c>
      <c r="F2531" s="31">
        <v>2200.44</v>
      </c>
      <c r="G2531" s="25">
        <v>0</v>
      </c>
      <c r="H2531" s="25">
        <v>0</v>
      </c>
      <c r="I2531" s="25" t="s">
        <v>3032</v>
      </c>
    </row>
    <row r="2532" spans="1:9" x14ac:dyDescent="0.15">
      <c r="A2532" s="32">
        <v>43726</v>
      </c>
      <c r="B2532" s="25">
        <v>1000050547</v>
      </c>
      <c r="C2532" s="25" t="s">
        <v>3968</v>
      </c>
      <c r="D2532" s="25" t="s">
        <v>4003</v>
      </c>
      <c r="E2532" s="31">
        <v>2502.5</v>
      </c>
      <c r="F2532" s="31">
        <v>2502.5</v>
      </c>
      <c r="G2532" s="25">
        <v>0</v>
      </c>
      <c r="H2532" s="25">
        <v>0</v>
      </c>
      <c r="I2532" s="25" t="s">
        <v>2976</v>
      </c>
    </row>
    <row r="2533" spans="1:9" x14ac:dyDescent="0.15">
      <c r="A2533" s="32">
        <v>43726</v>
      </c>
      <c r="B2533" s="25">
        <v>1000050547</v>
      </c>
      <c r="C2533" s="25" t="s">
        <v>3968</v>
      </c>
      <c r="D2533" s="25" t="s">
        <v>4003</v>
      </c>
      <c r="E2533" s="25">
        <v>504</v>
      </c>
      <c r="F2533" s="25">
        <v>504</v>
      </c>
      <c r="G2533" s="25">
        <v>0</v>
      </c>
      <c r="H2533" s="25">
        <v>0</v>
      </c>
      <c r="I2533" s="25" t="s">
        <v>2976</v>
      </c>
    </row>
    <row r="2534" spans="1:9" x14ac:dyDescent="0.15">
      <c r="A2534" s="32">
        <v>43726</v>
      </c>
      <c r="B2534" s="25">
        <v>1000051029</v>
      </c>
      <c r="C2534" s="25" t="s">
        <v>3969</v>
      </c>
      <c r="D2534" s="25" t="s">
        <v>4003</v>
      </c>
      <c r="E2534" s="31">
        <v>5504.11</v>
      </c>
      <c r="F2534" s="31">
        <v>5504.11</v>
      </c>
      <c r="G2534" s="25">
        <v>0</v>
      </c>
      <c r="H2534" s="25">
        <v>0</v>
      </c>
      <c r="I2534" s="25" t="s">
        <v>2796</v>
      </c>
    </row>
    <row r="2535" spans="1:9" x14ac:dyDescent="0.15">
      <c r="A2535" s="32">
        <v>43726</v>
      </c>
      <c r="B2535" s="25">
        <v>1000051075</v>
      </c>
      <c r="C2535" s="25" t="s">
        <v>3970</v>
      </c>
      <c r="D2535" s="25" t="s">
        <v>4003</v>
      </c>
      <c r="E2535" s="25">
        <v>218.46</v>
      </c>
      <c r="F2535" s="25">
        <v>218.46</v>
      </c>
      <c r="G2535" s="25">
        <v>0</v>
      </c>
      <c r="H2535" s="25">
        <v>0</v>
      </c>
      <c r="I2535" s="25" t="s">
        <v>3032</v>
      </c>
    </row>
    <row r="2536" spans="1:9" x14ac:dyDescent="0.15">
      <c r="A2536" s="32">
        <v>43726</v>
      </c>
      <c r="B2536" s="25">
        <v>1000051188</v>
      </c>
      <c r="C2536" s="25" t="s">
        <v>3971</v>
      </c>
      <c r="D2536" s="25" t="s">
        <v>4003</v>
      </c>
      <c r="E2536" s="25">
        <v>203.9</v>
      </c>
      <c r="F2536" s="25">
        <v>203.9</v>
      </c>
      <c r="G2536" s="25">
        <v>0</v>
      </c>
      <c r="H2536" s="25">
        <v>0</v>
      </c>
      <c r="I2536" s="25" t="s">
        <v>3103</v>
      </c>
    </row>
    <row r="2537" spans="1:9" x14ac:dyDescent="0.15">
      <c r="A2537" s="32">
        <v>43726</v>
      </c>
      <c r="B2537" s="25">
        <v>1000051188</v>
      </c>
      <c r="C2537" s="25" t="s">
        <v>3971</v>
      </c>
      <c r="D2537" s="25" t="s">
        <v>4003</v>
      </c>
      <c r="E2537" s="25">
        <v>797.32</v>
      </c>
      <c r="F2537" s="25">
        <v>797.32</v>
      </c>
      <c r="G2537" s="25">
        <v>0</v>
      </c>
      <c r="H2537" s="25">
        <v>0</v>
      </c>
      <c r="I2537" s="25" t="s">
        <v>3103</v>
      </c>
    </row>
    <row r="2538" spans="1:9" x14ac:dyDescent="0.15">
      <c r="A2538" s="32">
        <v>43726</v>
      </c>
      <c r="B2538" s="25">
        <v>1000051199</v>
      </c>
      <c r="C2538" s="25" t="s">
        <v>3973</v>
      </c>
      <c r="D2538" s="25" t="s">
        <v>4003</v>
      </c>
      <c r="E2538" s="25">
        <v>43.2</v>
      </c>
      <c r="F2538" s="25">
        <v>43.2</v>
      </c>
      <c r="G2538" s="25">
        <v>0</v>
      </c>
      <c r="H2538" s="25">
        <v>0</v>
      </c>
      <c r="I2538" s="25" t="s">
        <v>2660</v>
      </c>
    </row>
    <row r="2539" spans="1:9" x14ac:dyDescent="0.15">
      <c r="A2539" s="32">
        <v>43726</v>
      </c>
      <c r="B2539" s="25">
        <v>1000051199</v>
      </c>
      <c r="C2539" s="25" t="s">
        <v>3973</v>
      </c>
      <c r="D2539" s="25" t="s">
        <v>4003</v>
      </c>
      <c r="E2539" s="25">
        <v>373</v>
      </c>
      <c r="F2539" s="25">
        <v>373</v>
      </c>
      <c r="G2539" s="25">
        <v>0</v>
      </c>
      <c r="H2539" s="25">
        <v>0</v>
      </c>
      <c r="I2539" s="25" t="s">
        <v>2660</v>
      </c>
    </row>
    <row r="2540" spans="1:9" x14ac:dyDescent="0.15">
      <c r="A2540" s="32">
        <v>43726</v>
      </c>
      <c r="B2540" s="25">
        <v>1000051767</v>
      </c>
      <c r="C2540" s="25" t="s">
        <v>3974</v>
      </c>
      <c r="D2540" s="25" t="s">
        <v>4004</v>
      </c>
      <c r="E2540" s="31">
        <v>2802</v>
      </c>
      <c r="F2540" s="31">
        <v>2802</v>
      </c>
      <c r="G2540" s="25">
        <v>0</v>
      </c>
      <c r="H2540" s="25">
        <v>0</v>
      </c>
      <c r="I2540" s="25" t="s">
        <v>3108</v>
      </c>
    </row>
    <row r="2541" spans="1:9" x14ac:dyDescent="0.15">
      <c r="A2541" s="32">
        <v>43726</v>
      </c>
      <c r="B2541" s="25">
        <v>1000051971</v>
      </c>
      <c r="C2541" s="25" t="s">
        <v>3975</v>
      </c>
      <c r="D2541" s="25" t="s">
        <v>4004</v>
      </c>
      <c r="E2541" s="31">
        <v>1032.5999999999999</v>
      </c>
      <c r="F2541" s="31">
        <v>1032.5999999999999</v>
      </c>
      <c r="G2541" s="25">
        <v>0</v>
      </c>
      <c r="H2541" s="25">
        <v>0</v>
      </c>
      <c r="I2541" s="25" t="s">
        <v>2938</v>
      </c>
    </row>
    <row r="2542" spans="1:9" x14ac:dyDescent="0.15">
      <c r="A2542" s="32">
        <v>43726</v>
      </c>
      <c r="B2542" s="25">
        <v>1000052339</v>
      </c>
      <c r="C2542" s="25" t="s">
        <v>3977</v>
      </c>
      <c r="D2542" s="25" t="s">
        <v>4003</v>
      </c>
      <c r="E2542" s="31">
        <v>4490</v>
      </c>
      <c r="F2542" s="31">
        <v>4490</v>
      </c>
      <c r="G2542" s="25">
        <v>0</v>
      </c>
      <c r="H2542" s="25">
        <v>0</v>
      </c>
      <c r="I2542" s="25" t="s">
        <v>3103</v>
      </c>
    </row>
    <row r="2543" spans="1:9" x14ac:dyDescent="0.15">
      <c r="A2543" s="32">
        <v>43726</v>
      </c>
      <c r="B2543" s="25">
        <v>1000052339</v>
      </c>
      <c r="C2543" s="25" t="s">
        <v>3977</v>
      </c>
      <c r="D2543" s="25" t="s">
        <v>4003</v>
      </c>
      <c r="E2543" s="25">
        <v>510</v>
      </c>
      <c r="F2543" s="25">
        <v>510</v>
      </c>
      <c r="G2543" s="25">
        <v>0</v>
      </c>
      <c r="H2543" s="25">
        <v>0</v>
      </c>
      <c r="I2543" s="25" t="s">
        <v>3103</v>
      </c>
    </row>
    <row r="2544" spans="1:9" x14ac:dyDescent="0.15">
      <c r="A2544" s="32">
        <v>43726</v>
      </c>
      <c r="B2544" s="25">
        <v>1000052719</v>
      </c>
      <c r="C2544" s="25" t="s">
        <v>4027</v>
      </c>
      <c r="D2544" s="25" t="s">
        <v>4003</v>
      </c>
      <c r="E2544" s="31">
        <v>3500.4</v>
      </c>
      <c r="F2544" s="31">
        <v>3500.4</v>
      </c>
      <c r="G2544" s="25">
        <v>0</v>
      </c>
      <c r="H2544" s="25">
        <v>0</v>
      </c>
      <c r="I2544" s="25" t="s">
        <v>2684</v>
      </c>
    </row>
    <row r="2545" spans="1:9" x14ac:dyDescent="0.15">
      <c r="A2545" s="32">
        <v>43726</v>
      </c>
      <c r="B2545" s="25">
        <v>1000052719</v>
      </c>
      <c r="C2545" s="25" t="s">
        <v>4027</v>
      </c>
      <c r="D2545" s="25" t="s">
        <v>4003</v>
      </c>
      <c r="E2545" s="31">
        <v>1230.8</v>
      </c>
      <c r="F2545" s="31">
        <v>1230.8</v>
      </c>
      <c r="G2545" s="25">
        <v>0</v>
      </c>
      <c r="H2545" s="25">
        <v>0</v>
      </c>
      <c r="I2545" s="25" t="s">
        <v>2684</v>
      </c>
    </row>
    <row r="2546" spans="1:9" x14ac:dyDescent="0.15">
      <c r="A2546" s="32">
        <v>43726</v>
      </c>
      <c r="B2546" s="25">
        <v>1000052799</v>
      </c>
      <c r="C2546" s="25" t="s">
        <v>3978</v>
      </c>
      <c r="D2546" s="25" t="s">
        <v>4003</v>
      </c>
      <c r="E2546" s="31">
        <v>1000.8</v>
      </c>
      <c r="F2546" s="31">
        <v>1000.8</v>
      </c>
      <c r="G2546" s="25">
        <v>0</v>
      </c>
      <c r="H2546" s="25">
        <v>0</v>
      </c>
      <c r="I2546" s="25" t="s">
        <v>2700</v>
      </c>
    </row>
    <row r="2547" spans="1:9" x14ac:dyDescent="0.15">
      <c r="A2547" s="32">
        <v>43726</v>
      </c>
      <c r="B2547" s="25">
        <v>1000052799</v>
      </c>
      <c r="C2547" s="25" t="s">
        <v>3978</v>
      </c>
      <c r="D2547" s="25" t="s">
        <v>4003</v>
      </c>
      <c r="E2547" s="31">
        <v>2000.4</v>
      </c>
      <c r="F2547" s="31">
        <v>2000.4</v>
      </c>
      <c r="G2547" s="25">
        <v>0</v>
      </c>
      <c r="H2547" s="25">
        <v>0</v>
      </c>
      <c r="I2547" s="25" t="s">
        <v>2700</v>
      </c>
    </row>
    <row r="2548" spans="1:9" x14ac:dyDescent="0.15">
      <c r="A2548" s="32">
        <v>43726</v>
      </c>
      <c r="B2548" s="25">
        <v>1000053001</v>
      </c>
      <c r="C2548" s="25" t="s">
        <v>3979</v>
      </c>
      <c r="D2548" s="25" t="s">
        <v>4003</v>
      </c>
      <c r="E2548" s="25">
        <v>202.4</v>
      </c>
      <c r="F2548" s="25">
        <v>202.4</v>
      </c>
      <c r="G2548" s="25">
        <v>0</v>
      </c>
      <c r="H2548" s="25">
        <v>0</v>
      </c>
      <c r="I2548" s="25" t="s">
        <v>2634</v>
      </c>
    </row>
    <row r="2549" spans="1:9" x14ac:dyDescent="0.15">
      <c r="A2549" s="32">
        <v>43726</v>
      </c>
      <c r="B2549" s="25">
        <v>1000054033</v>
      </c>
      <c r="C2549" s="25" t="s">
        <v>3980</v>
      </c>
      <c r="D2549" s="25" t="s">
        <v>4003</v>
      </c>
      <c r="E2549" s="31">
        <v>1003.44</v>
      </c>
      <c r="F2549" s="31">
        <v>1003.44</v>
      </c>
      <c r="G2549" s="25">
        <v>0</v>
      </c>
      <c r="H2549" s="25">
        <v>0</v>
      </c>
      <c r="I2549" s="25" t="s">
        <v>2830</v>
      </c>
    </row>
    <row r="2550" spans="1:9" x14ac:dyDescent="0.15">
      <c r="A2550" s="32">
        <v>43726</v>
      </c>
      <c r="B2550" s="25">
        <v>1000054528</v>
      </c>
      <c r="C2550" s="25" t="s">
        <v>3981</v>
      </c>
      <c r="D2550" s="25" t="s">
        <v>4003</v>
      </c>
      <c r="E2550" s="25">
        <v>966.6</v>
      </c>
      <c r="F2550" s="25">
        <v>966.6</v>
      </c>
      <c r="G2550" s="25">
        <v>0</v>
      </c>
      <c r="H2550" s="25">
        <v>0</v>
      </c>
      <c r="I2550" s="25" t="s">
        <v>3647</v>
      </c>
    </row>
    <row r="2551" spans="1:9" x14ac:dyDescent="0.15">
      <c r="A2551" s="32">
        <v>43726</v>
      </c>
      <c r="B2551" s="25">
        <v>1000054542</v>
      </c>
      <c r="C2551" s="25" t="s">
        <v>4042</v>
      </c>
      <c r="D2551" s="25" t="s">
        <v>4003</v>
      </c>
      <c r="E2551" s="25">
        <v>472</v>
      </c>
      <c r="F2551" s="25">
        <v>472</v>
      </c>
      <c r="G2551" s="25">
        <v>0</v>
      </c>
      <c r="H2551" s="25">
        <v>0</v>
      </c>
      <c r="I2551" s="25" t="s">
        <v>2734</v>
      </c>
    </row>
    <row r="2552" spans="1:9" x14ac:dyDescent="0.15">
      <c r="A2552" s="32">
        <v>43726</v>
      </c>
      <c r="B2552" s="25">
        <v>1000054543</v>
      </c>
      <c r="C2552" s="25" t="s">
        <v>3982</v>
      </c>
      <c r="D2552" s="25" t="s">
        <v>4003</v>
      </c>
      <c r="E2552" s="25">
        <v>607.20000000000005</v>
      </c>
      <c r="F2552" s="25">
        <v>607.20000000000005</v>
      </c>
      <c r="G2552" s="25">
        <v>0</v>
      </c>
      <c r="H2552" s="25">
        <v>0</v>
      </c>
      <c r="I2552" s="25" t="s">
        <v>3085</v>
      </c>
    </row>
    <row r="2553" spans="1:9" x14ac:dyDescent="0.15">
      <c r="A2553" s="32">
        <v>43726</v>
      </c>
      <c r="B2553" s="25">
        <v>1000055477</v>
      </c>
      <c r="C2553" s="25" t="s">
        <v>4044</v>
      </c>
      <c r="D2553" s="25" t="s">
        <v>4003</v>
      </c>
      <c r="E2553" s="31">
        <v>1511.7</v>
      </c>
      <c r="F2553" s="31">
        <v>1511.7</v>
      </c>
      <c r="G2553" s="25">
        <v>0</v>
      </c>
      <c r="H2553" s="25">
        <v>0</v>
      </c>
      <c r="I2553" s="25" t="s">
        <v>2734</v>
      </c>
    </row>
    <row r="2554" spans="1:9" x14ac:dyDescent="0.15">
      <c r="A2554" s="32">
        <v>43726</v>
      </c>
      <c r="B2554" s="25">
        <v>1000055851</v>
      </c>
      <c r="C2554" s="25" t="s">
        <v>4043</v>
      </c>
      <c r="D2554" s="25" t="s">
        <v>4003</v>
      </c>
      <c r="E2554" s="25">
        <v>178</v>
      </c>
      <c r="F2554" s="25">
        <v>178</v>
      </c>
      <c r="G2554" s="25">
        <v>0</v>
      </c>
      <c r="H2554" s="25">
        <v>0</v>
      </c>
      <c r="I2554" s="25" t="s">
        <v>3113</v>
      </c>
    </row>
    <row r="2555" spans="1:9" x14ac:dyDescent="0.15">
      <c r="A2555" s="32">
        <v>43726</v>
      </c>
      <c r="B2555" s="25">
        <v>1000055851</v>
      </c>
      <c r="C2555" s="25" t="s">
        <v>4043</v>
      </c>
      <c r="D2555" s="25" t="s">
        <v>4003</v>
      </c>
      <c r="E2555" s="25">
        <v>823.5</v>
      </c>
      <c r="F2555" s="25">
        <v>823.5</v>
      </c>
      <c r="G2555" s="25">
        <v>0</v>
      </c>
      <c r="H2555" s="25">
        <v>0</v>
      </c>
      <c r="I2555" s="25" t="s">
        <v>3113</v>
      </c>
    </row>
    <row r="2556" spans="1:9" x14ac:dyDescent="0.15">
      <c r="A2556" s="32">
        <v>43726</v>
      </c>
      <c r="B2556" s="25">
        <v>1000056788</v>
      </c>
      <c r="C2556" s="25" t="s">
        <v>4036</v>
      </c>
      <c r="D2556" s="25" t="s">
        <v>4003</v>
      </c>
      <c r="E2556" s="25">
        <v>240.8</v>
      </c>
      <c r="F2556" s="25">
        <v>240.8</v>
      </c>
      <c r="G2556" s="25">
        <v>0</v>
      </c>
      <c r="H2556" s="25">
        <v>0</v>
      </c>
      <c r="I2556" s="25" t="s">
        <v>2908</v>
      </c>
    </row>
    <row r="2557" spans="1:9" x14ac:dyDescent="0.15">
      <c r="A2557" s="32">
        <v>43726</v>
      </c>
      <c r="B2557" s="25">
        <v>1000056788</v>
      </c>
      <c r="C2557" s="25" t="s">
        <v>4036</v>
      </c>
      <c r="D2557" s="25" t="s">
        <v>4003</v>
      </c>
      <c r="E2557" s="25">
        <v>763</v>
      </c>
      <c r="F2557" s="25">
        <v>763</v>
      </c>
      <c r="G2557" s="25">
        <v>0</v>
      </c>
      <c r="H2557" s="25">
        <v>0</v>
      </c>
      <c r="I2557" s="25" t="s">
        <v>2908</v>
      </c>
    </row>
    <row r="2558" spans="1:9" x14ac:dyDescent="0.15">
      <c r="A2558" s="32">
        <v>43726</v>
      </c>
      <c r="B2558" s="25">
        <v>1000056971</v>
      </c>
      <c r="C2558" s="25" t="s">
        <v>4028</v>
      </c>
      <c r="D2558" s="25" t="s">
        <v>4004</v>
      </c>
      <c r="E2558" s="25">
        <v>503.78</v>
      </c>
      <c r="F2558" s="25">
        <v>503.78</v>
      </c>
      <c r="G2558" s="25">
        <v>0</v>
      </c>
      <c r="H2558" s="25">
        <v>0</v>
      </c>
      <c r="I2558" s="25" t="s">
        <v>2643</v>
      </c>
    </row>
    <row r="2559" spans="1:9" x14ac:dyDescent="0.15">
      <c r="A2559" s="32">
        <v>43726</v>
      </c>
      <c r="B2559" s="25">
        <v>1000057055</v>
      </c>
      <c r="C2559" s="25" t="s">
        <v>3984</v>
      </c>
      <c r="D2559" s="25" t="s">
        <v>4003</v>
      </c>
      <c r="E2559" s="25">
        <v>55.2</v>
      </c>
      <c r="F2559" s="25">
        <v>55.2</v>
      </c>
      <c r="G2559" s="25">
        <v>0</v>
      </c>
      <c r="H2559" s="25">
        <v>0</v>
      </c>
      <c r="I2559" s="25" t="s">
        <v>3063</v>
      </c>
    </row>
    <row r="2560" spans="1:9" x14ac:dyDescent="0.15">
      <c r="A2560" s="32">
        <v>43726</v>
      </c>
      <c r="B2560" s="25">
        <v>1000057055</v>
      </c>
      <c r="C2560" s="25" t="s">
        <v>3984</v>
      </c>
      <c r="D2560" s="25" t="s">
        <v>4003</v>
      </c>
      <c r="E2560" s="25">
        <v>105.5</v>
      </c>
      <c r="F2560" s="25">
        <v>105.5</v>
      </c>
      <c r="G2560" s="25">
        <v>0</v>
      </c>
      <c r="H2560" s="25">
        <v>0</v>
      </c>
      <c r="I2560" s="25" t="s">
        <v>3063</v>
      </c>
    </row>
    <row r="2561" spans="1:9" x14ac:dyDescent="0.15">
      <c r="A2561" s="32">
        <v>43726</v>
      </c>
      <c r="B2561" s="25">
        <v>1000057172</v>
      </c>
      <c r="C2561" s="25" t="s">
        <v>3985</v>
      </c>
      <c r="D2561" s="25" t="s">
        <v>4003</v>
      </c>
      <c r="E2561" s="25">
        <v>790</v>
      </c>
      <c r="F2561" s="25">
        <v>790</v>
      </c>
      <c r="G2561" s="25">
        <v>0</v>
      </c>
      <c r="H2561" s="25">
        <v>0</v>
      </c>
      <c r="I2561" s="25" t="s">
        <v>3120</v>
      </c>
    </row>
    <row r="2562" spans="1:9" x14ac:dyDescent="0.15">
      <c r="A2562" s="32">
        <v>43726</v>
      </c>
      <c r="B2562" s="25">
        <v>1000057172</v>
      </c>
      <c r="C2562" s="25" t="s">
        <v>3985</v>
      </c>
      <c r="D2562" s="25" t="s">
        <v>4003</v>
      </c>
      <c r="E2562" s="31">
        <v>2210.73</v>
      </c>
      <c r="F2562" s="31">
        <v>2210.73</v>
      </c>
      <c r="G2562" s="25">
        <v>0</v>
      </c>
      <c r="H2562" s="25">
        <v>0</v>
      </c>
      <c r="I2562" s="25" t="s">
        <v>3120</v>
      </c>
    </row>
    <row r="2563" spans="1:9" x14ac:dyDescent="0.15">
      <c r="A2563" s="32">
        <v>43726</v>
      </c>
      <c r="B2563" s="25">
        <v>1000057202</v>
      </c>
      <c r="C2563" s="25" t="s">
        <v>3986</v>
      </c>
      <c r="D2563" s="25" t="s">
        <v>4004</v>
      </c>
      <c r="E2563" s="31">
        <v>11000.32</v>
      </c>
      <c r="F2563" s="31">
        <v>11000.32</v>
      </c>
      <c r="G2563" s="25">
        <v>0</v>
      </c>
      <c r="H2563" s="25">
        <v>0</v>
      </c>
      <c r="I2563" s="25" t="s">
        <v>2749</v>
      </c>
    </row>
    <row r="2564" spans="1:9" x14ac:dyDescent="0.15">
      <c r="A2564" s="32">
        <v>43726</v>
      </c>
      <c r="B2564" s="25">
        <v>1000057214</v>
      </c>
      <c r="C2564" s="25" t="s">
        <v>4045</v>
      </c>
      <c r="D2564" s="25" t="s">
        <v>4004</v>
      </c>
      <c r="E2564" s="31">
        <v>2216.81</v>
      </c>
      <c r="F2564" s="31">
        <v>2216.81</v>
      </c>
      <c r="G2564" s="25">
        <v>0</v>
      </c>
      <c r="H2564" s="25">
        <v>0</v>
      </c>
      <c r="I2564" s="25" t="s">
        <v>2749</v>
      </c>
    </row>
    <row r="2565" spans="1:9" x14ac:dyDescent="0.15">
      <c r="A2565" s="32">
        <v>43726</v>
      </c>
      <c r="B2565" s="25">
        <v>1000057313</v>
      </c>
      <c r="C2565" s="25" t="s">
        <v>4024</v>
      </c>
      <c r="D2565" s="25" t="s">
        <v>4004</v>
      </c>
      <c r="E2565" s="25">
        <v>208.5</v>
      </c>
      <c r="F2565" s="25">
        <v>208.5</v>
      </c>
      <c r="G2565" s="25">
        <v>0</v>
      </c>
      <c r="H2565" s="25">
        <v>0</v>
      </c>
      <c r="I2565" s="25" t="s">
        <v>3634</v>
      </c>
    </row>
    <row r="2566" spans="1:9" x14ac:dyDescent="0.15">
      <c r="A2566" s="32">
        <v>43726</v>
      </c>
      <c r="B2566" s="25">
        <v>1000057623</v>
      </c>
      <c r="C2566" s="25" t="s">
        <v>4009</v>
      </c>
      <c r="D2566" s="25" t="s">
        <v>4003</v>
      </c>
      <c r="E2566" s="31">
        <v>2004.09</v>
      </c>
      <c r="F2566" s="31">
        <v>2004.09</v>
      </c>
      <c r="G2566" s="25">
        <v>0</v>
      </c>
      <c r="H2566" s="25">
        <v>0</v>
      </c>
      <c r="I2566" s="25" t="s">
        <v>2768</v>
      </c>
    </row>
    <row r="2567" spans="1:9" x14ac:dyDescent="0.15">
      <c r="A2567" s="32">
        <v>43726</v>
      </c>
      <c r="B2567" s="25">
        <v>1000057812</v>
      </c>
      <c r="C2567" s="25" t="s">
        <v>3987</v>
      </c>
      <c r="D2567" s="25" t="s">
        <v>4003</v>
      </c>
      <c r="E2567" s="25">
        <v>300</v>
      </c>
      <c r="F2567" s="25">
        <v>300</v>
      </c>
      <c r="G2567" s="25">
        <v>0</v>
      </c>
      <c r="H2567" s="25">
        <v>0</v>
      </c>
      <c r="I2567" s="25" t="s">
        <v>2941</v>
      </c>
    </row>
    <row r="2568" spans="1:9" x14ac:dyDescent="0.15">
      <c r="A2568" s="32">
        <v>43726</v>
      </c>
      <c r="B2568" s="25">
        <v>1000057812</v>
      </c>
      <c r="C2568" s="25" t="s">
        <v>3987</v>
      </c>
      <c r="D2568" s="25" t="s">
        <v>4003</v>
      </c>
      <c r="E2568" s="25">
        <v>200.6</v>
      </c>
      <c r="F2568" s="25">
        <v>200.6</v>
      </c>
      <c r="G2568" s="25">
        <v>0</v>
      </c>
      <c r="H2568" s="25">
        <v>0</v>
      </c>
      <c r="I2568" s="25" t="s">
        <v>2941</v>
      </c>
    </row>
    <row r="2569" spans="1:9" x14ac:dyDescent="0.15">
      <c r="A2569" s="32">
        <v>43726</v>
      </c>
      <c r="B2569" s="25">
        <v>1000058421</v>
      </c>
      <c r="C2569" s="25" t="s">
        <v>3989</v>
      </c>
      <c r="D2569" s="25" t="s">
        <v>4003</v>
      </c>
      <c r="E2569" s="31">
        <v>2016.5</v>
      </c>
      <c r="F2569" s="31">
        <v>2016.5</v>
      </c>
      <c r="G2569" s="25">
        <v>0</v>
      </c>
      <c r="H2569" s="25">
        <v>0</v>
      </c>
      <c r="I2569" s="25" t="s">
        <v>3089</v>
      </c>
    </row>
    <row r="2570" spans="1:9" x14ac:dyDescent="0.15">
      <c r="A2570" s="32">
        <v>43726</v>
      </c>
      <c r="B2570" s="25">
        <v>1000058817</v>
      </c>
      <c r="C2570" s="25" t="s">
        <v>4013</v>
      </c>
      <c r="D2570" s="25" t="s">
        <v>4003</v>
      </c>
      <c r="E2570" s="31">
        <v>9312.39</v>
      </c>
      <c r="F2570" s="31">
        <v>9312.39</v>
      </c>
      <c r="G2570" s="25">
        <v>0</v>
      </c>
      <c r="H2570" s="25">
        <v>0</v>
      </c>
      <c r="I2570" s="25" t="s">
        <v>2625</v>
      </c>
    </row>
    <row r="2571" spans="1:9" x14ac:dyDescent="0.15">
      <c r="A2571" s="32">
        <v>43726</v>
      </c>
      <c r="B2571" s="25">
        <v>1000058921</v>
      </c>
      <c r="C2571" s="25" t="s">
        <v>3990</v>
      </c>
      <c r="D2571" s="25" t="s">
        <v>4003</v>
      </c>
      <c r="E2571" s="25">
        <v>602</v>
      </c>
      <c r="F2571" s="25">
        <v>602</v>
      </c>
      <c r="G2571" s="25">
        <v>0</v>
      </c>
      <c r="H2571" s="25">
        <v>0</v>
      </c>
      <c r="I2571" s="25" t="s">
        <v>2709</v>
      </c>
    </row>
    <row r="2572" spans="1:9" x14ac:dyDescent="0.15">
      <c r="A2572" s="32">
        <v>43726</v>
      </c>
      <c r="B2572" s="25">
        <v>1000058921</v>
      </c>
      <c r="C2572" s="25" t="s">
        <v>3990</v>
      </c>
      <c r="D2572" s="25" t="s">
        <v>4003</v>
      </c>
      <c r="E2572" s="25">
        <v>109.97</v>
      </c>
      <c r="F2572" s="25">
        <v>109.97</v>
      </c>
      <c r="G2572" s="25">
        <v>0</v>
      </c>
      <c r="H2572" s="25">
        <v>0</v>
      </c>
      <c r="I2572" s="25" t="s">
        <v>2709</v>
      </c>
    </row>
    <row r="2573" spans="1:9" x14ac:dyDescent="0.15">
      <c r="A2573" s="32">
        <v>43726</v>
      </c>
      <c r="B2573" s="25">
        <v>1000058924</v>
      </c>
      <c r="C2573" s="25" t="s">
        <v>3991</v>
      </c>
      <c r="D2573" s="25" t="s">
        <v>4003</v>
      </c>
      <c r="E2573" s="25">
        <v>200.4</v>
      </c>
      <c r="F2573" s="25">
        <v>200.4</v>
      </c>
      <c r="G2573" s="25">
        <v>0</v>
      </c>
      <c r="H2573" s="25">
        <v>0</v>
      </c>
      <c r="I2573" s="25" t="s">
        <v>2706</v>
      </c>
    </row>
    <row r="2574" spans="1:9" x14ac:dyDescent="0.15">
      <c r="A2574" s="32">
        <v>43726</v>
      </c>
      <c r="B2574" s="25">
        <v>1000058924</v>
      </c>
      <c r="C2574" s="25" t="s">
        <v>3991</v>
      </c>
      <c r="D2574" s="25" t="s">
        <v>4003</v>
      </c>
      <c r="E2574" s="25">
        <v>801.27</v>
      </c>
      <c r="F2574" s="25">
        <v>801.27</v>
      </c>
      <c r="G2574" s="25">
        <v>0</v>
      </c>
      <c r="H2574" s="25">
        <v>0</v>
      </c>
      <c r="I2574" s="25" t="s">
        <v>2706</v>
      </c>
    </row>
    <row r="2575" spans="1:9" x14ac:dyDescent="0.15">
      <c r="A2575" s="32">
        <v>43726</v>
      </c>
      <c r="B2575" s="25">
        <v>1000058961</v>
      </c>
      <c r="C2575" s="25" t="s">
        <v>3862</v>
      </c>
      <c r="D2575" s="25" t="s">
        <v>4003</v>
      </c>
      <c r="E2575" s="31">
        <v>3001.04</v>
      </c>
      <c r="F2575" s="31">
        <v>3001.04</v>
      </c>
      <c r="G2575" s="25">
        <v>0</v>
      </c>
      <c r="H2575" s="25">
        <v>0</v>
      </c>
      <c r="I2575" s="25" t="s">
        <v>2666</v>
      </c>
    </row>
    <row r="2576" spans="1:9" x14ac:dyDescent="0.15">
      <c r="A2576" s="32">
        <v>43726</v>
      </c>
      <c r="B2576" s="25">
        <v>1000058961</v>
      </c>
      <c r="C2576" s="25" t="s">
        <v>3862</v>
      </c>
      <c r="D2576" s="25" t="s">
        <v>4003</v>
      </c>
      <c r="E2576" s="31">
        <v>1201.72</v>
      </c>
      <c r="F2576" s="31">
        <v>1201.72</v>
      </c>
      <c r="G2576" s="25">
        <v>0</v>
      </c>
      <c r="H2576" s="25">
        <v>0</v>
      </c>
      <c r="I2576" s="25" t="s">
        <v>2666</v>
      </c>
    </row>
    <row r="2577" spans="1:9" x14ac:dyDescent="0.15">
      <c r="A2577" s="32">
        <v>43726</v>
      </c>
      <c r="B2577" s="25">
        <v>1000058961</v>
      </c>
      <c r="C2577" s="25" t="s">
        <v>3862</v>
      </c>
      <c r="D2577" s="25" t="s">
        <v>3236</v>
      </c>
      <c r="E2577" s="25">
        <v>0.1</v>
      </c>
      <c r="F2577" s="25">
        <v>0.1</v>
      </c>
      <c r="G2577" s="25">
        <v>0</v>
      </c>
      <c r="H2577" s="25">
        <v>0</v>
      </c>
      <c r="I2577" s="25" t="s">
        <v>2666</v>
      </c>
    </row>
    <row r="2578" spans="1:9" x14ac:dyDescent="0.15">
      <c r="A2578" s="32">
        <v>43726</v>
      </c>
      <c r="B2578" s="25">
        <v>1000059067</v>
      </c>
      <c r="C2578" s="25" t="s">
        <v>4005</v>
      </c>
      <c r="D2578" s="25" t="s">
        <v>4004</v>
      </c>
      <c r="E2578" s="25">
        <v>135.30000000000001</v>
      </c>
      <c r="F2578" s="25">
        <v>135.30000000000001</v>
      </c>
      <c r="G2578" s="25">
        <v>0</v>
      </c>
      <c r="H2578" s="25">
        <v>0</v>
      </c>
      <c r="I2578" s="25" t="s">
        <v>3311</v>
      </c>
    </row>
    <row r="2579" spans="1:9" x14ac:dyDescent="0.15">
      <c r="A2579" s="32">
        <v>43726</v>
      </c>
      <c r="B2579" s="25">
        <v>1000059342</v>
      </c>
      <c r="C2579" s="25" t="s">
        <v>3994</v>
      </c>
      <c r="D2579" s="25" t="s">
        <v>4004</v>
      </c>
      <c r="E2579" s="25">
        <v>734.8</v>
      </c>
      <c r="F2579" s="25">
        <v>734.8</v>
      </c>
      <c r="G2579" s="25">
        <v>0</v>
      </c>
      <c r="H2579" s="25">
        <v>0</v>
      </c>
      <c r="I2579" s="25" t="s">
        <v>2687</v>
      </c>
    </row>
    <row r="2580" spans="1:9" x14ac:dyDescent="0.15">
      <c r="A2580" s="32">
        <v>43725</v>
      </c>
      <c r="B2580" s="25">
        <v>1000001038</v>
      </c>
      <c r="C2580" s="25" t="s">
        <v>3152</v>
      </c>
      <c r="D2580" s="25" t="s">
        <v>4003</v>
      </c>
      <c r="E2580" s="25">
        <v>806.4</v>
      </c>
      <c r="F2580" s="25">
        <v>806.4</v>
      </c>
      <c r="G2580" s="25">
        <v>0</v>
      </c>
      <c r="H2580" s="25">
        <v>0</v>
      </c>
      <c r="I2580" s="25" t="s">
        <v>3151</v>
      </c>
    </row>
    <row r="2581" spans="1:9" x14ac:dyDescent="0.15">
      <c r="A2581" s="32">
        <v>43725</v>
      </c>
      <c r="B2581" s="25">
        <v>1000001038</v>
      </c>
      <c r="C2581" s="25" t="s">
        <v>3152</v>
      </c>
      <c r="D2581" s="25" t="s">
        <v>4003</v>
      </c>
      <c r="E2581" s="31">
        <v>1045.0999999999999</v>
      </c>
      <c r="F2581" s="31">
        <v>1045.0999999999999</v>
      </c>
      <c r="G2581" s="25">
        <v>0</v>
      </c>
      <c r="H2581" s="25">
        <v>0</v>
      </c>
      <c r="I2581" s="25" t="s">
        <v>3151</v>
      </c>
    </row>
    <row r="2582" spans="1:9" x14ac:dyDescent="0.15">
      <c r="A2582" s="32">
        <v>43725</v>
      </c>
      <c r="B2582" s="25">
        <v>1000001126</v>
      </c>
      <c r="C2582" s="25" t="s">
        <v>3892</v>
      </c>
      <c r="D2582" s="25" t="s">
        <v>4003</v>
      </c>
      <c r="E2582" s="25">
        <v>400.8</v>
      </c>
      <c r="F2582" s="25">
        <v>400.8</v>
      </c>
      <c r="G2582" s="25">
        <v>0</v>
      </c>
      <c r="H2582" s="25">
        <v>0</v>
      </c>
      <c r="I2582" s="25" t="s">
        <v>2912</v>
      </c>
    </row>
    <row r="2583" spans="1:9" x14ac:dyDescent="0.15">
      <c r="A2583" s="32">
        <v>43725</v>
      </c>
      <c r="B2583" s="25">
        <v>1000001126</v>
      </c>
      <c r="C2583" s="25" t="s">
        <v>3892</v>
      </c>
      <c r="D2583" s="25" t="s">
        <v>4003</v>
      </c>
      <c r="E2583" s="31">
        <v>1501.06</v>
      </c>
      <c r="F2583" s="31">
        <v>1501.06</v>
      </c>
      <c r="G2583" s="25">
        <v>0</v>
      </c>
      <c r="H2583" s="25">
        <v>0</v>
      </c>
      <c r="I2583" s="25" t="s">
        <v>2912</v>
      </c>
    </row>
    <row r="2584" spans="1:9" x14ac:dyDescent="0.15">
      <c r="A2584" s="32">
        <v>43725</v>
      </c>
      <c r="B2584" s="25">
        <v>1000001616</v>
      </c>
      <c r="C2584" s="25" t="s">
        <v>3897</v>
      </c>
      <c r="D2584" s="25" t="s">
        <v>4003</v>
      </c>
      <c r="E2584" s="25">
        <v>102.2</v>
      </c>
      <c r="F2584" s="25">
        <v>102.2</v>
      </c>
      <c r="G2584" s="25">
        <v>0</v>
      </c>
      <c r="H2584" s="25">
        <v>0</v>
      </c>
      <c r="I2584" s="25" t="s">
        <v>3160</v>
      </c>
    </row>
    <row r="2585" spans="1:9" x14ac:dyDescent="0.15">
      <c r="A2585" s="32">
        <v>43725</v>
      </c>
      <c r="B2585" s="25">
        <v>1000001616</v>
      </c>
      <c r="C2585" s="25" t="s">
        <v>3897</v>
      </c>
      <c r="D2585" s="25" t="s">
        <v>4003</v>
      </c>
      <c r="E2585" s="31">
        <v>2001.2</v>
      </c>
      <c r="F2585" s="31">
        <v>2001.2</v>
      </c>
      <c r="G2585" s="25">
        <v>0</v>
      </c>
      <c r="H2585" s="25">
        <v>0</v>
      </c>
      <c r="I2585" s="25" t="s">
        <v>3160</v>
      </c>
    </row>
    <row r="2586" spans="1:9" x14ac:dyDescent="0.15">
      <c r="A2586" s="32">
        <v>43725</v>
      </c>
      <c r="B2586" s="25">
        <v>1000001627</v>
      </c>
      <c r="C2586" s="25" t="s">
        <v>3902</v>
      </c>
      <c r="D2586" s="25" t="s">
        <v>4003</v>
      </c>
      <c r="E2586" s="25">
        <v>832.82</v>
      </c>
      <c r="F2586" s="25">
        <v>832.82</v>
      </c>
      <c r="G2586" s="25">
        <v>0</v>
      </c>
      <c r="H2586" s="25">
        <v>0</v>
      </c>
      <c r="I2586" s="25" t="s">
        <v>3222</v>
      </c>
    </row>
    <row r="2587" spans="1:9" x14ac:dyDescent="0.15">
      <c r="A2587" s="32">
        <v>43725</v>
      </c>
      <c r="B2587" s="25">
        <v>1000001627</v>
      </c>
      <c r="C2587" s="25" t="s">
        <v>3902</v>
      </c>
      <c r="D2587" s="25" t="s">
        <v>4003</v>
      </c>
      <c r="E2587" s="31">
        <v>7176.2</v>
      </c>
      <c r="F2587" s="31">
        <v>7176.2</v>
      </c>
      <c r="G2587" s="25">
        <v>0</v>
      </c>
      <c r="H2587" s="25">
        <v>0</v>
      </c>
      <c r="I2587" s="25" t="s">
        <v>3222</v>
      </c>
    </row>
    <row r="2588" spans="1:9" x14ac:dyDescent="0.15">
      <c r="A2588" s="32">
        <v>43725</v>
      </c>
      <c r="B2588" s="25">
        <v>1000001984</v>
      </c>
      <c r="C2588" s="25" t="s">
        <v>3907</v>
      </c>
      <c r="D2588" s="25" t="s">
        <v>4003</v>
      </c>
      <c r="E2588" s="31">
        <v>13653.2</v>
      </c>
      <c r="F2588" s="31">
        <v>13653.2</v>
      </c>
      <c r="G2588" s="25">
        <v>0</v>
      </c>
      <c r="H2588" s="25">
        <v>0</v>
      </c>
      <c r="I2588" s="25" t="s">
        <v>3538</v>
      </c>
    </row>
    <row r="2589" spans="1:9" x14ac:dyDescent="0.15">
      <c r="A2589" s="32">
        <v>43725</v>
      </c>
      <c r="B2589" s="25">
        <v>1000002158</v>
      </c>
      <c r="C2589" s="25" t="s">
        <v>3909</v>
      </c>
      <c r="D2589" s="25" t="s">
        <v>4003</v>
      </c>
      <c r="E2589" s="25">
        <v>194.4</v>
      </c>
      <c r="F2589" s="25">
        <v>194.4</v>
      </c>
      <c r="G2589" s="25">
        <v>0</v>
      </c>
      <c r="H2589" s="25">
        <v>0</v>
      </c>
      <c r="I2589" s="25" t="s">
        <v>3126</v>
      </c>
    </row>
    <row r="2590" spans="1:9" x14ac:dyDescent="0.15">
      <c r="A2590" s="32">
        <v>43725</v>
      </c>
      <c r="B2590" s="25">
        <v>1000002158</v>
      </c>
      <c r="C2590" s="25" t="s">
        <v>3909</v>
      </c>
      <c r="D2590" s="25" t="s">
        <v>4003</v>
      </c>
      <c r="E2590" s="25">
        <v>306.2</v>
      </c>
      <c r="F2590" s="25">
        <v>306.2</v>
      </c>
      <c r="G2590" s="25">
        <v>0</v>
      </c>
      <c r="H2590" s="25">
        <v>0</v>
      </c>
      <c r="I2590" s="25" t="s">
        <v>3126</v>
      </c>
    </row>
    <row r="2591" spans="1:9" x14ac:dyDescent="0.15">
      <c r="A2591" s="32">
        <v>43725</v>
      </c>
      <c r="B2591" s="25">
        <v>1000002535</v>
      </c>
      <c r="C2591" s="25" t="s">
        <v>3911</v>
      </c>
      <c r="D2591" s="25" t="s">
        <v>4003</v>
      </c>
      <c r="E2591" s="31">
        <v>187329.27</v>
      </c>
      <c r="F2591" s="31">
        <v>187329.27</v>
      </c>
      <c r="G2591" s="25">
        <v>0</v>
      </c>
      <c r="H2591" s="25">
        <v>0</v>
      </c>
      <c r="I2591" s="25" t="s">
        <v>109</v>
      </c>
    </row>
    <row r="2592" spans="1:9" x14ac:dyDescent="0.15">
      <c r="A2592" s="32">
        <v>43725</v>
      </c>
      <c r="B2592" s="25">
        <v>1000002535</v>
      </c>
      <c r="C2592" s="25" t="s">
        <v>3911</v>
      </c>
      <c r="D2592" s="25" t="s">
        <v>4003</v>
      </c>
      <c r="E2592" s="31">
        <v>52685.95</v>
      </c>
      <c r="F2592" s="31">
        <v>52685.95</v>
      </c>
      <c r="G2592" s="25">
        <v>0</v>
      </c>
      <c r="H2592" s="25">
        <v>0</v>
      </c>
      <c r="I2592" s="25" t="s">
        <v>109</v>
      </c>
    </row>
    <row r="2593" spans="1:9" x14ac:dyDescent="0.15">
      <c r="A2593" s="32">
        <v>43725</v>
      </c>
      <c r="B2593" s="25">
        <v>1000002672</v>
      </c>
      <c r="C2593" s="25" t="s">
        <v>4010</v>
      </c>
      <c r="D2593" s="25" t="s">
        <v>4003</v>
      </c>
      <c r="E2593" s="31">
        <v>4013.62</v>
      </c>
      <c r="F2593" s="31">
        <v>4013.62</v>
      </c>
      <c r="G2593" s="25">
        <v>0</v>
      </c>
      <c r="H2593" s="25">
        <v>0</v>
      </c>
      <c r="I2593" s="25" t="s">
        <v>2637</v>
      </c>
    </row>
    <row r="2594" spans="1:9" x14ac:dyDescent="0.15">
      <c r="A2594" s="32">
        <v>43725</v>
      </c>
      <c r="B2594" s="25">
        <v>1000002672</v>
      </c>
      <c r="C2594" s="25" t="s">
        <v>4010</v>
      </c>
      <c r="D2594" s="25" t="s">
        <v>4003</v>
      </c>
      <c r="E2594" s="25">
        <v>721.88</v>
      </c>
      <c r="F2594" s="25">
        <v>721.88</v>
      </c>
      <c r="G2594" s="25">
        <v>0</v>
      </c>
      <c r="H2594" s="25">
        <v>0</v>
      </c>
      <c r="I2594" s="25" t="s">
        <v>2637</v>
      </c>
    </row>
    <row r="2595" spans="1:9" x14ac:dyDescent="0.15">
      <c r="A2595" s="32">
        <v>43725</v>
      </c>
      <c r="B2595" s="25">
        <v>1000002716</v>
      </c>
      <c r="C2595" s="25" t="s">
        <v>3913</v>
      </c>
      <c r="D2595" s="25" t="s">
        <v>4003</v>
      </c>
      <c r="E2595" s="31">
        <v>2500.1999999999998</v>
      </c>
      <c r="F2595" s="31">
        <v>2500.1999999999998</v>
      </c>
      <c r="G2595" s="25">
        <v>0</v>
      </c>
      <c r="H2595" s="25">
        <v>0</v>
      </c>
      <c r="I2595" s="25" t="s">
        <v>2896</v>
      </c>
    </row>
    <row r="2596" spans="1:9" x14ac:dyDescent="0.15">
      <c r="A2596" s="32">
        <v>43725</v>
      </c>
      <c r="B2596" s="25">
        <v>1000003143</v>
      </c>
      <c r="C2596" s="25" t="s">
        <v>3733</v>
      </c>
      <c r="D2596" s="25" t="s">
        <v>4003</v>
      </c>
      <c r="E2596" s="31">
        <v>3671.4</v>
      </c>
      <c r="F2596" s="31">
        <v>3671.4</v>
      </c>
      <c r="G2596" s="25">
        <v>0</v>
      </c>
      <c r="H2596" s="25">
        <v>0</v>
      </c>
      <c r="I2596" s="25" t="s">
        <v>3140</v>
      </c>
    </row>
    <row r="2597" spans="1:9" x14ac:dyDescent="0.15">
      <c r="A2597" s="32">
        <v>43725</v>
      </c>
      <c r="B2597" s="25">
        <v>1000003143</v>
      </c>
      <c r="C2597" s="25" t="s">
        <v>3733</v>
      </c>
      <c r="D2597" s="25" t="s">
        <v>4003</v>
      </c>
      <c r="E2597" s="31">
        <v>23595.9</v>
      </c>
      <c r="F2597" s="31">
        <v>23595.9</v>
      </c>
      <c r="G2597" s="25">
        <v>0</v>
      </c>
      <c r="H2597" s="25">
        <v>0</v>
      </c>
      <c r="I2597" s="25" t="s">
        <v>3140</v>
      </c>
    </row>
    <row r="2598" spans="1:9" x14ac:dyDescent="0.15">
      <c r="A2598" s="32">
        <v>43725</v>
      </c>
      <c r="B2598" s="25">
        <v>1000003390</v>
      </c>
      <c r="C2598" s="25" t="s">
        <v>3858</v>
      </c>
      <c r="D2598" s="25" t="s">
        <v>4003</v>
      </c>
      <c r="E2598" s="25">
        <v>55.2</v>
      </c>
      <c r="F2598" s="25">
        <v>55.2</v>
      </c>
      <c r="G2598" s="25">
        <v>0</v>
      </c>
      <c r="H2598" s="25">
        <v>0</v>
      </c>
      <c r="I2598" s="25" t="s">
        <v>2883</v>
      </c>
    </row>
    <row r="2599" spans="1:9" x14ac:dyDescent="0.15">
      <c r="A2599" s="32">
        <v>43725</v>
      </c>
      <c r="B2599" s="25">
        <v>1000003390</v>
      </c>
      <c r="C2599" s="25" t="s">
        <v>3858</v>
      </c>
      <c r="D2599" s="25" t="s">
        <v>4003</v>
      </c>
      <c r="E2599" s="31">
        <v>1360.04</v>
      </c>
      <c r="F2599" s="31">
        <v>1360.04</v>
      </c>
      <c r="G2599" s="25">
        <v>0</v>
      </c>
      <c r="H2599" s="25">
        <v>0</v>
      </c>
      <c r="I2599" s="25" t="s">
        <v>2883</v>
      </c>
    </row>
    <row r="2600" spans="1:9" x14ac:dyDescent="0.15">
      <c r="A2600" s="32">
        <v>43725</v>
      </c>
      <c r="B2600" s="25">
        <v>1000004078</v>
      </c>
      <c r="C2600" s="25" t="s">
        <v>2794</v>
      </c>
      <c r="D2600" s="25" t="s">
        <v>4003</v>
      </c>
      <c r="E2600" s="31">
        <v>2891.15</v>
      </c>
      <c r="F2600" s="31">
        <v>2891.15</v>
      </c>
      <c r="G2600" s="25">
        <v>0</v>
      </c>
      <c r="H2600" s="25">
        <v>0</v>
      </c>
      <c r="I2600" s="25" t="s">
        <v>2793</v>
      </c>
    </row>
    <row r="2601" spans="1:9" x14ac:dyDescent="0.15">
      <c r="A2601" s="32">
        <v>43725</v>
      </c>
      <c r="B2601" s="25">
        <v>1000004297</v>
      </c>
      <c r="C2601" s="25" t="s">
        <v>4001</v>
      </c>
      <c r="D2601" s="25" t="s">
        <v>4003</v>
      </c>
      <c r="E2601" s="25">
        <v>300</v>
      </c>
      <c r="F2601" s="25">
        <v>300</v>
      </c>
      <c r="G2601" s="25">
        <v>0</v>
      </c>
      <c r="H2601" s="25">
        <v>0</v>
      </c>
      <c r="I2601" s="25" t="s">
        <v>3785</v>
      </c>
    </row>
    <row r="2602" spans="1:9" x14ac:dyDescent="0.15">
      <c r="A2602" s="32">
        <v>43725</v>
      </c>
      <c r="B2602" s="25">
        <v>1000004884</v>
      </c>
      <c r="C2602" s="25" t="s">
        <v>3917</v>
      </c>
      <c r="D2602" s="25" t="s">
        <v>4003</v>
      </c>
      <c r="E2602" s="31">
        <v>6001.32</v>
      </c>
      <c r="F2602" s="31">
        <v>6001.32</v>
      </c>
      <c r="G2602" s="25">
        <v>0</v>
      </c>
      <c r="H2602" s="25">
        <v>0</v>
      </c>
      <c r="I2602" s="25" t="s">
        <v>2824</v>
      </c>
    </row>
    <row r="2603" spans="1:9" x14ac:dyDescent="0.15">
      <c r="A2603" s="32">
        <v>43725</v>
      </c>
      <c r="B2603" s="25">
        <v>1000004884</v>
      </c>
      <c r="C2603" s="25" t="s">
        <v>3917</v>
      </c>
      <c r="D2603" s="25" t="s">
        <v>4003</v>
      </c>
      <c r="E2603" s="31">
        <v>13484.3</v>
      </c>
      <c r="F2603" s="31">
        <v>13484.3</v>
      </c>
      <c r="G2603" s="25">
        <v>0</v>
      </c>
      <c r="H2603" s="25">
        <v>0</v>
      </c>
      <c r="I2603" s="25" t="s">
        <v>2824</v>
      </c>
    </row>
    <row r="2604" spans="1:9" x14ac:dyDescent="0.15">
      <c r="A2604" s="32">
        <v>43725</v>
      </c>
      <c r="B2604" s="25">
        <v>1000008344</v>
      </c>
      <c r="C2604" s="25" t="s">
        <v>3921</v>
      </c>
      <c r="D2604" s="25" t="s">
        <v>4004</v>
      </c>
      <c r="E2604" s="31">
        <v>3000.29</v>
      </c>
      <c r="F2604" s="31">
        <v>3000.29</v>
      </c>
      <c r="G2604" s="25">
        <v>0</v>
      </c>
      <c r="H2604" s="25">
        <v>0</v>
      </c>
      <c r="I2604" s="25" t="s">
        <v>3140</v>
      </c>
    </row>
    <row r="2605" spans="1:9" x14ac:dyDescent="0.15">
      <c r="A2605" s="32">
        <v>43725</v>
      </c>
      <c r="B2605" s="25">
        <v>1000009190</v>
      </c>
      <c r="C2605" s="25" t="s">
        <v>2649</v>
      </c>
      <c r="D2605" s="25" t="s">
        <v>4003</v>
      </c>
      <c r="E2605" s="25">
        <v>143.91999999999999</v>
      </c>
      <c r="F2605" s="25">
        <v>143.91999999999999</v>
      </c>
      <c r="G2605" s="25">
        <v>0</v>
      </c>
      <c r="H2605" s="25">
        <v>0</v>
      </c>
      <c r="I2605" s="25" t="s">
        <v>2646</v>
      </c>
    </row>
    <row r="2606" spans="1:9" x14ac:dyDescent="0.15">
      <c r="A2606" s="32">
        <v>43725</v>
      </c>
      <c r="B2606" s="25">
        <v>1000009190</v>
      </c>
      <c r="C2606" s="25" t="s">
        <v>2649</v>
      </c>
      <c r="D2606" s="25" t="s">
        <v>4003</v>
      </c>
      <c r="E2606" s="31">
        <v>2462.16</v>
      </c>
      <c r="F2606" s="31">
        <v>2462.16</v>
      </c>
      <c r="G2606" s="25">
        <v>0</v>
      </c>
      <c r="H2606" s="25">
        <v>0</v>
      </c>
      <c r="I2606" s="25" t="s">
        <v>2646</v>
      </c>
    </row>
    <row r="2607" spans="1:9" x14ac:dyDescent="0.15">
      <c r="A2607" s="32">
        <v>43725</v>
      </c>
      <c r="B2607" s="25">
        <v>1000009190</v>
      </c>
      <c r="C2607" s="25" t="s">
        <v>2649</v>
      </c>
      <c r="D2607" s="25" t="s">
        <v>4004</v>
      </c>
      <c r="E2607" s="25">
        <v>600.03</v>
      </c>
      <c r="F2607" s="25">
        <v>600.03</v>
      </c>
      <c r="G2607" s="25">
        <v>0</v>
      </c>
      <c r="H2607" s="25">
        <v>0</v>
      </c>
      <c r="I2607" s="25" t="s">
        <v>2646</v>
      </c>
    </row>
    <row r="2608" spans="1:9" x14ac:dyDescent="0.15">
      <c r="A2608" s="32">
        <v>43725</v>
      </c>
      <c r="B2608" s="25">
        <v>1000009301</v>
      </c>
      <c r="C2608" s="25" t="s">
        <v>3308</v>
      </c>
      <c r="D2608" s="25" t="s">
        <v>4003</v>
      </c>
      <c r="E2608" s="25">
        <v>164.67</v>
      </c>
      <c r="F2608" s="25">
        <v>164.67</v>
      </c>
      <c r="G2608" s="25">
        <v>0</v>
      </c>
      <c r="H2608" s="25">
        <v>0</v>
      </c>
      <c r="I2608" s="25" t="s">
        <v>2646</v>
      </c>
    </row>
    <row r="2609" spans="1:9" x14ac:dyDescent="0.15">
      <c r="A2609" s="32">
        <v>43725</v>
      </c>
      <c r="B2609" s="25">
        <v>1000009301</v>
      </c>
      <c r="C2609" s="25" t="s">
        <v>3308</v>
      </c>
      <c r="D2609" s="25" t="s">
        <v>4003</v>
      </c>
      <c r="E2609" s="31">
        <v>3039.52</v>
      </c>
      <c r="F2609" s="31">
        <v>3039.52</v>
      </c>
      <c r="G2609" s="25">
        <v>0</v>
      </c>
      <c r="H2609" s="25">
        <v>0</v>
      </c>
      <c r="I2609" s="25" t="s">
        <v>2646</v>
      </c>
    </row>
    <row r="2610" spans="1:9" x14ac:dyDescent="0.15">
      <c r="A2610" s="32">
        <v>43725</v>
      </c>
      <c r="B2610" s="25">
        <v>1000009301</v>
      </c>
      <c r="C2610" s="25" t="s">
        <v>3308</v>
      </c>
      <c r="D2610" s="25" t="s">
        <v>4004</v>
      </c>
      <c r="E2610" s="25">
        <v>200.1</v>
      </c>
      <c r="F2610" s="25">
        <v>200.1</v>
      </c>
      <c r="G2610" s="25">
        <v>0</v>
      </c>
      <c r="H2610" s="25">
        <v>0</v>
      </c>
      <c r="I2610" s="25" t="s">
        <v>2646</v>
      </c>
    </row>
    <row r="2611" spans="1:9" x14ac:dyDescent="0.15">
      <c r="A2611" s="32">
        <v>43725</v>
      </c>
      <c r="B2611" s="25">
        <v>1000009355</v>
      </c>
      <c r="C2611" s="25" t="s">
        <v>2813</v>
      </c>
      <c r="D2611" s="25" t="s">
        <v>4003</v>
      </c>
      <c r="E2611" s="25">
        <v>391.2</v>
      </c>
      <c r="F2611" s="25">
        <v>391.2</v>
      </c>
      <c r="G2611" s="25">
        <v>0</v>
      </c>
      <c r="H2611" s="25">
        <v>0</v>
      </c>
      <c r="I2611" s="25" t="s">
        <v>2812</v>
      </c>
    </row>
    <row r="2612" spans="1:9" x14ac:dyDescent="0.15">
      <c r="A2612" s="32">
        <v>43725</v>
      </c>
      <c r="B2612" s="25">
        <v>1000009355</v>
      </c>
      <c r="C2612" s="25" t="s">
        <v>2813</v>
      </c>
      <c r="D2612" s="25" t="s">
        <v>4003</v>
      </c>
      <c r="E2612" s="25">
        <v>610.29999999999995</v>
      </c>
      <c r="F2612" s="25">
        <v>610.29999999999995</v>
      </c>
      <c r="G2612" s="25">
        <v>0</v>
      </c>
      <c r="H2612" s="25">
        <v>0</v>
      </c>
      <c r="I2612" s="25" t="s">
        <v>2812</v>
      </c>
    </row>
    <row r="2613" spans="1:9" x14ac:dyDescent="0.15">
      <c r="A2613" s="32">
        <v>43725</v>
      </c>
      <c r="B2613" s="25">
        <v>1000009458</v>
      </c>
      <c r="C2613" s="25" t="s">
        <v>2816</v>
      </c>
      <c r="D2613" s="25" t="s">
        <v>4003</v>
      </c>
      <c r="E2613" s="31">
        <v>1722.4</v>
      </c>
      <c r="F2613" s="31">
        <v>1722.4</v>
      </c>
      <c r="G2613" s="25">
        <v>0</v>
      </c>
      <c r="H2613" s="25">
        <v>0</v>
      </c>
      <c r="I2613" s="25" t="s">
        <v>2815</v>
      </c>
    </row>
    <row r="2614" spans="1:9" x14ac:dyDescent="0.15">
      <c r="A2614" s="32">
        <v>43725</v>
      </c>
      <c r="B2614" s="25">
        <v>1000009635</v>
      </c>
      <c r="C2614" s="25" t="s">
        <v>3929</v>
      </c>
      <c r="D2614" s="25" t="s">
        <v>4003</v>
      </c>
      <c r="E2614" s="31">
        <v>5698.8</v>
      </c>
      <c r="F2614" s="31">
        <v>5698.8</v>
      </c>
      <c r="G2614" s="25">
        <v>0</v>
      </c>
      <c r="H2614" s="25">
        <v>0</v>
      </c>
      <c r="I2614" s="25" t="s">
        <v>106</v>
      </c>
    </row>
    <row r="2615" spans="1:9" x14ac:dyDescent="0.15">
      <c r="A2615" s="32">
        <v>43725</v>
      </c>
      <c r="B2615" s="25">
        <v>1000009635</v>
      </c>
      <c r="C2615" s="25" t="s">
        <v>3929</v>
      </c>
      <c r="D2615" s="25" t="s">
        <v>4003</v>
      </c>
      <c r="E2615" s="31">
        <v>154316.79999999999</v>
      </c>
      <c r="F2615" s="31">
        <v>154316.79999999999</v>
      </c>
      <c r="G2615" s="25">
        <v>0</v>
      </c>
      <c r="H2615" s="25">
        <v>0</v>
      </c>
      <c r="I2615" s="25" t="s">
        <v>106</v>
      </c>
    </row>
    <row r="2616" spans="1:9" x14ac:dyDescent="0.15">
      <c r="A2616" s="32">
        <v>43725</v>
      </c>
      <c r="B2616" s="25">
        <v>1000013792</v>
      </c>
      <c r="C2616" s="25" t="s">
        <v>2822</v>
      </c>
      <c r="D2616" s="25" t="s">
        <v>4003</v>
      </c>
      <c r="E2616" s="31">
        <v>1300.8</v>
      </c>
      <c r="F2616" s="31">
        <v>1300.8</v>
      </c>
      <c r="G2616" s="25">
        <v>0</v>
      </c>
      <c r="H2616" s="25">
        <v>0</v>
      </c>
      <c r="I2616" s="25" t="s">
        <v>2821</v>
      </c>
    </row>
    <row r="2617" spans="1:9" x14ac:dyDescent="0.15">
      <c r="A2617" s="32">
        <v>43725</v>
      </c>
      <c r="B2617" s="25">
        <v>1000015329</v>
      </c>
      <c r="C2617" s="25" t="s">
        <v>2641</v>
      </c>
      <c r="D2617" s="25" t="s">
        <v>4003</v>
      </c>
      <c r="E2617" s="25">
        <v>228</v>
      </c>
      <c r="F2617" s="25">
        <v>228</v>
      </c>
      <c r="G2617" s="25">
        <v>0</v>
      </c>
      <c r="H2617" s="25">
        <v>0</v>
      </c>
      <c r="I2617" s="25" t="s">
        <v>2640</v>
      </c>
    </row>
    <row r="2618" spans="1:9" x14ac:dyDescent="0.15">
      <c r="A2618" s="32">
        <v>43725</v>
      </c>
      <c r="B2618" s="25">
        <v>1000015329</v>
      </c>
      <c r="C2618" s="25" t="s">
        <v>2641</v>
      </c>
      <c r="D2618" s="25" t="s">
        <v>4003</v>
      </c>
      <c r="E2618" s="31">
        <v>1971.86</v>
      </c>
      <c r="F2618" s="31">
        <v>1971.86</v>
      </c>
      <c r="G2618" s="25">
        <v>0</v>
      </c>
      <c r="H2618" s="25">
        <v>0</v>
      </c>
      <c r="I2618" s="25" t="s">
        <v>2640</v>
      </c>
    </row>
    <row r="2619" spans="1:9" x14ac:dyDescent="0.15">
      <c r="A2619" s="32">
        <v>43725</v>
      </c>
      <c r="B2619" s="25">
        <v>1000015329</v>
      </c>
      <c r="C2619" s="25" t="s">
        <v>2641</v>
      </c>
      <c r="D2619" s="25" t="s">
        <v>4004</v>
      </c>
      <c r="E2619" s="25">
        <v>800.53</v>
      </c>
      <c r="F2619" s="25">
        <v>800.53</v>
      </c>
      <c r="G2619" s="25">
        <v>0</v>
      </c>
      <c r="H2619" s="25">
        <v>0</v>
      </c>
      <c r="I2619" s="25" t="s">
        <v>2640</v>
      </c>
    </row>
    <row r="2620" spans="1:9" x14ac:dyDescent="0.15">
      <c r="A2620" s="32">
        <v>43725</v>
      </c>
      <c r="B2620" s="25">
        <v>1000016028</v>
      </c>
      <c r="C2620" s="25" t="s">
        <v>3931</v>
      </c>
      <c r="D2620" s="25" t="s">
        <v>4003</v>
      </c>
      <c r="E2620" s="31">
        <v>21165</v>
      </c>
      <c r="F2620" s="31">
        <v>21165</v>
      </c>
      <c r="G2620" s="25">
        <v>0</v>
      </c>
      <c r="H2620" s="25">
        <v>0</v>
      </c>
      <c r="I2620" s="25" t="s">
        <v>3134</v>
      </c>
    </row>
    <row r="2621" spans="1:9" x14ac:dyDescent="0.15">
      <c r="A2621" s="32">
        <v>43725</v>
      </c>
      <c r="B2621" s="25">
        <v>1000016028</v>
      </c>
      <c r="C2621" s="25" t="s">
        <v>3931</v>
      </c>
      <c r="D2621" s="25" t="s">
        <v>4003</v>
      </c>
      <c r="E2621" s="31">
        <v>19835.7</v>
      </c>
      <c r="F2621" s="31">
        <v>19835.7</v>
      </c>
      <c r="G2621" s="25">
        <v>0</v>
      </c>
      <c r="H2621" s="25">
        <v>0</v>
      </c>
      <c r="I2621" s="25" t="s">
        <v>3134</v>
      </c>
    </row>
    <row r="2622" spans="1:9" x14ac:dyDescent="0.15">
      <c r="A2622" s="32">
        <v>43725</v>
      </c>
      <c r="B2622" s="25">
        <v>1000016603</v>
      </c>
      <c r="C2622" s="25" t="s">
        <v>2835</v>
      </c>
      <c r="D2622" s="25" t="s">
        <v>4003</v>
      </c>
      <c r="E2622" s="31">
        <v>21984.799999999999</v>
      </c>
      <c r="F2622" s="31">
        <v>21984.799999999999</v>
      </c>
      <c r="G2622" s="25">
        <v>0</v>
      </c>
      <c r="H2622" s="25">
        <v>0</v>
      </c>
      <c r="I2622" s="25" t="s">
        <v>2834</v>
      </c>
    </row>
    <row r="2623" spans="1:9" x14ac:dyDescent="0.15">
      <c r="A2623" s="32">
        <v>43725</v>
      </c>
      <c r="B2623" s="25">
        <v>1000016603</v>
      </c>
      <c r="C2623" s="25" t="s">
        <v>2835</v>
      </c>
      <c r="D2623" s="25" t="s">
        <v>4003</v>
      </c>
      <c r="E2623" s="31">
        <v>38022.080000000002</v>
      </c>
      <c r="F2623" s="31">
        <v>38022.080000000002</v>
      </c>
      <c r="G2623" s="25">
        <v>0</v>
      </c>
      <c r="H2623" s="25">
        <v>0</v>
      </c>
      <c r="I2623" s="25" t="s">
        <v>2834</v>
      </c>
    </row>
    <row r="2624" spans="1:9" x14ac:dyDescent="0.15">
      <c r="A2624" s="32">
        <v>43725</v>
      </c>
      <c r="B2624" s="25">
        <v>1000016942</v>
      </c>
      <c r="C2624" s="25" t="s">
        <v>2747</v>
      </c>
      <c r="D2624" s="25" t="s">
        <v>4003</v>
      </c>
      <c r="E2624" s="25">
        <v>200.6</v>
      </c>
      <c r="F2624" s="25">
        <v>200.6</v>
      </c>
      <c r="G2624" s="25">
        <v>0</v>
      </c>
      <c r="H2624" s="25">
        <v>0</v>
      </c>
      <c r="I2624" s="25" t="s">
        <v>2733</v>
      </c>
    </row>
    <row r="2625" spans="1:9" x14ac:dyDescent="0.15">
      <c r="A2625" s="32">
        <v>43725</v>
      </c>
      <c r="B2625" s="25">
        <v>1000016942</v>
      </c>
      <c r="C2625" s="25" t="s">
        <v>2747</v>
      </c>
      <c r="D2625" s="25" t="s">
        <v>4003</v>
      </c>
      <c r="E2625" s="25">
        <v>807.06</v>
      </c>
      <c r="F2625" s="25">
        <v>807.06</v>
      </c>
      <c r="G2625" s="25">
        <v>0</v>
      </c>
      <c r="H2625" s="25">
        <v>0</v>
      </c>
      <c r="I2625" s="25" t="s">
        <v>2733</v>
      </c>
    </row>
    <row r="2626" spans="1:9" x14ac:dyDescent="0.15">
      <c r="A2626" s="32">
        <v>43725</v>
      </c>
      <c r="B2626" s="25">
        <v>1000017070</v>
      </c>
      <c r="C2626" s="25" t="s">
        <v>3932</v>
      </c>
      <c r="D2626" s="25" t="s">
        <v>4003</v>
      </c>
      <c r="E2626" s="31">
        <v>1492</v>
      </c>
      <c r="F2626" s="31">
        <v>1492</v>
      </c>
      <c r="G2626" s="25">
        <v>0</v>
      </c>
      <c r="H2626" s="25">
        <v>0</v>
      </c>
      <c r="I2626" s="25" t="s">
        <v>2837</v>
      </c>
    </row>
    <row r="2627" spans="1:9" x14ac:dyDescent="0.15">
      <c r="A2627" s="32">
        <v>43725</v>
      </c>
      <c r="B2627" s="25">
        <v>1000017079</v>
      </c>
      <c r="C2627" s="25" t="s">
        <v>3629</v>
      </c>
      <c r="D2627" s="25" t="s">
        <v>4003</v>
      </c>
      <c r="E2627" s="31">
        <v>27663.9</v>
      </c>
      <c r="F2627" s="31">
        <v>27663.9</v>
      </c>
      <c r="G2627" s="25">
        <v>0</v>
      </c>
      <c r="H2627" s="25">
        <v>0</v>
      </c>
      <c r="I2627" s="25" t="s">
        <v>3024</v>
      </c>
    </row>
    <row r="2628" spans="1:9" x14ac:dyDescent="0.15">
      <c r="A2628" s="32">
        <v>43725</v>
      </c>
      <c r="B2628" s="25">
        <v>1000017079</v>
      </c>
      <c r="C2628" s="25" t="s">
        <v>3629</v>
      </c>
      <c r="D2628" s="25" t="s">
        <v>4003</v>
      </c>
      <c r="E2628" s="31">
        <v>45531.41</v>
      </c>
      <c r="F2628" s="31">
        <v>45531.41</v>
      </c>
      <c r="G2628" s="25">
        <v>0</v>
      </c>
      <c r="H2628" s="25">
        <v>0</v>
      </c>
      <c r="I2628" s="25" t="s">
        <v>3024</v>
      </c>
    </row>
    <row r="2629" spans="1:9" x14ac:dyDescent="0.15">
      <c r="A2629" s="32">
        <v>43725</v>
      </c>
      <c r="B2629" s="25">
        <v>1000017079</v>
      </c>
      <c r="C2629" s="25" t="s">
        <v>3629</v>
      </c>
      <c r="D2629" s="25" t="s">
        <v>3226</v>
      </c>
      <c r="E2629" s="23">
        <v>2.4</v>
      </c>
      <c r="F2629" s="23">
        <v>2.4</v>
      </c>
      <c r="G2629" s="23">
        <v>0</v>
      </c>
      <c r="H2629" s="23">
        <v>0</v>
      </c>
      <c r="I2629" s="25" t="s">
        <v>3024</v>
      </c>
    </row>
    <row r="2630" spans="1:9" x14ac:dyDescent="0.15">
      <c r="A2630" s="32">
        <v>43725</v>
      </c>
      <c r="B2630" s="25">
        <v>1000017333</v>
      </c>
      <c r="C2630" s="25" t="s">
        <v>4002</v>
      </c>
      <c r="D2630" s="25" t="s">
        <v>4003</v>
      </c>
      <c r="E2630" s="25">
        <v>330.9</v>
      </c>
      <c r="F2630" s="25">
        <v>330.9</v>
      </c>
      <c r="G2630" s="25">
        <v>0</v>
      </c>
      <c r="H2630" s="25">
        <v>0</v>
      </c>
      <c r="I2630" s="25" t="s">
        <v>2837</v>
      </c>
    </row>
    <row r="2631" spans="1:9" x14ac:dyDescent="0.15">
      <c r="A2631" s="32">
        <v>43725</v>
      </c>
      <c r="B2631" s="25">
        <v>1000017360</v>
      </c>
      <c r="C2631" s="25" t="s">
        <v>2850</v>
      </c>
      <c r="D2631" s="25" t="s">
        <v>4003</v>
      </c>
      <c r="E2631" s="31">
        <v>1001</v>
      </c>
      <c r="F2631" s="31">
        <v>1001</v>
      </c>
      <c r="G2631" s="25">
        <v>0</v>
      </c>
      <c r="H2631" s="25">
        <v>0</v>
      </c>
      <c r="I2631" s="25" t="s">
        <v>2837</v>
      </c>
    </row>
    <row r="2632" spans="1:9" x14ac:dyDescent="0.15">
      <c r="A2632" s="32">
        <v>43725</v>
      </c>
      <c r="B2632" s="25">
        <v>1000017361</v>
      </c>
      <c r="C2632" s="25" t="s">
        <v>3469</v>
      </c>
      <c r="D2632" s="25" t="s">
        <v>4003</v>
      </c>
      <c r="E2632" s="25">
        <v>300.5</v>
      </c>
      <c r="F2632" s="25">
        <v>300.5</v>
      </c>
      <c r="G2632" s="25">
        <v>0</v>
      </c>
      <c r="H2632" s="25">
        <v>0</v>
      </c>
      <c r="I2632" s="25" t="s">
        <v>2837</v>
      </c>
    </row>
    <row r="2633" spans="1:9" x14ac:dyDescent="0.15">
      <c r="A2633" s="32">
        <v>43725</v>
      </c>
      <c r="B2633" s="25">
        <v>1000017386</v>
      </c>
      <c r="C2633" s="25" t="s">
        <v>2901</v>
      </c>
      <c r="D2633" s="25" t="s">
        <v>4003</v>
      </c>
      <c r="E2633" s="31">
        <v>1757.8</v>
      </c>
      <c r="F2633" s="31">
        <v>1757.8</v>
      </c>
      <c r="G2633" s="25">
        <v>0</v>
      </c>
      <c r="H2633" s="25">
        <v>0</v>
      </c>
      <c r="I2633" s="25" t="s">
        <v>118</v>
      </c>
    </row>
    <row r="2634" spans="1:9" x14ac:dyDescent="0.15">
      <c r="A2634" s="32">
        <v>43725</v>
      </c>
      <c r="B2634" s="25">
        <v>1000017386</v>
      </c>
      <c r="C2634" s="25" t="s">
        <v>2901</v>
      </c>
      <c r="D2634" s="25" t="s">
        <v>4003</v>
      </c>
      <c r="E2634" s="25">
        <v>242.4</v>
      </c>
      <c r="F2634" s="25">
        <v>242.4</v>
      </c>
      <c r="G2634" s="25">
        <v>0</v>
      </c>
      <c r="H2634" s="25">
        <v>0</v>
      </c>
      <c r="I2634" s="25" t="s">
        <v>118</v>
      </c>
    </row>
    <row r="2635" spans="1:9" x14ac:dyDescent="0.15">
      <c r="A2635" s="32">
        <v>43725</v>
      </c>
      <c r="B2635" s="25">
        <v>1000017570</v>
      </c>
      <c r="C2635" s="25" t="s">
        <v>2956</v>
      </c>
      <c r="D2635" s="25" t="s">
        <v>4003</v>
      </c>
      <c r="E2635" s="31">
        <v>1201.5</v>
      </c>
      <c r="F2635" s="31">
        <v>1201.5</v>
      </c>
      <c r="G2635" s="25">
        <v>0</v>
      </c>
      <c r="H2635" s="25">
        <v>0</v>
      </c>
      <c r="I2635" s="25" t="s">
        <v>2955</v>
      </c>
    </row>
    <row r="2636" spans="1:9" x14ac:dyDescent="0.15">
      <c r="A2636" s="32">
        <v>43725</v>
      </c>
      <c r="B2636" s="25">
        <v>1000017570</v>
      </c>
      <c r="C2636" s="25" t="s">
        <v>2956</v>
      </c>
      <c r="D2636" s="25" t="s">
        <v>4003</v>
      </c>
      <c r="E2636" s="31">
        <v>7213.86</v>
      </c>
      <c r="F2636" s="31">
        <v>7213.86</v>
      </c>
      <c r="G2636" s="25">
        <v>0</v>
      </c>
      <c r="H2636" s="25">
        <v>0</v>
      </c>
      <c r="I2636" s="25" t="s">
        <v>2955</v>
      </c>
    </row>
    <row r="2637" spans="1:9" x14ac:dyDescent="0.15">
      <c r="A2637" s="32">
        <v>43725</v>
      </c>
      <c r="B2637" s="25">
        <v>1000017683</v>
      </c>
      <c r="C2637" s="25" t="s">
        <v>3455</v>
      </c>
      <c r="D2637" s="25" t="s">
        <v>4003</v>
      </c>
      <c r="E2637" s="25">
        <v>300</v>
      </c>
      <c r="F2637" s="25">
        <v>300</v>
      </c>
      <c r="G2637" s="25">
        <v>0</v>
      </c>
      <c r="H2637" s="25">
        <v>0</v>
      </c>
      <c r="I2637" s="25" t="s">
        <v>2837</v>
      </c>
    </row>
    <row r="2638" spans="1:9" x14ac:dyDescent="0.15">
      <c r="A2638" s="32">
        <v>43725</v>
      </c>
      <c r="B2638" s="25">
        <v>1000017683</v>
      </c>
      <c r="C2638" s="25" t="s">
        <v>3455</v>
      </c>
      <c r="D2638" s="25" t="s">
        <v>4003</v>
      </c>
      <c r="E2638" s="25">
        <v>703</v>
      </c>
      <c r="F2638" s="25">
        <v>703</v>
      </c>
      <c r="G2638" s="25">
        <v>0</v>
      </c>
      <c r="H2638" s="25">
        <v>0</v>
      </c>
      <c r="I2638" s="25" t="s">
        <v>2837</v>
      </c>
    </row>
    <row r="2639" spans="1:9" x14ac:dyDescent="0.15">
      <c r="A2639" s="32">
        <v>43725</v>
      </c>
      <c r="B2639" s="25">
        <v>1000017745</v>
      </c>
      <c r="C2639" s="25" t="s">
        <v>2848</v>
      </c>
      <c r="D2639" s="25" t="s">
        <v>4003</v>
      </c>
      <c r="E2639" s="31">
        <v>3001.2</v>
      </c>
      <c r="F2639" s="31">
        <v>3001.2</v>
      </c>
      <c r="G2639" s="25">
        <v>0</v>
      </c>
      <c r="H2639" s="25">
        <v>0</v>
      </c>
      <c r="I2639" s="25" t="s">
        <v>2837</v>
      </c>
    </row>
    <row r="2640" spans="1:9" x14ac:dyDescent="0.15">
      <c r="A2640" s="32">
        <v>43725</v>
      </c>
      <c r="B2640" s="25">
        <v>1000017745</v>
      </c>
      <c r="C2640" s="25" t="s">
        <v>2848</v>
      </c>
      <c r="D2640" s="25" t="s">
        <v>4003</v>
      </c>
      <c r="E2640" s="25">
        <v>998.8</v>
      </c>
      <c r="F2640" s="25">
        <v>998.8</v>
      </c>
      <c r="G2640" s="25">
        <v>0</v>
      </c>
      <c r="H2640" s="25">
        <v>0</v>
      </c>
      <c r="I2640" s="25" t="s">
        <v>2837</v>
      </c>
    </row>
    <row r="2641" spans="1:9" x14ac:dyDescent="0.15">
      <c r="A2641" s="32">
        <v>43725</v>
      </c>
      <c r="B2641" s="25">
        <v>1000017770</v>
      </c>
      <c r="C2641" s="25" t="s">
        <v>3452</v>
      </c>
      <c r="D2641" s="25" t="s">
        <v>4003</v>
      </c>
      <c r="E2641" s="25">
        <v>200.3</v>
      </c>
      <c r="F2641" s="25">
        <v>200.3</v>
      </c>
      <c r="G2641" s="25">
        <v>0</v>
      </c>
      <c r="H2641" s="25">
        <v>0</v>
      </c>
      <c r="I2641" s="25" t="s">
        <v>2837</v>
      </c>
    </row>
    <row r="2642" spans="1:9" x14ac:dyDescent="0.15">
      <c r="A2642" s="32">
        <v>43725</v>
      </c>
      <c r="B2642" s="25">
        <v>1000017795</v>
      </c>
      <c r="C2642" s="25" t="s">
        <v>3576</v>
      </c>
      <c r="D2642" s="25" t="s">
        <v>4003</v>
      </c>
      <c r="E2642" s="31">
        <v>2552.8000000000002</v>
      </c>
      <c r="F2642" s="31">
        <v>2552.8000000000002</v>
      </c>
      <c r="G2642" s="25">
        <v>0</v>
      </c>
      <c r="H2642" s="25">
        <v>0</v>
      </c>
      <c r="I2642" s="25" t="s">
        <v>3575</v>
      </c>
    </row>
    <row r="2643" spans="1:9" x14ac:dyDescent="0.15">
      <c r="A2643" s="32">
        <v>43725</v>
      </c>
      <c r="B2643" s="25">
        <v>1000018182</v>
      </c>
      <c r="C2643" s="25" t="s">
        <v>3234</v>
      </c>
      <c r="D2643" s="25" t="s">
        <v>4003</v>
      </c>
      <c r="E2643" s="25">
        <v>149.6</v>
      </c>
      <c r="F2643" s="25">
        <v>149.6</v>
      </c>
      <c r="G2643" s="25">
        <v>0</v>
      </c>
      <c r="H2643" s="25">
        <v>0</v>
      </c>
      <c r="I2643" s="25" t="s">
        <v>3233</v>
      </c>
    </row>
    <row r="2644" spans="1:9" x14ac:dyDescent="0.15">
      <c r="A2644" s="32">
        <v>43725</v>
      </c>
      <c r="B2644" s="25">
        <v>1000018182</v>
      </c>
      <c r="C2644" s="25" t="s">
        <v>3234</v>
      </c>
      <c r="D2644" s="25" t="s">
        <v>4003</v>
      </c>
      <c r="E2644" s="25">
        <v>52.39</v>
      </c>
      <c r="F2644" s="25">
        <v>52.39</v>
      </c>
      <c r="G2644" s="25">
        <v>0</v>
      </c>
      <c r="H2644" s="25">
        <v>0</v>
      </c>
      <c r="I2644" s="25" t="s">
        <v>3233</v>
      </c>
    </row>
    <row r="2645" spans="1:9" x14ac:dyDescent="0.15">
      <c r="A2645" s="32">
        <v>43725</v>
      </c>
      <c r="B2645" s="25">
        <v>1000018273</v>
      </c>
      <c r="C2645" s="25" t="s">
        <v>2846</v>
      </c>
      <c r="D2645" s="25" t="s">
        <v>4003</v>
      </c>
      <c r="E2645" s="25">
        <v>654.65</v>
      </c>
      <c r="F2645" s="25">
        <v>654.65</v>
      </c>
      <c r="G2645" s="25">
        <v>0</v>
      </c>
      <c r="H2645" s="25">
        <v>0</v>
      </c>
      <c r="I2645" s="25" t="s">
        <v>2837</v>
      </c>
    </row>
    <row r="2646" spans="1:9" x14ac:dyDescent="0.15">
      <c r="A2646" s="32">
        <v>43725</v>
      </c>
      <c r="B2646" s="25">
        <v>1000018273</v>
      </c>
      <c r="C2646" s="25" t="s">
        <v>2846</v>
      </c>
      <c r="D2646" s="25" t="s">
        <v>4003</v>
      </c>
      <c r="E2646" s="31">
        <v>3906.13</v>
      </c>
      <c r="F2646" s="31">
        <v>3906.13</v>
      </c>
      <c r="G2646" s="25">
        <v>0</v>
      </c>
      <c r="H2646" s="25">
        <v>0</v>
      </c>
      <c r="I2646" s="25" t="s">
        <v>2837</v>
      </c>
    </row>
    <row r="2647" spans="1:9" x14ac:dyDescent="0.15">
      <c r="A2647" s="32">
        <v>43725</v>
      </c>
      <c r="B2647" s="25">
        <v>1000018308</v>
      </c>
      <c r="C2647" s="25" t="s">
        <v>3476</v>
      </c>
      <c r="D2647" s="25" t="s">
        <v>4003</v>
      </c>
      <c r="E2647" s="31">
        <v>15998</v>
      </c>
      <c r="F2647" s="31">
        <v>15998</v>
      </c>
      <c r="G2647" s="25">
        <v>0</v>
      </c>
      <c r="H2647" s="25">
        <v>0</v>
      </c>
      <c r="I2647" s="25" t="s">
        <v>2837</v>
      </c>
    </row>
    <row r="2648" spans="1:9" x14ac:dyDescent="0.15">
      <c r="A2648" s="32">
        <v>43725</v>
      </c>
      <c r="B2648" s="25">
        <v>1000018308</v>
      </c>
      <c r="C2648" s="25" t="s">
        <v>3476</v>
      </c>
      <c r="D2648" s="25" t="s">
        <v>4003</v>
      </c>
      <c r="E2648" s="31">
        <v>5781.77</v>
      </c>
      <c r="F2648" s="31">
        <v>5781.77</v>
      </c>
      <c r="G2648" s="25">
        <v>0</v>
      </c>
      <c r="H2648" s="25">
        <v>0</v>
      </c>
      <c r="I2648" s="25" t="s">
        <v>2837</v>
      </c>
    </row>
    <row r="2649" spans="1:9" x14ac:dyDescent="0.15">
      <c r="A2649" s="32">
        <v>43725</v>
      </c>
      <c r="B2649" s="25">
        <v>1000018310</v>
      </c>
      <c r="C2649" s="25" t="s">
        <v>3935</v>
      </c>
      <c r="D2649" s="25" t="s">
        <v>4003</v>
      </c>
      <c r="E2649" s="25">
        <v>200</v>
      </c>
      <c r="F2649" s="25">
        <v>200</v>
      </c>
      <c r="G2649" s="25">
        <v>0</v>
      </c>
      <c r="H2649" s="25">
        <v>0</v>
      </c>
      <c r="I2649" s="25" t="s">
        <v>3710</v>
      </c>
    </row>
    <row r="2650" spans="1:9" x14ac:dyDescent="0.15">
      <c r="A2650" s="32">
        <v>43725</v>
      </c>
      <c r="B2650" s="25">
        <v>1000018310</v>
      </c>
      <c r="C2650" s="25" t="s">
        <v>3935</v>
      </c>
      <c r="D2650" s="25" t="s">
        <v>4003</v>
      </c>
      <c r="E2650" s="31">
        <v>1328.2</v>
      </c>
      <c r="F2650" s="31">
        <v>1328.2</v>
      </c>
      <c r="G2650" s="25">
        <v>0</v>
      </c>
      <c r="H2650" s="25">
        <v>0</v>
      </c>
      <c r="I2650" s="25" t="s">
        <v>3710</v>
      </c>
    </row>
    <row r="2651" spans="1:9" x14ac:dyDescent="0.15">
      <c r="A2651" s="32">
        <v>43725</v>
      </c>
      <c r="B2651" s="25">
        <v>1000018347</v>
      </c>
      <c r="C2651" s="25" t="s">
        <v>3501</v>
      </c>
      <c r="D2651" s="25" t="s">
        <v>4003</v>
      </c>
      <c r="E2651" s="25">
        <v>240.23</v>
      </c>
      <c r="F2651" s="25">
        <v>240.23</v>
      </c>
      <c r="G2651" s="25">
        <v>0</v>
      </c>
      <c r="H2651" s="25">
        <v>0</v>
      </c>
      <c r="I2651" s="25" t="s">
        <v>3500</v>
      </c>
    </row>
    <row r="2652" spans="1:9" x14ac:dyDescent="0.15">
      <c r="A2652" s="32">
        <v>43725</v>
      </c>
      <c r="B2652" s="25">
        <v>1000019019</v>
      </c>
      <c r="C2652" s="25" t="s">
        <v>2764</v>
      </c>
      <c r="D2652" s="25" t="s">
        <v>4003</v>
      </c>
      <c r="E2652" s="31">
        <v>3692</v>
      </c>
      <c r="F2652" s="31">
        <v>3692</v>
      </c>
      <c r="G2652" s="25">
        <v>0</v>
      </c>
      <c r="H2652" s="25">
        <v>0</v>
      </c>
      <c r="I2652" s="25" t="s">
        <v>2763</v>
      </c>
    </row>
    <row r="2653" spans="1:9" x14ac:dyDescent="0.15">
      <c r="A2653" s="32">
        <v>43725</v>
      </c>
      <c r="B2653" s="25">
        <v>1000019019</v>
      </c>
      <c r="C2653" s="25" t="s">
        <v>2764</v>
      </c>
      <c r="D2653" s="25" t="s">
        <v>4003</v>
      </c>
      <c r="E2653" s="31">
        <v>16473</v>
      </c>
      <c r="F2653" s="31">
        <v>16473</v>
      </c>
      <c r="G2653" s="25">
        <v>0</v>
      </c>
      <c r="H2653" s="25">
        <v>0</v>
      </c>
      <c r="I2653" s="25" t="s">
        <v>2763</v>
      </c>
    </row>
    <row r="2654" spans="1:9" x14ac:dyDescent="0.15">
      <c r="A2654" s="32">
        <v>43725</v>
      </c>
      <c r="B2654" s="25">
        <v>1000019108</v>
      </c>
      <c r="C2654" s="25" t="s">
        <v>2854</v>
      </c>
      <c r="D2654" s="25" t="s">
        <v>4003</v>
      </c>
      <c r="E2654" s="25">
        <v>492</v>
      </c>
      <c r="F2654" s="25">
        <v>492</v>
      </c>
      <c r="G2654" s="25">
        <v>0</v>
      </c>
      <c r="H2654" s="25">
        <v>0</v>
      </c>
      <c r="I2654" s="25" t="s">
        <v>2837</v>
      </c>
    </row>
    <row r="2655" spans="1:9" x14ac:dyDescent="0.15">
      <c r="A2655" s="32">
        <v>43725</v>
      </c>
      <c r="B2655" s="25">
        <v>1000019108</v>
      </c>
      <c r="C2655" s="25" t="s">
        <v>2854</v>
      </c>
      <c r="D2655" s="25" t="s">
        <v>4003</v>
      </c>
      <c r="E2655" s="31">
        <v>1504</v>
      </c>
      <c r="F2655" s="31">
        <v>1504</v>
      </c>
      <c r="G2655" s="25">
        <v>0</v>
      </c>
      <c r="H2655" s="25">
        <v>0</v>
      </c>
      <c r="I2655" s="25" t="s">
        <v>2837</v>
      </c>
    </row>
    <row r="2656" spans="1:9" x14ac:dyDescent="0.15">
      <c r="A2656" s="32">
        <v>43725</v>
      </c>
      <c r="B2656" s="25">
        <v>1000019459</v>
      </c>
      <c r="C2656" s="25" t="s">
        <v>3939</v>
      </c>
      <c r="D2656" s="25" t="s">
        <v>4003</v>
      </c>
      <c r="E2656" s="25">
        <v>500.4</v>
      </c>
      <c r="F2656" s="25">
        <v>500.4</v>
      </c>
      <c r="G2656" s="25">
        <v>0</v>
      </c>
      <c r="H2656" s="25">
        <v>0</v>
      </c>
      <c r="I2656" s="25" t="s">
        <v>2837</v>
      </c>
    </row>
    <row r="2657" spans="1:9" x14ac:dyDescent="0.15">
      <c r="A2657" s="32">
        <v>43725</v>
      </c>
      <c r="B2657" s="25">
        <v>1000019584</v>
      </c>
      <c r="C2657" s="25" t="s">
        <v>2852</v>
      </c>
      <c r="D2657" s="25" t="s">
        <v>4003</v>
      </c>
      <c r="E2657" s="31">
        <v>1000</v>
      </c>
      <c r="F2657" s="31">
        <v>1000</v>
      </c>
      <c r="G2657" s="25">
        <v>0</v>
      </c>
      <c r="H2657" s="25">
        <v>0</v>
      </c>
      <c r="I2657" s="25" t="s">
        <v>2837</v>
      </c>
    </row>
    <row r="2658" spans="1:9" x14ac:dyDescent="0.15">
      <c r="A2658" s="32">
        <v>43725</v>
      </c>
      <c r="B2658" s="25">
        <v>1000019584</v>
      </c>
      <c r="C2658" s="25" t="s">
        <v>2852</v>
      </c>
      <c r="D2658" s="25" t="s">
        <v>4003</v>
      </c>
      <c r="E2658" s="25">
        <v>568.70000000000005</v>
      </c>
      <c r="F2658" s="25">
        <v>568.70000000000005</v>
      </c>
      <c r="G2658" s="25">
        <v>0</v>
      </c>
      <c r="H2658" s="25">
        <v>0</v>
      </c>
      <c r="I2658" s="25" t="s">
        <v>2837</v>
      </c>
    </row>
    <row r="2659" spans="1:9" x14ac:dyDescent="0.15">
      <c r="A2659" s="32">
        <v>43725</v>
      </c>
      <c r="B2659" s="25">
        <v>1000020764</v>
      </c>
      <c r="C2659" s="25" t="s">
        <v>2844</v>
      </c>
      <c r="D2659" s="25" t="s">
        <v>4003</v>
      </c>
      <c r="E2659" s="25">
        <v>200</v>
      </c>
      <c r="F2659" s="25">
        <v>200</v>
      </c>
      <c r="G2659" s="25">
        <v>0</v>
      </c>
      <c r="H2659" s="25">
        <v>0</v>
      </c>
      <c r="I2659" s="25" t="s">
        <v>2837</v>
      </c>
    </row>
    <row r="2660" spans="1:9" x14ac:dyDescent="0.15">
      <c r="A2660" s="32">
        <v>43725</v>
      </c>
      <c r="B2660" s="25">
        <v>1000020764</v>
      </c>
      <c r="C2660" s="25" t="s">
        <v>2844</v>
      </c>
      <c r="D2660" s="25" t="s">
        <v>4003</v>
      </c>
      <c r="E2660" s="25">
        <v>527</v>
      </c>
      <c r="F2660" s="25">
        <v>527</v>
      </c>
      <c r="G2660" s="25">
        <v>0</v>
      </c>
      <c r="H2660" s="25">
        <v>0</v>
      </c>
      <c r="I2660" s="25" t="s">
        <v>2837</v>
      </c>
    </row>
    <row r="2661" spans="1:9" x14ac:dyDescent="0.15">
      <c r="A2661" s="32">
        <v>43725</v>
      </c>
      <c r="B2661" s="25">
        <v>1000020764</v>
      </c>
      <c r="C2661" s="25" t="s">
        <v>2844</v>
      </c>
      <c r="D2661" s="25" t="s">
        <v>4004</v>
      </c>
      <c r="E2661" s="31">
        <v>1977.32</v>
      </c>
      <c r="F2661" s="31">
        <v>1977.32</v>
      </c>
      <c r="G2661" s="25">
        <v>0</v>
      </c>
      <c r="H2661" s="25">
        <v>0</v>
      </c>
      <c r="I2661" s="25" t="s">
        <v>2837</v>
      </c>
    </row>
    <row r="2662" spans="1:9" x14ac:dyDescent="0.15">
      <c r="A2662" s="32">
        <v>43725</v>
      </c>
      <c r="B2662" s="25">
        <v>1000021394</v>
      </c>
      <c r="C2662" s="25" t="s">
        <v>4011</v>
      </c>
      <c r="D2662" s="25" t="s">
        <v>4003</v>
      </c>
      <c r="E2662" s="25">
        <v>201.5</v>
      </c>
      <c r="F2662" s="25">
        <v>201.5</v>
      </c>
      <c r="G2662" s="25">
        <v>0</v>
      </c>
      <c r="H2662" s="25">
        <v>0</v>
      </c>
      <c r="I2662" s="25" t="s">
        <v>2837</v>
      </c>
    </row>
    <row r="2663" spans="1:9" x14ac:dyDescent="0.15">
      <c r="A2663" s="32">
        <v>43725</v>
      </c>
      <c r="B2663" s="25">
        <v>1000021487</v>
      </c>
      <c r="C2663" s="25" t="s">
        <v>3047</v>
      </c>
      <c r="D2663" s="25" t="s">
        <v>4003</v>
      </c>
      <c r="E2663" s="31">
        <v>4500.05</v>
      </c>
      <c r="F2663" s="31">
        <v>4500.05</v>
      </c>
      <c r="G2663" s="25">
        <v>0</v>
      </c>
      <c r="H2663" s="25">
        <v>0</v>
      </c>
      <c r="I2663" s="25" t="s">
        <v>3654</v>
      </c>
    </row>
    <row r="2664" spans="1:9" x14ac:dyDescent="0.15">
      <c r="A2664" s="32">
        <v>43725</v>
      </c>
      <c r="B2664" s="25">
        <v>1000021487</v>
      </c>
      <c r="C2664" s="25" t="s">
        <v>3047</v>
      </c>
      <c r="D2664" s="25" t="s">
        <v>4003</v>
      </c>
      <c r="E2664" s="31">
        <v>2502.54</v>
      </c>
      <c r="F2664" s="31">
        <v>2502.54</v>
      </c>
      <c r="G2664" s="25">
        <v>0</v>
      </c>
      <c r="H2664" s="25">
        <v>0</v>
      </c>
      <c r="I2664" s="25" t="s">
        <v>3654</v>
      </c>
    </row>
    <row r="2665" spans="1:9" x14ac:dyDescent="0.15">
      <c r="A2665" s="32">
        <v>43725</v>
      </c>
      <c r="B2665" s="25">
        <v>1000021605</v>
      </c>
      <c r="C2665" s="25" t="s">
        <v>4029</v>
      </c>
      <c r="D2665" s="25" t="s">
        <v>4003</v>
      </c>
      <c r="E2665" s="31">
        <v>1602</v>
      </c>
      <c r="F2665" s="31">
        <v>1602</v>
      </c>
      <c r="G2665" s="25">
        <v>0</v>
      </c>
      <c r="H2665" s="25">
        <v>0</v>
      </c>
      <c r="I2665" s="25" t="s">
        <v>3583</v>
      </c>
    </row>
    <row r="2666" spans="1:9" x14ac:dyDescent="0.15">
      <c r="A2666" s="32">
        <v>43725</v>
      </c>
      <c r="B2666" s="25">
        <v>1000021605</v>
      </c>
      <c r="C2666" s="25" t="s">
        <v>4029</v>
      </c>
      <c r="D2666" s="25" t="s">
        <v>4003</v>
      </c>
      <c r="E2666" s="25">
        <v>401.67</v>
      </c>
      <c r="F2666" s="25">
        <v>401.67</v>
      </c>
      <c r="G2666" s="25">
        <v>0</v>
      </c>
      <c r="H2666" s="25">
        <v>0</v>
      </c>
      <c r="I2666" s="25" t="s">
        <v>3583</v>
      </c>
    </row>
    <row r="2667" spans="1:9" x14ac:dyDescent="0.15">
      <c r="A2667" s="32">
        <v>43725</v>
      </c>
      <c r="B2667" s="25">
        <v>1000021737</v>
      </c>
      <c r="C2667" s="25" t="s">
        <v>2840</v>
      </c>
      <c r="D2667" s="25" t="s">
        <v>4003</v>
      </c>
      <c r="E2667" s="25">
        <v>200.4</v>
      </c>
      <c r="F2667" s="25">
        <v>200.4</v>
      </c>
      <c r="G2667" s="25">
        <v>0</v>
      </c>
      <c r="H2667" s="25">
        <v>0</v>
      </c>
      <c r="I2667" s="25" t="s">
        <v>2837</v>
      </c>
    </row>
    <row r="2668" spans="1:9" x14ac:dyDescent="0.15">
      <c r="A2668" s="32">
        <v>43725</v>
      </c>
      <c r="B2668" s="25">
        <v>1000021739</v>
      </c>
      <c r="C2668" s="25" t="s">
        <v>2890</v>
      </c>
      <c r="D2668" s="25" t="s">
        <v>4003</v>
      </c>
      <c r="E2668" s="31">
        <v>1001.98</v>
      </c>
      <c r="F2668" s="31">
        <v>1001.98</v>
      </c>
      <c r="G2668" s="25">
        <v>0</v>
      </c>
      <c r="H2668" s="25">
        <v>0</v>
      </c>
      <c r="I2668" s="25" t="s">
        <v>2889</v>
      </c>
    </row>
    <row r="2669" spans="1:9" x14ac:dyDescent="0.15">
      <c r="A2669" s="32">
        <v>43725</v>
      </c>
      <c r="B2669" s="25">
        <v>1000021739</v>
      </c>
      <c r="C2669" s="25" t="s">
        <v>2890</v>
      </c>
      <c r="D2669" s="25" t="s">
        <v>4003</v>
      </c>
      <c r="E2669" s="31">
        <v>1853.95</v>
      </c>
      <c r="F2669" s="31">
        <v>1853.95</v>
      </c>
      <c r="G2669" s="25">
        <v>0</v>
      </c>
      <c r="H2669" s="25">
        <v>0</v>
      </c>
      <c r="I2669" s="25" t="s">
        <v>2889</v>
      </c>
    </row>
    <row r="2670" spans="1:9" x14ac:dyDescent="0.15">
      <c r="A2670" s="32">
        <v>43725</v>
      </c>
      <c r="B2670" s="25">
        <v>1000022697</v>
      </c>
      <c r="C2670" s="25" t="s">
        <v>3944</v>
      </c>
      <c r="D2670" s="25" t="s">
        <v>4003</v>
      </c>
      <c r="E2670" s="25">
        <v>901</v>
      </c>
      <c r="F2670" s="25">
        <v>901</v>
      </c>
      <c r="G2670" s="25">
        <v>0</v>
      </c>
      <c r="H2670" s="25">
        <v>0</v>
      </c>
      <c r="I2670" s="25" t="s">
        <v>3148</v>
      </c>
    </row>
    <row r="2671" spans="1:9" x14ac:dyDescent="0.15">
      <c r="A2671" s="32">
        <v>43725</v>
      </c>
      <c r="B2671" s="25">
        <v>1000022697</v>
      </c>
      <c r="C2671" s="25" t="s">
        <v>3944</v>
      </c>
      <c r="D2671" s="25" t="s">
        <v>4003</v>
      </c>
      <c r="E2671" s="31">
        <v>2123.9899999999998</v>
      </c>
      <c r="F2671" s="31">
        <v>2123.9899999999998</v>
      </c>
      <c r="G2671" s="25">
        <v>0</v>
      </c>
      <c r="H2671" s="25">
        <v>0</v>
      </c>
      <c r="I2671" s="25" t="s">
        <v>3148</v>
      </c>
    </row>
    <row r="2672" spans="1:9" x14ac:dyDescent="0.15">
      <c r="A2672" s="32">
        <v>43725</v>
      </c>
      <c r="B2672" s="25">
        <v>1000023133</v>
      </c>
      <c r="C2672" s="25" t="s">
        <v>3381</v>
      </c>
      <c r="D2672" s="25" t="s">
        <v>4003</v>
      </c>
      <c r="E2672" s="31">
        <v>1001.6</v>
      </c>
      <c r="F2672" s="31">
        <v>1001.6</v>
      </c>
      <c r="G2672" s="25">
        <v>0</v>
      </c>
      <c r="H2672" s="25">
        <v>0</v>
      </c>
      <c r="I2672" s="25" t="s">
        <v>3380</v>
      </c>
    </row>
    <row r="2673" spans="1:9" x14ac:dyDescent="0.15">
      <c r="A2673" s="32">
        <v>43725</v>
      </c>
      <c r="B2673" s="25">
        <v>1000023133</v>
      </c>
      <c r="C2673" s="25" t="s">
        <v>3381</v>
      </c>
      <c r="D2673" s="25" t="s">
        <v>4003</v>
      </c>
      <c r="E2673" s="31">
        <v>2430.4</v>
      </c>
      <c r="F2673" s="31">
        <v>2430.4</v>
      </c>
      <c r="G2673" s="25">
        <v>0</v>
      </c>
      <c r="H2673" s="25">
        <v>0</v>
      </c>
      <c r="I2673" s="25" t="s">
        <v>3380</v>
      </c>
    </row>
    <row r="2674" spans="1:9" x14ac:dyDescent="0.15">
      <c r="A2674" s="32">
        <v>43725</v>
      </c>
      <c r="B2674" s="25">
        <v>1000024129</v>
      </c>
      <c r="C2674" s="25" t="s">
        <v>2894</v>
      </c>
      <c r="D2674" s="25" t="s">
        <v>4003</v>
      </c>
      <c r="E2674" s="31">
        <v>2000.4</v>
      </c>
      <c r="F2674" s="31">
        <v>2000.4</v>
      </c>
      <c r="G2674" s="25">
        <v>0</v>
      </c>
      <c r="H2674" s="25">
        <v>0</v>
      </c>
      <c r="I2674" s="25" t="s">
        <v>2893</v>
      </c>
    </row>
    <row r="2675" spans="1:9" x14ac:dyDescent="0.15">
      <c r="A2675" s="32">
        <v>43725</v>
      </c>
      <c r="B2675" s="25">
        <v>1000024129</v>
      </c>
      <c r="C2675" s="25" t="s">
        <v>2894</v>
      </c>
      <c r="D2675" s="25" t="s">
        <v>4003</v>
      </c>
      <c r="E2675" s="31">
        <v>38013</v>
      </c>
      <c r="F2675" s="31">
        <v>38013</v>
      </c>
      <c r="G2675" s="25">
        <v>0</v>
      </c>
      <c r="H2675" s="25">
        <v>0</v>
      </c>
      <c r="I2675" s="25" t="s">
        <v>2893</v>
      </c>
    </row>
    <row r="2676" spans="1:9" x14ac:dyDescent="0.15">
      <c r="A2676" s="32">
        <v>43725</v>
      </c>
      <c r="B2676" s="25">
        <v>1000025379</v>
      </c>
      <c r="C2676" s="25" t="s">
        <v>3946</v>
      </c>
      <c r="D2676" s="25" t="s">
        <v>4004</v>
      </c>
      <c r="E2676" s="31">
        <v>50000.26</v>
      </c>
      <c r="F2676" s="31">
        <v>50000.26</v>
      </c>
      <c r="G2676" s="25">
        <v>0</v>
      </c>
      <c r="H2676" s="25">
        <v>0</v>
      </c>
      <c r="I2676" s="25" t="s">
        <v>3315</v>
      </c>
    </row>
    <row r="2677" spans="1:9" x14ac:dyDescent="0.15">
      <c r="A2677" s="32">
        <v>43725</v>
      </c>
      <c r="B2677" s="25">
        <v>1000025474</v>
      </c>
      <c r="C2677" s="25" t="s">
        <v>2935</v>
      </c>
      <c r="D2677" s="25" t="s">
        <v>4003</v>
      </c>
      <c r="E2677" s="31">
        <v>4957.09</v>
      </c>
      <c r="F2677" s="31">
        <v>4957.09</v>
      </c>
      <c r="G2677" s="25">
        <v>0</v>
      </c>
      <c r="H2677" s="25">
        <v>0</v>
      </c>
      <c r="I2677" s="25" t="s">
        <v>2932</v>
      </c>
    </row>
    <row r="2678" spans="1:9" x14ac:dyDescent="0.15">
      <c r="A2678" s="32">
        <v>43725</v>
      </c>
      <c r="B2678" s="25">
        <v>1000025475</v>
      </c>
      <c r="C2678" s="25" t="s">
        <v>2933</v>
      </c>
      <c r="D2678" s="25" t="s">
        <v>4003</v>
      </c>
      <c r="E2678" s="31">
        <v>3560.8</v>
      </c>
      <c r="F2678" s="31">
        <v>3560.8</v>
      </c>
      <c r="G2678" s="25">
        <v>0</v>
      </c>
      <c r="H2678" s="25">
        <v>0</v>
      </c>
      <c r="I2678" s="25" t="s">
        <v>2932</v>
      </c>
    </row>
    <row r="2679" spans="1:9" x14ac:dyDescent="0.15">
      <c r="A2679" s="32">
        <v>43725</v>
      </c>
      <c r="B2679" s="25">
        <v>1000025755</v>
      </c>
      <c r="C2679" s="25" t="s">
        <v>3706</v>
      </c>
      <c r="D2679" s="25" t="s">
        <v>4003</v>
      </c>
      <c r="E2679" s="25">
        <v>265.44</v>
      </c>
      <c r="F2679" s="25">
        <v>265.44</v>
      </c>
      <c r="G2679" s="25">
        <v>0</v>
      </c>
      <c r="H2679" s="25">
        <v>0</v>
      </c>
      <c r="I2679" s="25" t="s">
        <v>3705</v>
      </c>
    </row>
    <row r="2680" spans="1:9" x14ac:dyDescent="0.15">
      <c r="A2680" s="32">
        <v>43725</v>
      </c>
      <c r="B2680" s="25">
        <v>1000027340</v>
      </c>
      <c r="C2680" s="25" t="s">
        <v>3948</v>
      </c>
      <c r="D2680" s="25" t="s">
        <v>4003</v>
      </c>
      <c r="E2680" s="31">
        <v>2009.81</v>
      </c>
      <c r="F2680" s="31">
        <v>2009.81</v>
      </c>
      <c r="G2680" s="25">
        <v>0</v>
      </c>
      <c r="H2680" s="25">
        <v>0</v>
      </c>
      <c r="I2680" s="25" t="s">
        <v>2915</v>
      </c>
    </row>
    <row r="2681" spans="1:9" x14ac:dyDescent="0.15">
      <c r="A2681" s="32">
        <v>43725</v>
      </c>
      <c r="B2681" s="25">
        <v>1000027535</v>
      </c>
      <c r="C2681" s="25" t="s">
        <v>3949</v>
      </c>
      <c r="D2681" s="25" t="s">
        <v>4003</v>
      </c>
      <c r="E2681" s="31">
        <v>15003.3</v>
      </c>
      <c r="F2681" s="31">
        <v>15003.3</v>
      </c>
      <c r="G2681" s="25">
        <v>0</v>
      </c>
      <c r="H2681" s="25">
        <v>0</v>
      </c>
      <c r="I2681" s="25" t="s">
        <v>3950</v>
      </c>
    </row>
    <row r="2682" spans="1:9" x14ac:dyDescent="0.15">
      <c r="A2682" s="32">
        <v>43725</v>
      </c>
      <c r="B2682" s="25">
        <v>1000027535</v>
      </c>
      <c r="C2682" s="25" t="s">
        <v>3949</v>
      </c>
      <c r="D2682" s="25" t="s">
        <v>4003</v>
      </c>
      <c r="E2682" s="31">
        <v>7810</v>
      </c>
      <c r="F2682" s="31">
        <v>7810</v>
      </c>
      <c r="G2682" s="25">
        <v>0</v>
      </c>
      <c r="H2682" s="25">
        <v>0</v>
      </c>
      <c r="I2682" s="25" t="s">
        <v>3950</v>
      </c>
    </row>
    <row r="2683" spans="1:9" x14ac:dyDescent="0.15">
      <c r="A2683" s="32">
        <v>43725</v>
      </c>
      <c r="B2683" s="25">
        <v>1000029061</v>
      </c>
      <c r="C2683" s="25" t="s">
        <v>2655</v>
      </c>
      <c r="D2683" s="25" t="s">
        <v>4003</v>
      </c>
      <c r="E2683" s="25">
        <v>77.599999999999994</v>
      </c>
      <c r="F2683" s="25">
        <v>77.599999999999994</v>
      </c>
      <c r="G2683" s="25">
        <v>0</v>
      </c>
      <c r="H2683" s="25">
        <v>0</v>
      </c>
      <c r="I2683" s="25" t="s">
        <v>2654</v>
      </c>
    </row>
    <row r="2684" spans="1:9" x14ac:dyDescent="0.15">
      <c r="A2684" s="32">
        <v>43725</v>
      </c>
      <c r="B2684" s="25">
        <v>1000029061</v>
      </c>
      <c r="C2684" s="25" t="s">
        <v>2655</v>
      </c>
      <c r="D2684" s="25" t="s">
        <v>4003</v>
      </c>
      <c r="E2684" s="31">
        <v>2394.48</v>
      </c>
      <c r="F2684" s="31">
        <v>2394.48</v>
      </c>
      <c r="G2684" s="25">
        <v>0</v>
      </c>
      <c r="H2684" s="25">
        <v>0</v>
      </c>
      <c r="I2684" s="25" t="s">
        <v>2654</v>
      </c>
    </row>
    <row r="2685" spans="1:9" x14ac:dyDescent="0.15">
      <c r="A2685" s="32">
        <v>43725</v>
      </c>
      <c r="B2685" s="25">
        <v>1000029243</v>
      </c>
      <c r="C2685" s="25" t="s">
        <v>4040</v>
      </c>
      <c r="D2685" s="25" t="s">
        <v>4004</v>
      </c>
      <c r="E2685" s="25">
        <v>982.8</v>
      </c>
      <c r="F2685" s="25">
        <v>982.8</v>
      </c>
      <c r="G2685" s="25">
        <v>0</v>
      </c>
      <c r="H2685" s="25">
        <v>0</v>
      </c>
      <c r="I2685" s="25" t="s">
        <v>3859</v>
      </c>
    </row>
    <row r="2686" spans="1:9" x14ac:dyDescent="0.15">
      <c r="A2686" s="32">
        <v>43725</v>
      </c>
      <c r="B2686" s="25">
        <v>1000030136</v>
      </c>
      <c r="C2686" s="25" t="s">
        <v>2788</v>
      </c>
      <c r="D2686" s="25" t="s">
        <v>4003</v>
      </c>
      <c r="E2686" s="25">
        <v>501.9</v>
      </c>
      <c r="F2686" s="25">
        <v>501.9</v>
      </c>
      <c r="G2686" s="25">
        <v>0</v>
      </c>
      <c r="H2686" s="25">
        <v>0</v>
      </c>
      <c r="I2686" s="25" t="s">
        <v>2787</v>
      </c>
    </row>
    <row r="2687" spans="1:9" x14ac:dyDescent="0.15">
      <c r="A2687" s="32">
        <v>43725</v>
      </c>
      <c r="B2687" s="25">
        <v>1000031073</v>
      </c>
      <c r="C2687" s="25" t="s">
        <v>4030</v>
      </c>
      <c r="D2687" s="25" t="s">
        <v>4003</v>
      </c>
      <c r="E2687" s="25">
        <v>585.6</v>
      </c>
      <c r="F2687" s="25">
        <v>585.6</v>
      </c>
      <c r="G2687" s="25">
        <v>0</v>
      </c>
      <c r="H2687" s="25">
        <v>0</v>
      </c>
      <c r="I2687" s="25" t="s">
        <v>2763</v>
      </c>
    </row>
    <row r="2688" spans="1:9" x14ac:dyDescent="0.15">
      <c r="A2688" s="32">
        <v>43725</v>
      </c>
      <c r="B2688" s="25">
        <v>1000031073</v>
      </c>
      <c r="C2688" s="25" t="s">
        <v>4030</v>
      </c>
      <c r="D2688" s="25" t="s">
        <v>4003</v>
      </c>
      <c r="E2688" s="31">
        <v>2415.4</v>
      </c>
      <c r="F2688" s="31">
        <v>2415.4</v>
      </c>
      <c r="G2688" s="25">
        <v>0</v>
      </c>
      <c r="H2688" s="25">
        <v>0</v>
      </c>
      <c r="I2688" s="25" t="s">
        <v>2763</v>
      </c>
    </row>
    <row r="2689" spans="1:9" x14ac:dyDescent="0.15">
      <c r="A2689" s="32">
        <v>43725</v>
      </c>
      <c r="B2689" s="25">
        <v>1000031925</v>
      </c>
      <c r="C2689" s="25" t="s">
        <v>4035</v>
      </c>
      <c r="D2689" s="25" t="s">
        <v>4003</v>
      </c>
      <c r="E2689" s="25">
        <v>948</v>
      </c>
      <c r="F2689" s="25">
        <v>948</v>
      </c>
      <c r="G2689" s="25">
        <v>0</v>
      </c>
      <c r="H2689" s="25">
        <v>0</v>
      </c>
      <c r="I2689" s="25" t="s">
        <v>3277</v>
      </c>
    </row>
    <row r="2690" spans="1:9" x14ac:dyDescent="0.15">
      <c r="A2690" s="32">
        <v>43725</v>
      </c>
      <c r="B2690" s="25">
        <v>1000031925</v>
      </c>
      <c r="C2690" s="25" t="s">
        <v>4035</v>
      </c>
      <c r="D2690" s="25" t="s">
        <v>4003</v>
      </c>
      <c r="E2690" s="25">
        <v>59.3</v>
      </c>
      <c r="F2690" s="25">
        <v>59.3</v>
      </c>
      <c r="G2690" s="25">
        <v>0</v>
      </c>
      <c r="H2690" s="25">
        <v>0</v>
      </c>
      <c r="I2690" s="25" t="s">
        <v>3277</v>
      </c>
    </row>
    <row r="2691" spans="1:9" x14ac:dyDescent="0.15">
      <c r="A2691" s="32">
        <v>43725</v>
      </c>
      <c r="B2691" s="25">
        <v>1000032382</v>
      </c>
      <c r="C2691" s="25" t="s">
        <v>2664</v>
      </c>
      <c r="D2691" s="25" t="s">
        <v>4003</v>
      </c>
      <c r="E2691" s="25">
        <v>518.6</v>
      </c>
      <c r="F2691" s="25">
        <v>518.6</v>
      </c>
      <c r="G2691" s="25">
        <v>0</v>
      </c>
      <c r="H2691" s="25">
        <v>0</v>
      </c>
      <c r="I2691" s="25" t="s">
        <v>2663</v>
      </c>
    </row>
    <row r="2692" spans="1:9" x14ac:dyDescent="0.15">
      <c r="A2692" s="32">
        <v>43725</v>
      </c>
      <c r="B2692" s="25">
        <v>1000033295</v>
      </c>
      <c r="C2692" s="25" t="s">
        <v>2985</v>
      </c>
      <c r="D2692" s="25" t="s">
        <v>4003</v>
      </c>
      <c r="E2692" s="31">
        <v>1501.5</v>
      </c>
      <c r="F2692" s="31">
        <v>1501.5</v>
      </c>
      <c r="G2692" s="25">
        <v>0</v>
      </c>
      <c r="H2692" s="25">
        <v>0</v>
      </c>
      <c r="I2692" s="25" t="s">
        <v>3583</v>
      </c>
    </row>
    <row r="2693" spans="1:9" x14ac:dyDescent="0.15">
      <c r="A2693" s="32">
        <v>43725</v>
      </c>
      <c r="B2693" s="25">
        <v>1000033295</v>
      </c>
      <c r="C2693" s="25" t="s">
        <v>2985</v>
      </c>
      <c r="D2693" s="25" t="s">
        <v>4003</v>
      </c>
      <c r="E2693" s="25">
        <v>499.29</v>
      </c>
      <c r="F2693" s="25">
        <v>499.29</v>
      </c>
      <c r="G2693" s="25">
        <v>0</v>
      </c>
      <c r="H2693" s="25">
        <v>0</v>
      </c>
      <c r="I2693" s="25" t="s">
        <v>3583</v>
      </c>
    </row>
    <row r="2694" spans="1:9" x14ac:dyDescent="0.15">
      <c r="A2694" s="32">
        <v>43725</v>
      </c>
      <c r="B2694" s="25">
        <v>1000033842</v>
      </c>
      <c r="C2694" s="25" t="s">
        <v>4041</v>
      </c>
      <c r="D2694" s="25" t="s">
        <v>4003</v>
      </c>
      <c r="E2694" s="31">
        <v>1792.56</v>
      </c>
      <c r="F2694" s="31">
        <v>1792.56</v>
      </c>
      <c r="G2694" s="25">
        <v>0</v>
      </c>
      <c r="H2694" s="25">
        <v>0</v>
      </c>
      <c r="I2694" s="25" t="s">
        <v>2734</v>
      </c>
    </row>
    <row r="2695" spans="1:9" x14ac:dyDescent="0.15">
      <c r="A2695" s="32">
        <v>43725</v>
      </c>
      <c r="B2695" s="25">
        <v>1000033842</v>
      </c>
      <c r="C2695" s="25" t="s">
        <v>4041</v>
      </c>
      <c r="D2695" s="25" t="s">
        <v>4003</v>
      </c>
      <c r="E2695" s="25">
        <v>410.13</v>
      </c>
      <c r="F2695" s="25">
        <v>410.13</v>
      </c>
      <c r="G2695" s="25">
        <v>0</v>
      </c>
      <c r="H2695" s="25">
        <v>0</v>
      </c>
      <c r="I2695" s="25" t="s">
        <v>2734</v>
      </c>
    </row>
    <row r="2696" spans="1:9" x14ac:dyDescent="0.15">
      <c r="A2696" s="32">
        <v>43725</v>
      </c>
      <c r="B2696" s="25">
        <v>1000034232</v>
      </c>
      <c r="C2696" s="25" t="s">
        <v>2772</v>
      </c>
      <c r="D2696" s="25" t="s">
        <v>4003</v>
      </c>
      <c r="E2696" s="25">
        <v>300.45999999999998</v>
      </c>
      <c r="F2696" s="25">
        <v>300.45999999999998</v>
      </c>
      <c r="G2696" s="25">
        <v>0</v>
      </c>
      <c r="H2696" s="25">
        <v>0</v>
      </c>
      <c r="I2696" s="25" t="s">
        <v>2771</v>
      </c>
    </row>
    <row r="2697" spans="1:9" x14ac:dyDescent="0.15">
      <c r="A2697" s="32">
        <v>43725</v>
      </c>
      <c r="B2697" s="25">
        <v>1000037982</v>
      </c>
      <c r="C2697" s="25" t="s">
        <v>3713</v>
      </c>
      <c r="D2697" s="25" t="s">
        <v>4003</v>
      </c>
      <c r="E2697" s="25">
        <v>102</v>
      </c>
      <c r="F2697" s="25">
        <v>102</v>
      </c>
      <c r="G2697" s="25">
        <v>0</v>
      </c>
      <c r="H2697" s="25">
        <v>0</v>
      </c>
      <c r="I2697" s="25" t="s">
        <v>3712</v>
      </c>
    </row>
    <row r="2698" spans="1:9" x14ac:dyDescent="0.15">
      <c r="A2698" s="32">
        <v>43725</v>
      </c>
      <c r="B2698" s="25">
        <v>1000038420</v>
      </c>
      <c r="C2698" s="25" t="s">
        <v>3096</v>
      </c>
      <c r="D2698" s="25" t="s">
        <v>4003</v>
      </c>
      <c r="E2698" s="31">
        <v>3007.92</v>
      </c>
      <c r="F2698" s="31">
        <v>3007.92</v>
      </c>
      <c r="G2698" s="25">
        <v>0</v>
      </c>
      <c r="H2698" s="25">
        <v>0</v>
      </c>
      <c r="I2698" s="25" t="s">
        <v>3095</v>
      </c>
    </row>
    <row r="2699" spans="1:9" x14ac:dyDescent="0.15">
      <c r="A2699" s="32">
        <v>43725</v>
      </c>
      <c r="B2699" s="25">
        <v>1000038508</v>
      </c>
      <c r="C2699" s="25" t="s">
        <v>3953</v>
      </c>
      <c r="D2699" s="25" t="s">
        <v>4003</v>
      </c>
      <c r="E2699" s="31">
        <v>11679.6</v>
      </c>
      <c r="F2699" s="31">
        <v>11679.6</v>
      </c>
      <c r="G2699" s="25">
        <v>0</v>
      </c>
      <c r="H2699" s="25">
        <v>0</v>
      </c>
      <c r="I2699" s="25" t="s">
        <v>2625</v>
      </c>
    </row>
    <row r="2700" spans="1:9" x14ac:dyDescent="0.15">
      <c r="A2700" s="32">
        <v>43725</v>
      </c>
      <c r="B2700" s="25">
        <v>1000038508</v>
      </c>
      <c r="C2700" s="25" t="s">
        <v>3953</v>
      </c>
      <c r="D2700" s="25" t="s">
        <v>4003</v>
      </c>
      <c r="E2700" s="31">
        <v>3822.13</v>
      </c>
      <c r="F2700" s="31">
        <v>3822.13</v>
      </c>
      <c r="G2700" s="25">
        <v>0</v>
      </c>
      <c r="H2700" s="25">
        <v>0</v>
      </c>
      <c r="I2700" s="25" t="s">
        <v>2625</v>
      </c>
    </row>
    <row r="2701" spans="1:9" x14ac:dyDescent="0.15">
      <c r="A2701" s="32">
        <v>43725</v>
      </c>
      <c r="B2701" s="25">
        <v>1000039029</v>
      </c>
      <c r="C2701" s="25" t="s">
        <v>3443</v>
      </c>
      <c r="D2701" s="25" t="s">
        <v>4003</v>
      </c>
      <c r="E2701" s="31">
        <v>1000</v>
      </c>
      <c r="F2701" s="31">
        <v>1000</v>
      </c>
      <c r="G2701" s="25">
        <v>0</v>
      </c>
      <c r="H2701" s="25">
        <v>0</v>
      </c>
      <c r="I2701" s="25" t="s">
        <v>2837</v>
      </c>
    </row>
    <row r="2702" spans="1:9" x14ac:dyDescent="0.15">
      <c r="A2702" s="32">
        <v>43725</v>
      </c>
      <c r="B2702" s="25">
        <v>1000041148</v>
      </c>
      <c r="C2702" s="25" t="s">
        <v>4031</v>
      </c>
      <c r="D2702" s="25" t="s">
        <v>4003</v>
      </c>
      <c r="E2702" s="25">
        <v>484.5</v>
      </c>
      <c r="F2702" s="25">
        <v>484.5</v>
      </c>
      <c r="G2702" s="25">
        <v>0</v>
      </c>
      <c r="H2702" s="25">
        <v>0</v>
      </c>
      <c r="I2702" s="25" t="s">
        <v>3583</v>
      </c>
    </row>
    <row r="2703" spans="1:9" x14ac:dyDescent="0.15">
      <c r="A2703" s="32">
        <v>43725</v>
      </c>
      <c r="B2703" s="25">
        <v>1000041148</v>
      </c>
      <c r="C2703" s="25" t="s">
        <v>4031</v>
      </c>
      <c r="D2703" s="25" t="s">
        <v>4003</v>
      </c>
      <c r="E2703" s="25">
        <v>502.75</v>
      </c>
      <c r="F2703" s="25">
        <v>502.75</v>
      </c>
      <c r="G2703" s="25">
        <v>0</v>
      </c>
      <c r="H2703" s="25">
        <v>0</v>
      </c>
      <c r="I2703" s="25" t="s">
        <v>3583</v>
      </c>
    </row>
    <row r="2704" spans="1:9" x14ac:dyDescent="0.15">
      <c r="A2704" s="32">
        <v>43725</v>
      </c>
      <c r="B2704" s="25">
        <v>1000041780</v>
      </c>
      <c r="C2704" s="25" t="s">
        <v>3030</v>
      </c>
      <c r="D2704" s="25" t="s">
        <v>4003</v>
      </c>
      <c r="E2704" s="31">
        <v>2211.9499999999998</v>
      </c>
      <c r="F2704" s="31">
        <v>2211.9499999999998</v>
      </c>
      <c r="G2704" s="25">
        <v>0</v>
      </c>
      <c r="H2704" s="25">
        <v>0</v>
      </c>
      <c r="I2704" s="25" t="s">
        <v>3029</v>
      </c>
    </row>
    <row r="2705" spans="1:9" x14ac:dyDescent="0.15">
      <c r="A2705" s="32">
        <v>43725</v>
      </c>
      <c r="B2705" s="25">
        <v>1000041780</v>
      </c>
      <c r="C2705" s="25" t="s">
        <v>3030</v>
      </c>
      <c r="D2705" s="25" t="s">
        <v>4003</v>
      </c>
      <c r="E2705" s="31">
        <v>2789.36</v>
      </c>
      <c r="F2705" s="31">
        <v>2789.36</v>
      </c>
      <c r="G2705" s="25">
        <v>0</v>
      </c>
      <c r="H2705" s="25">
        <v>0</v>
      </c>
      <c r="I2705" s="25" t="s">
        <v>3029</v>
      </c>
    </row>
    <row r="2706" spans="1:9" x14ac:dyDescent="0.15">
      <c r="A2706" s="32">
        <v>43725</v>
      </c>
      <c r="B2706" s="25">
        <v>1000041836</v>
      </c>
      <c r="C2706" s="25" t="s">
        <v>3954</v>
      </c>
      <c r="D2706" s="25" t="s">
        <v>4003</v>
      </c>
      <c r="E2706" s="25">
        <v>483</v>
      </c>
      <c r="F2706" s="25">
        <v>483</v>
      </c>
      <c r="G2706" s="25">
        <v>0</v>
      </c>
      <c r="H2706" s="25">
        <v>0</v>
      </c>
      <c r="I2706" s="25" t="s">
        <v>2837</v>
      </c>
    </row>
    <row r="2707" spans="1:9" x14ac:dyDescent="0.15">
      <c r="A2707" s="32">
        <v>43725</v>
      </c>
      <c r="B2707" s="25">
        <v>1000043235</v>
      </c>
      <c r="C2707" s="25" t="s">
        <v>3155</v>
      </c>
      <c r="D2707" s="25" t="s">
        <v>4003</v>
      </c>
      <c r="E2707" s="31">
        <v>3502.04</v>
      </c>
      <c r="F2707" s="31">
        <v>3502.04</v>
      </c>
      <c r="G2707" s="25">
        <v>0</v>
      </c>
      <c r="H2707" s="25">
        <v>0</v>
      </c>
      <c r="I2707" s="25" t="s">
        <v>3154</v>
      </c>
    </row>
    <row r="2708" spans="1:9" x14ac:dyDescent="0.15">
      <c r="A2708" s="32">
        <v>43725</v>
      </c>
      <c r="B2708" s="25">
        <v>1000043235</v>
      </c>
      <c r="C2708" s="25" t="s">
        <v>3155</v>
      </c>
      <c r="D2708" s="25" t="s">
        <v>4003</v>
      </c>
      <c r="E2708" s="31">
        <v>1001.25</v>
      </c>
      <c r="F2708" s="31">
        <v>1001.25</v>
      </c>
      <c r="G2708" s="25">
        <v>0</v>
      </c>
      <c r="H2708" s="25">
        <v>0</v>
      </c>
      <c r="I2708" s="25" t="s">
        <v>3154</v>
      </c>
    </row>
    <row r="2709" spans="1:9" x14ac:dyDescent="0.15">
      <c r="A2709" s="32">
        <v>43725</v>
      </c>
      <c r="B2709" s="25">
        <v>1000043256</v>
      </c>
      <c r="C2709" s="25" t="s">
        <v>3955</v>
      </c>
      <c r="D2709" s="25" t="s">
        <v>4003</v>
      </c>
      <c r="E2709" s="31">
        <v>1000.6</v>
      </c>
      <c r="F2709" s="31">
        <v>1000.6</v>
      </c>
      <c r="G2709" s="25">
        <v>0</v>
      </c>
      <c r="H2709" s="25">
        <v>0</v>
      </c>
      <c r="I2709" s="25" t="s">
        <v>3956</v>
      </c>
    </row>
    <row r="2710" spans="1:9" x14ac:dyDescent="0.15">
      <c r="A2710" s="32">
        <v>43725</v>
      </c>
      <c r="B2710" s="25">
        <v>1000043367</v>
      </c>
      <c r="C2710" s="25" t="s">
        <v>3009</v>
      </c>
      <c r="D2710" s="25" t="s">
        <v>4003</v>
      </c>
      <c r="E2710" s="25">
        <v>300.3</v>
      </c>
      <c r="F2710" s="25">
        <v>300.3</v>
      </c>
      <c r="G2710" s="25">
        <v>0</v>
      </c>
      <c r="H2710" s="25">
        <v>0</v>
      </c>
      <c r="I2710" s="25" t="s">
        <v>3008</v>
      </c>
    </row>
    <row r="2711" spans="1:9" x14ac:dyDescent="0.15">
      <c r="A2711" s="32">
        <v>43725</v>
      </c>
      <c r="B2711" s="25">
        <v>1000043379</v>
      </c>
      <c r="C2711" s="25" t="s">
        <v>3860</v>
      </c>
      <c r="D2711" s="25" t="s">
        <v>4003</v>
      </c>
      <c r="E2711" s="31">
        <v>5004</v>
      </c>
      <c r="F2711" s="31">
        <v>5004</v>
      </c>
      <c r="G2711" s="25">
        <v>0</v>
      </c>
      <c r="H2711" s="25">
        <v>0</v>
      </c>
      <c r="I2711" s="25" t="s">
        <v>3859</v>
      </c>
    </row>
    <row r="2712" spans="1:9" x14ac:dyDescent="0.15">
      <c r="A2712" s="32">
        <v>43725</v>
      </c>
      <c r="B2712" s="25">
        <v>1000043379</v>
      </c>
      <c r="C2712" s="25" t="s">
        <v>3860</v>
      </c>
      <c r="D2712" s="25" t="s">
        <v>4003</v>
      </c>
      <c r="E2712" s="31">
        <v>7934.8</v>
      </c>
      <c r="F2712" s="31">
        <v>7934.8</v>
      </c>
      <c r="G2712" s="25">
        <v>0</v>
      </c>
      <c r="H2712" s="25">
        <v>0</v>
      </c>
      <c r="I2712" s="25" t="s">
        <v>3859</v>
      </c>
    </row>
    <row r="2713" spans="1:9" x14ac:dyDescent="0.15">
      <c r="A2713" s="32">
        <v>43725</v>
      </c>
      <c r="B2713" s="25">
        <v>1000043382</v>
      </c>
      <c r="C2713" s="25" t="s">
        <v>3201</v>
      </c>
      <c r="D2713" s="25" t="s">
        <v>4003</v>
      </c>
      <c r="E2713" s="31">
        <v>1000</v>
      </c>
      <c r="F2713" s="31">
        <v>1000</v>
      </c>
      <c r="G2713" s="25">
        <v>0</v>
      </c>
      <c r="H2713" s="25">
        <v>0</v>
      </c>
      <c r="I2713" s="25" t="s">
        <v>2625</v>
      </c>
    </row>
    <row r="2714" spans="1:9" x14ac:dyDescent="0.15">
      <c r="A2714" s="32">
        <v>43725</v>
      </c>
      <c r="B2714" s="25">
        <v>1000043865</v>
      </c>
      <c r="C2714" s="25" t="s">
        <v>3516</v>
      </c>
      <c r="D2714" s="25" t="s">
        <v>4003</v>
      </c>
      <c r="E2714" s="31">
        <v>2004</v>
      </c>
      <c r="F2714" s="31">
        <v>2004</v>
      </c>
      <c r="G2714" s="25">
        <v>0</v>
      </c>
      <c r="H2714" s="25">
        <v>0</v>
      </c>
      <c r="I2714" s="25" t="s">
        <v>3515</v>
      </c>
    </row>
    <row r="2715" spans="1:9" x14ac:dyDescent="0.15">
      <c r="A2715" s="32">
        <v>43725</v>
      </c>
      <c r="B2715" s="25">
        <v>1000043865</v>
      </c>
      <c r="C2715" s="25" t="s">
        <v>3516</v>
      </c>
      <c r="D2715" s="25" t="s">
        <v>4003</v>
      </c>
      <c r="E2715" s="31">
        <v>4095.22</v>
      </c>
      <c r="F2715" s="31">
        <v>4095.22</v>
      </c>
      <c r="G2715" s="25">
        <v>0</v>
      </c>
      <c r="H2715" s="25">
        <v>0</v>
      </c>
      <c r="I2715" s="25" t="s">
        <v>3515</v>
      </c>
    </row>
    <row r="2716" spans="1:9" x14ac:dyDescent="0.15">
      <c r="A2716" s="32">
        <v>43725</v>
      </c>
      <c r="B2716" s="25">
        <v>1000044031</v>
      </c>
      <c r="C2716" s="25" t="s">
        <v>2968</v>
      </c>
      <c r="D2716" s="25" t="s">
        <v>4003</v>
      </c>
      <c r="E2716" s="31">
        <v>1003.95</v>
      </c>
      <c r="F2716" s="31">
        <v>1003.95</v>
      </c>
      <c r="G2716" s="25">
        <v>0</v>
      </c>
      <c r="H2716" s="25">
        <v>0</v>
      </c>
      <c r="I2716" s="25" t="s">
        <v>2967</v>
      </c>
    </row>
    <row r="2717" spans="1:9" x14ac:dyDescent="0.15">
      <c r="A2717" s="32">
        <v>43725</v>
      </c>
      <c r="B2717" s="25">
        <v>1000044031</v>
      </c>
      <c r="C2717" s="25" t="s">
        <v>2968</v>
      </c>
      <c r="D2717" s="25" t="s">
        <v>4003</v>
      </c>
      <c r="E2717" s="31">
        <v>5024.6000000000004</v>
      </c>
      <c r="F2717" s="31">
        <v>5024.6000000000004</v>
      </c>
      <c r="G2717" s="25">
        <v>0</v>
      </c>
      <c r="H2717" s="25">
        <v>0</v>
      </c>
      <c r="I2717" s="25" t="s">
        <v>2967</v>
      </c>
    </row>
    <row r="2718" spans="1:9" x14ac:dyDescent="0.15">
      <c r="A2718" s="32">
        <v>43725</v>
      </c>
      <c r="B2718" s="25">
        <v>1000044643</v>
      </c>
      <c r="C2718" s="25" t="s">
        <v>2950</v>
      </c>
      <c r="D2718" s="25" t="s">
        <v>4003</v>
      </c>
      <c r="E2718" s="31">
        <v>1996.8</v>
      </c>
      <c r="F2718" s="31">
        <v>1996.8</v>
      </c>
      <c r="G2718" s="25">
        <v>0</v>
      </c>
      <c r="H2718" s="25">
        <v>0</v>
      </c>
      <c r="I2718" s="25" t="s">
        <v>2949</v>
      </c>
    </row>
    <row r="2719" spans="1:9" x14ac:dyDescent="0.15">
      <c r="A2719" s="32">
        <v>43725</v>
      </c>
      <c r="B2719" s="25">
        <v>1000044643</v>
      </c>
      <c r="C2719" s="25" t="s">
        <v>2950</v>
      </c>
      <c r="D2719" s="25" t="s">
        <v>4003</v>
      </c>
      <c r="E2719" s="31">
        <v>4003.8</v>
      </c>
      <c r="F2719" s="31">
        <v>4003.8</v>
      </c>
      <c r="G2719" s="25">
        <v>0</v>
      </c>
      <c r="H2719" s="25">
        <v>0</v>
      </c>
      <c r="I2719" s="25" t="s">
        <v>2949</v>
      </c>
    </row>
    <row r="2720" spans="1:9" x14ac:dyDescent="0.15">
      <c r="A2720" s="32">
        <v>43725</v>
      </c>
      <c r="B2720" s="25">
        <v>1000044688</v>
      </c>
      <c r="C2720" s="25" t="s">
        <v>3551</v>
      </c>
      <c r="D2720" s="25" t="s">
        <v>4003</v>
      </c>
      <c r="E2720" s="25">
        <v>107</v>
      </c>
      <c r="F2720" s="25">
        <v>107</v>
      </c>
      <c r="G2720" s="25">
        <v>0</v>
      </c>
      <c r="H2720" s="25">
        <v>0</v>
      </c>
      <c r="I2720" s="25" t="s">
        <v>3550</v>
      </c>
    </row>
    <row r="2721" spans="1:9" x14ac:dyDescent="0.15">
      <c r="A2721" s="32">
        <v>43725</v>
      </c>
      <c r="B2721" s="25">
        <v>1000044716</v>
      </c>
      <c r="C2721" s="25" t="s">
        <v>3957</v>
      </c>
      <c r="D2721" s="25" t="s">
        <v>4003</v>
      </c>
      <c r="E2721" s="31">
        <v>3001.5</v>
      </c>
      <c r="F2721" s="31">
        <v>3001.5</v>
      </c>
      <c r="G2721" s="25">
        <v>0</v>
      </c>
      <c r="H2721" s="25">
        <v>0</v>
      </c>
      <c r="I2721" s="25" t="s">
        <v>3092</v>
      </c>
    </row>
    <row r="2722" spans="1:9" x14ac:dyDescent="0.15">
      <c r="A2722" s="32">
        <v>43725</v>
      </c>
      <c r="B2722" s="25">
        <v>1000044716</v>
      </c>
      <c r="C2722" s="25" t="s">
        <v>3957</v>
      </c>
      <c r="D2722" s="25" t="s">
        <v>4003</v>
      </c>
      <c r="E2722" s="31">
        <v>5016.37</v>
      </c>
      <c r="F2722" s="31">
        <v>5016.37</v>
      </c>
      <c r="G2722" s="25">
        <v>0</v>
      </c>
      <c r="H2722" s="25">
        <v>0</v>
      </c>
      <c r="I2722" s="25" t="s">
        <v>3092</v>
      </c>
    </row>
    <row r="2723" spans="1:9" x14ac:dyDescent="0.15">
      <c r="A2723" s="32">
        <v>43725</v>
      </c>
      <c r="B2723" s="25">
        <v>1000045593</v>
      </c>
      <c r="C2723" s="25" t="s">
        <v>3958</v>
      </c>
      <c r="D2723" s="25" t="s">
        <v>4003</v>
      </c>
      <c r="E2723" s="31">
        <v>2658.4</v>
      </c>
      <c r="F2723" s="31">
        <v>2658.4</v>
      </c>
      <c r="G2723" s="25">
        <v>0</v>
      </c>
      <c r="H2723" s="25">
        <v>0</v>
      </c>
      <c r="I2723" s="25" t="s">
        <v>2904</v>
      </c>
    </row>
    <row r="2724" spans="1:9" x14ac:dyDescent="0.15">
      <c r="A2724" s="32">
        <v>43725</v>
      </c>
      <c r="B2724" s="25">
        <v>1000045593</v>
      </c>
      <c r="C2724" s="25" t="s">
        <v>3958</v>
      </c>
      <c r="D2724" s="25" t="s">
        <v>4003</v>
      </c>
      <c r="E2724" s="31">
        <v>1342.2</v>
      </c>
      <c r="F2724" s="31">
        <v>1342.2</v>
      </c>
      <c r="G2724" s="25">
        <v>0</v>
      </c>
      <c r="H2724" s="25">
        <v>0</v>
      </c>
      <c r="I2724" s="25" t="s">
        <v>2904</v>
      </c>
    </row>
    <row r="2725" spans="1:9" x14ac:dyDescent="0.15">
      <c r="A2725" s="32">
        <v>43725</v>
      </c>
      <c r="B2725" s="25">
        <v>1000045767</v>
      </c>
      <c r="C2725" s="25" t="s">
        <v>2962</v>
      </c>
      <c r="D2725" s="25" t="s">
        <v>4003</v>
      </c>
      <c r="E2725" s="31">
        <v>4002</v>
      </c>
      <c r="F2725" s="31">
        <v>4002</v>
      </c>
      <c r="G2725" s="25">
        <v>0</v>
      </c>
      <c r="H2725" s="25">
        <v>0</v>
      </c>
      <c r="I2725" s="25" t="s">
        <v>2961</v>
      </c>
    </row>
    <row r="2726" spans="1:9" x14ac:dyDescent="0.15">
      <c r="A2726" s="32">
        <v>43725</v>
      </c>
      <c r="B2726" s="25">
        <v>1000045767</v>
      </c>
      <c r="C2726" s="25" t="s">
        <v>2962</v>
      </c>
      <c r="D2726" s="25" t="s">
        <v>4003</v>
      </c>
      <c r="E2726" s="31">
        <v>11001.9</v>
      </c>
      <c r="F2726" s="31">
        <v>11001.9</v>
      </c>
      <c r="G2726" s="25">
        <v>0</v>
      </c>
      <c r="H2726" s="25">
        <v>0</v>
      </c>
      <c r="I2726" s="25" t="s">
        <v>2961</v>
      </c>
    </row>
    <row r="2727" spans="1:9" x14ac:dyDescent="0.15">
      <c r="A2727" s="32">
        <v>43725</v>
      </c>
      <c r="B2727" s="25">
        <v>1000046429</v>
      </c>
      <c r="C2727" s="25" t="s">
        <v>3863</v>
      </c>
      <c r="D2727" s="25" t="s">
        <v>4003</v>
      </c>
      <c r="E2727" s="25">
        <v>619.20000000000005</v>
      </c>
      <c r="F2727" s="25">
        <v>619.20000000000005</v>
      </c>
      <c r="G2727" s="25">
        <v>0</v>
      </c>
      <c r="H2727" s="25">
        <v>0</v>
      </c>
      <c r="I2727" s="25" t="s">
        <v>2666</v>
      </c>
    </row>
    <row r="2728" spans="1:9" x14ac:dyDescent="0.15">
      <c r="A2728" s="32">
        <v>43725</v>
      </c>
      <c r="B2728" s="25">
        <v>1000046429</v>
      </c>
      <c r="C2728" s="25" t="s">
        <v>3863</v>
      </c>
      <c r="D2728" s="25" t="s">
        <v>4003</v>
      </c>
      <c r="E2728" s="31">
        <v>9707.9</v>
      </c>
      <c r="F2728" s="31">
        <v>9707.9</v>
      </c>
      <c r="G2728" s="25">
        <v>0</v>
      </c>
      <c r="H2728" s="25">
        <v>0</v>
      </c>
      <c r="I2728" s="25" t="s">
        <v>2666</v>
      </c>
    </row>
    <row r="2729" spans="1:9" x14ac:dyDescent="0.15">
      <c r="A2729" s="32">
        <v>43725</v>
      </c>
      <c r="B2729" s="25">
        <v>1000046591</v>
      </c>
      <c r="C2729" s="25" t="s">
        <v>2671</v>
      </c>
      <c r="D2729" s="25" t="s">
        <v>4003</v>
      </c>
      <c r="E2729" s="25">
        <v>451.2</v>
      </c>
      <c r="F2729" s="25">
        <v>451.2</v>
      </c>
      <c r="G2729" s="25">
        <v>0</v>
      </c>
      <c r="H2729" s="25">
        <v>0</v>
      </c>
      <c r="I2729" s="25" t="s">
        <v>2666</v>
      </c>
    </row>
    <row r="2730" spans="1:9" x14ac:dyDescent="0.15">
      <c r="A2730" s="32">
        <v>43725</v>
      </c>
      <c r="B2730" s="25">
        <v>1000046591</v>
      </c>
      <c r="C2730" s="25" t="s">
        <v>2671</v>
      </c>
      <c r="D2730" s="25" t="s">
        <v>4003</v>
      </c>
      <c r="E2730" s="25">
        <v>246</v>
      </c>
      <c r="F2730" s="25">
        <v>246</v>
      </c>
      <c r="G2730" s="25">
        <v>0</v>
      </c>
      <c r="H2730" s="25">
        <v>0</v>
      </c>
      <c r="I2730" s="25" t="s">
        <v>2666</v>
      </c>
    </row>
    <row r="2731" spans="1:9" x14ac:dyDescent="0.15">
      <c r="A2731" s="32">
        <v>43725</v>
      </c>
      <c r="B2731" s="25">
        <v>1000046612</v>
      </c>
      <c r="C2731" s="25" t="s">
        <v>3959</v>
      </c>
      <c r="D2731" s="25" t="s">
        <v>4003</v>
      </c>
      <c r="E2731" s="31">
        <v>2000.9</v>
      </c>
      <c r="F2731" s="31">
        <v>2000.9</v>
      </c>
      <c r="G2731" s="25">
        <v>0</v>
      </c>
      <c r="H2731" s="25">
        <v>0</v>
      </c>
      <c r="I2731" s="25" t="s">
        <v>3572</v>
      </c>
    </row>
    <row r="2732" spans="1:9" x14ac:dyDescent="0.15">
      <c r="A2732" s="32">
        <v>43725</v>
      </c>
      <c r="B2732" s="25">
        <v>1000047401</v>
      </c>
      <c r="C2732" s="25" t="s">
        <v>2775</v>
      </c>
      <c r="D2732" s="25" t="s">
        <v>4003</v>
      </c>
      <c r="E2732" s="31">
        <v>12660.6</v>
      </c>
      <c r="F2732" s="31">
        <v>12660.6</v>
      </c>
      <c r="G2732" s="25">
        <v>0</v>
      </c>
      <c r="H2732" s="25">
        <v>0</v>
      </c>
      <c r="I2732" s="25" t="s">
        <v>2774</v>
      </c>
    </row>
    <row r="2733" spans="1:9" x14ac:dyDescent="0.15">
      <c r="A2733" s="32">
        <v>43725</v>
      </c>
      <c r="B2733" s="25">
        <v>1000048101</v>
      </c>
      <c r="C2733" s="25" t="s">
        <v>3960</v>
      </c>
      <c r="D2733" s="25" t="s">
        <v>4003</v>
      </c>
      <c r="E2733" s="25">
        <v>203.5</v>
      </c>
      <c r="F2733" s="25">
        <v>203.5</v>
      </c>
      <c r="G2733" s="25">
        <v>0</v>
      </c>
      <c r="H2733" s="25">
        <v>0</v>
      </c>
      <c r="I2733" s="25" t="s">
        <v>2625</v>
      </c>
    </row>
    <row r="2734" spans="1:9" x14ac:dyDescent="0.15">
      <c r="A2734" s="32">
        <v>43725</v>
      </c>
      <c r="B2734" s="25">
        <v>1000048363</v>
      </c>
      <c r="C2734" s="25" t="s">
        <v>3334</v>
      </c>
      <c r="D2734" s="25" t="s">
        <v>4003</v>
      </c>
      <c r="E2734" s="31">
        <v>6267.2</v>
      </c>
      <c r="F2734" s="31">
        <v>6267.2</v>
      </c>
      <c r="G2734" s="25">
        <v>0</v>
      </c>
      <c r="H2734" s="25">
        <v>0</v>
      </c>
      <c r="I2734" s="25" t="s">
        <v>2727</v>
      </c>
    </row>
    <row r="2735" spans="1:9" x14ac:dyDescent="0.15">
      <c r="A2735" s="32">
        <v>43725</v>
      </c>
      <c r="B2735" s="25">
        <v>1000048503</v>
      </c>
      <c r="C2735" s="25" t="s">
        <v>3961</v>
      </c>
      <c r="D2735" s="25" t="s">
        <v>4003</v>
      </c>
      <c r="E2735" s="31">
        <v>2446.5</v>
      </c>
      <c r="F2735" s="31">
        <v>2446.5</v>
      </c>
      <c r="G2735" s="25">
        <v>0</v>
      </c>
      <c r="H2735" s="25">
        <v>0</v>
      </c>
      <c r="I2735" s="25" t="s">
        <v>3962</v>
      </c>
    </row>
    <row r="2736" spans="1:9" x14ac:dyDescent="0.15">
      <c r="A2736" s="32">
        <v>43725</v>
      </c>
      <c r="B2736" s="25">
        <v>1000048503</v>
      </c>
      <c r="C2736" s="25" t="s">
        <v>3961</v>
      </c>
      <c r="D2736" s="25" t="s">
        <v>4003</v>
      </c>
      <c r="E2736" s="31">
        <v>2553.7399999999998</v>
      </c>
      <c r="F2736" s="31">
        <v>2553.7399999999998</v>
      </c>
      <c r="G2736" s="25">
        <v>0</v>
      </c>
      <c r="H2736" s="25">
        <v>0</v>
      </c>
      <c r="I2736" s="25" t="s">
        <v>3962</v>
      </c>
    </row>
    <row r="2737" spans="1:9" x14ac:dyDescent="0.15">
      <c r="A2737" s="32">
        <v>43725</v>
      </c>
      <c r="B2737" s="25">
        <v>1000048571</v>
      </c>
      <c r="C2737" s="25" t="s">
        <v>3229</v>
      </c>
      <c r="D2737" s="25" t="s">
        <v>4003</v>
      </c>
      <c r="E2737" s="25">
        <v>751.2</v>
      </c>
      <c r="F2737" s="25">
        <v>751.2</v>
      </c>
      <c r="G2737" s="25">
        <v>0</v>
      </c>
      <c r="H2737" s="25">
        <v>0</v>
      </c>
      <c r="I2737" s="25" t="s">
        <v>2657</v>
      </c>
    </row>
    <row r="2738" spans="1:9" x14ac:dyDescent="0.15">
      <c r="A2738" s="32">
        <v>43725</v>
      </c>
      <c r="B2738" s="25">
        <v>1000048571</v>
      </c>
      <c r="C2738" s="25" t="s">
        <v>3229</v>
      </c>
      <c r="D2738" s="25" t="s">
        <v>4003</v>
      </c>
      <c r="E2738" s="31">
        <v>8251.7800000000007</v>
      </c>
      <c r="F2738" s="31">
        <v>8251.7800000000007</v>
      </c>
      <c r="G2738" s="25">
        <v>0</v>
      </c>
      <c r="H2738" s="25">
        <v>0</v>
      </c>
      <c r="I2738" s="25" t="s">
        <v>2657</v>
      </c>
    </row>
    <row r="2739" spans="1:9" x14ac:dyDescent="0.15">
      <c r="A2739" s="32">
        <v>43725</v>
      </c>
      <c r="B2739" s="25">
        <v>1000048628</v>
      </c>
      <c r="C2739" s="25" t="s">
        <v>2761</v>
      </c>
      <c r="D2739" s="25" t="s">
        <v>4003</v>
      </c>
      <c r="E2739" s="31">
        <v>15518</v>
      </c>
      <c r="F2739" s="31">
        <v>15518</v>
      </c>
      <c r="G2739" s="25">
        <v>0</v>
      </c>
      <c r="H2739" s="25">
        <v>0</v>
      </c>
      <c r="I2739" s="25" t="s">
        <v>2760</v>
      </c>
    </row>
    <row r="2740" spans="1:9" x14ac:dyDescent="0.15">
      <c r="A2740" s="32">
        <v>43725</v>
      </c>
      <c r="B2740" s="25">
        <v>1000048628</v>
      </c>
      <c r="C2740" s="25" t="s">
        <v>2761</v>
      </c>
      <c r="D2740" s="25" t="s">
        <v>4003</v>
      </c>
      <c r="E2740" s="31">
        <v>27336.9</v>
      </c>
      <c r="F2740" s="31">
        <v>27336.9</v>
      </c>
      <c r="G2740" s="25">
        <v>0</v>
      </c>
      <c r="H2740" s="25">
        <v>0</v>
      </c>
      <c r="I2740" s="25" t="s">
        <v>2760</v>
      </c>
    </row>
    <row r="2741" spans="1:9" x14ac:dyDescent="0.15">
      <c r="A2741" s="32">
        <v>43725</v>
      </c>
      <c r="B2741" s="25">
        <v>1000048821</v>
      </c>
      <c r="C2741" s="25" t="s">
        <v>3963</v>
      </c>
      <c r="D2741" s="25" t="s">
        <v>4003</v>
      </c>
      <c r="E2741" s="31">
        <v>14088.7</v>
      </c>
      <c r="F2741" s="31">
        <v>14088.7</v>
      </c>
      <c r="G2741" s="25">
        <v>0</v>
      </c>
      <c r="H2741" s="25">
        <v>0</v>
      </c>
      <c r="I2741" s="25" t="s">
        <v>2687</v>
      </c>
    </row>
    <row r="2742" spans="1:9" x14ac:dyDescent="0.15">
      <c r="A2742" s="32">
        <v>43725</v>
      </c>
      <c r="B2742" s="25">
        <v>1000049025</v>
      </c>
      <c r="C2742" s="25" t="s">
        <v>4012</v>
      </c>
      <c r="D2742" s="25" t="s">
        <v>4003</v>
      </c>
      <c r="E2742" s="31">
        <v>2663.5</v>
      </c>
      <c r="F2742" s="31">
        <v>2663.5</v>
      </c>
      <c r="G2742" s="25">
        <v>0</v>
      </c>
      <c r="H2742" s="25">
        <v>0</v>
      </c>
      <c r="I2742" s="25" t="s">
        <v>2666</v>
      </c>
    </row>
    <row r="2743" spans="1:9" x14ac:dyDescent="0.15">
      <c r="A2743" s="32">
        <v>43725</v>
      </c>
      <c r="B2743" s="25">
        <v>1000049025</v>
      </c>
      <c r="C2743" s="25" t="s">
        <v>4012</v>
      </c>
      <c r="D2743" s="25" t="s">
        <v>4003</v>
      </c>
      <c r="E2743" s="31">
        <v>1982</v>
      </c>
      <c r="F2743" s="31">
        <v>1982</v>
      </c>
      <c r="G2743" s="25">
        <v>0</v>
      </c>
      <c r="H2743" s="25">
        <v>0</v>
      </c>
      <c r="I2743" s="25" t="s">
        <v>2666</v>
      </c>
    </row>
    <row r="2744" spans="1:9" x14ac:dyDescent="0.15">
      <c r="A2744" s="32">
        <v>43725</v>
      </c>
      <c r="B2744" s="25">
        <v>1000049027</v>
      </c>
      <c r="C2744" s="25" t="s">
        <v>3964</v>
      </c>
      <c r="D2744" s="25" t="s">
        <v>4003</v>
      </c>
      <c r="E2744" s="31">
        <v>2560</v>
      </c>
      <c r="F2744" s="31">
        <v>2560</v>
      </c>
      <c r="G2744" s="25">
        <v>0</v>
      </c>
      <c r="H2744" s="25">
        <v>0</v>
      </c>
      <c r="I2744" s="25" t="s">
        <v>2687</v>
      </c>
    </row>
    <row r="2745" spans="1:9" x14ac:dyDescent="0.15">
      <c r="A2745" s="32">
        <v>43725</v>
      </c>
      <c r="B2745" s="25">
        <v>1000049929</v>
      </c>
      <c r="C2745" s="25" t="s">
        <v>3965</v>
      </c>
      <c r="D2745" s="25" t="s">
        <v>4003</v>
      </c>
      <c r="E2745" s="31">
        <v>4515</v>
      </c>
      <c r="F2745" s="31">
        <v>4515</v>
      </c>
      <c r="G2745" s="25">
        <v>0</v>
      </c>
      <c r="H2745" s="25">
        <v>0</v>
      </c>
      <c r="I2745" s="25" t="s">
        <v>2964</v>
      </c>
    </row>
    <row r="2746" spans="1:9" x14ac:dyDescent="0.15">
      <c r="A2746" s="32">
        <v>43725</v>
      </c>
      <c r="B2746" s="25">
        <v>1000049929</v>
      </c>
      <c r="C2746" s="25" t="s">
        <v>3965</v>
      </c>
      <c r="D2746" s="25" t="s">
        <v>4003</v>
      </c>
      <c r="E2746" s="31">
        <v>1486</v>
      </c>
      <c r="F2746" s="31">
        <v>1486</v>
      </c>
      <c r="G2746" s="25">
        <v>0</v>
      </c>
      <c r="H2746" s="25">
        <v>0</v>
      </c>
      <c r="I2746" s="25" t="s">
        <v>2964</v>
      </c>
    </row>
    <row r="2747" spans="1:9" x14ac:dyDescent="0.15">
      <c r="A2747" s="32">
        <v>43725</v>
      </c>
      <c r="B2747" s="25">
        <v>1000050162</v>
      </c>
      <c r="C2747" s="25" t="s">
        <v>3966</v>
      </c>
      <c r="D2747" s="25" t="s">
        <v>4003</v>
      </c>
      <c r="E2747" s="25">
        <v>778.5</v>
      </c>
      <c r="F2747" s="25">
        <v>778.5</v>
      </c>
      <c r="G2747" s="25">
        <v>0</v>
      </c>
      <c r="H2747" s="25">
        <v>0</v>
      </c>
      <c r="I2747" s="25" t="s">
        <v>213</v>
      </c>
    </row>
    <row r="2748" spans="1:9" x14ac:dyDescent="0.15">
      <c r="A2748" s="32">
        <v>43725</v>
      </c>
      <c r="B2748" s="25">
        <v>1000050162</v>
      </c>
      <c r="C2748" s="25" t="s">
        <v>3966</v>
      </c>
      <c r="D2748" s="25" t="s">
        <v>4003</v>
      </c>
      <c r="E2748" s="25">
        <v>223.88</v>
      </c>
      <c r="F2748" s="25">
        <v>223.88</v>
      </c>
      <c r="G2748" s="25">
        <v>0</v>
      </c>
      <c r="H2748" s="25">
        <v>0</v>
      </c>
      <c r="I2748" s="25" t="s">
        <v>213</v>
      </c>
    </row>
    <row r="2749" spans="1:9" x14ac:dyDescent="0.15">
      <c r="A2749" s="32">
        <v>43725</v>
      </c>
      <c r="B2749" s="25">
        <v>1000050535</v>
      </c>
      <c r="C2749" s="25" t="s">
        <v>3967</v>
      </c>
      <c r="D2749" s="25" t="s">
        <v>4003</v>
      </c>
      <c r="E2749" s="31">
        <v>2902.61</v>
      </c>
      <c r="F2749" s="31">
        <v>2902.61</v>
      </c>
      <c r="G2749" s="25">
        <v>0</v>
      </c>
      <c r="H2749" s="25">
        <v>0</v>
      </c>
      <c r="I2749" s="25" t="s">
        <v>3032</v>
      </c>
    </row>
    <row r="2750" spans="1:9" x14ac:dyDescent="0.15">
      <c r="A2750" s="32">
        <v>43725</v>
      </c>
      <c r="B2750" s="25">
        <v>1000050547</v>
      </c>
      <c r="C2750" s="25" t="s">
        <v>3968</v>
      </c>
      <c r="D2750" s="25" t="s">
        <v>4003</v>
      </c>
      <c r="E2750" s="31">
        <v>3491.75</v>
      </c>
      <c r="F2750" s="31">
        <v>3491.75</v>
      </c>
      <c r="G2750" s="25">
        <v>0</v>
      </c>
      <c r="H2750" s="25">
        <v>0</v>
      </c>
      <c r="I2750" s="25" t="s">
        <v>2976</v>
      </c>
    </row>
    <row r="2751" spans="1:9" x14ac:dyDescent="0.15">
      <c r="A2751" s="32">
        <v>43725</v>
      </c>
      <c r="B2751" s="25">
        <v>1000050547</v>
      </c>
      <c r="C2751" s="25" t="s">
        <v>3968</v>
      </c>
      <c r="D2751" s="25" t="s">
        <v>4003</v>
      </c>
      <c r="E2751" s="25">
        <v>513</v>
      </c>
      <c r="F2751" s="25">
        <v>513</v>
      </c>
      <c r="G2751" s="25">
        <v>0</v>
      </c>
      <c r="H2751" s="25">
        <v>0</v>
      </c>
      <c r="I2751" s="25" t="s">
        <v>2976</v>
      </c>
    </row>
    <row r="2752" spans="1:9" x14ac:dyDescent="0.15">
      <c r="A2752" s="32">
        <v>43725</v>
      </c>
      <c r="B2752" s="25">
        <v>1000051029</v>
      </c>
      <c r="C2752" s="25" t="s">
        <v>3969</v>
      </c>
      <c r="D2752" s="25" t="s">
        <v>4003</v>
      </c>
      <c r="E2752" s="31">
        <v>5519.7</v>
      </c>
      <c r="F2752" s="31">
        <v>5519.7</v>
      </c>
      <c r="G2752" s="25">
        <v>0</v>
      </c>
      <c r="H2752" s="25">
        <v>0</v>
      </c>
      <c r="I2752" s="25" t="s">
        <v>2796</v>
      </c>
    </row>
    <row r="2753" spans="1:9" x14ac:dyDescent="0.15">
      <c r="A2753" s="32">
        <v>43725</v>
      </c>
      <c r="B2753" s="25">
        <v>1000051075</v>
      </c>
      <c r="C2753" s="25" t="s">
        <v>3970</v>
      </c>
      <c r="D2753" s="25" t="s">
        <v>4003</v>
      </c>
      <c r="E2753" s="25">
        <v>275.45999999999998</v>
      </c>
      <c r="F2753" s="25">
        <v>275.45999999999998</v>
      </c>
      <c r="G2753" s="25">
        <v>0</v>
      </c>
      <c r="H2753" s="25">
        <v>0</v>
      </c>
      <c r="I2753" s="25" t="s">
        <v>3032</v>
      </c>
    </row>
    <row r="2754" spans="1:9" x14ac:dyDescent="0.15">
      <c r="A2754" s="32">
        <v>43725</v>
      </c>
      <c r="B2754" s="25">
        <v>1000051188</v>
      </c>
      <c r="C2754" s="25" t="s">
        <v>3971</v>
      </c>
      <c r="D2754" s="25" t="s">
        <v>4003</v>
      </c>
      <c r="E2754" s="25">
        <v>203.9</v>
      </c>
      <c r="F2754" s="25">
        <v>203.9</v>
      </c>
      <c r="G2754" s="25">
        <v>0</v>
      </c>
      <c r="H2754" s="25">
        <v>0</v>
      </c>
      <c r="I2754" s="25" t="s">
        <v>3103</v>
      </c>
    </row>
    <row r="2755" spans="1:9" x14ac:dyDescent="0.15">
      <c r="A2755" s="32">
        <v>43725</v>
      </c>
      <c r="B2755" s="25">
        <v>1000051188</v>
      </c>
      <c r="C2755" s="25" t="s">
        <v>3971</v>
      </c>
      <c r="D2755" s="25" t="s">
        <v>4003</v>
      </c>
      <c r="E2755" s="25">
        <v>806.98</v>
      </c>
      <c r="F2755" s="25">
        <v>806.98</v>
      </c>
      <c r="G2755" s="25">
        <v>0</v>
      </c>
      <c r="H2755" s="25">
        <v>0</v>
      </c>
      <c r="I2755" s="25" t="s">
        <v>3103</v>
      </c>
    </row>
    <row r="2756" spans="1:9" x14ac:dyDescent="0.15">
      <c r="A2756" s="32">
        <v>43725</v>
      </c>
      <c r="B2756" s="25">
        <v>1000051199</v>
      </c>
      <c r="C2756" s="25" t="s">
        <v>3973</v>
      </c>
      <c r="D2756" s="25" t="s">
        <v>4003</v>
      </c>
      <c r="E2756" s="25">
        <v>54</v>
      </c>
      <c r="F2756" s="25">
        <v>54</v>
      </c>
      <c r="G2756" s="25">
        <v>0</v>
      </c>
      <c r="H2756" s="25">
        <v>0</v>
      </c>
      <c r="I2756" s="25" t="s">
        <v>2660</v>
      </c>
    </row>
    <row r="2757" spans="1:9" x14ac:dyDescent="0.15">
      <c r="A2757" s="32">
        <v>43725</v>
      </c>
      <c r="B2757" s="25">
        <v>1000051199</v>
      </c>
      <c r="C2757" s="25" t="s">
        <v>3973</v>
      </c>
      <c r="D2757" s="25" t="s">
        <v>4003</v>
      </c>
      <c r="E2757" s="25">
        <v>390.2</v>
      </c>
      <c r="F2757" s="25">
        <v>390.2</v>
      </c>
      <c r="G2757" s="25">
        <v>0</v>
      </c>
      <c r="H2757" s="25">
        <v>0</v>
      </c>
      <c r="I2757" s="25" t="s">
        <v>2660</v>
      </c>
    </row>
    <row r="2758" spans="1:9" x14ac:dyDescent="0.15">
      <c r="A2758" s="32">
        <v>43725</v>
      </c>
      <c r="B2758" s="25">
        <v>1000051767</v>
      </c>
      <c r="C2758" s="25" t="s">
        <v>3974</v>
      </c>
      <c r="D2758" s="25" t="s">
        <v>4004</v>
      </c>
      <c r="E2758" s="31">
        <v>2761.8</v>
      </c>
      <c r="F2758" s="31">
        <v>2761.8</v>
      </c>
      <c r="G2758" s="25">
        <v>0</v>
      </c>
      <c r="H2758" s="25">
        <v>0</v>
      </c>
      <c r="I2758" s="25" t="s">
        <v>3108</v>
      </c>
    </row>
    <row r="2759" spans="1:9" x14ac:dyDescent="0.15">
      <c r="A2759" s="32">
        <v>43725</v>
      </c>
      <c r="B2759" s="25">
        <v>1000051971</v>
      </c>
      <c r="C2759" s="25" t="s">
        <v>3975</v>
      </c>
      <c r="D2759" s="25" t="s">
        <v>4004</v>
      </c>
      <c r="E2759" s="31">
        <v>1021.5</v>
      </c>
      <c r="F2759" s="31">
        <v>1021.5</v>
      </c>
      <c r="G2759" s="25">
        <v>0</v>
      </c>
      <c r="H2759" s="25">
        <v>0</v>
      </c>
      <c r="I2759" s="25" t="s">
        <v>2938</v>
      </c>
    </row>
    <row r="2760" spans="1:9" x14ac:dyDescent="0.15">
      <c r="A2760" s="32">
        <v>43725</v>
      </c>
      <c r="B2760" s="25">
        <v>1000052339</v>
      </c>
      <c r="C2760" s="25" t="s">
        <v>3977</v>
      </c>
      <c r="D2760" s="25" t="s">
        <v>4003</v>
      </c>
      <c r="E2760" s="31">
        <v>4490</v>
      </c>
      <c r="F2760" s="31">
        <v>4490</v>
      </c>
      <c r="G2760" s="25">
        <v>0</v>
      </c>
      <c r="H2760" s="25">
        <v>0</v>
      </c>
      <c r="I2760" s="25" t="s">
        <v>3103</v>
      </c>
    </row>
    <row r="2761" spans="1:9" x14ac:dyDescent="0.15">
      <c r="A2761" s="32">
        <v>43725</v>
      </c>
      <c r="B2761" s="25">
        <v>1000052339</v>
      </c>
      <c r="C2761" s="25" t="s">
        <v>3977</v>
      </c>
      <c r="D2761" s="25" t="s">
        <v>4003</v>
      </c>
      <c r="E2761" s="25">
        <v>530</v>
      </c>
      <c r="F2761" s="25">
        <v>530</v>
      </c>
      <c r="G2761" s="25">
        <v>0</v>
      </c>
      <c r="H2761" s="25">
        <v>0</v>
      </c>
      <c r="I2761" s="25" t="s">
        <v>3103</v>
      </c>
    </row>
    <row r="2762" spans="1:9" x14ac:dyDescent="0.15">
      <c r="A2762" s="32">
        <v>43725</v>
      </c>
      <c r="B2762" s="25">
        <v>1000052719</v>
      </c>
      <c r="C2762" s="25" t="s">
        <v>4027</v>
      </c>
      <c r="D2762" s="25" t="s">
        <v>4003</v>
      </c>
      <c r="E2762" s="31">
        <v>3691.2</v>
      </c>
      <c r="F2762" s="31">
        <v>3691.2</v>
      </c>
      <c r="G2762" s="25">
        <v>0</v>
      </c>
      <c r="H2762" s="25">
        <v>0</v>
      </c>
      <c r="I2762" s="25" t="s">
        <v>2684</v>
      </c>
    </row>
    <row r="2763" spans="1:9" x14ac:dyDescent="0.15">
      <c r="A2763" s="32">
        <v>43725</v>
      </c>
      <c r="B2763" s="25">
        <v>1000052719</v>
      </c>
      <c r="C2763" s="25" t="s">
        <v>4027</v>
      </c>
      <c r="D2763" s="25" t="s">
        <v>4003</v>
      </c>
      <c r="E2763" s="31">
        <v>1309.8</v>
      </c>
      <c r="F2763" s="31">
        <v>1309.8</v>
      </c>
      <c r="G2763" s="25">
        <v>0</v>
      </c>
      <c r="H2763" s="25">
        <v>0</v>
      </c>
      <c r="I2763" s="25" t="s">
        <v>2684</v>
      </c>
    </row>
    <row r="2764" spans="1:9" x14ac:dyDescent="0.15">
      <c r="A2764" s="32">
        <v>43725</v>
      </c>
      <c r="B2764" s="25">
        <v>1000052799</v>
      </c>
      <c r="C2764" s="25" t="s">
        <v>3978</v>
      </c>
      <c r="D2764" s="25" t="s">
        <v>4003</v>
      </c>
      <c r="E2764" s="31">
        <v>1000.8</v>
      </c>
      <c r="F2764" s="31">
        <v>1000.8</v>
      </c>
      <c r="G2764" s="25">
        <v>0</v>
      </c>
      <c r="H2764" s="25">
        <v>0</v>
      </c>
      <c r="I2764" s="25" t="s">
        <v>2700</v>
      </c>
    </row>
    <row r="2765" spans="1:9" x14ac:dyDescent="0.15">
      <c r="A2765" s="32">
        <v>43725</v>
      </c>
      <c r="B2765" s="25">
        <v>1000052799</v>
      </c>
      <c r="C2765" s="25" t="s">
        <v>3978</v>
      </c>
      <c r="D2765" s="25" t="s">
        <v>4003</v>
      </c>
      <c r="E2765" s="31">
        <v>2000.1</v>
      </c>
      <c r="F2765" s="31">
        <v>2000.1</v>
      </c>
      <c r="G2765" s="25">
        <v>0</v>
      </c>
      <c r="H2765" s="25">
        <v>0</v>
      </c>
      <c r="I2765" s="25" t="s">
        <v>2700</v>
      </c>
    </row>
    <row r="2766" spans="1:9" x14ac:dyDescent="0.15">
      <c r="A2766" s="32">
        <v>43725</v>
      </c>
      <c r="B2766" s="25">
        <v>1000053001</v>
      </c>
      <c r="C2766" s="25" t="s">
        <v>3979</v>
      </c>
      <c r="D2766" s="25" t="s">
        <v>4003</v>
      </c>
      <c r="E2766" s="25">
        <v>200</v>
      </c>
      <c r="F2766" s="25">
        <v>200</v>
      </c>
      <c r="G2766" s="25">
        <v>0</v>
      </c>
      <c r="H2766" s="25">
        <v>0</v>
      </c>
      <c r="I2766" s="25" t="s">
        <v>2634</v>
      </c>
    </row>
    <row r="2767" spans="1:9" x14ac:dyDescent="0.15">
      <c r="A2767" s="32">
        <v>43725</v>
      </c>
      <c r="B2767" s="25">
        <v>1000054033</v>
      </c>
      <c r="C2767" s="25" t="s">
        <v>3980</v>
      </c>
      <c r="D2767" s="25" t="s">
        <v>4003</v>
      </c>
      <c r="E2767" s="31">
        <v>1003.44</v>
      </c>
      <c r="F2767" s="31">
        <v>1003.44</v>
      </c>
      <c r="G2767" s="25">
        <v>0</v>
      </c>
      <c r="H2767" s="25">
        <v>0</v>
      </c>
      <c r="I2767" s="25" t="s">
        <v>2830</v>
      </c>
    </row>
    <row r="2768" spans="1:9" x14ac:dyDescent="0.15">
      <c r="A2768" s="32">
        <v>43725</v>
      </c>
      <c r="B2768" s="25">
        <v>1000054528</v>
      </c>
      <c r="C2768" s="25" t="s">
        <v>3981</v>
      </c>
      <c r="D2768" s="25" t="s">
        <v>4003</v>
      </c>
      <c r="E2768" s="25">
        <v>665.1</v>
      </c>
      <c r="F2768" s="25">
        <v>665.1</v>
      </c>
      <c r="G2768" s="25">
        <v>0</v>
      </c>
      <c r="H2768" s="25">
        <v>0</v>
      </c>
      <c r="I2768" s="25" t="s">
        <v>3647</v>
      </c>
    </row>
    <row r="2769" spans="1:9" x14ac:dyDescent="0.15">
      <c r="A2769" s="32">
        <v>43725</v>
      </c>
      <c r="B2769" s="25">
        <v>1000054542</v>
      </c>
      <c r="C2769" s="25" t="s">
        <v>4042</v>
      </c>
      <c r="D2769" s="25" t="s">
        <v>4003</v>
      </c>
      <c r="E2769" s="25">
        <v>665.2</v>
      </c>
      <c r="F2769" s="25">
        <v>665.2</v>
      </c>
      <c r="G2769" s="25">
        <v>0</v>
      </c>
      <c r="H2769" s="25">
        <v>0</v>
      </c>
      <c r="I2769" s="25" t="s">
        <v>2734</v>
      </c>
    </row>
    <row r="2770" spans="1:9" x14ac:dyDescent="0.15">
      <c r="A2770" s="32">
        <v>43725</v>
      </c>
      <c r="B2770" s="25">
        <v>1000054543</v>
      </c>
      <c r="C2770" s="25" t="s">
        <v>3982</v>
      </c>
      <c r="D2770" s="25" t="s">
        <v>4003</v>
      </c>
      <c r="E2770" s="25">
        <v>610.79999999999995</v>
      </c>
      <c r="F2770" s="25">
        <v>610.79999999999995</v>
      </c>
      <c r="G2770" s="25">
        <v>0</v>
      </c>
      <c r="H2770" s="25">
        <v>0</v>
      </c>
      <c r="I2770" s="25" t="s">
        <v>3085</v>
      </c>
    </row>
    <row r="2771" spans="1:9" x14ac:dyDescent="0.15">
      <c r="A2771" s="32">
        <v>43725</v>
      </c>
      <c r="B2771" s="25">
        <v>1000055477</v>
      </c>
      <c r="C2771" s="25" t="s">
        <v>4044</v>
      </c>
      <c r="D2771" s="25" t="s">
        <v>4003</v>
      </c>
      <c r="E2771" s="31">
        <v>1501.6</v>
      </c>
      <c r="F2771" s="31">
        <v>1501.6</v>
      </c>
      <c r="G2771" s="25">
        <v>0</v>
      </c>
      <c r="H2771" s="25">
        <v>0</v>
      </c>
      <c r="I2771" s="25" t="s">
        <v>2734</v>
      </c>
    </row>
    <row r="2772" spans="1:9" x14ac:dyDescent="0.15">
      <c r="A2772" s="32">
        <v>43725</v>
      </c>
      <c r="B2772" s="25">
        <v>1000055851</v>
      </c>
      <c r="C2772" s="25" t="s">
        <v>4043</v>
      </c>
      <c r="D2772" s="25" t="s">
        <v>4003</v>
      </c>
      <c r="E2772" s="25">
        <v>524.5</v>
      </c>
      <c r="F2772" s="25">
        <v>524.5</v>
      </c>
      <c r="G2772" s="25">
        <v>0</v>
      </c>
      <c r="H2772" s="25">
        <v>0</v>
      </c>
      <c r="I2772" s="25" t="s">
        <v>3113</v>
      </c>
    </row>
    <row r="2773" spans="1:9" x14ac:dyDescent="0.15">
      <c r="A2773" s="32">
        <v>43725</v>
      </c>
      <c r="B2773" s="25">
        <v>1000055851</v>
      </c>
      <c r="C2773" s="25" t="s">
        <v>4043</v>
      </c>
      <c r="D2773" s="25" t="s">
        <v>4003</v>
      </c>
      <c r="E2773" s="25">
        <v>662.1</v>
      </c>
      <c r="F2773" s="25">
        <v>662.1</v>
      </c>
      <c r="G2773" s="25">
        <v>0</v>
      </c>
      <c r="H2773" s="25">
        <v>0</v>
      </c>
      <c r="I2773" s="25" t="s">
        <v>3113</v>
      </c>
    </row>
    <row r="2774" spans="1:9" x14ac:dyDescent="0.15">
      <c r="A2774" s="32">
        <v>43725</v>
      </c>
      <c r="B2774" s="25">
        <v>1000056788</v>
      </c>
      <c r="C2774" s="25" t="s">
        <v>4036</v>
      </c>
      <c r="D2774" s="25" t="s">
        <v>4003</v>
      </c>
      <c r="E2774" s="25">
        <v>232.2</v>
      </c>
      <c r="F2774" s="25">
        <v>232.2</v>
      </c>
      <c r="G2774" s="25">
        <v>0</v>
      </c>
      <c r="H2774" s="25">
        <v>0</v>
      </c>
      <c r="I2774" s="25" t="s">
        <v>2908</v>
      </c>
    </row>
    <row r="2775" spans="1:9" x14ac:dyDescent="0.15">
      <c r="A2775" s="32">
        <v>43725</v>
      </c>
      <c r="B2775" s="25">
        <v>1000056788</v>
      </c>
      <c r="C2775" s="25" t="s">
        <v>4036</v>
      </c>
      <c r="D2775" s="25" t="s">
        <v>4003</v>
      </c>
      <c r="E2775" s="25">
        <v>770</v>
      </c>
      <c r="F2775" s="25">
        <v>770</v>
      </c>
      <c r="G2775" s="25">
        <v>0</v>
      </c>
      <c r="H2775" s="25">
        <v>0</v>
      </c>
      <c r="I2775" s="25" t="s">
        <v>2908</v>
      </c>
    </row>
    <row r="2776" spans="1:9" x14ac:dyDescent="0.15">
      <c r="A2776" s="32">
        <v>43725</v>
      </c>
      <c r="B2776" s="25">
        <v>1000056971</v>
      </c>
      <c r="C2776" s="25" t="s">
        <v>4028</v>
      </c>
      <c r="D2776" s="25" t="s">
        <v>4004</v>
      </c>
      <c r="E2776" s="25">
        <v>222.03</v>
      </c>
      <c r="F2776" s="25">
        <v>222.03</v>
      </c>
      <c r="G2776" s="25">
        <v>0</v>
      </c>
      <c r="H2776" s="25">
        <v>0</v>
      </c>
      <c r="I2776" s="25" t="s">
        <v>2643</v>
      </c>
    </row>
    <row r="2777" spans="1:9" x14ac:dyDescent="0.15">
      <c r="A2777" s="32">
        <v>43725</v>
      </c>
      <c r="B2777" s="25">
        <v>1000057055</v>
      </c>
      <c r="C2777" s="25" t="s">
        <v>3984</v>
      </c>
      <c r="D2777" s="25" t="s">
        <v>4003</v>
      </c>
      <c r="E2777" s="25">
        <v>48</v>
      </c>
      <c r="F2777" s="25">
        <v>48</v>
      </c>
      <c r="G2777" s="25">
        <v>0</v>
      </c>
      <c r="H2777" s="25">
        <v>0</v>
      </c>
      <c r="I2777" s="25" t="s">
        <v>3063</v>
      </c>
    </row>
    <row r="2778" spans="1:9" x14ac:dyDescent="0.15">
      <c r="A2778" s="32">
        <v>43725</v>
      </c>
      <c r="B2778" s="25">
        <v>1000057055</v>
      </c>
      <c r="C2778" s="25" t="s">
        <v>3984</v>
      </c>
      <c r="D2778" s="25" t="s">
        <v>4003</v>
      </c>
      <c r="E2778" s="25">
        <v>107.3</v>
      </c>
      <c r="F2778" s="25">
        <v>107.3</v>
      </c>
      <c r="G2778" s="25">
        <v>0</v>
      </c>
      <c r="H2778" s="25">
        <v>0</v>
      </c>
      <c r="I2778" s="25" t="s">
        <v>3063</v>
      </c>
    </row>
    <row r="2779" spans="1:9" x14ac:dyDescent="0.15">
      <c r="A2779" s="32">
        <v>43725</v>
      </c>
      <c r="B2779" s="25">
        <v>1000057172</v>
      </c>
      <c r="C2779" s="25" t="s">
        <v>3985</v>
      </c>
      <c r="D2779" s="25" t="s">
        <v>4003</v>
      </c>
      <c r="E2779" s="25">
        <v>577.20000000000005</v>
      </c>
      <c r="F2779" s="25">
        <v>577.20000000000005</v>
      </c>
      <c r="G2779" s="25">
        <v>0</v>
      </c>
      <c r="H2779" s="25">
        <v>0</v>
      </c>
      <c r="I2779" s="25" t="s">
        <v>3120</v>
      </c>
    </row>
    <row r="2780" spans="1:9" x14ac:dyDescent="0.15">
      <c r="A2780" s="32">
        <v>43725</v>
      </c>
      <c r="B2780" s="25">
        <v>1000057172</v>
      </c>
      <c r="C2780" s="25" t="s">
        <v>3985</v>
      </c>
      <c r="D2780" s="25" t="s">
        <v>4003</v>
      </c>
      <c r="E2780" s="31">
        <v>1425.62</v>
      </c>
      <c r="F2780" s="31">
        <v>1425.62</v>
      </c>
      <c r="G2780" s="25">
        <v>0</v>
      </c>
      <c r="H2780" s="25">
        <v>0</v>
      </c>
      <c r="I2780" s="25" t="s">
        <v>3120</v>
      </c>
    </row>
    <row r="2781" spans="1:9" x14ac:dyDescent="0.15">
      <c r="A2781" s="32">
        <v>43725</v>
      </c>
      <c r="B2781" s="25">
        <v>1000057202</v>
      </c>
      <c r="C2781" s="25" t="s">
        <v>3986</v>
      </c>
      <c r="D2781" s="25" t="s">
        <v>4004</v>
      </c>
      <c r="E2781" s="31">
        <v>6931.54</v>
      </c>
      <c r="F2781" s="31">
        <v>6931.54</v>
      </c>
      <c r="G2781" s="25">
        <v>0</v>
      </c>
      <c r="H2781" s="25">
        <v>0</v>
      </c>
      <c r="I2781" s="25" t="s">
        <v>2749</v>
      </c>
    </row>
    <row r="2782" spans="1:9" x14ac:dyDescent="0.15">
      <c r="A2782" s="32">
        <v>43725</v>
      </c>
      <c r="B2782" s="25">
        <v>1000057214</v>
      </c>
      <c r="C2782" s="25" t="s">
        <v>4045</v>
      </c>
      <c r="D2782" s="25" t="s">
        <v>4004</v>
      </c>
      <c r="E2782" s="31">
        <v>3000.4</v>
      </c>
      <c r="F2782" s="31">
        <v>3000.4</v>
      </c>
      <c r="G2782" s="25">
        <v>0</v>
      </c>
      <c r="H2782" s="25">
        <v>0</v>
      </c>
      <c r="I2782" s="25" t="s">
        <v>2749</v>
      </c>
    </row>
    <row r="2783" spans="1:9" x14ac:dyDescent="0.15">
      <c r="A2783" s="32">
        <v>43725</v>
      </c>
      <c r="B2783" s="25">
        <v>1000057313</v>
      </c>
      <c r="C2783" s="25" t="s">
        <v>4024</v>
      </c>
      <c r="D2783" s="25" t="s">
        <v>4004</v>
      </c>
      <c r="E2783" s="25">
        <v>141</v>
      </c>
      <c r="F2783" s="25">
        <v>141</v>
      </c>
      <c r="G2783" s="25">
        <v>0</v>
      </c>
      <c r="H2783" s="25">
        <v>0</v>
      </c>
      <c r="I2783" s="25" t="s">
        <v>3634</v>
      </c>
    </row>
    <row r="2784" spans="1:9" x14ac:dyDescent="0.15">
      <c r="A2784" s="32">
        <v>43725</v>
      </c>
      <c r="B2784" s="25">
        <v>1000057623</v>
      </c>
      <c r="C2784" s="25" t="s">
        <v>4009</v>
      </c>
      <c r="D2784" s="25" t="s">
        <v>4003</v>
      </c>
      <c r="E2784" s="31">
        <v>2001.2</v>
      </c>
      <c r="F2784" s="31">
        <v>2001.2</v>
      </c>
      <c r="G2784" s="25">
        <v>0</v>
      </c>
      <c r="H2784" s="25">
        <v>0</v>
      </c>
      <c r="I2784" s="25" t="s">
        <v>2768</v>
      </c>
    </row>
    <row r="2785" spans="1:9" x14ac:dyDescent="0.15">
      <c r="A2785" s="32">
        <v>43725</v>
      </c>
      <c r="B2785" s="25">
        <v>1000057812</v>
      </c>
      <c r="C2785" s="25" t="s">
        <v>3987</v>
      </c>
      <c r="D2785" s="25" t="s">
        <v>4003</v>
      </c>
      <c r="E2785" s="25">
        <v>90</v>
      </c>
      <c r="F2785" s="25">
        <v>90</v>
      </c>
      <c r="G2785" s="25">
        <v>0</v>
      </c>
      <c r="H2785" s="25">
        <v>0</v>
      </c>
      <c r="I2785" s="25" t="s">
        <v>2941</v>
      </c>
    </row>
    <row r="2786" spans="1:9" x14ac:dyDescent="0.15">
      <c r="A2786" s="32">
        <v>43725</v>
      </c>
      <c r="B2786" s="25">
        <v>1000057812</v>
      </c>
      <c r="C2786" s="25" t="s">
        <v>3987</v>
      </c>
      <c r="D2786" s="25" t="s">
        <v>4003</v>
      </c>
      <c r="E2786" s="25">
        <v>111</v>
      </c>
      <c r="F2786" s="25">
        <v>111</v>
      </c>
      <c r="G2786" s="25">
        <v>0</v>
      </c>
      <c r="H2786" s="25">
        <v>0</v>
      </c>
      <c r="I2786" s="25" t="s">
        <v>2941</v>
      </c>
    </row>
    <row r="2787" spans="1:9" x14ac:dyDescent="0.15">
      <c r="A2787" s="32">
        <v>43725</v>
      </c>
      <c r="B2787" s="25">
        <v>1000058163</v>
      </c>
      <c r="C2787" s="25" t="s">
        <v>3988</v>
      </c>
      <c r="D2787" s="25" t="s">
        <v>4003</v>
      </c>
      <c r="E2787" s="25">
        <v>573.6</v>
      </c>
      <c r="F2787" s="25">
        <v>573.6</v>
      </c>
      <c r="G2787" s="25">
        <v>0</v>
      </c>
      <c r="H2787" s="25">
        <v>0</v>
      </c>
      <c r="I2787" s="25" t="s">
        <v>2621</v>
      </c>
    </row>
    <row r="2788" spans="1:9" x14ac:dyDescent="0.15">
      <c r="A2788" s="32">
        <v>43725</v>
      </c>
      <c r="B2788" s="25">
        <v>1000058163</v>
      </c>
      <c r="C2788" s="25" t="s">
        <v>3988</v>
      </c>
      <c r="D2788" s="25" t="s">
        <v>4003</v>
      </c>
      <c r="E2788" s="31">
        <v>1990.5</v>
      </c>
      <c r="F2788" s="31">
        <v>1990.5</v>
      </c>
      <c r="G2788" s="25">
        <v>0</v>
      </c>
      <c r="H2788" s="25">
        <v>0</v>
      </c>
      <c r="I2788" s="25" t="s">
        <v>2621</v>
      </c>
    </row>
    <row r="2789" spans="1:9" x14ac:dyDescent="0.15">
      <c r="A2789" s="32">
        <v>43725</v>
      </c>
      <c r="B2789" s="25">
        <v>1000058421</v>
      </c>
      <c r="C2789" s="25" t="s">
        <v>3989</v>
      </c>
      <c r="D2789" s="25" t="s">
        <v>4003</v>
      </c>
      <c r="E2789" s="31">
        <v>1528.1</v>
      </c>
      <c r="F2789" s="31">
        <v>1528.1</v>
      </c>
      <c r="G2789" s="25">
        <v>0</v>
      </c>
      <c r="H2789" s="25">
        <v>0</v>
      </c>
      <c r="I2789" s="25" t="s">
        <v>3089</v>
      </c>
    </row>
    <row r="2790" spans="1:9" x14ac:dyDescent="0.15">
      <c r="A2790" s="32">
        <v>43725</v>
      </c>
      <c r="B2790" s="25">
        <v>1000058817</v>
      </c>
      <c r="C2790" s="25" t="s">
        <v>4013</v>
      </c>
      <c r="D2790" s="25" t="s">
        <v>4003</v>
      </c>
      <c r="E2790" s="31">
        <v>3634.66</v>
      </c>
      <c r="F2790" s="31">
        <v>3634.66</v>
      </c>
      <c r="G2790" s="25">
        <v>0</v>
      </c>
      <c r="H2790" s="25">
        <v>0</v>
      </c>
      <c r="I2790" s="25" t="s">
        <v>2625</v>
      </c>
    </row>
    <row r="2791" spans="1:9" x14ac:dyDescent="0.15">
      <c r="A2791" s="32">
        <v>43725</v>
      </c>
      <c r="B2791" s="25">
        <v>1000058921</v>
      </c>
      <c r="C2791" s="25" t="s">
        <v>3990</v>
      </c>
      <c r="D2791" s="25" t="s">
        <v>4003</v>
      </c>
      <c r="E2791" s="25">
        <v>600</v>
      </c>
      <c r="F2791" s="25">
        <v>600</v>
      </c>
      <c r="G2791" s="25">
        <v>0</v>
      </c>
      <c r="H2791" s="25">
        <v>0</v>
      </c>
      <c r="I2791" s="25" t="s">
        <v>2709</v>
      </c>
    </row>
    <row r="2792" spans="1:9" x14ac:dyDescent="0.15">
      <c r="A2792" s="32">
        <v>43725</v>
      </c>
      <c r="B2792" s="25">
        <v>1000058921</v>
      </c>
      <c r="C2792" s="25" t="s">
        <v>3990</v>
      </c>
      <c r="D2792" s="25" t="s">
        <v>4003</v>
      </c>
      <c r="E2792" s="25">
        <v>83.5</v>
      </c>
      <c r="F2792" s="25">
        <v>83.5</v>
      </c>
      <c r="G2792" s="25">
        <v>0</v>
      </c>
      <c r="H2792" s="25">
        <v>0</v>
      </c>
      <c r="I2792" s="25" t="s">
        <v>2709</v>
      </c>
    </row>
    <row r="2793" spans="1:9" x14ac:dyDescent="0.15">
      <c r="A2793" s="32">
        <v>43725</v>
      </c>
      <c r="B2793" s="25">
        <v>1000058924</v>
      </c>
      <c r="C2793" s="25" t="s">
        <v>3991</v>
      </c>
      <c r="D2793" s="25" t="s">
        <v>4003</v>
      </c>
      <c r="E2793" s="25">
        <v>85.2</v>
      </c>
      <c r="F2793" s="25">
        <v>85.2</v>
      </c>
      <c r="G2793" s="25">
        <v>0</v>
      </c>
      <c r="H2793" s="25">
        <v>0</v>
      </c>
      <c r="I2793" s="25" t="s">
        <v>2706</v>
      </c>
    </row>
    <row r="2794" spans="1:9" x14ac:dyDescent="0.15">
      <c r="A2794" s="32">
        <v>43725</v>
      </c>
      <c r="B2794" s="25">
        <v>1000058924</v>
      </c>
      <c r="C2794" s="25" t="s">
        <v>3991</v>
      </c>
      <c r="D2794" s="25" t="s">
        <v>4003</v>
      </c>
      <c r="E2794" s="25">
        <v>416.42</v>
      </c>
      <c r="F2794" s="25">
        <v>416.42</v>
      </c>
      <c r="G2794" s="25">
        <v>0</v>
      </c>
      <c r="H2794" s="25">
        <v>0</v>
      </c>
      <c r="I2794" s="25" t="s">
        <v>2706</v>
      </c>
    </row>
    <row r="2795" spans="1:9" x14ac:dyDescent="0.15">
      <c r="A2795" s="32">
        <v>43725</v>
      </c>
      <c r="B2795" s="25">
        <v>1000058961</v>
      </c>
      <c r="C2795" s="25" t="s">
        <v>3862</v>
      </c>
      <c r="D2795" s="25" t="s">
        <v>4003</v>
      </c>
      <c r="E2795" s="31">
        <v>3001.04</v>
      </c>
      <c r="F2795" s="31">
        <v>3001.04</v>
      </c>
      <c r="G2795" s="25">
        <v>0</v>
      </c>
      <c r="H2795" s="25">
        <v>0</v>
      </c>
      <c r="I2795" s="25" t="s">
        <v>2666</v>
      </c>
    </row>
    <row r="2796" spans="1:9" x14ac:dyDescent="0.15">
      <c r="A2796" s="32">
        <v>43725</v>
      </c>
      <c r="B2796" s="25">
        <v>1000058961</v>
      </c>
      <c r="C2796" s="25" t="s">
        <v>3862</v>
      </c>
      <c r="D2796" s="25" t="s">
        <v>4003</v>
      </c>
      <c r="E2796" s="31">
        <v>1201.72</v>
      </c>
      <c r="F2796" s="31">
        <v>1201.72</v>
      </c>
      <c r="G2796" s="25">
        <v>0</v>
      </c>
      <c r="H2796" s="25">
        <v>0</v>
      </c>
      <c r="I2796" s="25" t="s">
        <v>2666</v>
      </c>
    </row>
    <row r="2797" spans="1:9" x14ac:dyDescent="0.15">
      <c r="A2797" s="32">
        <v>43725</v>
      </c>
      <c r="B2797" s="25">
        <v>1000058961</v>
      </c>
      <c r="C2797" s="25" t="s">
        <v>3862</v>
      </c>
      <c r="D2797" s="25" t="s">
        <v>3236</v>
      </c>
      <c r="E2797" s="25">
        <v>0.1</v>
      </c>
      <c r="F2797" s="25">
        <v>0.1</v>
      </c>
      <c r="G2797" s="25">
        <v>0</v>
      </c>
      <c r="H2797" s="25">
        <v>0</v>
      </c>
      <c r="I2797" s="25" t="s">
        <v>2666</v>
      </c>
    </row>
    <row r="2798" spans="1:9" x14ac:dyDescent="0.15">
      <c r="A2798" s="32">
        <v>43725</v>
      </c>
      <c r="B2798" s="25">
        <v>1000059342</v>
      </c>
      <c r="C2798" s="25" t="s">
        <v>3994</v>
      </c>
      <c r="D2798" s="25" t="s">
        <v>4004</v>
      </c>
      <c r="E2798" s="31">
        <v>1000.44</v>
      </c>
      <c r="F2798" s="31">
        <v>1000.44</v>
      </c>
      <c r="G2798" s="25">
        <v>0</v>
      </c>
      <c r="H2798" s="25">
        <v>0</v>
      </c>
      <c r="I2798" s="25" t="s">
        <v>2687</v>
      </c>
    </row>
    <row r="2799" spans="1:9" x14ac:dyDescent="0.15">
      <c r="A2799" s="32">
        <v>43724</v>
      </c>
      <c r="B2799" s="25">
        <v>1000001038</v>
      </c>
      <c r="C2799" s="25" t="s">
        <v>3152</v>
      </c>
      <c r="D2799" s="25" t="s">
        <v>4003</v>
      </c>
      <c r="E2799" s="25">
        <v>806.4</v>
      </c>
      <c r="F2799" s="25">
        <v>806.4</v>
      </c>
      <c r="G2799" s="25">
        <v>0</v>
      </c>
      <c r="H2799" s="25">
        <v>0</v>
      </c>
      <c r="I2799" s="25" t="s">
        <v>3151</v>
      </c>
    </row>
    <row r="2800" spans="1:9" x14ac:dyDescent="0.15">
      <c r="A2800" s="32">
        <v>43724</v>
      </c>
      <c r="B2800" s="25">
        <v>1000001038</v>
      </c>
      <c r="C2800" s="25" t="s">
        <v>3152</v>
      </c>
      <c r="D2800" s="25" t="s">
        <v>4003</v>
      </c>
      <c r="E2800" s="31">
        <v>1194.2</v>
      </c>
      <c r="F2800" s="31">
        <v>1194.2</v>
      </c>
      <c r="G2800" s="25">
        <v>0</v>
      </c>
      <c r="H2800" s="25">
        <v>0</v>
      </c>
      <c r="I2800" s="25" t="s">
        <v>3151</v>
      </c>
    </row>
    <row r="2801" spans="1:9" x14ac:dyDescent="0.15">
      <c r="A2801" s="32">
        <v>43724</v>
      </c>
      <c r="B2801" s="25">
        <v>1000001126</v>
      </c>
      <c r="C2801" s="25" t="s">
        <v>3892</v>
      </c>
      <c r="D2801" s="25" t="s">
        <v>4003</v>
      </c>
      <c r="E2801" s="25">
        <v>400.8</v>
      </c>
      <c r="F2801" s="25">
        <v>400.8</v>
      </c>
      <c r="G2801" s="25">
        <v>0</v>
      </c>
      <c r="H2801" s="25">
        <v>0</v>
      </c>
      <c r="I2801" s="25" t="s">
        <v>2912</v>
      </c>
    </row>
    <row r="2802" spans="1:9" x14ac:dyDescent="0.15">
      <c r="A2802" s="32">
        <v>43724</v>
      </c>
      <c r="B2802" s="25">
        <v>1000001126</v>
      </c>
      <c r="C2802" s="25" t="s">
        <v>3892</v>
      </c>
      <c r="D2802" s="25" t="s">
        <v>4003</v>
      </c>
      <c r="E2802" s="31">
        <v>1764.69</v>
      </c>
      <c r="F2802" s="31">
        <v>1764.69</v>
      </c>
      <c r="G2802" s="25">
        <v>0</v>
      </c>
      <c r="H2802" s="25">
        <v>0</v>
      </c>
      <c r="I2802" s="25" t="s">
        <v>2912</v>
      </c>
    </row>
    <row r="2803" spans="1:9" x14ac:dyDescent="0.15">
      <c r="A2803" s="32">
        <v>43724</v>
      </c>
      <c r="B2803" s="25">
        <v>1000001616</v>
      </c>
      <c r="C2803" s="25" t="s">
        <v>3897</v>
      </c>
      <c r="D2803" s="25" t="s">
        <v>4003</v>
      </c>
      <c r="E2803" s="25">
        <v>43.8</v>
      </c>
      <c r="F2803" s="25">
        <v>43.8</v>
      </c>
      <c r="G2803" s="25">
        <v>0</v>
      </c>
      <c r="H2803" s="25">
        <v>0</v>
      </c>
      <c r="I2803" s="25" t="s">
        <v>3160</v>
      </c>
    </row>
    <row r="2804" spans="1:9" x14ac:dyDescent="0.15">
      <c r="A2804" s="32">
        <v>43724</v>
      </c>
      <c r="B2804" s="25">
        <v>1000001616</v>
      </c>
      <c r="C2804" s="25" t="s">
        <v>3897</v>
      </c>
      <c r="D2804" s="25" t="s">
        <v>4003</v>
      </c>
      <c r="E2804" s="31">
        <v>2982.9</v>
      </c>
      <c r="F2804" s="31">
        <v>2982.9</v>
      </c>
      <c r="G2804" s="25">
        <v>0</v>
      </c>
      <c r="H2804" s="25">
        <v>0</v>
      </c>
      <c r="I2804" s="25" t="s">
        <v>3160</v>
      </c>
    </row>
    <row r="2805" spans="1:9" x14ac:dyDescent="0.15">
      <c r="A2805" s="32">
        <v>43724</v>
      </c>
      <c r="B2805" s="25">
        <v>1000001627</v>
      </c>
      <c r="C2805" s="25" t="s">
        <v>3902</v>
      </c>
      <c r="D2805" s="25" t="s">
        <v>4003</v>
      </c>
      <c r="E2805" s="25">
        <v>842.98</v>
      </c>
      <c r="F2805" s="25">
        <v>842.98</v>
      </c>
      <c r="G2805" s="25">
        <v>0</v>
      </c>
      <c r="H2805" s="25">
        <v>0</v>
      </c>
      <c r="I2805" s="25" t="s">
        <v>3222</v>
      </c>
    </row>
    <row r="2806" spans="1:9" x14ac:dyDescent="0.15">
      <c r="A2806" s="32">
        <v>43724</v>
      </c>
      <c r="B2806" s="25">
        <v>1000001627</v>
      </c>
      <c r="C2806" s="25" t="s">
        <v>3902</v>
      </c>
      <c r="D2806" s="25" t="s">
        <v>4003</v>
      </c>
      <c r="E2806" s="31">
        <v>7164.2</v>
      </c>
      <c r="F2806" s="31">
        <v>7164.2</v>
      </c>
      <c r="G2806" s="25">
        <v>0</v>
      </c>
      <c r="H2806" s="25">
        <v>0</v>
      </c>
      <c r="I2806" s="25" t="s">
        <v>3222</v>
      </c>
    </row>
    <row r="2807" spans="1:9" x14ac:dyDescent="0.15">
      <c r="A2807" s="32">
        <v>43724</v>
      </c>
      <c r="B2807" s="25">
        <v>1000001984</v>
      </c>
      <c r="C2807" s="25" t="s">
        <v>3907</v>
      </c>
      <c r="D2807" s="25" t="s">
        <v>4003</v>
      </c>
      <c r="E2807" s="31">
        <v>13674.55</v>
      </c>
      <c r="F2807" s="31">
        <v>13674.55</v>
      </c>
      <c r="G2807" s="25">
        <v>0</v>
      </c>
      <c r="H2807" s="25">
        <v>0</v>
      </c>
      <c r="I2807" s="25" t="s">
        <v>3538</v>
      </c>
    </row>
    <row r="2808" spans="1:9" x14ac:dyDescent="0.15">
      <c r="A2808" s="32">
        <v>43724</v>
      </c>
      <c r="B2808" s="25">
        <v>1000002158</v>
      </c>
      <c r="C2808" s="25" t="s">
        <v>3909</v>
      </c>
      <c r="D2808" s="25" t="s">
        <v>4003</v>
      </c>
      <c r="E2808" s="25">
        <v>200.4</v>
      </c>
      <c r="F2808" s="25">
        <v>200.4</v>
      </c>
      <c r="G2808" s="25">
        <v>0</v>
      </c>
      <c r="H2808" s="25">
        <v>0</v>
      </c>
      <c r="I2808" s="25" t="s">
        <v>3126</v>
      </c>
    </row>
    <row r="2809" spans="1:9" x14ac:dyDescent="0.15">
      <c r="A2809" s="32">
        <v>43724</v>
      </c>
      <c r="B2809" s="25">
        <v>1000002158</v>
      </c>
      <c r="C2809" s="25" t="s">
        <v>3909</v>
      </c>
      <c r="D2809" s="25" t="s">
        <v>4003</v>
      </c>
      <c r="E2809" s="25">
        <v>297.2</v>
      </c>
      <c r="F2809" s="25">
        <v>297.2</v>
      </c>
      <c r="G2809" s="25">
        <v>0</v>
      </c>
      <c r="H2809" s="25">
        <v>0</v>
      </c>
      <c r="I2809" s="25" t="s">
        <v>3126</v>
      </c>
    </row>
    <row r="2810" spans="1:9" x14ac:dyDescent="0.15">
      <c r="A2810" s="32">
        <v>43724</v>
      </c>
      <c r="B2810" s="25">
        <v>1000002535</v>
      </c>
      <c r="C2810" s="25" t="s">
        <v>3911</v>
      </c>
      <c r="D2810" s="25" t="s">
        <v>4003</v>
      </c>
      <c r="E2810" s="31">
        <v>185002.23999999999</v>
      </c>
      <c r="F2810" s="31">
        <v>185002.23999999999</v>
      </c>
      <c r="G2810" s="25">
        <v>0</v>
      </c>
      <c r="H2810" s="25">
        <v>0</v>
      </c>
      <c r="I2810" s="25" t="s">
        <v>109</v>
      </c>
    </row>
    <row r="2811" spans="1:9" x14ac:dyDescent="0.15">
      <c r="A2811" s="32">
        <v>43724</v>
      </c>
      <c r="B2811" s="25">
        <v>1000002535</v>
      </c>
      <c r="C2811" s="25" t="s">
        <v>3911</v>
      </c>
      <c r="D2811" s="25" t="s">
        <v>4003</v>
      </c>
      <c r="E2811" s="31">
        <v>53373.38</v>
      </c>
      <c r="F2811" s="31">
        <v>53373.38</v>
      </c>
      <c r="G2811" s="25">
        <v>0</v>
      </c>
      <c r="H2811" s="25">
        <v>0</v>
      </c>
      <c r="I2811" s="25" t="s">
        <v>109</v>
      </c>
    </row>
    <row r="2812" spans="1:9" x14ac:dyDescent="0.15">
      <c r="A2812" s="32">
        <v>43724</v>
      </c>
      <c r="B2812" s="25">
        <v>1000002672</v>
      </c>
      <c r="C2812" s="25" t="s">
        <v>4010</v>
      </c>
      <c r="D2812" s="25" t="s">
        <v>4003</v>
      </c>
      <c r="E2812" s="31">
        <v>3410</v>
      </c>
      <c r="F2812" s="31">
        <v>3410</v>
      </c>
      <c r="G2812" s="25">
        <v>0</v>
      </c>
      <c r="H2812" s="25">
        <v>0</v>
      </c>
      <c r="I2812" s="25" t="s">
        <v>2637</v>
      </c>
    </row>
    <row r="2813" spans="1:9" x14ac:dyDescent="0.15">
      <c r="A2813" s="32">
        <v>43724</v>
      </c>
      <c r="B2813" s="25">
        <v>1000002672</v>
      </c>
      <c r="C2813" s="25" t="s">
        <v>4010</v>
      </c>
      <c r="D2813" s="25" t="s">
        <v>4003</v>
      </c>
      <c r="E2813" s="25">
        <v>832.89</v>
      </c>
      <c r="F2813" s="25">
        <v>832.89</v>
      </c>
      <c r="G2813" s="25">
        <v>0</v>
      </c>
      <c r="H2813" s="25">
        <v>0</v>
      </c>
      <c r="I2813" s="25" t="s">
        <v>2637</v>
      </c>
    </row>
    <row r="2814" spans="1:9" x14ac:dyDescent="0.15">
      <c r="A2814" s="32">
        <v>43724</v>
      </c>
      <c r="B2814" s="25">
        <v>1000003143</v>
      </c>
      <c r="C2814" s="25" t="s">
        <v>3733</v>
      </c>
      <c r="D2814" s="25" t="s">
        <v>4003</v>
      </c>
      <c r="E2814" s="31">
        <v>5191</v>
      </c>
      <c r="F2814" s="31">
        <v>5191</v>
      </c>
      <c r="G2814" s="25">
        <v>0</v>
      </c>
      <c r="H2814" s="25">
        <v>0</v>
      </c>
      <c r="I2814" s="25" t="s">
        <v>3140</v>
      </c>
    </row>
    <row r="2815" spans="1:9" x14ac:dyDescent="0.15">
      <c r="A2815" s="32">
        <v>43724</v>
      </c>
      <c r="B2815" s="25">
        <v>1000003143</v>
      </c>
      <c r="C2815" s="25" t="s">
        <v>3733</v>
      </c>
      <c r="D2815" s="25" t="s">
        <v>4003</v>
      </c>
      <c r="E2815" s="31">
        <v>22588.54</v>
      </c>
      <c r="F2815" s="31">
        <v>22588.54</v>
      </c>
      <c r="G2815" s="25">
        <v>0</v>
      </c>
      <c r="H2815" s="25">
        <v>0</v>
      </c>
      <c r="I2815" s="25" t="s">
        <v>3140</v>
      </c>
    </row>
    <row r="2816" spans="1:9" x14ac:dyDescent="0.15">
      <c r="A2816" s="32">
        <v>43724</v>
      </c>
      <c r="B2816" s="25">
        <v>1000003390</v>
      </c>
      <c r="C2816" s="25" t="s">
        <v>3858</v>
      </c>
      <c r="D2816" s="25" t="s">
        <v>4003</v>
      </c>
      <c r="E2816" s="25">
        <v>312</v>
      </c>
      <c r="F2816" s="25">
        <v>312</v>
      </c>
      <c r="G2816" s="25">
        <v>0</v>
      </c>
      <c r="H2816" s="25">
        <v>0</v>
      </c>
      <c r="I2816" s="25" t="s">
        <v>2883</v>
      </c>
    </row>
    <row r="2817" spans="1:9" x14ac:dyDescent="0.15">
      <c r="A2817" s="32">
        <v>43724</v>
      </c>
      <c r="B2817" s="25">
        <v>1000003390</v>
      </c>
      <c r="C2817" s="25" t="s">
        <v>3858</v>
      </c>
      <c r="D2817" s="25" t="s">
        <v>4003</v>
      </c>
      <c r="E2817" s="31">
        <v>1852.99</v>
      </c>
      <c r="F2817" s="31">
        <v>1852.99</v>
      </c>
      <c r="G2817" s="25">
        <v>0</v>
      </c>
      <c r="H2817" s="25">
        <v>0</v>
      </c>
      <c r="I2817" s="25" t="s">
        <v>2883</v>
      </c>
    </row>
    <row r="2818" spans="1:9" x14ac:dyDescent="0.15">
      <c r="A2818" s="32">
        <v>43724</v>
      </c>
      <c r="B2818" s="25">
        <v>1000004078</v>
      </c>
      <c r="C2818" s="25" t="s">
        <v>2794</v>
      </c>
      <c r="D2818" s="25" t="s">
        <v>4003</v>
      </c>
      <c r="E2818" s="31">
        <v>2539.94</v>
      </c>
      <c r="F2818" s="31">
        <v>2539.94</v>
      </c>
      <c r="G2818" s="25">
        <v>0</v>
      </c>
      <c r="H2818" s="25">
        <v>0</v>
      </c>
      <c r="I2818" s="25" t="s">
        <v>2793</v>
      </c>
    </row>
    <row r="2819" spans="1:9" x14ac:dyDescent="0.15">
      <c r="A2819" s="32">
        <v>43724</v>
      </c>
      <c r="B2819" s="25">
        <v>1000004297</v>
      </c>
      <c r="C2819" s="25" t="s">
        <v>4001</v>
      </c>
      <c r="D2819" s="25" t="s">
        <v>4003</v>
      </c>
      <c r="E2819" s="25">
        <v>300</v>
      </c>
      <c r="F2819" s="25">
        <v>300</v>
      </c>
      <c r="G2819" s="25">
        <v>0</v>
      </c>
      <c r="H2819" s="25">
        <v>0</v>
      </c>
      <c r="I2819" s="25" t="s">
        <v>3785</v>
      </c>
    </row>
    <row r="2820" spans="1:9" x14ac:dyDescent="0.15">
      <c r="A2820" s="32">
        <v>43724</v>
      </c>
      <c r="B2820" s="25">
        <v>1000004884</v>
      </c>
      <c r="C2820" s="25" t="s">
        <v>3917</v>
      </c>
      <c r="D2820" s="25" t="s">
        <v>4003</v>
      </c>
      <c r="E2820" s="31">
        <v>6004.31</v>
      </c>
      <c r="F2820" s="31">
        <v>6004.31</v>
      </c>
      <c r="G2820" s="25">
        <v>0</v>
      </c>
      <c r="H2820" s="25">
        <v>0</v>
      </c>
      <c r="I2820" s="25" t="s">
        <v>2824</v>
      </c>
    </row>
    <row r="2821" spans="1:9" x14ac:dyDescent="0.15">
      <c r="A2821" s="32">
        <v>43724</v>
      </c>
      <c r="B2821" s="25">
        <v>1000004884</v>
      </c>
      <c r="C2821" s="25" t="s">
        <v>3917</v>
      </c>
      <c r="D2821" s="25" t="s">
        <v>4003</v>
      </c>
      <c r="E2821" s="31">
        <v>12712.98</v>
      </c>
      <c r="F2821" s="31">
        <v>12712.98</v>
      </c>
      <c r="G2821" s="25">
        <v>0</v>
      </c>
      <c r="H2821" s="25">
        <v>0</v>
      </c>
      <c r="I2821" s="25" t="s">
        <v>2824</v>
      </c>
    </row>
    <row r="2822" spans="1:9" x14ac:dyDescent="0.15">
      <c r="A2822" s="32">
        <v>43724</v>
      </c>
      <c r="B2822" s="25">
        <v>1000008344</v>
      </c>
      <c r="C2822" s="25" t="s">
        <v>3921</v>
      </c>
      <c r="D2822" s="25" t="s">
        <v>4004</v>
      </c>
      <c r="E2822" s="31">
        <v>6500.01</v>
      </c>
      <c r="F2822" s="31">
        <v>6500.01</v>
      </c>
      <c r="G2822" s="25">
        <v>0</v>
      </c>
      <c r="H2822" s="25">
        <v>0</v>
      </c>
      <c r="I2822" s="25" t="s">
        <v>3140</v>
      </c>
    </row>
    <row r="2823" spans="1:9" x14ac:dyDescent="0.15">
      <c r="A2823" s="32">
        <v>43724</v>
      </c>
      <c r="B2823" s="25">
        <v>1000009190</v>
      </c>
      <c r="C2823" s="25" t="s">
        <v>2649</v>
      </c>
      <c r="D2823" s="25" t="s">
        <v>4003</v>
      </c>
      <c r="E2823" s="25">
        <v>251.86</v>
      </c>
      <c r="F2823" s="25">
        <v>251.86</v>
      </c>
      <c r="G2823" s="25">
        <v>0</v>
      </c>
      <c r="H2823" s="25">
        <v>0</v>
      </c>
      <c r="I2823" s="25" t="s">
        <v>2646</v>
      </c>
    </row>
    <row r="2824" spans="1:9" x14ac:dyDescent="0.15">
      <c r="A2824" s="32">
        <v>43724</v>
      </c>
      <c r="B2824" s="25">
        <v>1000009190</v>
      </c>
      <c r="C2824" s="25" t="s">
        <v>2649</v>
      </c>
      <c r="D2824" s="25" t="s">
        <v>4003</v>
      </c>
      <c r="E2824" s="31">
        <v>2360.94</v>
      </c>
      <c r="F2824" s="31">
        <v>2360.94</v>
      </c>
      <c r="G2824" s="25">
        <v>0</v>
      </c>
      <c r="H2824" s="25">
        <v>0</v>
      </c>
      <c r="I2824" s="25" t="s">
        <v>2646</v>
      </c>
    </row>
    <row r="2825" spans="1:9" x14ac:dyDescent="0.15">
      <c r="A2825" s="32">
        <v>43724</v>
      </c>
      <c r="B2825" s="25">
        <v>1000009190</v>
      </c>
      <c r="C2825" s="25" t="s">
        <v>2649</v>
      </c>
      <c r="D2825" s="25" t="s">
        <v>4004</v>
      </c>
      <c r="E2825" s="25">
        <v>597.52</v>
      </c>
      <c r="F2825" s="25">
        <v>597.52</v>
      </c>
      <c r="G2825" s="25">
        <v>0</v>
      </c>
      <c r="H2825" s="25">
        <v>0</v>
      </c>
      <c r="I2825" s="25" t="s">
        <v>2646</v>
      </c>
    </row>
    <row r="2826" spans="1:9" x14ac:dyDescent="0.15">
      <c r="A2826" s="32">
        <v>43724</v>
      </c>
      <c r="B2826" s="25">
        <v>1000009301</v>
      </c>
      <c r="C2826" s="25" t="s">
        <v>3308</v>
      </c>
      <c r="D2826" s="25" t="s">
        <v>4003</v>
      </c>
      <c r="E2826" s="25">
        <v>159.68</v>
      </c>
      <c r="F2826" s="25">
        <v>159.68</v>
      </c>
      <c r="G2826" s="25">
        <v>0</v>
      </c>
      <c r="H2826" s="25">
        <v>0</v>
      </c>
      <c r="I2826" s="25" t="s">
        <v>2646</v>
      </c>
    </row>
    <row r="2827" spans="1:9" x14ac:dyDescent="0.15">
      <c r="A2827" s="32">
        <v>43724</v>
      </c>
      <c r="B2827" s="25">
        <v>1000009301</v>
      </c>
      <c r="C2827" s="25" t="s">
        <v>3308</v>
      </c>
      <c r="D2827" s="25" t="s">
        <v>4003</v>
      </c>
      <c r="E2827" s="31">
        <v>2761.87</v>
      </c>
      <c r="F2827" s="31">
        <v>2761.87</v>
      </c>
      <c r="G2827" s="25">
        <v>0</v>
      </c>
      <c r="H2827" s="25">
        <v>0</v>
      </c>
      <c r="I2827" s="25" t="s">
        <v>2646</v>
      </c>
    </row>
    <row r="2828" spans="1:9" x14ac:dyDescent="0.15">
      <c r="A2828" s="32">
        <v>43724</v>
      </c>
      <c r="B2828" s="25">
        <v>1000009301</v>
      </c>
      <c r="C2828" s="25" t="s">
        <v>3308</v>
      </c>
      <c r="D2828" s="25" t="s">
        <v>4004</v>
      </c>
      <c r="E2828" s="25">
        <v>500.1</v>
      </c>
      <c r="F2828" s="25">
        <v>500.1</v>
      </c>
      <c r="G2828" s="25">
        <v>0</v>
      </c>
      <c r="H2828" s="25">
        <v>0</v>
      </c>
      <c r="I2828" s="25" t="s">
        <v>2646</v>
      </c>
    </row>
    <row r="2829" spans="1:9" x14ac:dyDescent="0.15">
      <c r="A2829" s="32">
        <v>43724</v>
      </c>
      <c r="B2829" s="25">
        <v>1000009355</v>
      </c>
      <c r="C2829" s="25" t="s">
        <v>2813</v>
      </c>
      <c r="D2829" s="25" t="s">
        <v>4003</v>
      </c>
      <c r="E2829" s="25">
        <v>396</v>
      </c>
      <c r="F2829" s="25">
        <v>396</v>
      </c>
      <c r="G2829" s="25">
        <v>0</v>
      </c>
      <c r="H2829" s="25">
        <v>0</v>
      </c>
      <c r="I2829" s="25" t="s">
        <v>2812</v>
      </c>
    </row>
    <row r="2830" spans="1:9" x14ac:dyDescent="0.15">
      <c r="A2830" s="32">
        <v>43724</v>
      </c>
      <c r="B2830" s="25">
        <v>1000009355</v>
      </c>
      <c r="C2830" s="25" t="s">
        <v>2813</v>
      </c>
      <c r="D2830" s="25" t="s">
        <v>4003</v>
      </c>
      <c r="E2830" s="25">
        <v>613.29999999999995</v>
      </c>
      <c r="F2830" s="25">
        <v>613.29999999999995</v>
      </c>
      <c r="G2830" s="25">
        <v>0</v>
      </c>
      <c r="H2830" s="25">
        <v>0</v>
      </c>
      <c r="I2830" s="25" t="s">
        <v>2812</v>
      </c>
    </row>
    <row r="2831" spans="1:9" x14ac:dyDescent="0.15">
      <c r="A2831" s="32">
        <v>43724</v>
      </c>
      <c r="B2831" s="25">
        <v>1000009458</v>
      </c>
      <c r="C2831" s="25" t="s">
        <v>2816</v>
      </c>
      <c r="D2831" s="25" t="s">
        <v>4003</v>
      </c>
      <c r="E2831" s="31">
        <v>2500.1999999999998</v>
      </c>
      <c r="F2831" s="31">
        <v>2500.1999999999998</v>
      </c>
      <c r="G2831" s="25">
        <v>0</v>
      </c>
      <c r="H2831" s="25">
        <v>0</v>
      </c>
      <c r="I2831" s="25" t="s">
        <v>2815</v>
      </c>
    </row>
    <row r="2832" spans="1:9" x14ac:dyDescent="0.15">
      <c r="A2832" s="32">
        <v>43724</v>
      </c>
      <c r="B2832" s="25">
        <v>1000009635</v>
      </c>
      <c r="C2832" s="25" t="s">
        <v>3929</v>
      </c>
      <c r="D2832" s="25" t="s">
        <v>4003</v>
      </c>
      <c r="E2832" s="31">
        <v>5920.8</v>
      </c>
      <c r="F2832" s="31">
        <v>5920.8</v>
      </c>
      <c r="G2832" s="25">
        <v>0</v>
      </c>
      <c r="H2832" s="25">
        <v>0</v>
      </c>
      <c r="I2832" s="25" t="s">
        <v>106</v>
      </c>
    </row>
    <row r="2833" spans="1:9" x14ac:dyDescent="0.15">
      <c r="A2833" s="32">
        <v>43724</v>
      </c>
      <c r="B2833" s="25">
        <v>1000009635</v>
      </c>
      <c r="C2833" s="25" t="s">
        <v>3929</v>
      </c>
      <c r="D2833" s="25" t="s">
        <v>4003</v>
      </c>
      <c r="E2833" s="31">
        <v>154090.65</v>
      </c>
      <c r="F2833" s="31">
        <v>154090.65</v>
      </c>
      <c r="G2833" s="25">
        <v>0</v>
      </c>
      <c r="H2833" s="25">
        <v>0</v>
      </c>
      <c r="I2833" s="25" t="s">
        <v>106</v>
      </c>
    </row>
    <row r="2834" spans="1:9" x14ac:dyDescent="0.15">
      <c r="A2834" s="32">
        <v>43724</v>
      </c>
      <c r="B2834" s="25">
        <v>1000013792</v>
      </c>
      <c r="C2834" s="25" t="s">
        <v>2822</v>
      </c>
      <c r="D2834" s="25" t="s">
        <v>4003</v>
      </c>
      <c r="E2834" s="31">
        <v>1300.8</v>
      </c>
      <c r="F2834" s="31">
        <v>1300.8</v>
      </c>
      <c r="G2834" s="25">
        <v>0</v>
      </c>
      <c r="H2834" s="25">
        <v>0</v>
      </c>
      <c r="I2834" s="25" t="s">
        <v>2821</v>
      </c>
    </row>
    <row r="2835" spans="1:9" x14ac:dyDescent="0.15">
      <c r="A2835" s="32">
        <v>43724</v>
      </c>
      <c r="B2835" s="25">
        <v>1000015329</v>
      </c>
      <c r="C2835" s="25" t="s">
        <v>2641</v>
      </c>
      <c r="D2835" s="25" t="s">
        <v>4003</v>
      </c>
      <c r="E2835" s="25">
        <v>204</v>
      </c>
      <c r="F2835" s="25">
        <v>204</v>
      </c>
      <c r="G2835" s="25">
        <v>0</v>
      </c>
      <c r="H2835" s="25">
        <v>0</v>
      </c>
      <c r="I2835" s="25" t="s">
        <v>2640</v>
      </c>
    </row>
    <row r="2836" spans="1:9" x14ac:dyDescent="0.15">
      <c r="A2836" s="32">
        <v>43724</v>
      </c>
      <c r="B2836" s="25">
        <v>1000015329</v>
      </c>
      <c r="C2836" s="25" t="s">
        <v>2641</v>
      </c>
      <c r="D2836" s="25" t="s">
        <v>4003</v>
      </c>
      <c r="E2836" s="31">
        <v>1997.42</v>
      </c>
      <c r="F2836" s="31">
        <v>1997.42</v>
      </c>
      <c r="G2836" s="25">
        <v>0</v>
      </c>
      <c r="H2836" s="25">
        <v>0</v>
      </c>
      <c r="I2836" s="25" t="s">
        <v>2640</v>
      </c>
    </row>
    <row r="2837" spans="1:9" x14ac:dyDescent="0.15">
      <c r="A2837" s="32">
        <v>43724</v>
      </c>
      <c r="B2837" s="25">
        <v>1000015329</v>
      </c>
      <c r="C2837" s="25" t="s">
        <v>2641</v>
      </c>
      <c r="D2837" s="25" t="s">
        <v>4004</v>
      </c>
      <c r="E2837" s="25">
        <v>801</v>
      </c>
      <c r="F2837" s="25">
        <v>801</v>
      </c>
      <c r="G2837" s="25">
        <v>0</v>
      </c>
      <c r="H2837" s="25">
        <v>0</v>
      </c>
      <c r="I2837" s="25" t="s">
        <v>2640</v>
      </c>
    </row>
    <row r="2838" spans="1:9" x14ac:dyDescent="0.15">
      <c r="A2838" s="32">
        <v>43724</v>
      </c>
      <c r="B2838" s="25">
        <v>1000016028</v>
      </c>
      <c r="C2838" s="25" t="s">
        <v>3931</v>
      </c>
      <c r="D2838" s="25" t="s">
        <v>4003</v>
      </c>
      <c r="E2838" s="31">
        <v>21343.5</v>
      </c>
      <c r="F2838" s="31">
        <v>21343.5</v>
      </c>
      <c r="G2838" s="25">
        <v>0</v>
      </c>
      <c r="H2838" s="25">
        <v>0</v>
      </c>
      <c r="I2838" s="25" t="s">
        <v>3134</v>
      </c>
    </row>
    <row r="2839" spans="1:9" x14ac:dyDescent="0.15">
      <c r="A2839" s="32">
        <v>43724</v>
      </c>
      <c r="B2839" s="25">
        <v>1000016028</v>
      </c>
      <c r="C2839" s="25" t="s">
        <v>3931</v>
      </c>
      <c r="D2839" s="25" t="s">
        <v>4003</v>
      </c>
      <c r="E2839" s="31">
        <v>19667.599999999999</v>
      </c>
      <c r="F2839" s="31">
        <v>19667.599999999999</v>
      </c>
      <c r="G2839" s="25">
        <v>0</v>
      </c>
      <c r="H2839" s="25">
        <v>0</v>
      </c>
      <c r="I2839" s="25" t="s">
        <v>3134</v>
      </c>
    </row>
    <row r="2840" spans="1:9" x14ac:dyDescent="0.15">
      <c r="A2840" s="32">
        <v>43724</v>
      </c>
      <c r="B2840" s="25">
        <v>1000016603</v>
      </c>
      <c r="C2840" s="25" t="s">
        <v>2835</v>
      </c>
      <c r="D2840" s="25" t="s">
        <v>4003</v>
      </c>
      <c r="E2840" s="31">
        <v>21344.3</v>
      </c>
      <c r="F2840" s="31">
        <v>21344.3</v>
      </c>
      <c r="G2840" s="25">
        <v>0</v>
      </c>
      <c r="H2840" s="25">
        <v>0</v>
      </c>
      <c r="I2840" s="25" t="s">
        <v>2834</v>
      </c>
    </row>
    <row r="2841" spans="1:9" x14ac:dyDescent="0.15">
      <c r="A2841" s="32">
        <v>43724</v>
      </c>
      <c r="B2841" s="25">
        <v>1000016603</v>
      </c>
      <c r="C2841" s="25" t="s">
        <v>2835</v>
      </c>
      <c r="D2841" s="25" t="s">
        <v>4003</v>
      </c>
      <c r="E2841" s="31">
        <v>38658.839999999997</v>
      </c>
      <c r="F2841" s="31">
        <v>38658.839999999997</v>
      </c>
      <c r="G2841" s="25">
        <v>0</v>
      </c>
      <c r="H2841" s="25">
        <v>0</v>
      </c>
      <c r="I2841" s="25" t="s">
        <v>2834</v>
      </c>
    </row>
    <row r="2842" spans="1:9" x14ac:dyDescent="0.15">
      <c r="A2842" s="32">
        <v>43724</v>
      </c>
      <c r="B2842" s="25">
        <v>1000016942</v>
      </c>
      <c r="C2842" s="25" t="s">
        <v>2747</v>
      </c>
      <c r="D2842" s="25" t="s">
        <v>4003</v>
      </c>
      <c r="E2842" s="25">
        <v>200</v>
      </c>
      <c r="F2842" s="25">
        <v>200</v>
      </c>
      <c r="G2842" s="25">
        <v>0</v>
      </c>
      <c r="H2842" s="25">
        <v>0</v>
      </c>
      <c r="I2842" s="25" t="s">
        <v>2733</v>
      </c>
    </row>
    <row r="2843" spans="1:9" x14ac:dyDescent="0.15">
      <c r="A2843" s="32">
        <v>43724</v>
      </c>
      <c r="B2843" s="25">
        <v>1000016942</v>
      </c>
      <c r="C2843" s="25" t="s">
        <v>2747</v>
      </c>
      <c r="D2843" s="25" t="s">
        <v>4003</v>
      </c>
      <c r="E2843" s="25">
        <v>804.6</v>
      </c>
      <c r="F2843" s="25">
        <v>804.6</v>
      </c>
      <c r="G2843" s="25">
        <v>0</v>
      </c>
      <c r="H2843" s="25">
        <v>0</v>
      </c>
      <c r="I2843" s="25" t="s">
        <v>2733</v>
      </c>
    </row>
    <row r="2844" spans="1:9" x14ac:dyDescent="0.15">
      <c r="A2844" s="32">
        <v>43724</v>
      </c>
      <c r="B2844" s="25">
        <v>1000017070</v>
      </c>
      <c r="C2844" s="25" t="s">
        <v>3932</v>
      </c>
      <c r="D2844" s="25" t="s">
        <v>4003</v>
      </c>
      <c r="E2844" s="25">
        <v>526</v>
      </c>
      <c r="F2844" s="25">
        <v>526</v>
      </c>
      <c r="G2844" s="25">
        <v>0</v>
      </c>
      <c r="H2844" s="25">
        <v>0</v>
      </c>
      <c r="I2844" s="25" t="s">
        <v>2837</v>
      </c>
    </row>
    <row r="2845" spans="1:9" x14ac:dyDescent="0.15">
      <c r="A2845" s="32">
        <v>43724</v>
      </c>
      <c r="B2845" s="25">
        <v>1000017079</v>
      </c>
      <c r="C2845" s="25" t="s">
        <v>3629</v>
      </c>
      <c r="D2845" s="25" t="s">
        <v>4003</v>
      </c>
      <c r="E2845" s="31">
        <v>30515.7</v>
      </c>
      <c r="F2845" s="31">
        <v>30515.7</v>
      </c>
      <c r="G2845" s="25">
        <v>0</v>
      </c>
      <c r="H2845" s="25">
        <v>0</v>
      </c>
      <c r="I2845" s="25" t="s">
        <v>3024</v>
      </c>
    </row>
    <row r="2846" spans="1:9" x14ac:dyDescent="0.15">
      <c r="A2846" s="32">
        <v>43724</v>
      </c>
      <c r="B2846" s="25">
        <v>1000017079</v>
      </c>
      <c r="C2846" s="25" t="s">
        <v>3629</v>
      </c>
      <c r="D2846" s="25" t="s">
        <v>4003</v>
      </c>
      <c r="E2846" s="31">
        <v>43513.16</v>
      </c>
      <c r="F2846" s="31">
        <v>43513.16</v>
      </c>
      <c r="G2846" s="25">
        <v>0</v>
      </c>
      <c r="H2846" s="25">
        <v>0</v>
      </c>
      <c r="I2846" s="25" t="s">
        <v>3024</v>
      </c>
    </row>
    <row r="2847" spans="1:9" x14ac:dyDescent="0.15">
      <c r="A2847" s="32">
        <v>43724</v>
      </c>
      <c r="B2847" s="25">
        <v>1000017079</v>
      </c>
      <c r="C2847" s="25" t="s">
        <v>3629</v>
      </c>
      <c r="D2847" s="25" t="s">
        <v>3226</v>
      </c>
      <c r="E2847" s="23">
        <v>6</v>
      </c>
      <c r="F2847" s="23">
        <v>6</v>
      </c>
      <c r="G2847" s="23">
        <v>0</v>
      </c>
      <c r="H2847" s="23">
        <v>0</v>
      </c>
      <c r="I2847" s="25" t="s">
        <v>3024</v>
      </c>
    </row>
    <row r="2848" spans="1:9" x14ac:dyDescent="0.15">
      <c r="A2848" s="32">
        <v>43724</v>
      </c>
      <c r="B2848" s="25">
        <v>1000017333</v>
      </c>
      <c r="C2848" s="25" t="s">
        <v>4002</v>
      </c>
      <c r="D2848" s="25" t="s">
        <v>4003</v>
      </c>
      <c r="E2848" s="25">
        <v>500.8</v>
      </c>
      <c r="F2848" s="25">
        <v>500.8</v>
      </c>
      <c r="G2848" s="25">
        <v>0</v>
      </c>
      <c r="H2848" s="25">
        <v>0</v>
      </c>
      <c r="I2848" s="25" t="s">
        <v>2837</v>
      </c>
    </row>
    <row r="2849" spans="1:9" x14ac:dyDescent="0.15">
      <c r="A2849" s="32">
        <v>43724</v>
      </c>
      <c r="B2849" s="25">
        <v>1000017360</v>
      </c>
      <c r="C2849" s="25" t="s">
        <v>2850</v>
      </c>
      <c r="D2849" s="25" t="s">
        <v>4003</v>
      </c>
      <c r="E2849" s="31">
        <v>1000.4</v>
      </c>
      <c r="F2849" s="31">
        <v>1000.4</v>
      </c>
      <c r="G2849" s="25">
        <v>0</v>
      </c>
      <c r="H2849" s="25">
        <v>0</v>
      </c>
      <c r="I2849" s="25" t="s">
        <v>2837</v>
      </c>
    </row>
    <row r="2850" spans="1:9" x14ac:dyDescent="0.15">
      <c r="A2850" s="32">
        <v>43724</v>
      </c>
      <c r="B2850" s="25">
        <v>1000017361</v>
      </c>
      <c r="C2850" s="25" t="s">
        <v>3469</v>
      </c>
      <c r="D2850" s="25" t="s">
        <v>4003</v>
      </c>
      <c r="E2850" s="25">
        <v>300.7</v>
      </c>
      <c r="F2850" s="25">
        <v>300.7</v>
      </c>
      <c r="G2850" s="25">
        <v>0</v>
      </c>
      <c r="H2850" s="25">
        <v>0</v>
      </c>
      <c r="I2850" s="25" t="s">
        <v>2837</v>
      </c>
    </row>
    <row r="2851" spans="1:9" x14ac:dyDescent="0.15">
      <c r="A2851" s="32">
        <v>43724</v>
      </c>
      <c r="B2851" s="25">
        <v>1000017386</v>
      </c>
      <c r="C2851" s="25" t="s">
        <v>2901</v>
      </c>
      <c r="D2851" s="25" t="s">
        <v>4003</v>
      </c>
      <c r="E2851" s="31">
        <v>1767.2</v>
      </c>
      <c r="F2851" s="31">
        <v>1767.2</v>
      </c>
      <c r="G2851" s="25">
        <v>0</v>
      </c>
      <c r="H2851" s="25">
        <v>0</v>
      </c>
      <c r="I2851" s="25" t="s">
        <v>118</v>
      </c>
    </row>
    <row r="2852" spans="1:9" x14ac:dyDescent="0.15">
      <c r="A2852" s="32">
        <v>43724</v>
      </c>
      <c r="B2852" s="25">
        <v>1000017386</v>
      </c>
      <c r="C2852" s="25" t="s">
        <v>2901</v>
      </c>
      <c r="D2852" s="25" t="s">
        <v>4003</v>
      </c>
      <c r="E2852" s="25">
        <v>239.8</v>
      </c>
      <c r="F2852" s="25">
        <v>239.8</v>
      </c>
      <c r="G2852" s="25">
        <v>0</v>
      </c>
      <c r="H2852" s="25">
        <v>0</v>
      </c>
      <c r="I2852" s="25" t="s">
        <v>118</v>
      </c>
    </row>
    <row r="2853" spans="1:9" x14ac:dyDescent="0.15">
      <c r="A2853" s="32">
        <v>43724</v>
      </c>
      <c r="B2853" s="25">
        <v>1000017570</v>
      </c>
      <c r="C2853" s="25" t="s">
        <v>2956</v>
      </c>
      <c r="D2853" s="25" t="s">
        <v>4003</v>
      </c>
      <c r="E2853" s="31">
        <v>1500.5</v>
      </c>
      <c r="F2853" s="31">
        <v>1500.5</v>
      </c>
      <c r="G2853" s="25">
        <v>0</v>
      </c>
      <c r="H2853" s="25">
        <v>0</v>
      </c>
      <c r="I2853" s="25" t="s">
        <v>2955</v>
      </c>
    </row>
    <row r="2854" spans="1:9" x14ac:dyDescent="0.15">
      <c r="A2854" s="32">
        <v>43724</v>
      </c>
      <c r="B2854" s="25">
        <v>1000017570</v>
      </c>
      <c r="C2854" s="25" t="s">
        <v>2956</v>
      </c>
      <c r="D2854" s="25" t="s">
        <v>4003</v>
      </c>
      <c r="E2854" s="31">
        <v>7068.54</v>
      </c>
      <c r="F2854" s="31">
        <v>7068.54</v>
      </c>
      <c r="G2854" s="25">
        <v>0</v>
      </c>
      <c r="H2854" s="25">
        <v>0</v>
      </c>
      <c r="I2854" s="25" t="s">
        <v>2955</v>
      </c>
    </row>
    <row r="2855" spans="1:9" x14ac:dyDescent="0.15">
      <c r="A2855" s="32">
        <v>43724</v>
      </c>
      <c r="B2855" s="25">
        <v>1000017683</v>
      </c>
      <c r="C2855" s="25" t="s">
        <v>3455</v>
      </c>
      <c r="D2855" s="25" t="s">
        <v>4003</v>
      </c>
      <c r="E2855" s="25">
        <v>287.5</v>
      </c>
      <c r="F2855" s="25">
        <v>287.5</v>
      </c>
      <c r="G2855" s="25">
        <v>0</v>
      </c>
      <c r="H2855" s="25">
        <v>0</v>
      </c>
      <c r="I2855" s="25" t="s">
        <v>2837</v>
      </c>
    </row>
    <row r="2856" spans="1:9" x14ac:dyDescent="0.15">
      <c r="A2856" s="32">
        <v>43724</v>
      </c>
      <c r="B2856" s="25">
        <v>1000017683</v>
      </c>
      <c r="C2856" s="25" t="s">
        <v>3455</v>
      </c>
      <c r="D2856" s="25" t="s">
        <v>4003</v>
      </c>
      <c r="E2856" s="25">
        <v>712.5</v>
      </c>
      <c r="F2856" s="25">
        <v>712.5</v>
      </c>
      <c r="G2856" s="25">
        <v>0</v>
      </c>
      <c r="H2856" s="25">
        <v>0</v>
      </c>
      <c r="I2856" s="25" t="s">
        <v>2837</v>
      </c>
    </row>
    <row r="2857" spans="1:9" x14ac:dyDescent="0.15">
      <c r="A2857" s="32">
        <v>43724</v>
      </c>
      <c r="B2857" s="25">
        <v>1000017745</v>
      </c>
      <c r="C2857" s="25" t="s">
        <v>2848</v>
      </c>
      <c r="D2857" s="25" t="s">
        <v>4003</v>
      </c>
      <c r="E2857" s="31">
        <v>3021.6</v>
      </c>
      <c r="F2857" s="31">
        <v>3021.6</v>
      </c>
      <c r="G2857" s="25">
        <v>0</v>
      </c>
      <c r="H2857" s="25">
        <v>0</v>
      </c>
      <c r="I2857" s="25" t="s">
        <v>2837</v>
      </c>
    </row>
    <row r="2858" spans="1:9" x14ac:dyDescent="0.15">
      <c r="A2858" s="32">
        <v>43724</v>
      </c>
      <c r="B2858" s="25">
        <v>1000017745</v>
      </c>
      <c r="C2858" s="25" t="s">
        <v>2848</v>
      </c>
      <c r="D2858" s="25" t="s">
        <v>4003</v>
      </c>
      <c r="E2858" s="25">
        <v>978.4</v>
      </c>
      <c r="F2858" s="25">
        <v>978.4</v>
      </c>
      <c r="G2858" s="25">
        <v>0</v>
      </c>
      <c r="H2858" s="25">
        <v>0</v>
      </c>
      <c r="I2858" s="25" t="s">
        <v>2837</v>
      </c>
    </row>
    <row r="2859" spans="1:9" x14ac:dyDescent="0.15">
      <c r="A2859" s="32">
        <v>43724</v>
      </c>
      <c r="B2859" s="25">
        <v>1000017770</v>
      </c>
      <c r="C2859" s="25" t="s">
        <v>3452</v>
      </c>
      <c r="D2859" s="25" t="s">
        <v>4003</v>
      </c>
      <c r="E2859" s="25">
        <v>200.8</v>
      </c>
      <c r="F2859" s="25">
        <v>200.8</v>
      </c>
      <c r="G2859" s="25">
        <v>0</v>
      </c>
      <c r="H2859" s="25">
        <v>0</v>
      </c>
      <c r="I2859" s="25" t="s">
        <v>2837</v>
      </c>
    </row>
    <row r="2860" spans="1:9" x14ac:dyDescent="0.15">
      <c r="A2860" s="32">
        <v>43724</v>
      </c>
      <c r="B2860" s="25">
        <v>1000017795</v>
      </c>
      <c r="C2860" s="25" t="s">
        <v>3576</v>
      </c>
      <c r="D2860" s="25" t="s">
        <v>4003</v>
      </c>
      <c r="E2860" s="31">
        <v>2525.9</v>
      </c>
      <c r="F2860" s="31">
        <v>2525.9</v>
      </c>
      <c r="G2860" s="25">
        <v>0</v>
      </c>
      <c r="H2860" s="25">
        <v>0</v>
      </c>
      <c r="I2860" s="25" t="s">
        <v>3575</v>
      </c>
    </row>
    <row r="2861" spans="1:9" x14ac:dyDescent="0.15">
      <c r="A2861" s="32">
        <v>43724</v>
      </c>
      <c r="B2861" s="25">
        <v>1000018182</v>
      </c>
      <c r="C2861" s="25" t="s">
        <v>3234</v>
      </c>
      <c r="D2861" s="25" t="s">
        <v>4003</v>
      </c>
      <c r="E2861" s="25">
        <v>122.4</v>
      </c>
      <c r="F2861" s="25">
        <v>122.4</v>
      </c>
      <c r="G2861" s="25">
        <v>0</v>
      </c>
      <c r="H2861" s="25">
        <v>0</v>
      </c>
      <c r="I2861" s="25" t="s">
        <v>3233</v>
      </c>
    </row>
    <row r="2862" spans="1:9" x14ac:dyDescent="0.15">
      <c r="A2862" s="32">
        <v>43724</v>
      </c>
      <c r="B2862" s="25">
        <v>1000018182</v>
      </c>
      <c r="C2862" s="25" t="s">
        <v>3234</v>
      </c>
      <c r="D2862" s="25" t="s">
        <v>4003</v>
      </c>
      <c r="E2862" s="25">
        <v>80.989999999999995</v>
      </c>
      <c r="F2862" s="25">
        <v>80.989999999999995</v>
      </c>
      <c r="G2862" s="25">
        <v>0</v>
      </c>
      <c r="H2862" s="25">
        <v>0</v>
      </c>
      <c r="I2862" s="25" t="s">
        <v>3233</v>
      </c>
    </row>
    <row r="2863" spans="1:9" x14ac:dyDescent="0.15">
      <c r="A2863" s="32">
        <v>43724</v>
      </c>
      <c r="B2863" s="25">
        <v>1000018273</v>
      </c>
      <c r="C2863" s="25" t="s">
        <v>2846</v>
      </c>
      <c r="D2863" s="25" t="s">
        <v>4003</v>
      </c>
      <c r="E2863" s="31">
        <v>1660.56</v>
      </c>
      <c r="F2863" s="31">
        <v>1660.56</v>
      </c>
      <c r="G2863" s="25">
        <v>0</v>
      </c>
      <c r="H2863" s="25">
        <v>0</v>
      </c>
      <c r="I2863" s="25" t="s">
        <v>2837</v>
      </c>
    </row>
    <row r="2864" spans="1:9" x14ac:dyDescent="0.15">
      <c r="A2864" s="32">
        <v>43724</v>
      </c>
      <c r="B2864" s="25">
        <v>1000018273</v>
      </c>
      <c r="C2864" s="25" t="s">
        <v>2846</v>
      </c>
      <c r="D2864" s="25" t="s">
        <v>4003</v>
      </c>
      <c r="E2864" s="31">
        <v>4344.08</v>
      </c>
      <c r="F2864" s="31">
        <v>4344.08</v>
      </c>
      <c r="G2864" s="25">
        <v>0</v>
      </c>
      <c r="H2864" s="25">
        <v>0</v>
      </c>
      <c r="I2864" s="25" t="s">
        <v>2837</v>
      </c>
    </row>
    <row r="2865" spans="1:9" x14ac:dyDescent="0.15">
      <c r="A2865" s="32">
        <v>43724</v>
      </c>
      <c r="B2865" s="25">
        <v>1000018308</v>
      </c>
      <c r="C2865" s="25" t="s">
        <v>3476</v>
      </c>
      <c r="D2865" s="25" t="s">
        <v>4003</v>
      </c>
      <c r="E2865" s="31">
        <v>16272.1</v>
      </c>
      <c r="F2865" s="31">
        <v>16272.1</v>
      </c>
      <c r="G2865" s="25">
        <v>0</v>
      </c>
      <c r="H2865" s="25">
        <v>0</v>
      </c>
      <c r="I2865" s="25" t="s">
        <v>2837</v>
      </c>
    </row>
    <row r="2866" spans="1:9" x14ac:dyDescent="0.15">
      <c r="A2866" s="32">
        <v>43724</v>
      </c>
      <c r="B2866" s="25">
        <v>1000018308</v>
      </c>
      <c r="C2866" s="25" t="s">
        <v>3476</v>
      </c>
      <c r="D2866" s="25" t="s">
        <v>4003</v>
      </c>
      <c r="E2866" s="31">
        <v>2050.17</v>
      </c>
      <c r="F2866" s="31">
        <v>2050.17</v>
      </c>
      <c r="G2866" s="25">
        <v>0</v>
      </c>
      <c r="H2866" s="25">
        <v>0</v>
      </c>
      <c r="I2866" s="25" t="s">
        <v>2837</v>
      </c>
    </row>
    <row r="2867" spans="1:9" x14ac:dyDescent="0.15">
      <c r="A2867" s="32">
        <v>43724</v>
      </c>
      <c r="B2867" s="25">
        <v>1000018310</v>
      </c>
      <c r="C2867" s="25" t="s">
        <v>3935</v>
      </c>
      <c r="D2867" s="25" t="s">
        <v>4003</v>
      </c>
      <c r="E2867" s="25">
        <v>200</v>
      </c>
      <c r="F2867" s="25">
        <v>200</v>
      </c>
      <c r="G2867" s="25">
        <v>0</v>
      </c>
      <c r="H2867" s="25">
        <v>0</v>
      </c>
      <c r="I2867" s="25" t="s">
        <v>3710</v>
      </c>
    </row>
    <row r="2868" spans="1:9" x14ac:dyDescent="0.15">
      <c r="A2868" s="32">
        <v>43724</v>
      </c>
      <c r="B2868" s="25">
        <v>1000018310</v>
      </c>
      <c r="C2868" s="25" t="s">
        <v>3935</v>
      </c>
      <c r="D2868" s="25" t="s">
        <v>4003</v>
      </c>
      <c r="E2868" s="31">
        <v>1303</v>
      </c>
      <c r="F2868" s="31">
        <v>1303</v>
      </c>
      <c r="G2868" s="25">
        <v>0</v>
      </c>
      <c r="H2868" s="25">
        <v>0</v>
      </c>
      <c r="I2868" s="25" t="s">
        <v>3710</v>
      </c>
    </row>
    <row r="2869" spans="1:9" x14ac:dyDescent="0.15">
      <c r="A2869" s="32">
        <v>43724</v>
      </c>
      <c r="B2869" s="25">
        <v>1000018347</v>
      </c>
      <c r="C2869" s="25" t="s">
        <v>3501</v>
      </c>
      <c r="D2869" s="25" t="s">
        <v>4003</v>
      </c>
      <c r="E2869" s="25">
        <v>188.9</v>
      </c>
      <c r="F2869" s="25">
        <v>188.9</v>
      </c>
      <c r="G2869" s="25">
        <v>0</v>
      </c>
      <c r="H2869" s="25">
        <v>0</v>
      </c>
      <c r="I2869" s="25" t="s">
        <v>3500</v>
      </c>
    </row>
    <row r="2870" spans="1:9" x14ac:dyDescent="0.15">
      <c r="A2870" s="32">
        <v>43724</v>
      </c>
      <c r="B2870" s="25">
        <v>1000019019</v>
      </c>
      <c r="C2870" s="25" t="s">
        <v>2764</v>
      </c>
      <c r="D2870" s="25" t="s">
        <v>4003</v>
      </c>
      <c r="E2870" s="31">
        <v>4100</v>
      </c>
      <c r="F2870" s="31">
        <v>4100</v>
      </c>
      <c r="G2870" s="25">
        <v>0</v>
      </c>
      <c r="H2870" s="25">
        <v>0</v>
      </c>
      <c r="I2870" s="25" t="s">
        <v>2763</v>
      </c>
    </row>
    <row r="2871" spans="1:9" x14ac:dyDescent="0.15">
      <c r="A2871" s="32">
        <v>43724</v>
      </c>
      <c r="B2871" s="25">
        <v>1000019019</v>
      </c>
      <c r="C2871" s="25" t="s">
        <v>2764</v>
      </c>
      <c r="D2871" s="25" t="s">
        <v>4003</v>
      </c>
      <c r="E2871" s="31">
        <v>17763</v>
      </c>
      <c r="F2871" s="31">
        <v>17763</v>
      </c>
      <c r="G2871" s="25">
        <v>0</v>
      </c>
      <c r="H2871" s="25">
        <v>0</v>
      </c>
      <c r="I2871" s="25" t="s">
        <v>2763</v>
      </c>
    </row>
    <row r="2872" spans="1:9" x14ac:dyDescent="0.15">
      <c r="A2872" s="32">
        <v>43724</v>
      </c>
      <c r="B2872" s="25">
        <v>1000019108</v>
      </c>
      <c r="C2872" s="25" t="s">
        <v>2854</v>
      </c>
      <c r="D2872" s="25" t="s">
        <v>4003</v>
      </c>
      <c r="E2872" s="25">
        <v>400</v>
      </c>
      <c r="F2872" s="25">
        <v>400</v>
      </c>
      <c r="G2872" s="25">
        <v>0</v>
      </c>
      <c r="H2872" s="25">
        <v>0</v>
      </c>
      <c r="I2872" s="25" t="s">
        <v>2837</v>
      </c>
    </row>
    <row r="2873" spans="1:9" x14ac:dyDescent="0.15">
      <c r="A2873" s="32">
        <v>43724</v>
      </c>
      <c r="B2873" s="25">
        <v>1000019108</v>
      </c>
      <c r="C2873" s="25" t="s">
        <v>2854</v>
      </c>
      <c r="D2873" s="25" t="s">
        <v>4003</v>
      </c>
      <c r="E2873" s="31">
        <v>1341.5</v>
      </c>
      <c r="F2873" s="31">
        <v>1341.5</v>
      </c>
      <c r="G2873" s="25">
        <v>0</v>
      </c>
      <c r="H2873" s="25">
        <v>0</v>
      </c>
      <c r="I2873" s="25" t="s">
        <v>2837</v>
      </c>
    </row>
    <row r="2874" spans="1:9" x14ac:dyDescent="0.15">
      <c r="A2874" s="32">
        <v>43724</v>
      </c>
      <c r="B2874" s="25">
        <v>1000019459</v>
      </c>
      <c r="C2874" s="25" t="s">
        <v>3939</v>
      </c>
      <c r="D2874" s="25" t="s">
        <v>4003</v>
      </c>
      <c r="E2874" s="25">
        <v>500.2</v>
      </c>
      <c r="F2874" s="25">
        <v>500.2</v>
      </c>
      <c r="G2874" s="25">
        <v>0</v>
      </c>
      <c r="H2874" s="25">
        <v>0</v>
      </c>
      <c r="I2874" s="25" t="s">
        <v>2837</v>
      </c>
    </row>
    <row r="2875" spans="1:9" x14ac:dyDescent="0.15">
      <c r="A2875" s="32">
        <v>43724</v>
      </c>
      <c r="B2875" s="25">
        <v>1000019584</v>
      </c>
      <c r="C2875" s="25" t="s">
        <v>2852</v>
      </c>
      <c r="D2875" s="25" t="s">
        <v>4003</v>
      </c>
      <c r="E2875" s="31">
        <v>1000</v>
      </c>
      <c r="F2875" s="31">
        <v>1000</v>
      </c>
      <c r="G2875" s="25">
        <v>0</v>
      </c>
      <c r="H2875" s="25">
        <v>0</v>
      </c>
      <c r="I2875" s="25" t="s">
        <v>2837</v>
      </c>
    </row>
    <row r="2876" spans="1:9" x14ac:dyDescent="0.15">
      <c r="A2876" s="32">
        <v>43724</v>
      </c>
      <c r="B2876" s="25">
        <v>1000019584</v>
      </c>
      <c r="C2876" s="25" t="s">
        <v>2852</v>
      </c>
      <c r="D2876" s="25" t="s">
        <v>4003</v>
      </c>
      <c r="E2876" s="25">
        <v>329.9</v>
      </c>
      <c r="F2876" s="25">
        <v>329.9</v>
      </c>
      <c r="G2876" s="25">
        <v>0</v>
      </c>
      <c r="H2876" s="25">
        <v>0</v>
      </c>
      <c r="I2876" s="25" t="s">
        <v>2837</v>
      </c>
    </row>
    <row r="2877" spans="1:9" x14ac:dyDescent="0.15">
      <c r="A2877" s="32">
        <v>43724</v>
      </c>
      <c r="B2877" s="25">
        <v>1000020463</v>
      </c>
      <c r="C2877" s="25" t="s">
        <v>3484</v>
      </c>
      <c r="D2877" s="25" t="s">
        <v>4003</v>
      </c>
      <c r="E2877" s="25">
        <v>197.73</v>
      </c>
      <c r="F2877" s="25">
        <v>197.73</v>
      </c>
      <c r="G2877" s="25">
        <v>0</v>
      </c>
      <c r="H2877" s="25">
        <v>0</v>
      </c>
      <c r="I2877" s="25" t="s">
        <v>2837</v>
      </c>
    </row>
    <row r="2878" spans="1:9" x14ac:dyDescent="0.15">
      <c r="A2878" s="32">
        <v>43724</v>
      </c>
      <c r="B2878" s="25">
        <v>1000020463</v>
      </c>
      <c r="C2878" s="25" t="s">
        <v>3484</v>
      </c>
      <c r="D2878" s="25" t="s">
        <v>4003</v>
      </c>
      <c r="E2878" s="25">
        <v>202.5</v>
      </c>
      <c r="F2878" s="25">
        <v>202.5</v>
      </c>
      <c r="G2878" s="25">
        <v>0</v>
      </c>
      <c r="H2878" s="25">
        <v>0</v>
      </c>
      <c r="I2878" s="25" t="s">
        <v>2837</v>
      </c>
    </row>
    <row r="2879" spans="1:9" x14ac:dyDescent="0.15">
      <c r="A2879" s="32">
        <v>43724</v>
      </c>
      <c r="B2879" s="25">
        <v>1000020764</v>
      </c>
      <c r="C2879" s="25" t="s">
        <v>2844</v>
      </c>
      <c r="D2879" s="25" t="s">
        <v>4003</v>
      </c>
      <c r="E2879" s="25">
        <v>200</v>
      </c>
      <c r="F2879" s="25">
        <v>200</v>
      </c>
      <c r="G2879" s="25">
        <v>0</v>
      </c>
      <c r="H2879" s="25">
        <v>0</v>
      </c>
      <c r="I2879" s="25" t="s">
        <v>2837</v>
      </c>
    </row>
    <row r="2880" spans="1:9" x14ac:dyDescent="0.15">
      <c r="A2880" s="32">
        <v>43724</v>
      </c>
      <c r="B2880" s="25">
        <v>1000020764</v>
      </c>
      <c r="C2880" s="25" t="s">
        <v>2844</v>
      </c>
      <c r="D2880" s="25" t="s">
        <v>4003</v>
      </c>
      <c r="E2880" s="25">
        <v>405</v>
      </c>
      <c r="F2880" s="25">
        <v>405</v>
      </c>
      <c r="G2880" s="25">
        <v>0</v>
      </c>
      <c r="H2880" s="25">
        <v>0</v>
      </c>
      <c r="I2880" s="25" t="s">
        <v>2837</v>
      </c>
    </row>
    <row r="2881" spans="1:9" x14ac:dyDescent="0.15">
      <c r="A2881" s="32">
        <v>43724</v>
      </c>
      <c r="B2881" s="25">
        <v>1000020764</v>
      </c>
      <c r="C2881" s="25" t="s">
        <v>2844</v>
      </c>
      <c r="D2881" s="25" t="s">
        <v>4004</v>
      </c>
      <c r="E2881" s="31">
        <v>2395.0700000000002</v>
      </c>
      <c r="F2881" s="31">
        <v>2395.0700000000002</v>
      </c>
      <c r="G2881" s="25">
        <v>0</v>
      </c>
      <c r="H2881" s="25">
        <v>0</v>
      </c>
      <c r="I2881" s="25" t="s">
        <v>2837</v>
      </c>
    </row>
    <row r="2882" spans="1:9" x14ac:dyDescent="0.15">
      <c r="A2882" s="32">
        <v>43724</v>
      </c>
      <c r="B2882" s="25">
        <v>1000021394</v>
      </c>
      <c r="C2882" s="25" t="s">
        <v>4011</v>
      </c>
      <c r="D2882" s="25" t="s">
        <v>4003</v>
      </c>
      <c r="E2882" s="25">
        <v>201.5</v>
      </c>
      <c r="F2882" s="25">
        <v>201.5</v>
      </c>
      <c r="G2882" s="25">
        <v>0</v>
      </c>
      <c r="H2882" s="25">
        <v>0</v>
      </c>
      <c r="I2882" s="25" t="s">
        <v>2837</v>
      </c>
    </row>
    <row r="2883" spans="1:9" x14ac:dyDescent="0.15">
      <c r="A2883" s="32">
        <v>43724</v>
      </c>
      <c r="B2883" s="25">
        <v>1000021487</v>
      </c>
      <c r="C2883" s="25" t="s">
        <v>3047</v>
      </c>
      <c r="D2883" s="25" t="s">
        <v>4003</v>
      </c>
      <c r="E2883" s="31">
        <v>4900.6499999999996</v>
      </c>
      <c r="F2883" s="31">
        <v>4900.6499999999996</v>
      </c>
      <c r="G2883" s="25">
        <v>0</v>
      </c>
      <c r="H2883" s="25">
        <v>0</v>
      </c>
      <c r="I2883" s="25" t="s">
        <v>3654</v>
      </c>
    </row>
    <row r="2884" spans="1:9" x14ac:dyDescent="0.15">
      <c r="A2884" s="32">
        <v>43724</v>
      </c>
      <c r="B2884" s="25">
        <v>1000021487</v>
      </c>
      <c r="C2884" s="25" t="s">
        <v>3047</v>
      </c>
      <c r="D2884" s="25" t="s">
        <v>4003</v>
      </c>
      <c r="E2884" s="31">
        <v>2104.11</v>
      </c>
      <c r="F2884" s="31">
        <v>2104.11</v>
      </c>
      <c r="G2884" s="25">
        <v>0</v>
      </c>
      <c r="H2884" s="25">
        <v>0</v>
      </c>
      <c r="I2884" s="25" t="s">
        <v>3654</v>
      </c>
    </row>
    <row r="2885" spans="1:9" x14ac:dyDescent="0.15">
      <c r="A2885" s="32">
        <v>43724</v>
      </c>
      <c r="B2885" s="25">
        <v>1000021605</v>
      </c>
      <c r="C2885" s="25" t="s">
        <v>4029</v>
      </c>
      <c r="D2885" s="25" t="s">
        <v>4003</v>
      </c>
      <c r="E2885" s="31">
        <v>1002</v>
      </c>
      <c r="F2885" s="31">
        <v>1002</v>
      </c>
      <c r="G2885" s="25">
        <v>0</v>
      </c>
      <c r="H2885" s="25">
        <v>0</v>
      </c>
      <c r="I2885" s="25" t="s">
        <v>3583</v>
      </c>
    </row>
    <row r="2886" spans="1:9" x14ac:dyDescent="0.15">
      <c r="A2886" s="32">
        <v>43724</v>
      </c>
      <c r="B2886" s="25">
        <v>1000021605</v>
      </c>
      <c r="C2886" s="25" t="s">
        <v>4029</v>
      </c>
      <c r="D2886" s="25" t="s">
        <v>4003</v>
      </c>
      <c r="E2886" s="25">
        <v>610.69000000000005</v>
      </c>
      <c r="F2886" s="25">
        <v>610.69000000000005</v>
      </c>
      <c r="G2886" s="25">
        <v>0</v>
      </c>
      <c r="H2886" s="25">
        <v>0</v>
      </c>
      <c r="I2886" s="25" t="s">
        <v>3583</v>
      </c>
    </row>
    <row r="2887" spans="1:9" x14ac:dyDescent="0.15">
      <c r="A2887" s="32">
        <v>43724</v>
      </c>
      <c r="B2887" s="25">
        <v>1000021737</v>
      </c>
      <c r="C2887" s="25" t="s">
        <v>2840</v>
      </c>
      <c r="D2887" s="25" t="s">
        <v>4003</v>
      </c>
      <c r="E2887" s="25">
        <v>200.8</v>
      </c>
      <c r="F2887" s="25">
        <v>200.8</v>
      </c>
      <c r="G2887" s="25">
        <v>0</v>
      </c>
      <c r="H2887" s="25">
        <v>0</v>
      </c>
      <c r="I2887" s="25" t="s">
        <v>2837</v>
      </c>
    </row>
    <row r="2888" spans="1:9" x14ac:dyDescent="0.15">
      <c r="A2888" s="32">
        <v>43724</v>
      </c>
      <c r="B2888" s="25">
        <v>1000021739</v>
      </c>
      <c r="C2888" s="25" t="s">
        <v>2890</v>
      </c>
      <c r="D2888" s="25" t="s">
        <v>4003</v>
      </c>
      <c r="E2888" s="31">
        <v>1001.98</v>
      </c>
      <c r="F2888" s="31">
        <v>1001.98</v>
      </c>
      <c r="G2888" s="25">
        <v>0</v>
      </c>
      <c r="H2888" s="25">
        <v>0</v>
      </c>
      <c r="I2888" s="25" t="s">
        <v>2889</v>
      </c>
    </row>
    <row r="2889" spans="1:9" x14ac:dyDescent="0.15">
      <c r="A2889" s="32">
        <v>43724</v>
      </c>
      <c r="B2889" s="25">
        <v>1000021739</v>
      </c>
      <c r="C2889" s="25" t="s">
        <v>2890</v>
      </c>
      <c r="D2889" s="25" t="s">
        <v>4003</v>
      </c>
      <c r="E2889" s="31">
        <v>1927.53</v>
      </c>
      <c r="F2889" s="31">
        <v>1927.53</v>
      </c>
      <c r="G2889" s="25">
        <v>0</v>
      </c>
      <c r="H2889" s="25">
        <v>0</v>
      </c>
      <c r="I2889" s="25" t="s">
        <v>2889</v>
      </c>
    </row>
    <row r="2890" spans="1:9" x14ac:dyDescent="0.15">
      <c r="A2890" s="32">
        <v>43724</v>
      </c>
      <c r="B2890" s="25">
        <v>1000022697</v>
      </c>
      <c r="C2890" s="25" t="s">
        <v>3944</v>
      </c>
      <c r="D2890" s="25" t="s">
        <v>4003</v>
      </c>
      <c r="E2890" s="25">
        <v>902.5</v>
      </c>
      <c r="F2890" s="25">
        <v>902.5</v>
      </c>
      <c r="G2890" s="25">
        <v>0</v>
      </c>
      <c r="H2890" s="25">
        <v>0</v>
      </c>
      <c r="I2890" s="25" t="s">
        <v>3148</v>
      </c>
    </row>
    <row r="2891" spans="1:9" x14ac:dyDescent="0.15">
      <c r="A2891" s="32">
        <v>43724</v>
      </c>
      <c r="B2891" s="25">
        <v>1000022697</v>
      </c>
      <c r="C2891" s="25" t="s">
        <v>3944</v>
      </c>
      <c r="D2891" s="25" t="s">
        <v>4003</v>
      </c>
      <c r="E2891" s="31">
        <v>2127.81</v>
      </c>
      <c r="F2891" s="31">
        <v>2127.81</v>
      </c>
      <c r="G2891" s="25">
        <v>0</v>
      </c>
      <c r="H2891" s="25">
        <v>0</v>
      </c>
      <c r="I2891" s="25" t="s">
        <v>3148</v>
      </c>
    </row>
    <row r="2892" spans="1:9" x14ac:dyDescent="0.15">
      <c r="A2892" s="32">
        <v>43724</v>
      </c>
      <c r="B2892" s="25">
        <v>1000023133</v>
      </c>
      <c r="C2892" s="25" t="s">
        <v>3381</v>
      </c>
      <c r="D2892" s="25" t="s">
        <v>4003</v>
      </c>
      <c r="E2892" s="25">
        <v>902.4</v>
      </c>
      <c r="F2892" s="25">
        <v>902.4</v>
      </c>
      <c r="G2892" s="25">
        <v>0</v>
      </c>
      <c r="H2892" s="25">
        <v>0</v>
      </c>
      <c r="I2892" s="25" t="s">
        <v>3380</v>
      </c>
    </row>
    <row r="2893" spans="1:9" x14ac:dyDescent="0.15">
      <c r="A2893" s="32">
        <v>43724</v>
      </c>
      <c r="B2893" s="25">
        <v>1000023133</v>
      </c>
      <c r="C2893" s="25" t="s">
        <v>3381</v>
      </c>
      <c r="D2893" s="25" t="s">
        <v>4003</v>
      </c>
      <c r="E2893" s="31">
        <v>2462.8000000000002</v>
      </c>
      <c r="F2893" s="31">
        <v>2462.8000000000002</v>
      </c>
      <c r="G2893" s="25">
        <v>0</v>
      </c>
      <c r="H2893" s="25">
        <v>0</v>
      </c>
      <c r="I2893" s="25" t="s">
        <v>3380</v>
      </c>
    </row>
    <row r="2894" spans="1:9" x14ac:dyDescent="0.15">
      <c r="A2894" s="32">
        <v>43724</v>
      </c>
      <c r="B2894" s="25">
        <v>1000024129</v>
      </c>
      <c r="C2894" s="25" t="s">
        <v>2894</v>
      </c>
      <c r="D2894" s="25" t="s">
        <v>4003</v>
      </c>
      <c r="E2894" s="25">
        <v>859.2</v>
      </c>
      <c r="F2894" s="25">
        <v>859.2</v>
      </c>
      <c r="G2894" s="25">
        <v>0</v>
      </c>
      <c r="H2894" s="25">
        <v>0</v>
      </c>
      <c r="I2894" s="25" t="s">
        <v>2893</v>
      </c>
    </row>
    <row r="2895" spans="1:9" x14ac:dyDescent="0.15">
      <c r="A2895" s="32">
        <v>43724</v>
      </c>
      <c r="B2895" s="25">
        <v>1000024129</v>
      </c>
      <c r="C2895" s="25" t="s">
        <v>2894</v>
      </c>
      <c r="D2895" s="25" t="s">
        <v>4003</v>
      </c>
      <c r="E2895" s="31">
        <v>29143.9</v>
      </c>
      <c r="F2895" s="31">
        <v>29143.9</v>
      </c>
      <c r="G2895" s="25">
        <v>0</v>
      </c>
      <c r="H2895" s="25">
        <v>0</v>
      </c>
      <c r="I2895" s="25" t="s">
        <v>2893</v>
      </c>
    </row>
    <row r="2896" spans="1:9" x14ac:dyDescent="0.15">
      <c r="A2896" s="32">
        <v>43724</v>
      </c>
      <c r="B2896" s="25">
        <v>1000025379</v>
      </c>
      <c r="C2896" s="25" t="s">
        <v>3946</v>
      </c>
      <c r="D2896" s="25" t="s">
        <v>4004</v>
      </c>
      <c r="E2896" s="31">
        <v>35001.39</v>
      </c>
      <c r="F2896" s="31">
        <v>35001.39</v>
      </c>
      <c r="G2896" s="25">
        <v>0</v>
      </c>
      <c r="H2896" s="25">
        <v>0</v>
      </c>
      <c r="I2896" s="25" t="s">
        <v>3315</v>
      </c>
    </row>
    <row r="2897" spans="1:9" x14ac:dyDescent="0.15">
      <c r="A2897" s="32">
        <v>43724</v>
      </c>
      <c r="B2897" s="25">
        <v>1000025474</v>
      </c>
      <c r="C2897" s="25" t="s">
        <v>2935</v>
      </c>
      <c r="D2897" s="25" t="s">
        <v>4003</v>
      </c>
      <c r="E2897" s="31">
        <v>3955.76</v>
      </c>
      <c r="F2897" s="31">
        <v>3955.76</v>
      </c>
      <c r="G2897" s="25">
        <v>0</v>
      </c>
      <c r="H2897" s="25">
        <v>0</v>
      </c>
      <c r="I2897" s="25" t="s">
        <v>2932</v>
      </c>
    </row>
    <row r="2898" spans="1:9" x14ac:dyDescent="0.15">
      <c r="A2898" s="32">
        <v>43724</v>
      </c>
      <c r="B2898" s="25">
        <v>1000025475</v>
      </c>
      <c r="C2898" s="25" t="s">
        <v>2933</v>
      </c>
      <c r="D2898" s="25" t="s">
        <v>4003</v>
      </c>
      <c r="E2898" s="31">
        <v>2933.2</v>
      </c>
      <c r="F2898" s="31">
        <v>2933.2</v>
      </c>
      <c r="G2898" s="25">
        <v>0</v>
      </c>
      <c r="H2898" s="25">
        <v>0</v>
      </c>
      <c r="I2898" s="25" t="s">
        <v>2932</v>
      </c>
    </row>
    <row r="2899" spans="1:9" x14ac:dyDescent="0.15">
      <c r="A2899" s="32">
        <v>43724</v>
      </c>
      <c r="B2899" s="25">
        <v>1000025755</v>
      </c>
      <c r="C2899" s="25" t="s">
        <v>3706</v>
      </c>
      <c r="D2899" s="25" t="s">
        <v>4003</v>
      </c>
      <c r="E2899" s="25">
        <v>224.44</v>
      </c>
      <c r="F2899" s="25">
        <v>224.44</v>
      </c>
      <c r="G2899" s="25">
        <v>0</v>
      </c>
      <c r="H2899" s="25">
        <v>0</v>
      </c>
      <c r="I2899" s="25" t="s">
        <v>3705</v>
      </c>
    </row>
    <row r="2900" spans="1:9" x14ac:dyDescent="0.15">
      <c r="A2900" s="32">
        <v>43724</v>
      </c>
      <c r="B2900" s="25">
        <v>1000027340</v>
      </c>
      <c r="C2900" s="25" t="s">
        <v>3948</v>
      </c>
      <c r="D2900" s="25" t="s">
        <v>4003</v>
      </c>
      <c r="E2900" s="31">
        <v>2032.04</v>
      </c>
      <c r="F2900" s="31">
        <v>2032.04</v>
      </c>
      <c r="G2900" s="25">
        <v>0</v>
      </c>
      <c r="H2900" s="25">
        <v>0</v>
      </c>
      <c r="I2900" s="25" t="s">
        <v>2915</v>
      </c>
    </row>
    <row r="2901" spans="1:9" x14ac:dyDescent="0.15">
      <c r="A2901" s="32">
        <v>43724</v>
      </c>
      <c r="B2901" s="25">
        <v>1000027535</v>
      </c>
      <c r="C2901" s="25" t="s">
        <v>3949</v>
      </c>
      <c r="D2901" s="25" t="s">
        <v>4003</v>
      </c>
      <c r="E2901" s="31">
        <v>24999</v>
      </c>
      <c r="F2901" s="31">
        <v>24999</v>
      </c>
      <c r="G2901" s="25">
        <v>0</v>
      </c>
      <c r="H2901" s="25">
        <v>0</v>
      </c>
      <c r="I2901" s="25" t="s">
        <v>3950</v>
      </c>
    </row>
    <row r="2902" spans="1:9" x14ac:dyDescent="0.15">
      <c r="A2902" s="32">
        <v>43724</v>
      </c>
      <c r="B2902" s="25">
        <v>1000027535</v>
      </c>
      <c r="C2902" s="25" t="s">
        <v>3949</v>
      </c>
      <c r="D2902" s="25" t="s">
        <v>4003</v>
      </c>
      <c r="E2902" s="31">
        <v>25003.3</v>
      </c>
      <c r="F2902" s="31">
        <v>25003.3</v>
      </c>
      <c r="G2902" s="25">
        <v>0</v>
      </c>
      <c r="H2902" s="25">
        <v>0</v>
      </c>
      <c r="I2902" s="25" t="s">
        <v>3950</v>
      </c>
    </row>
    <row r="2903" spans="1:9" x14ac:dyDescent="0.15">
      <c r="A2903" s="32">
        <v>43724</v>
      </c>
      <c r="B2903" s="25">
        <v>1000029061</v>
      </c>
      <c r="C2903" s="25" t="s">
        <v>2655</v>
      </c>
      <c r="D2903" s="25" t="s">
        <v>4003</v>
      </c>
      <c r="E2903" s="25">
        <v>45.6</v>
      </c>
      <c r="F2903" s="25">
        <v>45.6</v>
      </c>
      <c r="G2903" s="25">
        <v>0</v>
      </c>
      <c r="H2903" s="25">
        <v>0</v>
      </c>
      <c r="I2903" s="25" t="s">
        <v>2654</v>
      </c>
    </row>
    <row r="2904" spans="1:9" x14ac:dyDescent="0.15">
      <c r="A2904" s="32">
        <v>43724</v>
      </c>
      <c r="B2904" s="25">
        <v>1000029061</v>
      </c>
      <c r="C2904" s="25" t="s">
        <v>2655</v>
      </c>
      <c r="D2904" s="25" t="s">
        <v>4003</v>
      </c>
      <c r="E2904" s="31">
        <v>2791.32</v>
      </c>
      <c r="F2904" s="31">
        <v>2791.32</v>
      </c>
      <c r="G2904" s="25">
        <v>0</v>
      </c>
      <c r="H2904" s="25">
        <v>0</v>
      </c>
      <c r="I2904" s="25" t="s">
        <v>2654</v>
      </c>
    </row>
    <row r="2905" spans="1:9" x14ac:dyDescent="0.15">
      <c r="A2905" s="32">
        <v>43724</v>
      </c>
      <c r="B2905" s="25">
        <v>1000029243</v>
      </c>
      <c r="C2905" s="25" t="s">
        <v>4040</v>
      </c>
      <c r="D2905" s="25" t="s">
        <v>4004</v>
      </c>
      <c r="E2905" s="31">
        <v>1000.2</v>
      </c>
      <c r="F2905" s="31">
        <v>1000.2</v>
      </c>
      <c r="G2905" s="25">
        <v>0</v>
      </c>
      <c r="H2905" s="25">
        <v>0</v>
      </c>
      <c r="I2905" s="25" t="s">
        <v>3859</v>
      </c>
    </row>
    <row r="2906" spans="1:9" x14ac:dyDescent="0.15">
      <c r="A2906" s="32">
        <v>43724</v>
      </c>
      <c r="B2906" s="25">
        <v>1000030136</v>
      </c>
      <c r="C2906" s="25" t="s">
        <v>2788</v>
      </c>
      <c r="D2906" s="25" t="s">
        <v>4003</v>
      </c>
      <c r="E2906" s="25">
        <v>597.9</v>
      </c>
      <c r="F2906" s="25">
        <v>597.9</v>
      </c>
      <c r="G2906" s="25">
        <v>0</v>
      </c>
      <c r="H2906" s="25">
        <v>0</v>
      </c>
      <c r="I2906" s="25" t="s">
        <v>2787</v>
      </c>
    </row>
    <row r="2907" spans="1:9" x14ac:dyDescent="0.15">
      <c r="A2907" s="32">
        <v>43724</v>
      </c>
      <c r="B2907" s="25">
        <v>1000031073</v>
      </c>
      <c r="C2907" s="25" t="s">
        <v>4030</v>
      </c>
      <c r="D2907" s="25" t="s">
        <v>4003</v>
      </c>
      <c r="E2907" s="25">
        <v>281.60000000000002</v>
      </c>
      <c r="F2907" s="25">
        <v>281.60000000000002</v>
      </c>
      <c r="G2907" s="25">
        <v>0</v>
      </c>
      <c r="H2907" s="25">
        <v>0</v>
      </c>
      <c r="I2907" s="25" t="s">
        <v>2763</v>
      </c>
    </row>
    <row r="2908" spans="1:9" x14ac:dyDescent="0.15">
      <c r="A2908" s="32">
        <v>43724</v>
      </c>
      <c r="B2908" s="25">
        <v>1000031073</v>
      </c>
      <c r="C2908" s="25" t="s">
        <v>4030</v>
      </c>
      <c r="D2908" s="25" t="s">
        <v>4003</v>
      </c>
      <c r="E2908" s="31">
        <v>1050.2</v>
      </c>
      <c r="F2908" s="31">
        <v>1050.2</v>
      </c>
      <c r="G2908" s="25">
        <v>0</v>
      </c>
      <c r="H2908" s="25">
        <v>0</v>
      </c>
      <c r="I2908" s="25" t="s">
        <v>2763</v>
      </c>
    </row>
    <row r="2909" spans="1:9" x14ac:dyDescent="0.15">
      <c r="A2909" s="32">
        <v>43724</v>
      </c>
      <c r="B2909" s="25">
        <v>1000032382</v>
      </c>
      <c r="C2909" s="25" t="s">
        <v>2664</v>
      </c>
      <c r="D2909" s="25" t="s">
        <v>4003</v>
      </c>
      <c r="E2909" s="25">
        <v>503.4</v>
      </c>
      <c r="F2909" s="25">
        <v>503.4</v>
      </c>
      <c r="G2909" s="25">
        <v>0</v>
      </c>
      <c r="H2909" s="25">
        <v>0</v>
      </c>
      <c r="I2909" s="25" t="s">
        <v>2663</v>
      </c>
    </row>
    <row r="2910" spans="1:9" x14ac:dyDescent="0.15">
      <c r="A2910" s="32">
        <v>43724</v>
      </c>
      <c r="B2910" s="25">
        <v>1000033295</v>
      </c>
      <c r="C2910" s="25" t="s">
        <v>2985</v>
      </c>
      <c r="D2910" s="25" t="s">
        <v>4003</v>
      </c>
      <c r="E2910" s="31">
        <v>1001</v>
      </c>
      <c r="F2910" s="31">
        <v>1001</v>
      </c>
      <c r="G2910" s="25">
        <v>0</v>
      </c>
      <c r="H2910" s="25">
        <v>0</v>
      </c>
      <c r="I2910" s="25" t="s">
        <v>3583</v>
      </c>
    </row>
    <row r="2911" spans="1:9" x14ac:dyDescent="0.15">
      <c r="A2911" s="32">
        <v>43724</v>
      </c>
      <c r="B2911" s="25">
        <v>1000033295</v>
      </c>
      <c r="C2911" s="25" t="s">
        <v>2985</v>
      </c>
      <c r="D2911" s="25" t="s">
        <v>4003</v>
      </c>
      <c r="E2911" s="25">
        <v>602.65</v>
      </c>
      <c r="F2911" s="25">
        <v>602.65</v>
      </c>
      <c r="G2911" s="25">
        <v>0</v>
      </c>
      <c r="H2911" s="25">
        <v>0</v>
      </c>
      <c r="I2911" s="25" t="s">
        <v>3583</v>
      </c>
    </row>
    <row r="2912" spans="1:9" x14ac:dyDescent="0.15">
      <c r="A2912" s="32">
        <v>43724</v>
      </c>
      <c r="B2912" s="25">
        <v>1000033842</v>
      </c>
      <c r="C2912" s="25" t="s">
        <v>4041</v>
      </c>
      <c r="D2912" s="25" t="s">
        <v>4003</v>
      </c>
      <c r="E2912" s="31">
        <v>1780.24</v>
      </c>
      <c r="F2912" s="31">
        <v>1780.24</v>
      </c>
      <c r="G2912" s="25">
        <v>0</v>
      </c>
      <c r="H2912" s="25">
        <v>0</v>
      </c>
      <c r="I2912" s="25" t="s">
        <v>2734</v>
      </c>
    </row>
    <row r="2913" spans="1:9" x14ac:dyDescent="0.15">
      <c r="A2913" s="32">
        <v>43724</v>
      </c>
      <c r="B2913" s="25">
        <v>1000033842</v>
      </c>
      <c r="C2913" s="25" t="s">
        <v>4041</v>
      </c>
      <c r="D2913" s="25" t="s">
        <v>4003</v>
      </c>
      <c r="E2913" s="25">
        <v>422.13</v>
      </c>
      <c r="F2913" s="25">
        <v>422.13</v>
      </c>
      <c r="G2913" s="25">
        <v>0</v>
      </c>
      <c r="H2913" s="25">
        <v>0</v>
      </c>
      <c r="I2913" s="25" t="s">
        <v>2734</v>
      </c>
    </row>
    <row r="2914" spans="1:9" x14ac:dyDescent="0.15">
      <c r="A2914" s="32">
        <v>43724</v>
      </c>
      <c r="B2914" s="25">
        <v>1000034232</v>
      </c>
      <c r="C2914" s="25" t="s">
        <v>2772</v>
      </c>
      <c r="D2914" s="25" t="s">
        <v>4003</v>
      </c>
      <c r="E2914" s="25">
        <v>301.07</v>
      </c>
      <c r="F2914" s="25">
        <v>301.07</v>
      </c>
      <c r="G2914" s="25">
        <v>0</v>
      </c>
      <c r="H2914" s="25">
        <v>0</v>
      </c>
      <c r="I2914" s="25" t="s">
        <v>2771</v>
      </c>
    </row>
    <row r="2915" spans="1:9" x14ac:dyDescent="0.15">
      <c r="A2915" s="32">
        <v>43724</v>
      </c>
      <c r="B2915" s="25">
        <v>1000037982</v>
      </c>
      <c r="C2915" s="25" t="s">
        <v>3713</v>
      </c>
      <c r="D2915" s="25" t="s">
        <v>4003</v>
      </c>
      <c r="E2915" s="25">
        <v>150</v>
      </c>
      <c r="F2915" s="25">
        <v>150</v>
      </c>
      <c r="G2915" s="25">
        <v>0</v>
      </c>
      <c r="H2915" s="25">
        <v>0</v>
      </c>
      <c r="I2915" s="25" t="s">
        <v>3712</v>
      </c>
    </row>
    <row r="2916" spans="1:9" x14ac:dyDescent="0.15">
      <c r="A2916" s="32">
        <v>43724</v>
      </c>
      <c r="B2916" s="25">
        <v>1000038420</v>
      </c>
      <c r="C2916" s="25" t="s">
        <v>3096</v>
      </c>
      <c r="D2916" s="25" t="s">
        <v>4003</v>
      </c>
      <c r="E2916" s="31">
        <v>2510.46</v>
      </c>
      <c r="F2916" s="31">
        <v>2510.46</v>
      </c>
      <c r="G2916" s="25">
        <v>0</v>
      </c>
      <c r="H2916" s="25">
        <v>0</v>
      </c>
      <c r="I2916" s="25" t="s">
        <v>3095</v>
      </c>
    </row>
    <row r="2917" spans="1:9" x14ac:dyDescent="0.15">
      <c r="A2917" s="32">
        <v>43724</v>
      </c>
      <c r="B2917" s="25">
        <v>1000038508</v>
      </c>
      <c r="C2917" s="25" t="s">
        <v>3953</v>
      </c>
      <c r="D2917" s="25" t="s">
        <v>4003</v>
      </c>
      <c r="E2917" s="31">
        <v>10681.1</v>
      </c>
      <c r="F2917" s="31">
        <v>10681.1</v>
      </c>
      <c r="G2917" s="25">
        <v>0</v>
      </c>
      <c r="H2917" s="25">
        <v>0</v>
      </c>
      <c r="I2917" s="25" t="s">
        <v>2625</v>
      </c>
    </row>
    <row r="2918" spans="1:9" x14ac:dyDescent="0.15">
      <c r="A2918" s="32">
        <v>43724</v>
      </c>
      <c r="B2918" s="25">
        <v>1000038508</v>
      </c>
      <c r="C2918" s="25" t="s">
        <v>3953</v>
      </c>
      <c r="D2918" s="25" t="s">
        <v>4003</v>
      </c>
      <c r="E2918" s="31">
        <v>3272.72</v>
      </c>
      <c r="F2918" s="31">
        <v>3272.72</v>
      </c>
      <c r="G2918" s="25">
        <v>0</v>
      </c>
      <c r="H2918" s="25">
        <v>0</v>
      </c>
      <c r="I2918" s="25" t="s">
        <v>2625</v>
      </c>
    </row>
    <row r="2919" spans="1:9" x14ac:dyDescent="0.15">
      <c r="A2919" s="32">
        <v>43724</v>
      </c>
      <c r="B2919" s="25">
        <v>1000039029</v>
      </c>
      <c r="C2919" s="25" t="s">
        <v>3443</v>
      </c>
      <c r="D2919" s="25" t="s">
        <v>4003</v>
      </c>
      <c r="E2919" s="31">
        <v>1003</v>
      </c>
      <c r="F2919" s="31">
        <v>1003</v>
      </c>
      <c r="G2919" s="25">
        <v>0</v>
      </c>
      <c r="H2919" s="25">
        <v>0</v>
      </c>
      <c r="I2919" s="25" t="s">
        <v>2837</v>
      </c>
    </row>
    <row r="2920" spans="1:9" x14ac:dyDescent="0.15">
      <c r="A2920" s="32">
        <v>43724</v>
      </c>
      <c r="B2920" s="25">
        <v>1000041780</v>
      </c>
      <c r="C2920" s="25" t="s">
        <v>3030</v>
      </c>
      <c r="D2920" s="25" t="s">
        <v>4003</v>
      </c>
      <c r="E2920" s="31">
        <v>2232.6999999999998</v>
      </c>
      <c r="F2920" s="31">
        <v>2232.6999999999998</v>
      </c>
      <c r="G2920" s="25">
        <v>0</v>
      </c>
      <c r="H2920" s="25">
        <v>0</v>
      </c>
      <c r="I2920" s="25" t="s">
        <v>3029</v>
      </c>
    </row>
    <row r="2921" spans="1:9" x14ac:dyDescent="0.15">
      <c r="A2921" s="32">
        <v>43724</v>
      </c>
      <c r="B2921" s="25">
        <v>1000041780</v>
      </c>
      <c r="C2921" s="25" t="s">
        <v>3030</v>
      </c>
      <c r="D2921" s="25" t="s">
        <v>4003</v>
      </c>
      <c r="E2921" s="31">
        <v>2771</v>
      </c>
      <c r="F2921" s="31">
        <v>2771</v>
      </c>
      <c r="G2921" s="25">
        <v>0</v>
      </c>
      <c r="H2921" s="25">
        <v>0</v>
      </c>
      <c r="I2921" s="25" t="s">
        <v>3029</v>
      </c>
    </row>
    <row r="2922" spans="1:9" x14ac:dyDescent="0.15">
      <c r="A2922" s="32">
        <v>43724</v>
      </c>
      <c r="B2922" s="25">
        <v>1000041836</v>
      </c>
      <c r="C2922" s="25" t="s">
        <v>3954</v>
      </c>
      <c r="D2922" s="25" t="s">
        <v>4003</v>
      </c>
      <c r="E2922" s="25">
        <v>422.3</v>
      </c>
      <c r="F2922" s="25">
        <v>422.3</v>
      </c>
      <c r="G2922" s="25">
        <v>0</v>
      </c>
      <c r="H2922" s="25">
        <v>0</v>
      </c>
      <c r="I2922" s="25" t="s">
        <v>2837</v>
      </c>
    </row>
    <row r="2923" spans="1:9" x14ac:dyDescent="0.15">
      <c r="A2923" s="32">
        <v>43724</v>
      </c>
      <c r="B2923" s="25">
        <v>1000043235</v>
      </c>
      <c r="C2923" s="25" t="s">
        <v>3155</v>
      </c>
      <c r="D2923" s="25" t="s">
        <v>4003</v>
      </c>
      <c r="E2923" s="31">
        <v>3251.38</v>
      </c>
      <c r="F2923" s="31">
        <v>3251.38</v>
      </c>
      <c r="G2923" s="25">
        <v>0</v>
      </c>
      <c r="H2923" s="25">
        <v>0</v>
      </c>
      <c r="I2923" s="25" t="s">
        <v>3154</v>
      </c>
    </row>
    <row r="2924" spans="1:9" x14ac:dyDescent="0.15">
      <c r="A2924" s="32">
        <v>43724</v>
      </c>
      <c r="B2924" s="25">
        <v>1000043235</v>
      </c>
      <c r="C2924" s="25" t="s">
        <v>3155</v>
      </c>
      <c r="D2924" s="25" t="s">
        <v>4003</v>
      </c>
      <c r="E2924" s="25">
        <v>749.45</v>
      </c>
      <c r="F2924" s="25">
        <v>749.45</v>
      </c>
      <c r="G2924" s="25">
        <v>0</v>
      </c>
      <c r="H2924" s="25">
        <v>0</v>
      </c>
      <c r="I2924" s="25" t="s">
        <v>3154</v>
      </c>
    </row>
    <row r="2925" spans="1:9" x14ac:dyDescent="0.15">
      <c r="A2925" s="32">
        <v>43724</v>
      </c>
      <c r="B2925" s="25">
        <v>1000043256</v>
      </c>
      <c r="C2925" s="25" t="s">
        <v>3955</v>
      </c>
      <c r="D2925" s="25" t="s">
        <v>4003</v>
      </c>
      <c r="E2925" s="31">
        <v>1003.4</v>
      </c>
      <c r="F2925" s="31">
        <v>1003.4</v>
      </c>
      <c r="G2925" s="25">
        <v>0</v>
      </c>
      <c r="H2925" s="25">
        <v>0</v>
      </c>
      <c r="I2925" s="25" t="s">
        <v>3956</v>
      </c>
    </row>
    <row r="2926" spans="1:9" x14ac:dyDescent="0.15">
      <c r="A2926" s="32">
        <v>43724</v>
      </c>
      <c r="B2926" s="25">
        <v>1000043367</v>
      </c>
      <c r="C2926" s="25" t="s">
        <v>3009</v>
      </c>
      <c r="D2926" s="25" t="s">
        <v>4003</v>
      </c>
      <c r="E2926" s="25">
        <v>303.8</v>
      </c>
      <c r="F2926" s="25">
        <v>303.8</v>
      </c>
      <c r="G2926" s="25">
        <v>0</v>
      </c>
      <c r="H2926" s="25">
        <v>0</v>
      </c>
      <c r="I2926" s="25" t="s">
        <v>3008</v>
      </c>
    </row>
    <row r="2927" spans="1:9" x14ac:dyDescent="0.15">
      <c r="A2927" s="32">
        <v>43724</v>
      </c>
      <c r="B2927" s="25">
        <v>1000043379</v>
      </c>
      <c r="C2927" s="25" t="s">
        <v>3860</v>
      </c>
      <c r="D2927" s="25" t="s">
        <v>4003</v>
      </c>
      <c r="E2927" s="31">
        <v>8004.2</v>
      </c>
      <c r="F2927" s="31">
        <v>8004.2</v>
      </c>
      <c r="G2927" s="25">
        <v>0</v>
      </c>
      <c r="H2927" s="25">
        <v>0</v>
      </c>
      <c r="I2927" s="25" t="s">
        <v>3859</v>
      </c>
    </row>
    <row r="2928" spans="1:9" x14ac:dyDescent="0.15">
      <c r="A2928" s="32">
        <v>43724</v>
      </c>
      <c r="B2928" s="25">
        <v>1000043379</v>
      </c>
      <c r="C2928" s="25" t="s">
        <v>3860</v>
      </c>
      <c r="D2928" s="25" t="s">
        <v>4003</v>
      </c>
      <c r="E2928" s="31">
        <v>6958.3</v>
      </c>
      <c r="F2928" s="31">
        <v>6958.3</v>
      </c>
      <c r="G2928" s="25">
        <v>0</v>
      </c>
      <c r="H2928" s="25">
        <v>0</v>
      </c>
      <c r="I2928" s="25" t="s">
        <v>3859</v>
      </c>
    </row>
    <row r="2929" spans="1:9" x14ac:dyDescent="0.15">
      <c r="A2929" s="32">
        <v>43724</v>
      </c>
      <c r="B2929" s="25">
        <v>1000043382</v>
      </c>
      <c r="C2929" s="25" t="s">
        <v>3201</v>
      </c>
      <c r="D2929" s="25" t="s">
        <v>4003</v>
      </c>
      <c r="E2929" s="31">
        <v>1000</v>
      </c>
      <c r="F2929" s="31">
        <v>1000</v>
      </c>
      <c r="G2929" s="25">
        <v>0</v>
      </c>
      <c r="H2929" s="25">
        <v>0</v>
      </c>
      <c r="I2929" s="25" t="s">
        <v>2625</v>
      </c>
    </row>
    <row r="2930" spans="1:9" x14ac:dyDescent="0.15">
      <c r="A2930" s="32">
        <v>43724</v>
      </c>
      <c r="B2930" s="25">
        <v>1000043865</v>
      </c>
      <c r="C2930" s="25" t="s">
        <v>3516</v>
      </c>
      <c r="D2930" s="25" t="s">
        <v>4003</v>
      </c>
      <c r="E2930" s="31">
        <v>1439.6</v>
      </c>
      <c r="F2930" s="31">
        <v>1439.6</v>
      </c>
      <c r="G2930" s="25">
        <v>0</v>
      </c>
      <c r="H2930" s="25">
        <v>0</v>
      </c>
      <c r="I2930" s="25" t="s">
        <v>3515</v>
      </c>
    </row>
    <row r="2931" spans="1:9" x14ac:dyDescent="0.15">
      <c r="A2931" s="32">
        <v>43724</v>
      </c>
      <c r="B2931" s="25">
        <v>1000043865</v>
      </c>
      <c r="C2931" s="25" t="s">
        <v>3516</v>
      </c>
      <c r="D2931" s="25" t="s">
        <v>4003</v>
      </c>
      <c r="E2931" s="31">
        <v>3406.69</v>
      </c>
      <c r="F2931" s="31">
        <v>3406.69</v>
      </c>
      <c r="G2931" s="25">
        <v>0</v>
      </c>
      <c r="H2931" s="25">
        <v>0</v>
      </c>
      <c r="I2931" s="25" t="s">
        <v>3515</v>
      </c>
    </row>
    <row r="2932" spans="1:9" x14ac:dyDescent="0.15">
      <c r="A2932" s="32">
        <v>43724</v>
      </c>
      <c r="B2932" s="25">
        <v>1000044031</v>
      </c>
      <c r="C2932" s="25" t="s">
        <v>2968</v>
      </c>
      <c r="D2932" s="25" t="s">
        <v>4003</v>
      </c>
      <c r="E2932" s="31">
        <v>1011.5</v>
      </c>
      <c r="F2932" s="31">
        <v>1011.5</v>
      </c>
      <c r="G2932" s="25">
        <v>0</v>
      </c>
      <c r="H2932" s="25">
        <v>0</v>
      </c>
      <c r="I2932" s="25" t="s">
        <v>2967</v>
      </c>
    </row>
    <row r="2933" spans="1:9" x14ac:dyDescent="0.15">
      <c r="A2933" s="32">
        <v>43724</v>
      </c>
      <c r="B2933" s="25">
        <v>1000044031</v>
      </c>
      <c r="C2933" s="25" t="s">
        <v>2968</v>
      </c>
      <c r="D2933" s="25" t="s">
        <v>4003</v>
      </c>
      <c r="E2933" s="31">
        <v>5028.38</v>
      </c>
      <c r="F2933" s="31">
        <v>5028.38</v>
      </c>
      <c r="G2933" s="25">
        <v>0</v>
      </c>
      <c r="H2933" s="25">
        <v>0</v>
      </c>
      <c r="I2933" s="25" t="s">
        <v>2967</v>
      </c>
    </row>
    <row r="2934" spans="1:9" x14ac:dyDescent="0.15">
      <c r="A2934" s="32">
        <v>43724</v>
      </c>
      <c r="B2934" s="25">
        <v>1000044643</v>
      </c>
      <c r="C2934" s="25" t="s">
        <v>2950</v>
      </c>
      <c r="D2934" s="25" t="s">
        <v>4003</v>
      </c>
      <c r="E2934" s="31">
        <v>2592</v>
      </c>
      <c r="F2934" s="31">
        <v>2592</v>
      </c>
      <c r="G2934" s="25">
        <v>0</v>
      </c>
      <c r="H2934" s="25">
        <v>0</v>
      </c>
      <c r="I2934" s="25" t="s">
        <v>2949</v>
      </c>
    </row>
    <row r="2935" spans="1:9" x14ac:dyDescent="0.15">
      <c r="A2935" s="32">
        <v>43724</v>
      </c>
      <c r="B2935" s="25">
        <v>1000044643</v>
      </c>
      <c r="C2935" s="25" t="s">
        <v>2950</v>
      </c>
      <c r="D2935" s="25" t="s">
        <v>4003</v>
      </c>
      <c r="E2935" s="31">
        <v>3408.3</v>
      </c>
      <c r="F2935" s="31">
        <v>3408.3</v>
      </c>
      <c r="G2935" s="25">
        <v>0</v>
      </c>
      <c r="H2935" s="25">
        <v>0</v>
      </c>
      <c r="I2935" s="25" t="s">
        <v>2949</v>
      </c>
    </row>
    <row r="2936" spans="1:9" x14ac:dyDescent="0.15">
      <c r="A2936" s="32">
        <v>43724</v>
      </c>
      <c r="B2936" s="25">
        <v>1000044688</v>
      </c>
      <c r="C2936" s="25" t="s">
        <v>3551</v>
      </c>
      <c r="D2936" s="25" t="s">
        <v>4003</v>
      </c>
      <c r="E2936" s="25">
        <v>132</v>
      </c>
      <c r="F2936" s="25">
        <v>132</v>
      </c>
      <c r="G2936" s="25">
        <v>0</v>
      </c>
      <c r="H2936" s="25">
        <v>0</v>
      </c>
      <c r="I2936" s="25" t="s">
        <v>3550</v>
      </c>
    </row>
    <row r="2937" spans="1:9" x14ac:dyDescent="0.15">
      <c r="A2937" s="32">
        <v>43724</v>
      </c>
      <c r="B2937" s="25">
        <v>1000044716</v>
      </c>
      <c r="C2937" s="25" t="s">
        <v>3957</v>
      </c>
      <c r="D2937" s="25" t="s">
        <v>4003</v>
      </c>
      <c r="E2937" s="31">
        <v>3001.5</v>
      </c>
      <c r="F2937" s="31">
        <v>3001.5</v>
      </c>
      <c r="G2937" s="25">
        <v>0</v>
      </c>
      <c r="H2937" s="25">
        <v>0</v>
      </c>
      <c r="I2937" s="25" t="s">
        <v>3092</v>
      </c>
    </row>
    <row r="2938" spans="1:9" x14ac:dyDescent="0.15">
      <c r="A2938" s="32">
        <v>43724</v>
      </c>
      <c r="B2938" s="25">
        <v>1000044716</v>
      </c>
      <c r="C2938" s="25" t="s">
        <v>3957</v>
      </c>
      <c r="D2938" s="25" t="s">
        <v>4003</v>
      </c>
      <c r="E2938" s="31">
        <v>5005.34</v>
      </c>
      <c r="F2938" s="31">
        <v>5005.34</v>
      </c>
      <c r="G2938" s="25">
        <v>0</v>
      </c>
      <c r="H2938" s="25">
        <v>0</v>
      </c>
      <c r="I2938" s="25" t="s">
        <v>3092</v>
      </c>
    </row>
    <row r="2939" spans="1:9" x14ac:dyDescent="0.15">
      <c r="A2939" s="32">
        <v>43724</v>
      </c>
      <c r="B2939" s="25">
        <v>1000045593</v>
      </c>
      <c r="C2939" s="25" t="s">
        <v>3958</v>
      </c>
      <c r="D2939" s="25" t="s">
        <v>4003</v>
      </c>
      <c r="E2939" s="31">
        <v>2478</v>
      </c>
      <c r="F2939" s="31">
        <v>2478</v>
      </c>
      <c r="G2939" s="25">
        <v>0</v>
      </c>
      <c r="H2939" s="25">
        <v>0</v>
      </c>
      <c r="I2939" s="25" t="s">
        <v>2904</v>
      </c>
    </row>
    <row r="2940" spans="1:9" x14ac:dyDescent="0.15">
      <c r="A2940" s="32">
        <v>43724</v>
      </c>
      <c r="B2940" s="25">
        <v>1000045593</v>
      </c>
      <c r="C2940" s="25" t="s">
        <v>3958</v>
      </c>
      <c r="D2940" s="25" t="s">
        <v>4003</v>
      </c>
      <c r="E2940" s="31">
        <v>1522.7</v>
      </c>
      <c r="F2940" s="31">
        <v>1522.7</v>
      </c>
      <c r="G2940" s="25">
        <v>0</v>
      </c>
      <c r="H2940" s="25">
        <v>0</v>
      </c>
      <c r="I2940" s="25" t="s">
        <v>2904</v>
      </c>
    </row>
    <row r="2941" spans="1:9" x14ac:dyDescent="0.15">
      <c r="A2941" s="32">
        <v>43724</v>
      </c>
      <c r="B2941" s="25">
        <v>1000045767</v>
      </c>
      <c r="C2941" s="25" t="s">
        <v>2962</v>
      </c>
      <c r="D2941" s="25" t="s">
        <v>4003</v>
      </c>
      <c r="E2941" s="31">
        <v>4002</v>
      </c>
      <c r="F2941" s="31">
        <v>4002</v>
      </c>
      <c r="G2941" s="25">
        <v>0</v>
      </c>
      <c r="H2941" s="25">
        <v>0</v>
      </c>
      <c r="I2941" s="25" t="s">
        <v>2961</v>
      </c>
    </row>
    <row r="2942" spans="1:9" x14ac:dyDescent="0.15">
      <c r="A2942" s="32">
        <v>43724</v>
      </c>
      <c r="B2942" s="25">
        <v>1000045767</v>
      </c>
      <c r="C2942" s="25" t="s">
        <v>2962</v>
      </c>
      <c r="D2942" s="25" t="s">
        <v>4003</v>
      </c>
      <c r="E2942" s="31">
        <v>10672.1</v>
      </c>
      <c r="F2942" s="31">
        <v>10672.1</v>
      </c>
      <c r="G2942" s="25">
        <v>0</v>
      </c>
      <c r="H2942" s="25">
        <v>0</v>
      </c>
      <c r="I2942" s="25" t="s">
        <v>2961</v>
      </c>
    </row>
    <row r="2943" spans="1:9" x14ac:dyDescent="0.15">
      <c r="A2943" s="32">
        <v>43724</v>
      </c>
      <c r="B2943" s="25">
        <v>1000046429</v>
      </c>
      <c r="C2943" s="25" t="s">
        <v>3863</v>
      </c>
      <c r="D2943" s="25" t="s">
        <v>4003</v>
      </c>
      <c r="E2943" s="25">
        <v>628.20000000000005</v>
      </c>
      <c r="F2943" s="25">
        <v>628.20000000000005</v>
      </c>
      <c r="G2943" s="25">
        <v>0</v>
      </c>
      <c r="H2943" s="25">
        <v>0</v>
      </c>
      <c r="I2943" s="25" t="s">
        <v>2666</v>
      </c>
    </row>
    <row r="2944" spans="1:9" x14ac:dyDescent="0.15">
      <c r="A2944" s="32">
        <v>43724</v>
      </c>
      <c r="B2944" s="25">
        <v>1000046429</v>
      </c>
      <c r="C2944" s="25" t="s">
        <v>3863</v>
      </c>
      <c r="D2944" s="25" t="s">
        <v>4003</v>
      </c>
      <c r="E2944" s="31">
        <v>10137.299999999999</v>
      </c>
      <c r="F2944" s="31">
        <v>10137.299999999999</v>
      </c>
      <c r="G2944" s="25">
        <v>0</v>
      </c>
      <c r="H2944" s="25">
        <v>0</v>
      </c>
      <c r="I2944" s="25" t="s">
        <v>2666</v>
      </c>
    </row>
    <row r="2945" spans="1:9" x14ac:dyDescent="0.15">
      <c r="A2945" s="32">
        <v>43724</v>
      </c>
      <c r="B2945" s="25">
        <v>1000046429</v>
      </c>
      <c r="C2945" s="25" t="s">
        <v>3863</v>
      </c>
      <c r="D2945" s="25" t="s">
        <v>3226</v>
      </c>
      <c r="E2945" s="23">
        <v>4.8</v>
      </c>
      <c r="F2945" s="23">
        <v>4.8</v>
      </c>
      <c r="G2945" s="23">
        <v>0</v>
      </c>
      <c r="H2945" s="23">
        <v>0</v>
      </c>
      <c r="I2945" s="25" t="s">
        <v>2666</v>
      </c>
    </row>
    <row r="2946" spans="1:9" x14ac:dyDescent="0.15">
      <c r="A2946" s="32">
        <v>43724</v>
      </c>
      <c r="B2946" s="25">
        <v>1000046591</v>
      </c>
      <c r="C2946" s="25" t="s">
        <v>2671</v>
      </c>
      <c r="D2946" s="25" t="s">
        <v>4003</v>
      </c>
      <c r="E2946" s="25">
        <v>648</v>
      </c>
      <c r="F2946" s="25">
        <v>648</v>
      </c>
      <c r="G2946" s="25">
        <v>0</v>
      </c>
      <c r="H2946" s="25">
        <v>0</v>
      </c>
      <c r="I2946" s="25" t="s">
        <v>2666</v>
      </c>
    </row>
    <row r="2947" spans="1:9" x14ac:dyDescent="0.15">
      <c r="A2947" s="32">
        <v>43724</v>
      </c>
      <c r="B2947" s="25">
        <v>1000046591</v>
      </c>
      <c r="C2947" s="25" t="s">
        <v>2671</v>
      </c>
      <c r="D2947" s="25" t="s">
        <v>4003</v>
      </c>
      <c r="E2947" s="25">
        <v>352</v>
      </c>
      <c r="F2947" s="25">
        <v>352</v>
      </c>
      <c r="G2947" s="25">
        <v>0</v>
      </c>
      <c r="H2947" s="25">
        <v>0</v>
      </c>
      <c r="I2947" s="25" t="s">
        <v>2666</v>
      </c>
    </row>
    <row r="2948" spans="1:9" x14ac:dyDescent="0.15">
      <c r="A2948" s="32">
        <v>43724</v>
      </c>
      <c r="B2948" s="25">
        <v>1000046612</v>
      </c>
      <c r="C2948" s="25" t="s">
        <v>3959</v>
      </c>
      <c r="D2948" s="25" t="s">
        <v>4003</v>
      </c>
      <c r="E2948" s="31">
        <v>2000.9</v>
      </c>
      <c r="F2948" s="31">
        <v>2000.9</v>
      </c>
      <c r="G2948" s="25">
        <v>0</v>
      </c>
      <c r="H2948" s="25">
        <v>0</v>
      </c>
      <c r="I2948" s="25" t="s">
        <v>3572</v>
      </c>
    </row>
    <row r="2949" spans="1:9" x14ac:dyDescent="0.15">
      <c r="A2949" s="32">
        <v>43724</v>
      </c>
      <c r="B2949" s="25">
        <v>1000046801</v>
      </c>
      <c r="C2949" s="25" t="s">
        <v>2842</v>
      </c>
      <c r="D2949" s="25" t="s">
        <v>4004</v>
      </c>
      <c r="E2949" s="25">
        <v>200.1</v>
      </c>
      <c r="F2949" s="25">
        <v>200.1</v>
      </c>
      <c r="G2949" s="25">
        <v>0</v>
      </c>
      <c r="H2949" s="25">
        <v>0</v>
      </c>
      <c r="I2949" s="25" t="s">
        <v>2837</v>
      </c>
    </row>
    <row r="2950" spans="1:9" x14ac:dyDescent="0.15">
      <c r="A2950" s="32">
        <v>43724</v>
      </c>
      <c r="B2950" s="25">
        <v>1000047401</v>
      </c>
      <c r="C2950" s="25" t="s">
        <v>2775</v>
      </c>
      <c r="D2950" s="25" t="s">
        <v>4003</v>
      </c>
      <c r="E2950" s="31">
        <v>12119.8</v>
      </c>
      <c r="F2950" s="31">
        <v>12119.8</v>
      </c>
      <c r="G2950" s="25">
        <v>0</v>
      </c>
      <c r="H2950" s="25">
        <v>0</v>
      </c>
      <c r="I2950" s="25" t="s">
        <v>2774</v>
      </c>
    </row>
    <row r="2951" spans="1:9" x14ac:dyDescent="0.15">
      <c r="A2951" s="32">
        <v>43724</v>
      </c>
      <c r="B2951" s="25">
        <v>1000048101</v>
      </c>
      <c r="C2951" s="25" t="s">
        <v>3960</v>
      </c>
      <c r="D2951" s="25" t="s">
        <v>4003</v>
      </c>
      <c r="E2951" s="25">
        <v>203.5</v>
      </c>
      <c r="F2951" s="25">
        <v>203.5</v>
      </c>
      <c r="G2951" s="25">
        <v>0</v>
      </c>
      <c r="H2951" s="25">
        <v>0</v>
      </c>
      <c r="I2951" s="25" t="s">
        <v>2625</v>
      </c>
    </row>
    <row r="2952" spans="1:9" x14ac:dyDescent="0.15">
      <c r="A2952" s="32">
        <v>43724</v>
      </c>
      <c r="B2952" s="25">
        <v>1000048363</v>
      </c>
      <c r="C2952" s="25" t="s">
        <v>3334</v>
      </c>
      <c r="D2952" s="25" t="s">
        <v>4003</v>
      </c>
      <c r="E2952" s="31">
        <v>4829.2</v>
      </c>
      <c r="F2952" s="31">
        <v>4829.2</v>
      </c>
      <c r="G2952" s="25">
        <v>0</v>
      </c>
      <c r="H2952" s="25">
        <v>0</v>
      </c>
      <c r="I2952" s="25" t="s">
        <v>2727</v>
      </c>
    </row>
    <row r="2953" spans="1:9" x14ac:dyDescent="0.15">
      <c r="A2953" s="32">
        <v>43724</v>
      </c>
      <c r="B2953" s="25">
        <v>1000048503</v>
      </c>
      <c r="C2953" s="25" t="s">
        <v>3961</v>
      </c>
      <c r="D2953" s="25" t="s">
        <v>4003</v>
      </c>
      <c r="E2953" s="31">
        <v>2154</v>
      </c>
      <c r="F2953" s="31">
        <v>2154</v>
      </c>
      <c r="G2953" s="25">
        <v>0</v>
      </c>
      <c r="H2953" s="25">
        <v>0</v>
      </c>
      <c r="I2953" s="25" t="s">
        <v>3962</v>
      </c>
    </row>
    <row r="2954" spans="1:9" x14ac:dyDescent="0.15">
      <c r="A2954" s="32">
        <v>43724</v>
      </c>
      <c r="B2954" s="25">
        <v>1000048503</v>
      </c>
      <c r="C2954" s="25" t="s">
        <v>3961</v>
      </c>
      <c r="D2954" s="25" t="s">
        <v>4003</v>
      </c>
      <c r="E2954" s="31">
        <v>2380.44</v>
      </c>
      <c r="F2954" s="31">
        <v>2380.44</v>
      </c>
      <c r="G2954" s="25">
        <v>0</v>
      </c>
      <c r="H2954" s="25">
        <v>0</v>
      </c>
      <c r="I2954" s="25" t="s">
        <v>3962</v>
      </c>
    </row>
    <row r="2955" spans="1:9" x14ac:dyDescent="0.15">
      <c r="A2955" s="32">
        <v>43724</v>
      </c>
      <c r="B2955" s="25">
        <v>1000048571</v>
      </c>
      <c r="C2955" s="25" t="s">
        <v>3229</v>
      </c>
      <c r="D2955" s="25" t="s">
        <v>4003</v>
      </c>
      <c r="E2955" s="31">
        <v>1000.8</v>
      </c>
      <c r="F2955" s="31">
        <v>1000.8</v>
      </c>
      <c r="G2955" s="25">
        <v>0</v>
      </c>
      <c r="H2955" s="25">
        <v>0</v>
      </c>
      <c r="I2955" s="25" t="s">
        <v>2657</v>
      </c>
    </row>
    <row r="2956" spans="1:9" x14ac:dyDescent="0.15">
      <c r="A2956" s="32">
        <v>43724</v>
      </c>
      <c r="B2956" s="25">
        <v>1000048571</v>
      </c>
      <c r="C2956" s="25" t="s">
        <v>3229</v>
      </c>
      <c r="D2956" s="25" t="s">
        <v>4003</v>
      </c>
      <c r="E2956" s="31">
        <v>7812.7</v>
      </c>
      <c r="F2956" s="31">
        <v>7812.7</v>
      </c>
      <c r="G2956" s="25">
        <v>0</v>
      </c>
      <c r="H2956" s="25">
        <v>0</v>
      </c>
      <c r="I2956" s="25" t="s">
        <v>2657</v>
      </c>
    </row>
    <row r="2957" spans="1:9" x14ac:dyDescent="0.15">
      <c r="A2957" s="32">
        <v>43724</v>
      </c>
      <c r="B2957" s="25">
        <v>1000048628</v>
      </c>
      <c r="C2957" s="25" t="s">
        <v>2761</v>
      </c>
      <c r="D2957" s="25" t="s">
        <v>4003</v>
      </c>
      <c r="E2957" s="31">
        <v>14893.2</v>
      </c>
      <c r="F2957" s="31">
        <v>14893.2</v>
      </c>
      <c r="G2957" s="25">
        <v>0</v>
      </c>
      <c r="H2957" s="25">
        <v>0</v>
      </c>
      <c r="I2957" s="25" t="s">
        <v>2760</v>
      </c>
    </row>
    <row r="2958" spans="1:9" x14ac:dyDescent="0.15">
      <c r="A2958" s="32">
        <v>43724</v>
      </c>
      <c r="B2958" s="25">
        <v>1000048628</v>
      </c>
      <c r="C2958" s="25" t="s">
        <v>2761</v>
      </c>
      <c r="D2958" s="25" t="s">
        <v>4003</v>
      </c>
      <c r="E2958" s="31">
        <v>27529.3</v>
      </c>
      <c r="F2958" s="31">
        <v>27529.3</v>
      </c>
      <c r="G2958" s="25">
        <v>0</v>
      </c>
      <c r="H2958" s="25">
        <v>0</v>
      </c>
      <c r="I2958" s="25" t="s">
        <v>2760</v>
      </c>
    </row>
    <row r="2959" spans="1:9" x14ac:dyDescent="0.15">
      <c r="A2959" s="32">
        <v>43724</v>
      </c>
      <c r="B2959" s="25">
        <v>1000048821</v>
      </c>
      <c r="C2959" s="25" t="s">
        <v>3963</v>
      </c>
      <c r="D2959" s="25" t="s">
        <v>4003</v>
      </c>
      <c r="E2959" s="31">
        <v>17748.3</v>
      </c>
      <c r="F2959" s="31">
        <v>17748.3</v>
      </c>
      <c r="G2959" s="25">
        <v>0</v>
      </c>
      <c r="H2959" s="25">
        <v>0</v>
      </c>
      <c r="I2959" s="25" t="s">
        <v>2687</v>
      </c>
    </row>
    <row r="2960" spans="1:9" x14ac:dyDescent="0.15">
      <c r="A2960" s="32">
        <v>43724</v>
      </c>
      <c r="B2960" s="25">
        <v>1000049025</v>
      </c>
      <c r="C2960" s="25" t="s">
        <v>4012</v>
      </c>
      <c r="D2960" s="25" t="s">
        <v>4003</v>
      </c>
      <c r="E2960" s="31">
        <v>2180.5</v>
      </c>
      <c r="F2960" s="31">
        <v>2180.5</v>
      </c>
      <c r="G2960" s="25">
        <v>0</v>
      </c>
      <c r="H2960" s="25">
        <v>0</v>
      </c>
      <c r="I2960" s="25" t="s">
        <v>2666</v>
      </c>
    </row>
    <row r="2961" spans="1:9" x14ac:dyDescent="0.15">
      <c r="A2961" s="32">
        <v>43724</v>
      </c>
      <c r="B2961" s="25">
        <v>1000049025</v>
      </c>
      <c r="C2961" s="25" t="s">
        <v>4012</v>
      </c>
      <c r="D2961" s="25" t="s">
        <v>4003</v>
      </c>
      <c r="E2961" s="31">
        <v>1780</v>
      </c>
      <c r="F2961" s="31">
        <v>1780</v>
      </c>
      <c r="G2961" s="25">
        <v>0</v>
      </c>
      <c r="H2961" s="25">
        <v>0</v>
      </c>
      <c r="I2961" s="25" t="s">
        <v>2666</v>
      </c>
    </row>
    <row r="2962" spans="1:9" x14ac:dyDescent="0.15">
      <c r="A2962" s="32">
        <v>43724</v>
      </c>
      <c r="B2962" s="25">
        <v>1000049027</v>
      </c>
      <c r="C2962" s="25" t="s">
        <v>3964</v>
      </c>
      <c r="D2962" s="25" t="s">
        <v>4003</v>
      </c>
      <c r="E2962" s="31">
        <v>2429.4499999999998</v>
      </c>
      <c r="F2962" s="31">
        <v>2429.4499999999998</v>
      </c>
      <c r="G2962" s="25">
        <v>0</v>
      </c>
      <c r="H2962" s="25">
        <v>0</v>
      </c>
      <c r="I2962" s="25" t="s">
        <v>2687</v>
      </c>
    </row>
    <row r="2963" spans="1:9" x14ac:dyDescent="0.15">
      <c r="A2963" s="32">
        <v>43724</v>
      </c>
      <c r="B2963" s="25">
        <v>1000049929</v>
      </c>
      <c r="C2963" s="25" t="s">
        <v>3965</v>
      </c>
      <c r="D2963" s="25" t="s">
        <v>4003</v>
      </c>
      <c r="E2963" s="31">
        <v>4797.8</v>
      </c>
      <c r="F2963" s="31">
        <v>4797.8</v>
      </c>
      <c r="G2963" s="25">
        <v>0</v>
      </c>
      <c r="H2963" s="25">
        <v>0</v>
      </c>
      <c r="I2963" s="25" t="s">
        <v>2964</v>
      </c>
    </row>
    <row r="2964" spans="1:9" x14ac:dyDescent="0.15">
      <c r="A2964" s="32">
        <v>43724</v>
      </c>
      <c r="B2964" s="25">
        <v>1000049929</v>
      </c>
      <c r="C2964" s="25" t="s">
        <v>3965</v>
      </c>
      <c r="D2964" s="25" t="s">
        <v>4003</v>
      </c>
      <c r="E2964" s="31">
        <v>1202.2</v>
      </c>
      <c r="F2964" s="31">
        <v>1202.2</v>
      </c>
      <c r="G2964" s="25">
        <v>0</v>
      </c>
      <c r="H2964" s="25">
        <v>0</v>
      </c>
      <c r="I2964" s="25" t="s">
        <v>2964</v>
      </c>
    </row>
    <row r="2965" spans="1:9" x14ac:dyDescent="0.15">
      <c r="A2965" s="32">
        <v>43724</v>
      </c>
      <c r="B2965" s="25">
        <v>1000050162</v>
      </c>
      <c r="C2965" s="25" t="s">
        <v>3966</v>
      </c>
      <c r="D2965" s="25" t="s">
        <v>4003</v>
      </c>
      <c r="E2965" s="25">
        <v>814.5</v>
      </c>
      <c r="F2965" s="25">
        <v>814.5</v>
      </c>
      <c r="G2965" s="25">
        <v>0</v>
      </c>
      <c r="H2965" s="25">
        <v>0</v>
      </c>
      <c r="I2965" s="25" t="s">
        <v>213</v>
      </c>
    </row>
    <row r="2966" spans="1:9" x14ac:dyDescent="0.15">
      <c r="A2966" s="32">
        <v>43724</v>
      </c>
      <c r="B2966" s="25">
        <v>1000050162</v>
      </c>
      <c r="C2966" s="25" t="s">
        <v>3966</v>
      </c>
      <c r="D2966" s="25" t="s">
        <v>4003</v>
      </c>
      <c r="E2966" s="25">
        <v>188.63</v>
      </c>
      <c r="F2966" s="25">
        <v>188.63</v>
      </c>
      <c r="G2966" s="25">
        <v>0</v>
      </c>
      <c r="H2966" s="25">
        <v>0</v>
      </c>
      <c r="I2966" s="25" t="s">
        <v>213</v>
      </c>
    </row>
    <row r="2967" spans="1:9" x14ac:dyDescent="0.15">
      <c r="A2967" s="32">
        <v>43724</v>
      </c>
      <c r="B2967" s="25">
        <v>1000050535</v>
      </c>
      <c r="C2967" s="25" t="s">
        <v>3967</v>
      </c>
      <c r="D2967" s="25" t="s">
        <v>4003</v>
      </c>
      <c r="E2967" s="31">
        <v>2502.36</v>
      </c>
      <c r="F2967" s="31">
        <v>2502.36</v>
      </c>
      <c r="G2967" s="25">
        <v>0</v>
      </c>
      <c r="H2967" s="25">
        <v>0</v>
      </c>
      <c r="I2967" s="25" t="s">
        <v>3032</v>
      </c>
    </row>
    <row r="2968" spans="1:9" x14ac:dyDescent="0.15">
      <c r="A2968" s="32">
        <v>43724</v>
      </c>
      <c r="B2968" s="25">
        <v>1000050547</v>
      </c>
      <c r="C2968" s="25" t="s">
        <v>3968</v>
      </c>
      <c r="D2968" s="25" t="s">
        <v>4003</v>
      </c>
      <c r="E2968" s="31">
        <v>3494</v>
      </c>
      <c r="F2968" s="31">
        <v>3494</v>
      </c>
      <c r="G2968" s="25">
        <v>0</v>
      </c>
      <c r="H2968" s="25">
        <v>0</v>
      </c>
      <c r="I2968" s="25" t="s">
        <v>2976</v>
      </c>
    </row>
    <row r="2969" spans="1:9" x14ac:dyDescent="0.15">
      <c r="A2969" s="32">
        <v>43724</v>
      </c>
      <c r="B2969" s="25">
        <v>1000050547</v>
      </c>
      <c r="C2969" s="25" t="s">
        <v>3968</v>
      </c>
      <c r="D2969" s="25" t="s">
        <v>4003</v>
      </c>
      <c r="E2969" s="25">
        <v>506</v>
      </c>
      <c r="F2969" s="25">
        <v>506</v>
      </c>
      <c r="G2969" s="25">
        <v>0</v>
      </c>
      <c r="H2969" s="25">
        <v>0</v>
      </c>
      <c r="I2969" s="25" t="s">
        <v>2976</v>
      </c>
    </row>
    <row r="2970" spans="1:9" x14ac:dyDescent="0.15">
      <c r="A2970" s="32">
        <v>43724</v>
      </c>
      <c r="B2970" s="25">
        <v>1000051029</v>
      </c>
      <c r="C2970" s="25" t="s">
        <v>3969</v>
      </c>
      <c r="D2970" s="25" t="s">
        <v>4003</v>
      </c>
      <c r="E2970" s="31">
        <v>5027.78</v>
      </c>
      <c r="F2970" s="31">
        <v>5027.78</v>
      </c>
      <c r="G2970" s="25">
        <v>0</v>
      </c>
      <c r="H2970" s="25">
        <v>0</v>
      </c>
      <c r="I2970" s="25" t="s">
        <v>2796</v>
      </c>
    </row>
    <row r="2971" spans="1:9" x14ac:dyDescent="0.15">
      <c r="A2971" s="32">
        <v>43724</v>
      </c>
      <c r="B2971" s="25">
        <v>1000051075</v>
      </c>
      <c r="C2971" s="25" t="s">
        <v>3970</v>
      </c>
      <c r="D2971" s="25" t="s">
        <v>4003</v>
      </c>
      <c r="E2971" s="25">
        <v>487.18</v>
      </c>
      <c r="F2971" s="25">
        <v>487.18</v>
      </c>
      <c r="G2971" s="25">
        <v>0</v>
      </c>
      <c r="H2971" s="25">
        <v>0</v>
      </c>
      <c r="I2971" s="25" t="s">
        <v>3032</v>
      </c>
    </row>
    <row r="2972" spans="1:9" x14ac:dyDescent="0.15">
      <c r="A2972" s="32">
        <v>43724</v>
      </c>
      <c r="B2972" s="25">
        <v>1000051188</v>
      </c>
      <c r="C2972" s="25" t="s">
        <v>3971</v>
      </c>
      <c r="D2972" s="25" t="s">
        <v>4003</v>
      </c>
      <c r="E2972" s="25">
        <v>203.9</v>
      </c>
      <c r="F2972" s="25">
        <v>203.9</v>
      </c>
      <c r="G2972" s="25">
        <v>0</v>
      </c>
      <c r="H2972" s="25">
        <v>0</v>
      </c>
      <c r="I2972" s="25" t="s">
        <v>3103</v>
      </c>
    </row>
    <row r="2973" spans="1:9" x14ac:dyDescent="0.15">
      <c r="A2973" s="32">
        <v>43724</v>
      </c>
      <c r="B2973" s="25">
        <v>1000051188</v>
      </c>
      <c r="C2973" s="25" t="s">
        <v>3971</v>
      </c>
      <c r="D2973" s="25" t="s">
        <v>4003</v>
      </c>
      <c r="E2973" s="25">
        <v>802.45</v>
      </c>
      <c r="F2973" s="25">
        <v>802.45</v>
      </c>
      <c r="G2973" s="25">
        <v>0</v>
      </c>
      <c r="H2973" s="25">
        <v>0</v>
      </c>
      <c r="I2973" s="25" t="s">
        <v>3103</v>
      </c>
    </row>
    <row r="2974" spans="1:9" x14ac:dyDescent="0.15">
      <c r="A2974" s="32">
        <v>43724</v>
      </c>
      <c r="B2974" s="25">
        <v>1000051199</v>
      </c>
      <c r="C2974" s="25" t="s">
        <v>3973</v>
      </c>
      <c r="D2974" s="25" t="s">
        <v>4003</v>
      </c>
      <c r="E2974" s="25">
        <v>48</v>
      </c>
      <c r="F2974" s="25">
        <v>48</v>
      </c>
      <c r="G2974" s="25">
        <v>0</v>
      </c>
      <c r="H2974" s="25">
        <v>0</v>
      </c>
      <c r="I2974" s="25" t="s">
        <v>2660</v>
      </c>
    </row>
    <row r="2975" spans="1:9" x14ac:dyDescent="0.15">
      <c r="A2975" s="32">
        <v>43724</v>
      </c>
      <c r="B2975" s="25">
        <v>1000051199</v>
      </c>
      <c r="C2975" s="25" t="s">
        <v>3973</v>
      </c>
      <c r="D2975" s="25" t="s">
        <v>4003</v>
      </c>
      <c r="E2975" s="25">
        <v>452.3</v>
      </c>
      <c r="F2975" s="25">
        <v>452.3</v>
      </c>
      <c r="G2975" s="25">
        <v>0</v>
      </c>
      <c r="H2975" s="25">
        <v>0</v>
      </c>
      <c r="I2975" s="25" t="s">
        <v>2660</v>
      </c>
    </row>
    <row r="2976" spans="1:9" x14ac:dyDescent="0.15">
      <c r="A2976" s="32">
        <v>43724</v>
      </c>
      <c r="B2976" s="25">
        <v>1000051767</v>
      </c>
      <c r="C2976" s="25" t="s">
        <v>3974</v>
      </c>
      <c r="D2976" s="25" t="s">
        <v>4004</v>
      </c>
      <c r="E2976" s="31">
        <v>2815.2</v>
      </c>
      <c r="F2976" s="31">
        <v>2815.2</v>
      </c>
      <c r="G2976" s="25">
        <v>0</v>
      </c>
      <c r="H2976" s="25">
        <v>0</v>
      </c>
      <c r="I2976" s="25" t="s">
        <v>3108</v>
      </c>
    </row>
    <row r="2977" spans="1:9" x14ac:dyDescent="0.15">
      <c r="A2977" s="32">
        <v>43724</v>
      </c>
      <c r="B2977" s="25">
        <v>1000051971</v>
      </c>
      <c r="C2977" s="25" t="s">
        <v>3975</v>
      </c>
      <c r="D2977" s="25" t="s">
        <v>4004</v>
      </c>
      <c r="E2977" s="25">
        <v>816</v>
      </c>
      <c r="F2977" s="25">
        <v>816</v>
      </c>
      <c r="G2977" s="25">
        <v>0</v>
      </c>
      <c r="H2977" s="25">
        <v>0</v>
      </c>
      <c r="I2977" s="25" t="s">
        <v>2938</v>
      </c>
    </row>
    <row r="2978" spans="1:9" x14ac:dyDescent="0.15">
      <c r="A2978" s="32">
        <v>43724</v>
      </c>
      <c r="B2978" s="25">
        <v>1000052339</v>
      </c>
      <c r="C2978" s="25" t="s">
        <v>3977</v>
      </c>
      <c r="D2978" s="25" t="s">
        <v>4003</v>
      </c>
      <c r="E2978" s="31">
        <v>4430</v>
      </c>
      <c r="F2978" s="31">
        <v>4430</v>
      </c>
      <c r="G2978" s="25">
        <v>0</v>
      </c>
      <c r="H2978" s="25">
        <v>0</v>
      </c>
      <c r="I2978" s="25" t="s">
        <v>3103</v>
      </c>
    </row>
    <row r="2979" spans="1:9" x14ac:dyDescent="0.15">
      <c r="A2979" s="32">
        <v>43724</v>
      </c>
      <c r="B2979" s="25">
        <v>1000052339</v>
      </c>
      <c r="C2979" s="25" t="s">
        <v>3977</v>
      </c>
      <c r="D2979" s="25" t="s">
        <v>4003</v>
      </c>
      <c r="E2979" s="25">
        <v>570</v>
      </c>
      <c r="F2979" s="25">
        <v>570</v>
      </c>
      <c r="G2979" s="25">
        <v>0</v>
      </c>
      <c r="H2979" s="25">
        <v>0</v>
      </c>
      <c r="I2979" s="25" t="s">
        <v>3103</v>
      </c>
    </row>
    <row r="2980" spans="1:9" x14ac:dyDescent="0.15">
      <c r="A2980" s="32">
        <v>43724</v>
      </c>
      <c r="B2980" s="25">
        <v>1000052719</v>
      </c>
      <c r="C2980" s="25" t="s">
        <v>4027</v>
      </c>
      <c r="D2980" s="25" t="s">
        <v>4003</v>
      </c>
      <c r="E2980" s="31">
        <v>3702</v>
      </c>
      <c r="F2980" s="31">
        <v>3702</v>
      </c>
      <c r="G2980" s="25">
        <v>0</v>
      </c>
      <c r="H2980" s="25">
        <v>0</v>
      </c>
      <c r="I2980" s="25" t="s">
        <v>2684</v>
      </c>
    </row>
    <row r="2981" spans="1:9" x14ac:dyDescent="0.15">
      <c r="A2981" s="32">
        <v>43724</v>
      </c>
      <c r="B2981" s="25">
        <v>1000052719</v>
      </c>
      <c r="C2981" s="25" t="s">
        <v>4027</v>
      </c>
      <c r="D2981" s="25" t="s">
        <v>4003</v>
      </c>
      <c r="E2981" s="31">
        <v>1298.9000000000001</v>
      </c>
      <c r="F2981" s="31">
        <v>1298.9000000000001</v>
      </c>
      <c r="G2981" s="25">
        <v>0</v>
      </c>
      <c r="H2981" s="25">
        <v>0</v>
      </c>
      <c r="I2981" s="25" t="s">
        <v>2684</v>
      </c>
    </row>
    <row r="2982" spans="1:9" x14ac:dyDescent="0.15">
      <c r="A2982" s="32">
        <v>43724</v>
      </c>
      <c r="B2982" s="25">
        <v>1000052799</v>
      </c>
      <c r="C2982" s="25" t="s">
        <v>3978</v>
      </c>
      <c r="D2982" s="25" t="s">
        <v>4003</v>
      </c>
      <c r="E2982" s="25">
        <v>900</v>
      </c>
      <c r="F2982" s="25">
        <v>900</v>
      </c>
      <c r="G2982" s="25">
        <v>0</v>
      </c>
      <c r="H2982" s="25">
        <v>0</v>
      </c>
      <c r="I2982" s="25" t="s">
        <v>2700</v>
      </c>
    </row>
    <row r="2983" spans="1:9" x14ac:dyDescent="0.15">
      <c r="A2983" s="32">
        <v>43724</v>
      </c>
      <c r="B2983" s="25">
        <v>1000052799</v>
      </c>
      <c r="C2983" s="25" t="s">
        <v>3978</v>
      </c>
      <c r="D2983" s="25" t="s">
        <v>4003</v>
      </c>
      <c r="E2983" s="31">
        <v>1835.1</v>
      </c>
      <c r="F2983" s="31">
        <v>1835.1</v>
      </c>
      <c r="G2983" s="25">
        <v>0</v>
      </c>
      <c r="H2983" s="25">
        <v>0</v>
      </c>
      <c r="I2983" s="25" t="s">
        <v>2700</v>
      </c>
    </row>
    <row r="2984" spans="1:9" x14ac:dyDescent="0.15">
      <c r="A2984" s="32">
        <v>43724</v>
      </c>
      <c r="B2984" s="25">
        <v>1000053001</v>
      </c>
      <c r="C2984" s="25" t="s">
        <v>3979</v>
      </c>
      <c r="D2984" s="25" t="s">
        <v>4003</v>
      </c>
      <c r="E2984" s="25">
        <v>202.4</v>
      </c>
      <c r="F2984" s="25">
        <v>202.4</v>
      </c>
      <c r="G2984" s="25">
        <v>0</v>
      </c>
      <c r="H2984" s="25">
        <v>0</v>
      </c>
      <c r="I2984" s="25" t="s">
        <v>2634</v>
      </c>
    </row>
    <row r="2985" spans="1:9" x14ac:dyDescent="0.15">
      <c r="A2985" s="32">
        <v>43724</v>
      </c>
      <c r="B2985" s="25">
        <v>1000054033</v>
      </c>
      <c r="C2985" s="25" t="s">
        <v>3980</v>
      </c>
      <c r="D2985" s="25" t="s">
        <v>4003</v>
      </c>
      <c r="E2985" s="31">
        <v>1003.44</v>
      </c>
      <c r="F2985" s="31">
        <v>1003.44</v>
      </c>
      <c r="G2985" s="25">
        <v>0</v>
      </c>
      <c r="H2985" s="25">
        <v>0</v>
      </c>
      <c r="I2985" s="25" t="s">
        <v>2830</v>
      </c>
    </row>
    <row r="2986" spans="1:9" x14ac:dyDescent="0.15">
      <c r="A2986" s="32">
        <v>43724</v>
      </c>
      <c r="B2986" s="25">
        <v>1000054528</v>
      </c>
      <c r="C2986" s="25" t="s">
        <v>3981</v>
      </c>
      <c r="D2986" s="25" t="s">
        <v>4003</v>
      </c>
      <c r="E2986" s="31">
        <v>1007.4</v>
      </c>
      <c r="F2986" s="31">
        <v>1007.4</v>
      </c>
      <c r="G2986" s="25">
        <v>0</v>
      </c>
      <c r="H2986" s="25">
        <v>0</v>
      </c>
      <c r="I2986" s="25" t="s">
        <v>3647</v>
      </c>
    </row>
    <row r="2987" spans="1:9" x14ac:dyDescent="0.15">
      <c r="A2987" s="32">
        <v>43724</v>
      </c>
      <c r="B2987" s="25">
        <v>1000054542</v>
      </c>
      <c r="C2987" s="25" t="s">
        <v>4042</v>
      </c>
      <c r="D2987" s="25" t="s">
        <v>4003</v>
      </c>
      <c r="E2987" s="25">
        <v>631</v>
      </c>
      <c r="F2987" s="25">
        <v>631</v>
      </c>
      <c r="G2987" s="25">
        <v>0</v>
      </c>
      <c r="H2987" s="25">
        <v>0</v>
      </c>
      <c r="I2987" s="25" t="s">
        <v>2734</v>
      </c>
    </row>
    <row r="2988" spans="1:9" x14ac:dyDescent="0.15">
      <c r="A2988" s="32">
        <v>43724</v>
      </c>
      <c r="B2988" s="25">
        <v>1000054543</v>
      </c>
      <c r="C2988" s="25" t="s">
        <v>3982</v>
      </c>
      <c r="D2988" s="25" t="s">
        <v>4003</v>
      </c>
      <c r="E2988" s="25">
        <v>361.2</v>
      </c>
      <c r="F2988" s="25">
        <v>361.2</v>
      </c>
      <c r="G2988" s="25">
        <v>0</v>
      </c>
      <c r="H2988" s="25">
        <v>0</v>
      </c>
      <c r="I2988" s="25" t="s">
        <v>3085</v>
      </c>
    </row>
    <row r="2989" spans="1:9" x14ac:dyDescent="0.15">
      <c r="A2989" s="32">
        <v>43724</v>
      </c>
      <c r="B2989" s="25">
        <v>1000054543</v>
      </c>
      <c r="C2989" s="25" t="s">
        <v>3982</v>
      </c>
      <c r="D2989" s="25" t="s">
        <v>4003</v>
      </c>
      <c r="E2989" s="25">
        <v>2.4</v>
      </c>
      <c r="F2989" s="25">
        <v>2.4</v>
      </c>
      <c r="G2989" s="25">
        <v>0</v>
      </c>
      <c r="H2989" s="25">
        <v>0</v>
      </c>
      <c r="I2989" s="25" t="s">
        <v>3085</v>
      </c>
    </row>
    <row r="2990" spans="1:9" x14ac:dyDescent="0.15">
      <c r="A2990" s="32">
        <v>43724</v>
      </c>
      <c r="B2990" s="25">
        <v>1000055477</v>
      </c>
      <c r="C2990" s="25" t="s">
        <v>4044</v>
      </c>
      <c r="D2990" s="25" t="s">
        <v>4003</v>
      </c>
      <c r="E2990" s="31">
        <v>1000.3</v>
      </c>
      <c r="F2990" s="31">
        <v>1000.3</v>
      </c>
      <c r="G2990" s="25">
        <v>0</v>
      </c>
      <c r="H2990" s="25">
        <v>0</v>
      </c>
      <c r="I2990" s="25" t="s">
        <v>2734</v>
      </c>
    </row>
    <row r="2991" spans="1:9" x14ac:dyDescent="0.15">
      <c r="A2991" s="32">
        <v>43724</v>
      </c>
      <c r="B2991" s="25">
        <v>1000055851</v>
      </c>
      <c r="C2991" s="25" t="s">
        <v>4043</v>
      </c>
      <c r="D2991" s="25" t="s">
        <v>4003</v>
      </c>
      <c r="E2991" s="25">
        <v>389.3</v>
      </c>
      <c r="F2991" s="25">
        <v>389.3</v>
      </c>
      <c r="G2991" s="25">
        <v>0</v>
      </c>
      <c r="H2991" s="25">
        <v>0</v>
      </c>
      <c r="I2991" s="25" t="s">
        <v>3113</v>
      </c>
    </row>
    <row r="2992" spans="1:9" x14ac:dyDescent="0.15">
      <c r="A2992" s="32">
        <v>43724</v>
      </c>
      <c r="B2992" s="25">
        <v>1000055851</v>
      </c>
      <c r="C2992" s="25" t="s">
        <v>4043</v>
      </c>
      <c r="D2992" s="25" t="s">
        <v>4003</v>
      </c>
      <c r="E2992" s="31">
        <v>1212.2</v>
      </c>
      <c r="F2992" s="31">
        <v>1212.2</v>
      </c>
      <c r="G2992" s="25">
        <v>0</v>
      </c>
      <c r="H2992" s="25">
        <v>0</v>
      </c>
      <c r="I2992" s="25" t="s">
        <v>3113</v>
      </c>
    </row>
    <row r="2993" spans="1:9" x14ac:dyDescent="0.15">
      <c r="A2993" s="32">
        <v>43724</v>
      </c>
      <c r="B2993" s="25">
        <v>1000056788</v>
      </c>
      <c r="C2993" s="25" t="s">
        <v>4036</v>
      </c>
      <c r="D2993" s="25" t="s">
        <v>4003</v>
      </c>
      <c r="E2993" s="25">
        <v>236.5</v>
      </c>
      <c r="F2993" s="25">
        <v>236.5</v>
      </c>
      <c r="G2993" s="25">
        <v>0</v>
      </c>
      <c r="H2993" s="25">
        <v>0</v>
      </c>
      <c r="I2993" s="25" t="s">
        <v>2908</v>
      </c>
    </row>
    <row r="2994" spans="1:9" x14ac:dyDescent="0.15">
      <c r="A2994" s="32">
        <v>43724</v>
      </c>
      <c r="B2994" s="25">
        <v>1000056788</v>
      </c>
      <c r="C2994" s="25" t="s">
        <v>4036</v>
      </c>
      <c r="D2994" s="25" t="s">
        <v>4003</v>
      </c>
      <c r="E2994" s="25">
        <v>764</v>
      </c>
      <c r="F2994" s="25">
        <v>764</v>
      </c>
      <c r="G2994" s="25">
        <v>0</v>
      </c>
      <c r="H2994" s="25">
        <v>0</v>
      </c>
      <c r="I2994" s="25" t="s">
        <v>2908</v>
      </c>
    </row>
    <row r="2995" spans="1:9" x14ac:dyDescent="0.15">
      <c r="A2995" s="32">
        <v>43724</v>
      </c>
      <c r="B2995" s="25">
        <v>1000056971</v>
      </c>
      <c r="C2995" s="25" t="s">
        <v>4028</v>
      </c>
      <c r="D2995" s="25" t="s">
        <v>4004</v>
      </c>
      <c r="E2995" s="25">
        <v>203.07</v>
      </c>
      <c r="F2995" s="25">
        <v>203.07</v>
      </c>
      <c r="G2995" s="25">
        <v>0</v>
      </c>
      <c r="H2995" s="25">
        <v>0</v>
      </c>
      <c r="I2995" s="25" t="s">
        <v>2643</v>
      </c>
    </row>
    <row r="2996" spans="1:9" x14ac:dyDescent="0.15">
      <c r="A2996" s="32">
        <v>43724</v>
      </c>
      <c r="B2996" s="25">
        <v>1000057055</v>
      </c>
      <c r="C2996" s="25" t="s">
        <v>3984</v>
      </c>
      <c r="D2996" s="25" t="s">
        <v>4003</v>
      </c>
      <c r="E2996" s="25">
        <v>56.4</v>
      </c>
      <c r="F2996" s="25">
        <v>56.4</v>
      </c>
      <c r="G2996" s="25">
        <v>0</v>
      </c>
      <c r="H2996" s="25">
        <v>0</v>
      </c>
      <c r="I2996" s="25" t="s">
        <v>3063</v>
      </c>
    </row>
    <row r="2997" spans="1:9" x14ac:dyDescent="0.15">
      <c r="A2997" s="32">
        <v>43724</v>
      </c>
      <c r="B2997" s="25">
        <v>1000057055</v>
      </c>
      <c r="C2997" s="25" t="s">
        <v>3984</v>
      </c>
      <c r="D2997" s="25" t="s">
        <v>4003</v>
      </c>
      <c r="E2997" s="25">
        <v>111.6</v>
      </c>
      <c r="F2997" s="25">
        <v>111.6</v>
      </c>
      <c r="G2997" s="25">
        <v>0</v>
      </c>
      <c r="H2997" s="25">
        <v>0</v>
      </c>
      <c r="I2997" s="25" t="s">
        <v>3063</v>
      </c>
    </row>
    <row r="2998" spans="1:9" x14ac:dyDescent="0.15">
      <c r="A2998" s="32">
        <v>43724</v>
      </c>
      <c r="B2998" s="25">
        <v>1000057172</v>
      </c>
      <c r="C2998" s="25" t="s">
        <v>3985</v>
      </c>
      <c r="D2998" s="25" t="s">
        <v>4003</v>
      </c>
      <c r="E2998" s="31">
        <v>1538.2</v>
      </c>
      <c r="F2998" s="31">
        <v>1538.2</v>
      </c>
      <c r="G2998" s="25">
        <v>0</v>
      </c>
      <c r="H2998" s="25">
        <v>0</v>
      </c>
      <c r="I2998" s="25" t="s">
        <v>3120</v>
      </c>
    </row>
    <row r="2999" spans="1:9" x14ac:dyDescent="0.15">
      <c r="A2999" s="32">
        <v>43724</v>
      </c>
      <c r="B2999" s="25">
        <v>1000057172</v>
      </c>
      <c r="C2999" s="25" t="s">
        <v>3985</v>
      </c>
      <c r="D2999" s="25" t="s">
        <v>4003</v>
      </c>
      <c r="E2999" s="31">
        <v>3463.29</v>
      </c>
      <c r="F2999" s="31">
        <v>3463.29</v>
      </c>
      <c r="G2999" s="25">
        <v>0</v>
      </c>
      <c r="H2999" s="25">
        <v>0</v>
      </c>
      <c r="I2999" s="25" t="s">
        <v>3120</v>
      </c>
    </row>
    <row r="3000" spans="1:9" x14ac:dyDescent="0.15">
      <c r="A3000" s="32">
        <v>43724</v>
      </c>
      <c r="B3000" s="25">
        <v>1000057202</v>
      </c>
      <c r="C3000" s="25" t="s">
        <v>3986</v>
      </c>
      <c r="D3000" s="25" t="s">
        <v>4004</v>
      </c>
      <c r="E3000" s="31">
        <v>8600.2900000000009</v>
      </c>
      <c r="F3000" s="31">
        <v>8600.2900000000009</v>
      </c>
      <c r="G3000" s="25">
        <v>0</v>
      </c>
      <c r="H3000" s="25">
        <v>0</v>
      </c>
      <c r="I3000" s="25" t="s">
        <v>2749</v>
      </c>
    </row>
    <row r="3001" spans="1:9" x14ac:dyDescent="0.15">
      <c r="A3001" s="32">
        <v>43724</v>
      </c>
      <c r="B3001" s="25">
        <v>1000057213</v>
      </c>
      <c r="C3001" s="25" t="s">
        <v>4046</v>
      </c>
      <c r="D3001" s="25" t="s">
        <v>4004</v>
      </c>
      <c r="E3001" s="25">
        <v>243.63</v>
      </c>
      <c r="F3001" s="25">
        <v>243.63</v>
      </c>
      <c r="G3001" s="25">
        <v>0</v>
      </c>
      <c r="H3001" s="25">
        <v>0</v>
      </c>
      <c r="I3001" s="25" t="s">
        <v>2749</v>
      </c>
    </row>
    <row r="3002" spans="1:9" x14ac:dyDescent="0.15">
      <c r="A3002" s="32">
        <v>43724</v>
      </c>
      <c r="B3002" s="25">
        <v>1000057214</v>
      </c>
      <c r="C3002" s="25" t="s">
        <v>4045</v>
      </c>
      <c r="D3002" s="25" t="s">
        <v>4004</v>
      </c>
      <c r="E3002" s="31">
        <v>3000.61</v>
      </c>
      <c r="F3002" s="31">
        <v>3000.61</v>
      </c>
      <c r="G3002" s="25">
        <v>0</v>
      </c>
      <c r="H3002" s="25">
        <v>0</v>
      </c>
      <c r="I3002" s="25" t="s">
        <v>2749</v>
      </c>
    </row>
    <row r="3003" spans="1:9" x14ac:dyDescent="0.15">
      <c r="A3003" s="32">
        <v>43724</v>
      </c>
      <c r="B3003" s="25">
        <v>1000057313</v>
      </c>
      <c r="C3003" s="25" t="s">
        <v>4024</v>
      </c>
      <c r="D3003" s="25" t="s">
        <v>4004</v>
      </c>
      <c r="E3003" s="25">
        <v>199.8</v>
      </c>
      <c r="F3003" s="25">
        <v>199.8</v>
      </c>
      <c r="G3003" s="25">
        <v>0</v>
      </c>
      <c r="H3003" s="25">
        <v>0</v>
      </c>
      <c r="I3003" s="25" t="s">
        <v>3634</v>
      </c>
    </row>
    <row r="3004" spans="1:9" x14ac:dyDescent="0.15">
      <c r="A3004" s="32">
        <v>43724</v>
      </c>
      <c r="B3004" s="25">
        <v>1000057812</v>
      </c>
      <c r="C3004" s="25" t="s">
        <v>3987</v>
      </c>
      <c r="D3004" s="25" t="s">
        <v>4003</v>
      </c>
      <c r="E3004" s="25">
        <v>300</v>
      </c>
      <c r="F3004" s="25">
        <v>300</v>
      </c>
      <c r="G3004" s="25">
        <v>0</v>
      </c>
      <c r="H3004" s="25">
        <v>0</v>
      </c>
      <c r="I3004" s="25" t="s">
        <v>2941</v>
      </c>
    </row>
    <row r="3005" spans="1:9" x14ac:dyDescent="0.15">
      <c r="A3005" s="32">
        <v>43724</v>
      </c>
      <c r="B3005" s="25">
        <v>1000057812</v>
      </c>
      <c r="C3005" s="25" t="s">
        <v>3987</v>
      </c>
      <c r="D3005" s="25" t="s">
        <v>4003</v>
      </c>
      <c r="E3005" s="25">
        <v>201</v>
      </c>
      <c r="F3005" s="25">
        <v>201</v>
      </c>
      <c r="G3005" s="25">
        <v>0</v>
      </c>
      <c r="H3005" s="25">
        <v>0</v>
      </c>
      <c r="I3005" s="25" t="s">
        <v>2941</v>
      </c>
    </row>
    <row r="3006" spans="1:9" x14ac:dyDescent="0.15">
      <c r="A3006" s="32">
        <v>43724</v>
      </c>
      <c r="B3006" s="25">
        <v>1000058163</v>
      </c>
      <c r="C3006" s="25" t="s">
        <v>3988</v>
      </c>
      <c r="D3006" s="25" t="s">
        <v>4003</v>
      </c>
      <c r="E3006" s="31">
        <v>2001</v>
      </c>
      <c r="F3006" s="31">
        <v>2001</v>
      </c>
      <c r="G3006" s="25">
        <v>0</v>
      </c>
      <c r="H3006" s="25">
        <v>0</v>
      </c>
      <c r="I3006" s="25" t="s">
        <v>2621</v>
      </c>
    </row>
    <row r="3007" spans="1:9" x14ac:dyDescent="0.15">
      <c r="A3007" s="32">
        <v>43724</v>
      </c>
      <c r="B3007" s="25">
        <v>1000058163</v>
      </c>
      <c r="C3007" s="25" t="s">
        <v>3988</v>
      </c>
      <c r="D3007" s="25" t="s">
        <v>4003</v>
      </c>
      <c r="E3007" s="31">
        <v>1967</v>
      </c>
      <c r="F3007" s="31">
        <v>1967</v>
      </c>
      <c r="G3007" s="25">
        <v>0</v>
      </c>
      <c r="H3007" s="25">
        <v>0</v>
      </c>
      <c r="I3007" s="25" t="s">
        <v>2621</v>
      </c>
    </row>
    <row r="3008" spans="1:9" x14ac:dyDescent="0.15">
      <c r="A3008" s="32">
        <v>43724</v>
      </c>
      <c r="B3008" s="25">
        <v>1000058421</v>
      </c>
      <c r="C3008" s="25" t="s">
        <v>3989</v>
      </c>
      <c r="D3008" s="25" t="s">
        <v>4003</v>
      </c>
      <c r="E3008" s="25">
        <v>500.4</v>
      </c>
      <c r="F3008" s="25">
        <v>500.4</v>
      </c>
      <c r="G3008" s="25">
        <v>0</v>
      </c>
      <c r="H3008" s="25">
        <v>0</v>
      </c>
      <c r="I3008" s="25" t="s">
        <v>3089</v>
      </c>
    </row>
    <row r="3009" spans="1:9" x14ac:dyDescent="0.15">
      <c r="A3009" s="32">
        <v>43724</v>
      </c>
      <c r="B3009" s="25">
        <v>1000058421</v>
      </c>
      <c r="C3009" s="25" t="s">
        <v>3989</v>
      </c>
      <c r="D3009" s="25" t="s">
        <v>4003</v>
      </c>
      <c r="E3009" s="31">
        <v>1518.1</v>
      </c>
      <c r="F3009" s="31">
        <v>1518.1</v>
      </c>
      <c r="G3009" s="25">
        <v>0</v>
      </c>
      <c r="H3009" s="25">
        <v>0</v>
      </c>
      <c r="I3009" s="25" t="s">
        <v>3089</v>
      </c>
    </row>
    <row r="3010" spans="1:9" x14ac:dyDescent="0.15">
      <c r="A3010" s="32">
        <v>43724</v>
      </c>
      <c r="B3010" s="25">
        <v>1000058921</v>
      </c>
      <c r="C3010" s="25" t="s">
        <v>3990</v>
      </c>
      <c r="D3010" s="25" t="s">
        <v>4003</v>
      </c>
      <c r="E3010" s="25">
        <v>601.1</v>
      </c>
      <c r="F3010" s="25">
        <v>601.1</v>
      </c>
      <c r="G3010" s="25">
        <v>0</v>
      </c>
      <c r="H3010" s="25">
        <v>0</v>
      </c>
      <c r="I3010" s="25" t="s">
        <v>2709</v>
      </c>
    </row>
    <row r="3011" spans="1:9" x14ac:dyDescent="0.15">
      <c r="A3011" s="32">
        <v>43724</v>
      </c>
      <c r="B3011" s="25">
        <v>1000058921</v>
      </c>
      <c r="C3011" s="25" t="s">
        <v>3990</v>
      </c>
      <c r="D3011" s="25" t="s">
        <v>4003</v>
      </c>
      <c r="E3011" s="25">
        <v>105.3</v>
      </c>
      <c r="F3011" s="25">
        <v>105.3</v>
      </c>
      <c r="G3011" s="25">
        <v>0</v>
      </c>
      <c r="H3011" s="25">
        <v>0</v>
      </c>
      <c r="I3011" s="25" t="s">
        <v>2709</v>
      </c>
    </row>
    <row r="3012" spans="1:9" x14ac:dyDescent="0.15">
      <c r="A3012" s="32">
        <v>43724</v>
      </c>
      <c r="B3012" s="25">
        <v>1000058924</v>
      </c>
      <c r="C3012" s="25" t="s">
        <v>3991</v>
      </c>
      <c r="D3012" s="25" t="s">
        <v>4003</v>
      </c>
      <c r="E3012" s="25">
        <v>37.200000000000003</v>
      </c>
      <c r="F3012" s="25">
        <v>37.200000000000003</v>
      </c>
      <c r="G3012" s="25">
        <v>0</v>
      </c>
      <c r="H3012" s="25">
        <v>0</v>
      </c>
      <c r="I3012" s="25" t="s">
        <v>2706</v>
      </c>
    </row>
    <row r="3013" spans="1:9" x14ac:dyDescent="0.15">
      <c r="A3013" s="32">
        <v>43724</v>
      </c>
      <c r="B3013" s="25">
        <v>1000058924</v>
      </c>
      <c r="C3013" s="25" t="s">
        <v>3991</v>
      </c>
      <c r="D3013" s="25" t="s">
        <v>4003</v>
      </c>
      <c r="E3013" s="25">
        <v>463.4</v>
      </c>
      <c r="F3013" s="25">
        <v>463.4</v>
      </c>
      <c r="G3013" s="25">
        <v>0</v>
      </c>
      <c r="H3013" s="25">
        <v>0</v>
      </c>
      <c r="I3013" s="25" t="s">
        <v>2706</v>
      </c>
    </row>
    <row r="3014" spans="1:9" x14ac:dyDescent="0.15">
      <c r="A3014" s="32">
        <v>43724</v>
      </c>
      <c r="B3014" s="25">
        <v>1000058961</v>
      </c>
      <c r="C3014" s="25" t="s">
        <v>3862</v>
      </c>
      <c r="D3014" s="25" t="s">
        <v>4003</v>
      </c>
      <c r="E3014" s="31">
        <v>3001.04</v>
      </c>
      <c r="F3014" s="31">
        <v>3001.04</v>
      </c>
      <c r="G3014" s="25">
        <v>0</v>
      </c>
      <c r="H3014" s="25">
        <v>0</v>
      </c>
      <c r="I3014" s="25" t="s">
        <v>2666</v>
      </c>
    </row>
    <row r="3015" spans="1:9" x14ac:dyDescent="0.15">
      <c r="A3015" s="32">
        <v>43724</v>
      </c>
      <c r="B3015" s="25">
        <v>1000058961</v>
      </c>
      <c r="C3015" s="25" t="s">
        <v>3862</v>
      </c>
      <c r="D3015" s="25" t="s">
        <v>4003</v>
      </c>
      <c r="E3015" s="31">
        <v>1201.72</v>
      </c>
      <c r="F3015" s="31">
        <v>1201.72</v>
      </c>
      <c r="G3015" s="25">
        <v>0</v>
      </c>
      <c r="H3015" s="25">
        <v>0</v>
      </c>
      <c r="I3015" s="25" t="s">
        <v>2666</v>
      </c>
    </row>
    <row r="3016" spans="1:9" x14ac:dyDescent="0.15">
      <c r="A3016" s="32">
        <v>43724</v>
      </c>
      <c r="B3016" s="25">
        <v>1000058961</v>
      </c>
      <c r="C3016" s="25" t="s">
        <v>3862</v>
      </c>
      <c r="D3016" s="25" t="s">
        <v>3236</v>
      </c>
      <c r="E3016" s="25">
        <v>0.1</v>
      </c>
      <c r="F3016" s="25">
        <v>0.1</v>
      </c>
      <c r="G3016" s="25">
        <v>0</v>
      </c>
      <c r="H3016" s="25">
        <v>0</v>
      </c>
      <c r="I3016" s="25" t="s">
        <v>2666</v>
      </c>
    </row>
    <row r="3017" spans="1:9" x14ac:dyDescent="0.15">
      <c r="A3017" s="32">
        <v>43724</v>
      </c>
      <c r="B3017" s="25">
        <v>1000059342</v>
      </c>
      <c r="C3017" s="25" t="s">
        <v>3994</v>
      </c>
      <c r="D3017" s="25" t="s">
        <v>4004</v>
      </c>
      <c r="E3017" s="31">
        <v>1094.1300000000001</v>
      </c>
      <c r="F3017" s="31">
        <v>1094.1300000000001</v>
      </c>
      <c r="G3017" s="25">
        <v>0</v>
      </c>
      <c r="H3017" s="25">
        <v>0</v>
      </c>
      <c r="I3017" s="25" t="s">
        <v>2687</v>
      </c>
    </row>
    <row r="3018" spans="1:9" x14ac:dyDescent="0.15">
      <c r="A3018" s="32">
        <v>43723</v>
      </c>
      <c r="B3018" s="25">
        <v>1000001038</v>
      </c>
      <c r="C3018" s="25" t="s">
        <v>3152</v>
      </c>
      <c r="D3018" s="25" t="s">
        <v>4003</v>
      </c>
      <c r="E3018" s="25">
        <v>806.4</v>
      </c>
      <c r="F3018" s="25">
        <v>806.4</v>
      </c>
      <c r="G3018" s="25">
        <v>0</v>
      </c>
      <c r="H3018" s="25">
        <v>0</v>
      </c>
      <c r="I3018" s="25" t="s">
        <v>3151</v>
      </c>
    </row>
    <row r="3019" spans="1:9" x14ac:dyDescent="0.15">
      <c r="A3019" s="32">
        <v>43723</v>
      </c>
      <c r="B3019" s="25">
        <v>1000001038</v>
      </c>
      <c r="C3019" s="25" t="s">
        <v>3152</v>
      </c>
      <c r="D3019" s="25" t="s">
        <v>4003</v>
      </c>
      <c r="E3019" s="31">
        <v>1203.54</v>
      </c>
      <c r="F3019" s="31">
        <v>1203.54</v>
      </c>
      <c r="G3019" s="25">
        <v>0</v>
      </c>
      <c r="H3019" s="25">
        <v>0</v>
      </c>
      <c r="I3019" s="25" t="s">
        <v>3151</v>
      </c>
    </row>
    <row r="3020" spans="1:9" x14ac:dyDescent="0.15">
      <c r="A3020" s="32">
        <v>43723</v>
      </c>
      <c r="B3020" s="25">
        <v>1000001126</v>
      </c>
      <c r="C3020" s="25" t="s">
        <v>3892</v>
      </c>
      <c r="D3020" s="25" t="s">
        <v>4003</v>
      </c>
      <c r="E3020" s="25">
        <v>400.8</v>
      </c>
      <c r="F3020" s="25">
        <v>400.8</v>
      </c>
      <c r="G3020" s="25">
        <v>0</v>
      </c>
      <c r="H3020" s="25">
        <v>0</v>
      </c>
      <c r="I3020" s="25" t="s">
        <v>2912</v>
      </c>
    </row>
    <row r="3021" spans="1:9" x14ac:dyDescent="0.15">
      <c r="A3021" s="32">
        <v>43723</v>
      </c>
      <c r="B3021" s="25">
        <v>1000001126</v>
      </c>
      <c r="C3021" s="25" t="s">
        <v>3892</v>
      </c>
      <c r="D3021" s="25" t="s">
        <v>4003</v>
      </c>
      <c r="E3021" s="31">
        <v>1702.46</v>
      </c>
      <c r="F3021" s="31">
        <v>1702.46</v>
      </c>
      <c r="G3021" s="25">
        <v>0</v>
      </c>
      <c r="H3021" s="25">
        <v>0</v>
      </c>
      <c r="I3021" s="25" t="s">
        <v>2912</v>
      </c>
    </row>
    <row r="3022" spans="1:9" x14ac:dyDescent="0.15">
      <c r="A3022" s="32">
        <v>43723</v>
      </c>
      <c r="B3022" s="25">
        <v>1000001616</v>
      </c>
      <c r="C3022" s="25" t="s">
        <v>3897</v>
      </c>
      <c r="D3022" s="25" t="s">
        <v>4003</v>
      </c>
      <c r="E3022" s="25">
        <v>29.2</v>
      </c>
      <c r="F3022" s="25">
        <v>29.2</v>
      </c>
      <c r="G3022" s="25">
        <v>0</v>
      </c>
      <c r="H3022" s="25">
        <v>0</v>
      </c>
      <c r="I3022" s="25" t="s">
        <v>3160</v>
      </c>
    </row>
    <row r="3023" spans="1:9" x14ac:dyDescent="0.15">
      <c r="A3023" s="32">
        <v>43723</v>
      </c>
      <c r="B3023" s="25">
        <v>1000001616</v>
      </c>
      <c r="C3023" s="25" t="s">
        <v>3897</v>
      </c>
      <c r="D3023" s="25" t="s">
        <v>4003</v>
      </c>
      <c r="E3023" s="25">
        <v>808.4</v>
      </c>
      <c r="F3023" s="25">
        <v>808.4</v>
      </c>
      <c r="G3023" s="25">
        <v>0</v>
      </c>
      <c r="H3023" s="25">
        <v>0</v>
      </c>
      <c r="I3023" s="25" t="s">
        <v>3160</v>
      </c>
    </row>
    <row r="3024" spans="1:9" x14ac:dyDescent="0.15">
      <c r="A3024" s="32">
        <v>43723</v>
      </c>
      <c r="B3024" s="25">
        <v>1000001627</v>
      </c>
      <c r="C3024" s="25" t="s">
        <v>3902</v>
      </c>
      <c r="D3024" s="25" t="s">
        <v>4003</v>
      </c>
      <c r="E3024" s="25">
        <v>251.16</v>
      </c>
      <c r="F3024" s="25">
        <v>251.16</v>
      </c>
      <c r="G3024" s="25">
        <v>0</v>
      </c>
      <c r="H3024" s="25">
        <v>0</v>
      </c>
      <c r="I3024" s="25" t="s">
        <v>3222</v>
      </c>
    </row>
    <row r="3025" spans="1:9" x14ac:dyDescent="0.15">
      <c r="A3025" s="32">
        <v>43723</v>
      </c>
      <c r="B3025" s="25">
        <v>1000001627</v>
      </c>
      <c r="C3025" s="25" t="s">
        <v>3902</v>
      </c>
      <c r="D3025" s="25" t="s">
        <v>4003</v>
      </c>
      <c r="E3025" s="31">
        <v>3772.3</v>
      </c>
      <c r="F3025" s="31">
        <v>3772.3</v>
      </c>
      <c r="G3025" s="25">
        <v>0</v>
      </c>
      <c r="H3025" s="25">
        <v>0</v>
      </c>
      <c r="I3025" s="25" t="s">
        <v>3222</v>
      </c>
    </row>
    <row r="3026" spans="1:9" x14ac:dyDescent="0.15">
      <c r="A3026" s="32">
        <v>43723</v>
      </c>
      <c r="B3026" s="25">
        <v>1000001984</v>
      </c>
      <c r="C3026" s="25" t="s">
        <v>3907</v>
      </c>
      <c r="D3026" s="25" t="s">
        <v>4003</v>
      </c>
      <c r="E3026" s="31">
        <v>12600.95</v>
      </c>
      <c r="F3026" s="31">
        <v>12600.95</v>
      </c>
      <c r="G3026" s="25">
        <v>0</v>
      </c>
      <c r="H3026" s="25">
        <v>0</v>
      </c>
      <c r="I3026" s="25" t="s">
        <v>3538</v>
      </c>
    </row>
    <row r="3027" spans="1:9" x14ac:dyDescent="0.15">
      <c r="A3027" s="32">
        <v>43723</v>
      </c>
      <c r="B3027" s="25">
        <v>1000002158</v>
      </c>
      <c r="C3027" s="25" t="s">
        <v>3909</v>
      </c>
      <c r="D3027" s="25" t="s">
        <v>4003</v>
      </c>
      <c r="E3027" s="25">
        <v>200.4</v>
      </c>
      <c r="F3027" s="25">
        <v>200.4</v>
      </c>
      <c r="G3027" s="25">
        <v>0</v>
      </c>
      <c r="H3027" s="25">
        <v>0</v>
      </c>
      <c r="I3027" s="25" t="s">
        <v>3126</v>
      </c>
    </row>
    <row r="3028" spans="1:9" x14ac:dyDescent="0.15">
      <c r="A3028" s="32">
        <v>43723</v>
      </c>
      <c r="B3028" s="25">
        <v>1000002158</v>
      </c>
      <c r="C3028" s="25" t="s">
        <v>3909</v>
      </c>
      <c r="D3028" s="25" t="s">
        <v>4003</v>
      </c>
      <c r="E3028" s="25">
        <v>302.7</v>
      </c>
      <c r="F3028" s="25">
        <v>302.7</v>
      </c>
      <c r="G3028" s="25">
        <v>0</v>
      </c>
      <c r="H3028" s="25">
        <v>0</v>
      </c>
      <c r="I3028" s="25" t="s">
        <v>3126</v>
      </c>
    </row>
    <row r="3029" spans="1:9" x14ac:dyDescent="0.15">
      <c r="A3029" s="32">
        <v>43723</v>
      </c>
      <c r="B3029" s="25">
        <v>1000002535</v>
      </c>
      <c r="C3029" s="25" t="s">
        <v>3911</v>
      </c>
      <c r="D3029" s="25" t="s">
        <v>4003</v>
      </c>
      <c r="E3029" s="31">
        <v>166410.63</v>
      </c>
      <c r="F3029" s="31">
        <v>166410.63</v>
      </c>
      <c r="G3029" s="25">
        <v>0</v>
      </c>
      <c r="H3029" s="25">
        <v>0</v>
      </c>
      <c r="I3029" s="25" t="s">
        <v>109</v>
      </c>
    </row>
    <row r="3030" spans="1:9" x14ac:dyDescent="0.15">
      <c r="A3030" s="32">
        <v>43723</v>
      </c>
      <c r="B3030" s="25">
        <v>1000002535</v>
      </c>
      <c r="C3030" s="25" t="s">
        <v>3911</v>
      </c>
      <c r="D3030" s="25" t="s">
        <v>4003</v>
      </c>
      <c r="E3030" s="31">
        <v>51533.26</v>
      </c>
      <c r="F3030" s="31">
        <v>51533.26</v>
      </c>
      <c r="G3030" s="25">
        <v>0</v>
      </c>
      <c r="H3030" s="25">
        <v>0</v>
      </c>
      <c r="I3030" s="25" t="s">
        <v>109</v>
      </c>
    </row>
    <row r="3031" spans="1:9" x14ac:dyDescent="0.15">
      <c r="A3031" s="32">
        <v>43723</v>
      </c>
      <c r="B3031" s="25">
        <v>1000002672</v>
      </c>
      <c r="C3031" s="25" t="s">
        <v>4010</v>
      </c>
      <c r="D3031" s="25" t="s">
        <v>4003</v>
      </c>
      <c r="E3031" s="31">
        <v>1264.8</v>
      </c>
      <c r="F3031" s="31">
        <v>1264.8</v>
      </c>
      <c r="G3031" s="25">
        <v>0</v>
      </c>
      <c r="H3031" s="25">
        <v>0</v>
      </c>
      <c r="I3031" s="25" t="s">
        <v>2637</v>
      </c>
    </row>
    <row r="3032" spans="1:9" x14ac:dyDescent="0.15">
      <c r="A3032" s="32">
        <v>43723</v>
      </c>
      <c r="B3032" s="25">
        <v>1000002672</v>
      </c>
      <c r="C3032" s="25" t="s">
        <v>4010</v>
      </c>
      <c r="D3032" s="25" t="s">
        <v>4003</v>
      </c>
      <c r="E3032" s="25">
        <v>775.07</v>
      </c>
      <c r="F3032" s="25">
        <v>775.07</v>
      </c>
      <c r="G3032" s="25">
        <v>0</v>
      </c>
      <c r="H3032" s="25">
        <v>0</v>
      </c>
      <c r="I3032" s="25" t="s">
        <v>2637</v>
      </c>
    </row>
    <row r="3033" spans="1:9" x14ac:dyDescent="0.15">
      <c r="A3033" s="32">
        <v>43723</v>
      </c>
      <c r="B3033" s="25">
        <v>1000003143</v>
      </c>
      <c r="C3033" s="25" t="s">
        <v>3733</v>
      </c>
      <c r="D3033" s="25" t="s">
        <v>4003</v>
      </c>
      <c r="E3033" s="31">
        <v>5501.4</v>
      </c>
      <c r="F3033" s="31">
        <v>5501.4</v>
      </c>
      <c r="G3033" s="25">
        <v>0</v>
      </c>
      <c r="H3033" s="25">
        <v>0</v>
      </c>
      <c r="I3033" s="25" t="s">
        <v>3140</v>
      </c>
    </row>
    <row r="3034" spans="1:9" x14ac:dyDescent="0.15">
      <c r="A3034" s="32">
        <v>43723</v>
      </c>
      <c r="B3034" s="25">
        <v>1000003143</v>
      </c>
      <c r="C3034" s="25" t="s">
        <v>3733</v>
      </c>
      <c r="D3034" s="25" t="s">
        <v>4003</v>
      </c>
      <c r="E3034" s="31">
        <v>23346.29</v>
      </c>
      <c r="F3034" s="31">
        <v>23346.29</v>
      </c>
      <c r="G3034" s="25">
        <v>0</v>
      </c>
      <c r="H3034" s="25">
        <v>0</v>
      </c>
      <c r="I3034" s="25" t="s">
        <v>3140</v>
      </c>
    </row>
    <row r="3035" spans="1:9" x14ac:dyDescent="0.15">
      <c r="A3035" s="32">
        <v>43723</v>
      </c>
      <c r="B3035" s="25">
        <v>1000004078</v>
      </c>
      <c r="C3035" s="25" t="s">
        <v>2794</v>
      </c>
      <c r="D3035" s="25" t="s">
        <v>4003</v>
      </c>
      <c r="E3035" s="31">
        <v>4061.83</v>
      </c>
      <c r="F3035" s="31">
        <v>4061.83</v>
      </c>
      <c r="G3035" s="25">
        <v>0</v>
      </c>
      <c r="H3035" s="25">
        <v>0</v>
      </c>
      <c r="I3035" s="25" t="s">
        <v>2793</v>
      </c>
    </row>
    <row r="3036" spans="1:9" x14ac:dyDescent="0.15">
      <c r="A3036" s="32">
        <v>43723</v>
      </c>
      <c r="B3036" s="25">
        <v>1000004297</v>
      </c>
      <c r="C3036" s="25" t="s">
        <v>4001</v>
      </c>
      <c r="D3036" s="25" t="s">
        <v>4003</v>
      </c>
      <c r="E3036" s="25">
        <v>300</v>
      </c>
      <c r="F3036" s="25">
        <v>300</v>
      </c>
      <c r="G3036" s="25">
        <v>0</v>
      </c>
      <c r="H3036" s="25">
        <v>0</v>
      </c>
      <c r="I3036" s="25" t="s">
        <v>3785</v>
      </c>
    </row>
    <row r="3037" spans="1:9" x14ac:dyDescent="0.15">
      <c r="A3037" s="32">
        <v>43723</v>
      </c>
      <c r="B3037" s="25">
        <v>1000004884</v>
      </c>
      <c r="C3037" s="25" t="s">
        <v>3917</v>
      </c>
      <c r="D3037" s="25" t="s">
        <v>4003</v>
      </c>
      <c r="E3037" s="31">
        <v>5000.33</v>
      </c>
      <c r="F3037" s="31">
        <v>5000.33</v>
      </c>
      <c r="G3037" s="25">
        <v>0</v>
      </c>
      <c r="H3037" s="25">
        <v>0</v>
      </c>
      <c r="I3037" s="25" t="s">
        <v>2824</v>
      </c>
    </row>
    <row r="3038" spans="1:9" x14ac:dyDescent="0.15">
      <c r="A3038" s="32">
        <v>43723</v>
      </c>
      <c r="B3038" s="25">
        <v>1000004884</v>
      </c>
      <c r="C3038" s="25" t="s">
        <v>3917</v>
      </c>
      <c r="D3038" s="25" t="s">
        <v>4003</v>
      </c>
      <c r="E3038" s="31">
        <v>13007.14</v>
      </c>
      <c r="F3038" s="31">
        <v>13007.14</v>
      </c>
      <c r="G3038" s="25">
        <v>0</v>
      </c>
      <c r="H3038" s="25">
        <v>0</v>
      </c>
      <c r="I3038" s="25" t="s">
        <v>2824</v>
      </c>
    </row>
    <row r="3039" spans="1:9" x14ac:dyDescent="0.15">
      <c r="A3039" s="32">
        <v>43723</v>
      </c>
      <c r="B3039" s="25">
        <v>1000008344</v>
      </c>
      <c r="C3039" s="25" t="s">
        <v>3921</v>
      </c>
      <c r="D3039" s="25" t="s">
        <v>4004</v>
      </c>
      <c r="E3039" s="31">
        <v>6500.17</v>
      </c>
      <c r="F3039" s="31">
        <v>6500.17</v>
      </c>
      <c r="G3039" s="25">
        <v>0</v>
      </c>
      <c r="H3039" s="25">
        <v>0</v>
      </c>
      <c r="I3039" s="25" t="s">
        <v>3140</v>
      </c>
    </row>
    <row r="3040" spans="1:9" x14ac:dyDescent="0.15">
      <c r="A3040" s="32">
        <v>43723</v>
      </c>
      <c r="B3040" s="25">
        <v>1000009190</v>
      </c>
      <c r="C3040" s="25" t="s">
        <v>2649</v>
      </c>
      <c r="D3040" s="25" t="s">
        <v>4003</v>
      </c>
      <c r="E3040" s="25">
        <v>125.93</v>
      </c>
      <c r="F3040" s="25">
        <v>125.93</v>
      </c>
      <c r="G3040" s="25">
        <v>0</v>
      </c>
      <c r="H3040" s="25">
        <v>0</v>
      </c>
      <c r="I3040" s="25" t="s">
        <v>2646</v>
      </c>
    </row>
    <row r="3041" spans="1:9" x14ac:dyDescent="0.15">
      <c r="A3041" s="32">
        <v>43723</v>
      </c>
      <c r="B3041" s="25">
        <v>1000009190</v>
      </c>
      <c r="C3041" s="25" t="s">
        <v>2649</v>
      </c>
      <c r="D3041" s="25" t="s">
        <v>4003</v>
      </c>
      <c r="E3041" s="31">
        <v>1103.52</v>
      </c>
      <c r="F3041" s="31">
        <v>1103.52</v>
      </c>
      <c r="G3041" s="25">
        <v>0</v>
      </c>
      <c r="H3041" s="25">
        <v>0</v>
      </c>
      <c r="I3041" s="25" t="s">
        <v>2646</v>
      </c>
    </row>
    <row r="3042" spans="1:9" x14ac:dyDescent="0.15">
      <c r="A3042" s="32">
        <v>43723</v>
      </c>
      <c r="B3042" s="25">
        <v>1000009301</v>
      </c>
      <c r="C3042" s="25" t="s">
        <v>3308</v>
      </c>
      <c r="D3042" s="25" t="s">
        <v>4003</v>
      </c>
      <c r="E3042" s="25">
        <v>49.9</v>
      </c>
      <c r="F3042" s="25">
        <v>49.9</v>
      </c>
      <c r="G3042" s="25">
        <v>0</v>
      </c>
      <c r="H3042" s="25">
        <v>0</v>
      </c>
      <c r="I3042" s="25" t="s">
        <v>2646</v>
      </c>
    </row>
    <row r="3043" spans="1:9" x14ac:dyDescent="0.15">
      <c r="A3043" s="32">
        <v>43723</v>
      </c>
      <c r="B3043" s="25">
        <v>1000009301</v>
      </c>
      <c r="C3043" s="25" t="s">
        <v>3308</v>
      </c>
      <c r="D3043" s="25" t="s">
        <v>4003</v>
      </c>
      <c r="E3043" s="31">
        <v>1167.22</v>
      </c>
      <c r="F3043" s="31">
        <v>1167.22</v>
      </c>
      <c r="G3043" s="25">
        <v>0</v>
      </c>
      <c r="H3043" s="25">
        <v>0</v>
      </c>
      <c r="I3043" s="25" t="s">
        <v>2646</v>
      </c>
    </row>
    <row r="3044" spans="1:9" x14ac:dyDescent="0.15">
      <c r="A3044" s="32">
        <v>43723</v>
      </c>
      <c r="B3044" s="25">
        <v>1000009355</v>
      </c>
      <c r="C3044" s="25" t="s">
        <v>2813</v>
      </c>
      <c r="D3044" s="25" t="s">
        <v>4003</v>
      </c>
      <c r="E3044" s="25">
        <v>400.8</v>
      </c>
      <c r="F3044" s="25">
        <v>400.8</v>
      </c>
      <c r="G3044" s="25">
        <v>0</v>
      </c>
      <c r="H3044" s="25">
        <v>0</v>
      </c>
      <c r="I3044" s="25" t="s">
        <v>2812</v>
      </c>
    </row>
    <row r="3045" spans="1:9" x14ac:dyDescent="0.15">
      <c r="A3045" s="32">
        <v>43723</v>
      </c>
      <c r="B3045" s="25">
        <v>1000009355</v>
      </c>
      <c r="C3045" s="25" t="s">
        <v>2813</v>
      </c>
      <c r="D3045" s="25" t="s">
        <v>4003</v>
      </c>
      <c r="E3045" s="25">
        <v>600.4</v>
      </c>
      <c r="F3045" s="25">
        <v>600.4</v>
      </c>
      <c r="G3045" s="25">
        <v>0</v>
      </c>
      <c r="H3045" s="25">
        <v>0</v>
      </c>
      <c r="I3045" s="25" t="s">
        <v>2812</v>
      </c>
    </row>
    <row r="3046" spans="1:9" x14ac:dyDescent="0.15">
      <c r="A3046" s="32">
        <v>43723</v>
      </c>
      <c r="B3046" s="25">
        <v>1000009458</v>
      </c>
      <c r="C3046" s="25" t="s">
        <v>2816</v>
      </c>
      <c r="D3046" s="25" t="s">
        <v>4003</v>
      </c>
      <c r="E3046" s="31">
        <v>2500.1</v>
      </c>
      <c r="F3046" s="31">
        <v>2500.1</v>
      </c>
      <c r="G3046" s="25">
        <v>0</v>
      </c>
      <c r="H3046" s="25">
        <v>0</v>
      </c>
      <c r="I3046" s="25" t="s">
        <v>2815</v>
      </c>
    </row>
    <row r="3047" spans="1:9" x14ac:dyDescent="0.15">
      <c r="A3047" s="32">
        <v>43723</v>
      </c>
      <c r="B3047" s="25">
        <v>1000009635</v>
      </c>
      <c r="C3047" s="25" t="s">
        <v>3929</v>
      </c>
      <c r="D3047" s="25" t="s">
        <v>4003</v>
      </c>
      <c r="E3047" s="31">
        <v>7675.24</v>
      </c>
      <c r="F3047" s="31">
        <v>7675.24</v>
      </c>
      <c r="G3047" s="25">
        <v>0</v>
      </c>
      <c r="H3047" s="25">
        <v>0</v>
      </c>
      <c r="I3047" s="25" t="s">
        <v>106</v>
      </c>
    </row>
    <row r="3048" spans="1:9" x14ac:dyDescent="0.15">
      <c r="A3048" s="32">
        <v>43723</v>
      </c>
      <c r="B3048" s="25">
        <v>1000009635</v>
      </c>
      <c r="C3048" s="25" t="s">
        <v>3929</v>
      </c>
      <c r="D3048" s="25" t="s">
        <v>4003</v>
      </c>
      <c r="E3048" s="31">
        <v>132329.57</v>
      </c>
      <c r="F3048" s="31">
        <v>132329.57</v>
      </c>
      <c r="G3048" s="25">
        <v>0</v>
      </c>
      <c r="H3048" s="25">
        <v>0</v>
      </c>
      <c r="I3048" s="25" t="s">
        <v>106</v>
      </c>
    </row>
    <row r="3049" spans="1:9" x14ac:dyDescent="0.15">
      <c r="A3049" s="32">
        <v>43723</v>
      </c>
      <c r="B3049" s="25">
        <v>1000013792</v>
      </c>
      <c r="C3049" s="25" t="s">
        <v>2822</v>
      </c>
      <c r="D3049" s="25" t="s">
        <v>4003</v>
      </c>
      <c r="E3049" s="31">
        <v>1300.8</v>
      </c>
      <c r="F3049" s="31">
        <v>1300.8</v>
      </c>
      <c r="G3049" s="25">
        <v>0</v>
      </c>
      <c r="H3049" s="25">
        <v>0</v>
      </c>
      <c r="I3049" s="25" t="s">
        <v>2821</v>
      </c>
    </row>
    <row r="3050" spans="1:9" x14ac:dyDescent="0.15">
      <c r="A3050" s="32">
        <v>43723</v>
      </c>
      <c r="B3050" s="25">
        <v>1000015329</v>
      </c>
      <c r="C3050" s="25" t="s">
        <v>2641</v>
      </c>
      <c r="D3050" s="25" t="s">
        <v>4003</v>
      </c>
      <c r="E3050" s="25">
        <v>184.8</v>
      </c>
      <c r="F3050" s="25">
        <v>184.8</v>
      </c>
      <c r="G3050" s="25">
        <v>0</v>
      </c>
      <c r="H3050" s="25">
        <v>0</v>
      </c>
      <c r="I3050" s="25" t="s">
        <v>2640</v>
      </c>
    </row>
    <row r="3051" spans="1:9" x14ac:dyDescent="0.15">
      <c r="A3051" s="32">
        <v>43723</v>
      </c>
      <c r="B3051" s="25">
        <v>1000015329</v>
      </c>
      <c r="C3051" s="25" t="s">
        <v>2641</v>
      </c>
      <c r="D3051" s="25" t="s">
        <v>4003</v>
      </c>
      <c r="E3051" s="31">
        <v>2014.58</v>
      </c>
      <c r="F3051" s="31">
        <v>2014.58</v>
      </c>
      <c r="G3051" s="25">
        <v>0</v>
      </c>
      <c r="H3051" s="25">
        <v>0</v>
      </c>
      <c r="I3051" s="25" t="s">
        <v>2640</v>
      </c>
    </row>
    <row r="3052" spans="1:9" x14ac:dyDescent="0.15">
      <c r="A3052" s="32">
        <v>43723</v>
      </c>
      <c r="B3052" s="25">
        <v>1000015329</v>
      </c>
      <c r="C3052" s="25" t="s">
        <v>2641</v>
      </c>
      <c r="D3052" s="25" t="s">
        <v>4004</v>
      </c>
      <c r="E3052" s="25">
        <v>801.82</v>
      </c>
      <c r="F3052" s="25">
        <v>801.82</v>
      </c>
      <c r="G3052" s="25">
        <v>0</v>
      </c>
      <c r="H3052" s="25">
        <v>0</v>
      </c>
      <c r="I3052" s="25" t="s">
        <v>2640</v>
      </c>
    </row>
    <row r="3053" spans="1:9" x14ac:dyDescent="0.15">
      <c r="A3053" s="32">
        <v>43723</v>
      </c>
      <c r="B3053" s="25">
        <v>1000016028</v>
      </c>
      <c r="C3053" s="25" t="s">
        <v>3931</v>
      </c>
      <c r="D3053" s="25" t="s">
        <v>4003</v>
      </c>
      <c r="E3053" s="31">
        <v>22950</v>
      </c>
      <c r="F3053" s="31">
        <v>22950</v>
      </c>
      <c r="G3053" s="25">
        <v>0</v>
      </c>
      <c r="H3053" s="25">
        <v>0</v>
      </c>
      <c r="I3053" s="25" t="s">
        <v>3134</v>
      </c>
    </row>
    <row r="3054" spans="1:9" x14ac:dyDescent="0.15">
      <c r="A3054" s="32">
        <v>43723</v>
      </c>
      <c r="B3054" s="25">
        <v>1000016028</v>
      </c>
      <c r="C3054" s="25" t="s">
        <v>3931</v>
      </c>
      <c r="D3054" s="25" t="s">
        <v>4003</v>
      </c>
      <c r="E3054" s="31">
        <v>18054.5</v>
      </c>
      <c r="F3054" s="31">
        <v>18054.5</v>
      </c>
      <c r="G3054" s="25">
        <v>0</v>
      </c>
      <c r="H3054" s="25">
        <v>0</v>
      </c>
      <c r="I3054" s="25" t="s">
        <v>3134</v>
      </c>
    </row>
    <row r="3055" spans="1:9" x14ac:dyDescent="0.15">
      <c r="A3055" s="32">
        <v>43723</v>
      </c>
      <c r="B3055" s="25">
        <v>1000016603</v>
      </c>
      <c r="C3055" s="25" t="s">
        <v>2835</v>
      </c>
      <c r="D3055" s="25" t="s">
        <v>4003</v>
      </c>
      <c r="E3055" s="31">
        <v>21778.6</v>
      </c>
      <c r="F3055" s="31">
        <v>21778.6</v>
      </c>
      <c r="G3055" s="25">
        <v>0</v>
      </c>
      <c r="H3055" s="25">
        <v>0</v>
      </c>
      <c r="I3055" s="25" t="s">
        <v>2834</v>
      </c>
    </row>
    <row r="3056" spans="1:9" x14ac:dyDescent="0.15">
      <c r="A3056" s="32">
        <v>43723</v>
      </c>
      <c r="B3056" s="25">
        <v>1000016603</v>
      </c>
      <c r="C3056" s="25" t="s">
        <v>2835</v>
      </c>
      <c r="D3056" s="25" t="s">
        <v>4003</v>
      </c>
      <c r="E3056" s="31">
        <v>38221.980000000003</v>
      </c>
      <c r="F3056" s="31">
        <v>38221.980000000003</v>
      </c>
      <c r="G3056" s="25">
        <v>0</v>
      </c>
      <c r="H3056" s="25">
        <v>0</v>
      </c>
      <c r="I3056" s="25" t="s">
        <v>2834</v>
      </c>
    </row>
    <row r="3057" spans="1:9" x14ac:dyDescent="0.15">
      <c r="A3057" s="32">
        <v>43723</v>
      </c>
      <c r="B3057" s="25">
        <v>1000016942</v>
      </c>
      <c r="C3057" s="25" t="s">
        <v>2747</v>
      </c>
      <c r="D3057" s="25" t="s">
        <v>4003</v>
      </c>
      <c r="E3057" s="25">
        <v>200</v>
      </c>
      <c r="F3057" s="25">
        <v>200</v>
      </c>
      <c r="G3057" s="25">
        <v>0</v>
      </c>
      <c r="H3057" s="25">
        <v>0</v>
      </c>
      <c r="I3057" s="25" t="s">
        <v>2733</v>
      </c>
    </row>
    <row r="3058" spans="1:9" x14ac:dyDescent="0.15">
      <c r="A3058" s="32">
        <v>43723</v>
      </c>
      <c r="B3058" s="25">
        <v>1000016942</v>
      </c>
      <c r="C3058" s="25" t="s">
        <v>2747</v>
      </c>
      <c r="D3058" s="25" t="s">
        <v>4003</v>
      </c>
      <c r="E3058" s="25">
        <v>810.11</v>
      </c>
      <c r="F3058" s="25">
        <v>810.11</v>
      </c>
      <c r="G3058" s="25">
        <v>0</v>
      </c>
      <c r="H3058" s="25">
        <v>0</v>
      </c>
      <c r="I3058" s="25" t="s">
        <v>2733</v>
      </c>
    </row>
    <row r="3059" spans="1:9" x14ac:dyDescent="0.15">
      <c r="A3059" s="32">
        <v>43723</v>
      </c>
      <c r="B3059" s="25">
        <v>1000017070</v>
      </c>
      <c r="C3059" s="25" t="s">
        <v>3932</v>
      </c>
      <c r="D3059" s="25" t="s">
        <v>4003</v>
      </c>
      <c r="E3059" s="31">
        <v>1590</v>
      </c>
      <c r="F3059" s="31">
        <v>1590</v>
      </c>
      <c r="G3059" s="25">
        <v>0</v>
      </c>
      <c r="H3059" s="25">
        <v>0</v>
      </c>
      <c r="I3059" s="25" t="s">
        <v>2837</v>
      </c>
    </row>
    <row r="3060" spans="1:9" x14ac:dyDescent="0.15">
      <c r="A3060" s="32">
        <v>43723</v>
      </c>
      <c r="B3060" s="25">
        <v>1000017079</v>
      </c>
      <c r="C3060" s="25" t="s">
        <v>3629</v>
      </c>
      <c r="D3060" s="25" t="s">
        <v>4003</v>
      </c>
      <c r="E3060" s="31">
        <v>42582.8</v>
      </c>
      <c r="F3060" s="31">
        <v>42582.8</v>
      </c>
      <c r="G3060" s="25">
        <v>0</v>
      </c>
      <c r="H3060" s="25">
        <v>0</v>
      </c>
      <c r="I3060" s="25" t="s">
        <v>3024</v>
      </c>
    </row>
    <row r="3061" spans="1:9" x14ac:dyDescent="0.15">
      <c r="A3061" s="32">
        <v>43723</v>
      </c>
      <c r="B3061" s="25">
        <v>1000017079</v>
      </c>
      <c r="C3061" s="25" t="s">
        <v>3629</v>
      </c>
      <c r="D3061" s="25" t="s">
        <v>4003</v>
      </c>
      <c r="E3061" s="31">
        <v>58487.59</v>
      </c>
      <c r="F3061" s="31">
        <v>58487.59</v>
      </c>
      <c r="G3061" s="25">
        <v>0</v>
      </c>
      <c r="H3061" s="25">
        <v>0</v>
      </c>
      <c r="I3061" s="25" t="s">
        <v>3024</v>
      </c>
    </row>
    <row r="3062" spans="1:9" x14ac:dyDescent="0.15">
      <c r="A3062" s="32">
        <v>43723</v>
      </c>
      <c r="B3062" s="25">
        <v>1000017079</v>
      </c>
      <c r="C3062" s="25" t="s">
        <v>3629</v>
      </c>
      <c r="D3062" s="25" t="s">
        <v>3226</v>
      </c>
      <c r="E3062" s="23">
        <v>500.4</v>
      </c>
      <c r="F3062" s="23">
        <v>500.4</v>
      </c>
      <c r="G3062" s="23">
        <v>0</v>
      </c>
      <c r="H3062" s="23">
        <v>0</v>
      </c>
      <c r="I3062" s="25" t="s">
        <v>3024</v>
      </c>
    </row>
    <row r="3063" spans="1:9" x14ac:dyDescent="0.15">
      <c r="A3063" s="32">
        <v>43723</v>
      </c>
      <c r="B3063" s="25">
        <v>1000017360</v>
      </c>
      <c r="C3063" s="25" t="s">
        <v>2850</v>
      </c>
      <c r="D3063" s="25" t="s">
        <v>4003</v>
      </c>
      <c r="E3063" s="31">
        <v>1000.9</v>
      </c>
      <c r="F3063" s="31">
        <v>1000.9</v>
      </c>
      <c r="G3063" s="25">
        <v>0</v>
      </c>
      <c r="H3063" s="25">
        <v>0</v>
      </c>
      <c r="I3063" s="25" t="s">
        <v>2837</v>
      </c>
    </row>
    <row r="3064" spans="1:9" x14ac:dyDescent="0.15">
      <c r="A3064" s="32">
        <v>43723</v>
      </c>
      <c r="B3064" s="25">
        <v>1000017361</v>
      </c>
      <c r="C3064" s="25" t="s">
        <v>3469</v>
      </c>
      <c r="D3064" s="25" t="s">
        <v>4003</v>
      </c>
      <c r="E3064" s="25">
        <v>200</v>
      </c>
      <c r="F3064" s="25">
        <v>200</v>
      </c>
      <c r="G3064" s="25">
        <v>0</v>
      </c>
      <c r="H3064" s="25">
        <v>0</v>
      </c>
      <c r="I3064" s="25" t="s">
        <v>2837</v>
      </c>
    </row>
    <row r="3065" spans="1:9" x14ac:dyDescent="0.15">
      <c r="A3065" s="32">
        <v>43723</v>
      </c>
      <c r="B3065" s="25">
        <v>1000017386</v>
      </c>
      <c r="C3065" s="25" t="s">
        <v>2901</v>
      </c>
      <c r="D3065" s="25" t="s">
        <v>4003</v>
      </c>
      <c r="E3065" s="31">
        <v>1804.8</v>
      </c>
      <c r="F3065" s="31">
        <v>1804.8</v>
      </c>
      <c r="G3065" s="25">
        <v>0</v>
      </c>
      <c r="H3065" s="25">
        <v>0</v>
      </c>
      <c r="I3065" s="25" t="s">
        <v>118</v>
      </c>
    </row>
    <row r="3066" spans="1:9" x14ac:dyDescent="0.15">
      <c r="A3066" s="32">
        <v>43723</v>
      </c>
      <c r="B3066" s="25">
        <v>1000017386</v>
      </c>
      <c r="C3066" s="25" t="s">
        <v>2901</v>
      </c>
      <c r="D3066" s="25" t="s">
        <v>4003</v>
      </c>
      <c r="E3066" s="25">
        <v>200</v>
      </c>
      <c r="F3066" s="25">
        <v>200</v>
      </c>
      <c r="G3066" s="25">
        <v>0</v>
      </c>
      <c r="H3066" s="25">
        <v>0</v>
      </c>
      <c r="I3066" s="25" t="s">
        <v>118</v>
      </c>
    </row>
    <row r="3067" spans="1:9" x14ac:dyDescent="0.15">
      <c r="A3067" s="32">
        <v>43723</v>
      </c>
      <c r="B3067" s="25">
        <v>1000017570</v>
      </c>
      <c r="C3067" s="25" t="s">
        <v>2956</v>
      </c>
      <c r="D3067" s="25" t="s">
        <v>4003</v>
      </c>
      <c r="E3067" s="31">
        <v>1108</v>
      </c>
      <c r="F3067" s="31">
        <v>1108</v>
      </c>
      <c r="G3067" s="25">
        <v>0</v>
      </c>
      <c r="H3067" s="25">
        <v>0</v>
      </c>
      <c r="I3067" s="25" t="s">
        <v>2955</v>
      </c>
    </row>
    <row r="3068" spans="1:9" x14ac:dyDescent="0.15">
      <c r="A3068" s="32">
        <v>43723</v>
      </c>
      <c r="B3068" s="25">
        <v>1000017570</v>
      </c>
      <c r="C3068" s="25" t="s">
        <v>2956</v>
      </c>
      <c r="D3068" s="25" t="s">
        <v>4003</v>
      </c>
      <c r="E3068" s="31">
        <v>3157.04</v>
      </c>
      <c r="F3068" s="31">
        <v>3157.04</v>
      </c>
      <c r="G3068" s="25">
        <v>0</v>
      </c>
      <c r="H3068" s="25">
        <v>0</v>
      </c>
      <c r="I3068" s="25" t="s">
        <v>2955</v>
      </c>
    </row>
    <row r="3069" spans="1:9" x14ac:dyDescent="0.15">
      <c r="A3069" s="32">
        <v>43723</v>
      </c>
      <c r="B3069" s="25">
        <v>1000017683</v>
      </c>
      <c r="C3069" s="25" t="s">
        <v>3455</v>
      </c>
      <c r="D3069" s="25" t="s">
        <v>4003</v>
      </c>
      <c r="E3069" s="25">
        <v>300</v>
      </c>
      <c r="F3069" s="25">
        <v>300</v>
      </c>
      <c r="G3069" s="25">
        <v>0</v>
      </c>
      <c r="H3069" s="25">
        <v>0</v>
      </c>
      <c r="I3069" s="25" t="s">
        <v>2837</v>
      </c>
    </row>
    <row r="3070" spans="1:9" x14ac:dyDescent="0.15">
      <c r="A3070" s="32">
        <v>43723</v>
      </c>
      <c r="B3070" s="25">
        <v>1000017683</v>
      </c>
      <c r="C3070" s="25" t="s">
        <v>3455</v>
      </c>
      <c r="D3070" s="25" t="s">
        <v>4003</v>
      </c>
      <c r="E3070" s="25">
        <v>700.5</v>
      </c>
      <c r="F3070" s="25">
        <v>700.5</v>
      </c>
      <c r="G3070" s="25">
        <v>0</v>
      </c>
      <c r="H3070" s="25">
        <v>0</v>
      </c>
      <c r="I3070" s="25" t="s">
        <v>2837</v>
      </c>
    </row>
    <row r="3071" spans="1:9" x14ac:dyDescent="0.15">
      <c r="A3071" s="32">
        <v>43723</v>
      </c>
      <c r="B3071" s="25">
        <v>1000017745</v>
      </c>
      <c r="C3071" s="25" t="s">
        <v>2848</v>
      </c>
      <c r="D3071" s="25" t="s">
        <v>4003</v>
      </c>
      <c r="E3071" s="31">
        <v>1326.2</v>
      </c>
      <c r="F3071" s="31">
        <v>1326.2</v>
      </c>
      <c r="G3071" s="25">
        <v>0</v>
      </c>
      <c r="H3071" s="25">
        <v>0</v>
      </c>
      <c r="I3071" s="25" t="s">
        <v>2837</v>
      </c>
    </row>
    <row r="3072" spans="1:9" x14ac:dyDescent="0.15">
      <c r="A3072" s="32">
        <v>43723</v>
      </c>
      <c r="B3072" s="25">
        <v>1000017745</v>
      </c>
      <c r="C3072" s="25" t="s">
        <v>2848</v>
      </c>
      <c r="D3072" s="25" t="s">
        <v>4003</v>
      </c>
      <c r="E3072" s="25">
        <v>675</v>
      </c>
      <c r="F3072" s="25">
        <v>675</v>
      </c>
      <c r="G3072" s="25">
        <v>0</v>
      </c>
      <c r="H3072" s="25">
        <v>0</v>
      </c>
      <c r="I3072" s="25" t="s">
        <v>2837</v>
      </c>
    </row>
    <row r="3073" spans="1:9" x14ac:dyDescent="0.15">
      <c r="A3073" s="32">
        <v>43723</v>
      </c>
      <c r="B3073" s="25">
        <v>1000017770</v>
      </c>
      <c r="C3073" s="25" t="s">
        <v>3452</v>
      </c>
      <c r="D3073" s="25" t="s">
        <v>4003</v>
      </c>
      <c r="E3073" s="25">
        <v>200.9</v>
      </c>
      <c r="F3073" s="25">
        <v>200.9</v>
      </c>
      <c r="G3073" s="25">
        <v>0</v>
      </c>
      <c r="H3073" s="25">
        <v>0</v>
      </c>
      <c r="I3073" s="25" t="s">
        <v>2837</v>
      </c>
    </row>
    <row r="3074" spans="1:9" x14ac:dyDescent="0.15">
      <c r="A3074" s="32">
        <v>43723</v>
      </c>
      <c r="B3074" s="25">
        <v>1000017795</v>
      </c>
      <c r="C3074" s="25" t="s">
        <v>3576</v>
      </c>
      <c r="D3074" s="25" t="s">
        <v>4003</v>
      </c>
      <c r="E3074" s="25">
        <v>879.3</v>
      </c>
      <c r="F3074" s="25">
        <v>879.3</v>
      </c>
      <c r="G3074" s="25">
        <v>0</v>
      </c>
      <c r="H3074" s="25">
        <v>0</v>
      </c>
      <c r="I3074" s="25" t="s">
        <v>3575</v>
      </c>
    </row>
    <row r="3075" spans="1:9" x14ac:dyDescent="0.15">
      <c r="A3075" s="32">
        <v>43723</v>
      </c>
      <c r="B3075" s="25">
        <v>1000018182</v>
      </c>
      <c r="C3075" s="25" t="s">
        <v>3234</v>
      </c>
      <c r="D3075" s="25" t="s">
        <v>4003</v>
      </c>
      <c r="E3075" s="25">
        <v>115.6</v>
      </c>
      <c r="F3075" s="25">
        <v>115.6</v>
      </c>
      <c r="G3075" s="25">
        <v>0</v>
      </c>
      <c r="H3075" s="25">
        <v>0</v>
      </c>
      <c r="I3075" s="25" t="s">
        <v>3233</v>
      </c>
    </row>
    <row r="3076" spans="1:9" x14ac:dyDescent="0.15">
      <c r="A3076" s="32">
        <v>43723</v>
      </c>
      <c r="B3076" s="25">
        <v>1000018182</v>
      </c>
      <c r="C3076" s="25" t="s">
        <v>3234</v>
      </c>
      <c r="D3076" s="25" t="s">
        <v>4003</v>
      </c>
      <c r="E3076" s="25">
        <v>103.77</v>
      </c>
      <c r="F3076" s="25">
        <v>103.77</v>
      </c>
      <c r="G3076" s="25">
        <v>0</v>
      </c>
      <c r="H3076" s="25">
        <v>0</v>
      </c>
      <c r="I3076" s="25" t="s">
        <v>3233</v>
      </c>
    </row>
    <row r="3077" spans="1:9" x14ac:dyDescent="0.15">
      <c r="A3077" s="32">
        <v>43723</v>
      </c>
      <c r="B3077" s="25">
        <v>1000018273</v>
      </c>
      <c r="C3077" s="25" t="s">
        <v>2846</v>
      </c>
      <c r="D3077" s="25" t="s">
        <v>4003</v>
      </c>
      <c r="E3077" s="25">
        <v>403.75</v>
      </c>
      <c r="F3077" s="25">
        <v>403.75</v>
      </c>
      <c r="G3077" s="25">
        <v>0</v>
      </c>
      <c r="H3077" s="25">
        <v>0</v>
      </c>
      <c r="I3077" s="25" t="s">
        <v>2837</v>
      </c>
    </row>
    <row r="3078" spans="1:9" x14ac:dyDescent="0.15">
      <c r="A3078" s="32">
        <v>43723</v>
      </c>
      <c r="B3078" s="25">
        <v>1000018273</v>
      </c>
      <c r="C3078" s="25" t="s">
        <v>2846</v>
      </c>
      <c r="D3078" s="25" t="s">
        <v>4003</v>
      </c>
      <c r="E3078" s="31">
        <v>3306.97</v>
      </c>
      <c r="F3078" s="31">
        <v>3306.97</v>
      </c>
      <c r="G3078" s="25">
        <v>0</v>
      </c>
      <c r="H3078" s="25">
        <v>0</v>
      </c>
      <c r="I3078" s="25" t="s">
        <v>2837</v>
      </c>
    </row>
    <row r="3079" spans="1:9" x14ac:dyDescent="0.15">
      <c r="A3079" s="32">
        <v>43723</v>
      </c>
      <c r="B3079" s="25">
        <v>1000018308</v>
      </c>
      <c r="C3079" s="25" t="s">
        <v>3476</v>
      </c>
      <c r="D3079" s="25" t="s">
        <v>4003</v>
      </c>
      <c r="E3079" s="31">
        <v>18955.2</v>
      </c>
      <c r="F3079" s="31">
        <v>18955.2</v>
      </c>
      <c r="G3079" s="25">
        <v>0</v>
      </c>
      <c r="H3079" s="25">
        <v>0</v>
      </c>
      <c r="I3079" s="25" t="s">
        <v>2837</v>
      </c>
    </row>
    <row r="3080" spans="1:9" x14ac:dyDescent="0.15">
      <c r="A3080" s="32">
        <v>43723</v>
      </c>
      <c r="B3080" s="25">
        <v>1000018310</v>
      </c>
      <c r="C3080" s="25" t="s">
        <v>3935</v>
      </c>
      <c r="D3080" s="25" t="s">
        <v>4003</v>
      </c>
      <c r="E3080" s="25">
        <v>200</v>
      </c>
      <c r="F3080" s="25">
        <v>200</v>
      </c>
      <c r="G3080" s="25">
        <v>0</v>
      </c>
      <c r="H3080" s="25">
        <v>0</v>
      </c>
      <c r="I3080" s="25" t="s">
        <v>3710</v>
      </c>
    </row>
    <row r="3081" spans="1:9" x14ac:dyDescent="0.15">
      <c r="A3081" s="32">
        <v>43723</v>
      </c>
      <c r="B3081" s="25">
        <v>1000018310</v>
      </c>
      <c r="C3081" s="25" t="s">
        <v>3935</v>
      </c>
      <c r="D3081" s="25" t="s">
        <v>4003</v>
      </c>
      <c r="E3081" s="25">
        <v>607.6</v>
      </c>
      <c r="F3081" s="25">
        <v>607.6</v>
      </c>
      <c r="G3081" s="25">
        <v>0</v>
      </c>
      <c r="H3081" s="25">
        <v>0</v>
      </c>
      <c r="I3081" s="25" t="s">
        <v>3710</v>
      </c>
    </row>
    <row r="3082" spans="1:9" x14ac:dyDescent="0.15">
      <c r="A3082" s="32">
        <v>43723</v>
      </c>
      <c r="B3082" s="25">
        <v>1000019019</v>
      </c>
      <c r="C3082" s="25" t="s">
        <v>2764</v>
      </c>
      <c r="D3082" s="25" t="s">
        <v>4003</v>
      </c>
      <c r="E3082" s="31">
        <v>3198</v>
      </c>
      <c r="F3082" s="31">
        <v>3198</v>
      </c>
      <c r="G3082" s="25">
        <v>0</v>
      </c>
      <c r="H3082" s="25">
        <v>0</v>
      </c>
      <c r="I3082" s="25" t="s">
        <v>2763</v>
      </c>
    </row>
    <row r="3083" spans="1:9" x14ac:dyDescent="0.15">
      <c r="A3083" s="32">
        <v>43723</v>
      </c>
      <c r="B3083" s="25">
        <v>1000019019</v>
      </c>
      <c r="C3083" s="25" t="s">
        <v>2764</v>
      </c>
      <c r="D3083" s="25" t="s">
        <v>4003</v>
      </c>
      <c r="E3083" s="31">
        <v>8688</v>
      </c>
      <c r="F3083" s="31">
        <v>8688</v>
      </c>
      <c r="G3083" s="25">
        <v>0</v>
      </c>
      <c r="H3083" s="25">
        <v>0</v>
      </c>
      <c r="I3083" s="25" t="s">
        <v>2763</v>
      </c>
    </row>
    <row r="3084" spans="1:9" x14ac:dyDescent="0.15">
      <c r="A3084" s="32">
        <v>43723</v>
      </c>
      <c r="B3084" s="25">
        <v>1000019108</v>
      </c>
      <c r="C3084" s="25" t="s">
        <v>2854</v>
      </c>
      <c r="D3084" s="25" t="s">
        <v>4003</v>
      </c>
      <c r="E3084" s="25">
        <v>400</v>
      </c>
      <c r="F3084" s="25">
        <v>400</v>
      </c>
      <c r="G3084" s="25">
        <v>0</v>
      </c>
      <c r="H3084" s="25">
        <v>0</v>
      </c>
      <c r="I3084" s="25" t="s">
        <v>2837</v>
      </c>
    </row>
    <row r="3085" spans="1:9" x14ac:dyDescent="0.15">
      <c r="A3085" s="32">
        <v>43723</v>
      </c>
      <c r="B3085" s="25">
        <v>1000019108</v>
      </c>
      <c r="C3085" s="25" t="s">
        <v>2854</v>
      </c>
      <c r="D3085" s="25" t="s">
        <v>4003</v>
      </c>
      <c r="E3085" s="31">
        <v>1309</v>
      </c>
      <c r="F3085" s="31">
        <v>1309</v>
      </c>
      <c r="G3085" s="25">
        <v>0</v>
      </c>
      <c r="H3085" s="25">
        <v>0</v>
      </c>
      <c r="I3085" s="25" t="s">
        <v>2837</v>
      </c>
    </row>
    <row r="3086" spans="1:9" x14ac:dyDescent="0.15">
      <c r="A3086" s="32">
        <v>43723</v>
      </c>
      <c r="B3086" s="25">
        <v>1000019459</v>
      </c>
      <c r="C3086" s="25" t="s">
        <v>3939</v>
      </c>
      <c r="D3086" s="25" t="s">
        <v>4003</v>
      </c>
      <c r="E3086" s="25">
        <v>500.8</v>
      </c>
      <c r="F3086" s="25">
        <v>500.8</v>
      </c>
      <c r="G3086" s="25">
        <v>0</v>
      </c>
      <c r="H3086" s="25">
        <v>0</v>
      </c>
      <c r="I3086" s="25" t="s">
        <v>2837</v>
      </c>
    </row>
    <row r="3087" spans="1:9" x14ac:dyDescent="0.15">
      <c r="A3087" s="32">
        <v>43723</v>
      </c>
      <c r="B3087" s="25">
        <v>1000019584</v>
      </c>
      <c r="C3087" s="25" t="s">
        <v>2852</v>
      </c>
      <c r="D3087" s="25" t="s">
        <v>4003</v>
      </c>
      <c r="E3087" s="25">
        <v>500.6</v>
      </c>
      <c r="F3087" s="25">
        <v>500.6</v>
      </c>
      <c r="G3087" s="25">
        <v>0</v>
      </c>
      <c r="H3087" s="25">
        <v>0</v>
      </c>
      <c r="I3087" s="25" t="s">
        <v>2837</v>
      </c>
    </row>
    <row r="3088" spans="1:9" x14ac:dyDescent="0.15">
      <c r="A3088" s="32">
        <v>43723</v>
      </c>
      <c r="B3088" s="25">
        <v>1000020463</v>
      </c>
      <c r="C3088" s="25" t="s">
        <v>3484</v>
      </c>
      <c r="D3088" s="25" t="s">
        <v>4003</v>
      </c>
      <c r="E3088" s="25">
        <v>501.2</v>
      </c>
      <c r="F3088" s="25">
        <v>501.2</v>
      </c>
      <c r="G3088" s="25">
        <v>0</v>
      </c>
      <c r="H3088" s="25">
        <v>0</v>
      </c>
      <c r="I3088" s="25" t="s">
        <v>2837</v>
      </c>
    </row>
    <row r="3089" spans="1:9" x14ac:dyDescent="0.15">
      <c r="A3089" s="32">
        <v>43723</v>
      </c>
      <c r="B3089" s="25">
        <v>1000020463</v>
      </c>
      <c r="C3089" s="25" t="s">
        <v>3484</v>
      </c>
      <c r="D3089" s="25" t="s">
        <v>4003</v>
      </c>
      <c r="E3089" s="25">
        <v>845</v>
      </c>
      <c r="F3089" s="25">
        <v>845</v>
      </c>
      <c r="G3089" s="25">
        <v>0</v>
      </c>
      <c r="H3089" s="25">
        <v>0</v>
      </c>
      <c r="I3089" s="25" t="s">
        <v>2837</v>
      </c>
    </row>
    <row r="3090" spans="1:9" x14ac:dyDescent="0.15">
      <c r="A3090" s="32">
        <v>43723</v>
      </c>
      <c r="B3090" s="25">
        <v>1000020764</v>
      </c>
      <c r="C3090" s="25" t="s">
        <v>2844</v>
      </c>
      <c r="D3090" s="25" t="s">
        <v>4003</v>
      </c>
      <c r="E3090" s="25">
        <v>200</v>
      </c>
      <c r="F3090" s="25">
        <v>200</v>
      </c>
      <c r="G3090" s="25">
        <v>0</v>
      </c>
      <c r="H3090" s="25">
        <v>0</v>
      </c>
      <c r="I3090" s="25" t="s">
        <v>2837</v>
      </c>
    </row>
    <row r="3091" spans="1:9" x14ac:dyDescent="0.15">
      <c r="A3091" s="32">
        <v>43723</v>
      </c>
      <c r="B3091" s="25">
        <v>1000020764</v>
      </c>
      <c r="C3091" s="25" t="s">
        <v>2844</v>
      </c>
      <c r="D3091" s="25" t="s">
        <v>4003</v>
      </c>
      <c r="E3091" s="25">
        <v>250</v>
      </c>
      <c r="F3091" s="25">
        <v>250</v>
      </c>
      <c r="G3091" s="25">
        <v>0</v>
      </c>
      <c r="H3091" s="25">
        <v>0</v>
      </c>
      <c r="I3091" s="25" t="s">
        <v>2837</v>
      </c>
    </row>
    <row r="3092" spans="1:9" x14ac:dyDescent="0.15">
      <c r="A3092" s="32">
        <v>43723</v>
      </c>
      <c r="B3092" s="25">
        <v>1000020764</v>
      </c>
      <c r="C3092" s="25" t="s">
        <v>2844</v>
      </c>
      <c r="D3092" s="25" t="s">
        <v>4004</v>
      </c>
      <c r="E3092" s="25">
        <v>420.72</v>
      </c>
      <c r="F3092" s="25">
        <v>420.72</v>
      </c>
      <c r="G3092" s="25">
        <v>0</v>
      </c>
      <c r="H3092" s="25">
        <v>0</v>
      </c>
      <c r="I3092" s="25" t="s">
        <v>2837</v>
      </c>
    </row>
    <row r="3093" spans="1:9" x14ac:dyDescent="0.15">
      <c r="A3093" s="32">
        <v>43723</v>
      </c>
      <c r="B3093" s="25">
        <v>1000021487</v>
      </c>
      <c r="C3093" s="25" t="s">
        <v>3047</v>
      </c>
      <c r="D3093" s="25" t="s">
        <v>4003</v>
      </c>
      <c r="E3093" s="31">
        <v>4900.6499999999996</v>
      </c>
      <c r="F3093" s="31">
        <v>4900.6499999999996</v>
      </c>
      <c r="G3093" s="25">
        <v>0</v>
      </c>
      <c r="H3093" s="25">
        <v>0</v>
      </c>
      <c r="I3093" s="25" t="s">
        <v>3654</v>
      </c>
    </row>
    <row r="3094" spans="1:9" x14ac:dyDescent="0.15">
      <c r="A3094" s="32">
        <v>43723</v>
      </c>
      <c r="B3094" s="25">
        <v>1000021487</v>
      </c>
      <c r="C3094" s="25" t="s">
        <v>3047</v>
      </c>
      <c r="D3094" s="25" t="s">
        <v>4003</v>
      </c>
      <c r="E3094" s="31">
        <v>2100.3000000000002</v>
      </c>
      <c r="F3094" s="31">
        <v>2100.3000000000002</v>
      </c>
      <c r="G3094" s="25">
        <v>0</v>
      </c>
      <c r="H3094" s="25">
        <v>0</v>
      </c>
      <c r="I3094" s="25" t="s">
        <v>3654</v>
      </c>
    </row>
    <row r="3095" spans="1:9" x14ac:dyDescent="0.15">
      <c r="A3095" s="32">
        <v>43723</v>
      </c>
      <c r="B3095" s="25">
        <v>1000021605</v>
      </c>
      <c r="C3095" s="25" t="s">
        <v>4029</v>
      </c>
      <c r="D3095" s="25" t="s">
        <v>4003</v>
      </c>
      <c r="E3095" s="31">
        <v>1500</v>
      </c>
      <c r="F3095" s="31">
        <v>1500</v>
      </c>
      <c r="G3095" s="25">
        <v>0</v>
      </c>
      <c r="H3095" s="25">
        <v>0</v>
      </c>
      <c r="I3095" s="25" t="s">
        <v>3583</v>
      </c>
    </row>
    <row r="3096" spans="1:9" x14ac:dyDescent="0.15">
      <c r="A3096" s="32">
        <v>43723</v>
      </c>
      <c r="B3096" s="25">
        <v>1000021605</v>
      </c>
      <c r="C3096" s="25" t="s">
        <v>4029</v>
      </c>
      <c r="D3096" s="25" t="s">
        <v>4003</v>
      </c>
      <c r="E3096" s="25">
        <v>510.04</v>
      </c>
      <c r="F3096" s="25">
        <v>510.04</v>
      </c>
      <c r="G3096" s="25">
        <v>0</v>
      </c>
      <c r="H3096" s="25">
        <v>0</v>
      </c>
      <c r="I3096" s="25" t="s">
        <v>3583</v>
      </c>
    </row>
    <row r="3097" spans="1:9" x14ac:dyDescent="0.15">
      <c r="A3097" s="32">
        <v>43723</v>
      </c>
      <c r="B3097" s="25">
        <v>1000021737</v>
      </c>
      <c r="C3097" s="25" t="s">
        <v>2840</v>
      </c>
      <c r="D3097" s="25" t="s">
        <v>4003</v>
      </c>
      <c r="E3097" s="25">
        <v>200.5</v>
      </c>
      <c r="F3097" s="25">
        <v>200.5</v>
      </c>
      <c r="G3097" s="25">
        <v>0</v>
      </c>
      <c r="H3097" s="25">
        <v>0</v>
      </c>
      <c r="I3097" s="25" t="s">
        <v>2837</v>
      </c>
    </row>
    <row r="3098" spans="1:9" x14ac:dyDescent="0.15">
      <c r="A3098" s="32">
        <v>43723</v>
      </c>
      <c r="B3098" s="25">
        <v>1000021739</v>
      </c>
      <c r="C3098" s="25" t="s">
        <v>2890</v>
      </c>
      <c r="D3098" s="25" t="s">
        <v>4003</v>
      </c>
      <c r="E3098" s="31">
        <v>1001.98</v>
      </c>
      <c r="F3098" s="31">
        <v>1001.98</v>
      </c>
      <c r="G3098" s="25">
        <v>0</v>
      </c>
      <c r="H3098" s="25">
        <v>0</v>
      </c>
      <c r="I3098" s="25" t="s">
        <v>2889</v>
      </c>
    </row>
    <row r="3099" spans="1:9" x14ac:dyDescent="0.15">
      <c r="A3099" s="32">
        <v>43723</v>
      </c>
      <c r="B3099" s="25">
        <v>1000021739</v>
      </c>
      <c r="C3099" s="25" t="s">
        <v>2890</v>
      </c>
      <c r="D3099" s="25" t="s">
        <v>4003</v>
      </c>
      <c r="E3099" s="31">
        <v>2464.14</v>
      </c>
      <c r="F3099" s="31">
        <v>2464.14</v>
      </c>
      <c r="G3099" s="25">
        <v>0</v>
      </c>
      <c r="H3099" s="25">
        <v>0</v>
      </c>
      <c r="I3099" s="25" t="s">
        <v>2889</v>
      </c>
    </row>
    <row r="3100" spans="1:9" x14ac:dyDescent="0.15">
      <c r="A3100" s="32">
        <v>43723</v>
      </c>
      <c r="B3100" s="25">
        <v>1000022697</v>
      </c>
      <c r="C3100" s="25" t="s">
        <v>3944</v>
      </c>
      <c r="D3100" s="25" t="s">
        <v>4003</v>
      </c>
      <c r="E3100" s="25">
        <v>450</v>
      </c>
      <c r="F3100" s="25">
        <v>450</v>
      </c>
      <c r="G3100" s="25">
        <v>0</v>
      </c>
      <c r="H3100" s="25">
        <v>0</v>
      </c>
      <c r="I3100" s="25" t="s">
        <v>3148</v>
      </c>
    </row>
    <row r="3101" spans="1:9" x14ac:dyDescent="0.15">
      <c r="A3101" s="32">
        <v>43723</v>
      </c>
      <c r="B3101" s="25">
        <v>1000022697</v>
      </c>
      <c r="C3101" s="25" t="s">
        <v>3944</v>
      </c>
      <c r="D3101" s="25" t="s">
        <v>4003</v>
      </c>
      <c r="E3101" s="31">
        <v>1092.6500000000001</v>
      </c>
      <c r="F3101" s="31">
        <v>1092.6500000000001</v>
      </c>
      <c r="G3101" s="25">
        <v>0</v>
      </c>
      <c r="H3101" s="25">
        <v>0</v>
      </c>
      <c r="I3101" s="25" t="s">
        <v>3148</v>
      </c>
    </row>
    <row r="3102" spans="1:9" x14ac:dyDescent="0.15">
      <c r="A3102" s="32">
        <v>43723</v>
      </c>
      <c r="B3102" s="25">
        <v>1000023133</v>
      </c>
      <c r="C3102" s="25" t="s">
        <v>3381</v>
      </c>
      <c r="D3102" s="25" t="s">
        <v>4003</v>
      </c>
      <c r="E3102" s="25">
        <v>314.39999999999998</v>
      </c>
      <c r="F3102" s="25">
        <v>314.39999999999998</v>
      </c>
      <c r="G3102" s="25">
        <v>0</v>
      </c>
      <c r="H3102" s="25">
        <v>0</v>
      </c>
      <c r="I3102" s="25" t="s">
        <v>3380</v>
      </c>
    </row>
    <row r="3103" spans="1:9" x14ac:dyDescent="0.15">
      <c r="A3103" s="32">
        <v>43723</v>
      </c>
      <c r="B3103" s="25">
        <v>1000023133</v>
      </c>
      <c r="C3103" s="25" t="s">
        <v>3381</v>
      </c>
      <c r="D3103" s="25" t="s">
        <v>4003</v>
      </c>
      <c r="E3103" s="31">
        <v>2056.8000000000002</v>
      </c>
      <c r="F3103" s="31">
        <v>2056.8000000000002</v>
      </c>
      <c r="G3103" s="25">
        <v>0</v>
      </c>
      <c r="H3103" s="25">
        <v>0</v>
      </c>
      <c r="I3103" s="25" t="s">
        <v>3380</v>
      </c>
    </row>
    <row r="3104" spans="1:9" x14ac:dyDescent="0.15">
      <c r="A3104" s="32">
        <v>43723</v>
      </c>
      <c r="B3104" s="25">
        <v>1000024129</v>
      </c>
      <c r="C3104" s="25" t="s">
        <v>2894</v>
      </c>
      <c r="D3104" s="25" t="s">
        <v>4003</v>
      </c>
      <c r="E3104" s="25">
        <v>430.8</v>
      </c>
      <c r="F3104" s="25">
        <v>430.8</v>
      </c>
      <c r="G3104" s="25">
        <v>0</v>
      </c>
      <c r="H3104" s="25">
        <v>0</v>
      </c>
      <c r="I3104" s="25" t="s">
        <v>2893</v>
      </c>
    </row>
    <row r="3105" spans="1:9" x14ac:dyDescent="0.15">
      <c r="A3105" s="32">
        <v>43723</v>
      </c>
      <c r="B3105" s="25">
        <v>1000024129</v>
      </c>
      <c r="C3105" s="25" t="s">
        <v>2894</v>
      </c>
      <c r="D3105" s="25" t="s">
        <v>4003</v>
      </c>
      <c r="E3105" s="31">
        <v>29596.799999999999</v>
      </c>
      <c r="F3105" s="31">
        <v>29596.799999999999</v>
      </c>
      <c r="G3105" s="25">
        <v>0</v>
      </c>
      <c r="H3105" s="25">
        <v>0</v>
      </c>
      <c r="I3105" s="25" t="s">
        <v>2893</v>
      </c>
    </row>
    <row r="3106" spans="1:9" x14ac:dyDescent="0.15">
      <c r="A3106" s="32">
        <v>43723</v>
      </c>
      <c r="B3106" s="25">
        <v>1000025474</v>
      </c>
      <c r="C3106" s="25" t="s">
        <v>2935</v>
      </c>
      <c r="D3106" s="25" t="s">
        <v>4003</v>
      </c>
      <c r="E3106" s="31">
        <v>1901.93</v>
      </c>
      <c r="F3106" s="31">
        <v>1901.93</v>
      </c>
      <c r="G3106" s="25">
        <v>0</v>
      </c>
      <c r="H3106" s="25">
        <v>0</v>
      </c>
      <c r="I3106" s="25" t="s">
        <v>2932</v>
      </c>
    </row>
    <row r="3107" spans="1:9" x14ac:dyDescent="0.15">
      <c r="A3107" s="32">
        <v>43723</v>
      </c>
      <c r="B3107" s="25">
        <v>1000025475</v>
      </c>
      <c r="C3107" s="25" t="s">
        <v>2933</v>
      </c>
      <c r="D3107" s="25" t="s">
        <v>4003</v>
      </c>
      <c r="E3107" s="31">
        <v>1419.4</v>
      </c>
      <c r="F3107" s="31">
        <v>1419.4</v>
      </c>
      <c r="G3107" s="25">
        <v>0</v>
      </c>
      <c r="H3107" s="25">
        <v>0</v>
      </c>
      <c r="I3107" s="25" t="s">
        <v>2932</v>
      </c>
    </row>
    <row r="3108" spans="1:9" x14ac:dyDescent="0.15">
      <c r="A3108" s="32">
        <v>43723</v>
      </c>
      <c r="B3108" s="25">
        <v>1000025755</v>
      </c>
      <c r="C3108" s="25" t="s">
        <v>3706</v>
      </c>
      <c r="D3108" s="25" t="s">
        <v>4003</v>
      </c>
      <c r="E3108" s="25">
        <v>150.52000000000001</v>
      </c>
      <c r="F3108" s="25">
        <v>150.52000000000001</v>
      </c>
      <c r="G3108" s="25">
        <v>0</v>
      </c>
      <c r="H3108" s="25">
        <v>0</v>
      </c>
      <c r="I3108" s="25" t="s">
        <v>3705</v>
      </c>
    </row>
    <row r="3109" spans="1:9" x14ac:dyDescent="0.15">
      <c r="A3109" s="32">
        <v>43723</v>
      </c>
      <c r="B3109" s="25">
        <v>1000027340</v>
      </c>
      <c r="C3109" s="25" t="s">
        <v>3948</v>
      </c>
      <c r="D3109" s="25" t="s">
        <v>4003</v>
      </c>
      <c r="E3109" s="31">
        <v>1809.7</v>
      </c>
      <c r="F3109" s="31">
        <v>1809.7</v>
      </c>
      <c r="G3109" s="25">
        <v>0</v>
      </c>
      <c r="H3109" s="25">
        <v>0</v>
      </c>
      <c r="I3109" s="25" t="s">
        <v>2915</v>
      </c>
    </row>
    <row r="3110" spans="1:9" x14ac:dyDescent="0.15">
      <c r="A3110" s="32">
        <v>43723</v>
      </c>
      <c r="B3110" s="25">
        <v>1000027535</v>
      </c>
      <c r="C3110" s="25" t="s">
        <v>3949</v>
      </c>
      <c r="D3110" s="25" t="s">
        <v>4003</v>
      </c>
      <c r="E3110" s="31">
        <v>9991.7999999999993</v>
      </c>
      <c r="F3110" s="31">
        <v>9991.7999999999993</v>
      </c>
      <c r="G3110" s="25">
        <v>0</v>
      </c>
      <c r="H3110" s="25">
        <v>0</v>
      </c>
      <c r="I3110" s="25" t="s">
        <v>3950</v>
      </c>
    </row>
    <row r="3111" spans="1:9" x14ac:dyDescent="0.15">
      <c r="A3111" s="32">
        <v>43723</v>
      </c>
      <c r="B3111" s="25">
        <v>1000027535</v>
      </c>
      <c r="C3111" s="25" t="s">
        <v>3949</v>
      </c>
      <c r="D3111" s="25" t="s">
        <v>4003</v>
      </c>
      <c r="E3111" s="31">
        <v>10008.9</v>
      </c>
      <c r="F3111" s="31">
        <v>10008.9</v>
      </c>
      <c r="G3111" s="25">
        <v>0</v>
      </c>
      <c r="H3111" s="25">
        <v>0</v>
      </c>
      <c r="I3111" s="25" t="s">
        <v>3950</v>
      </c>
    </row>
    <row r="3112" spans="1:9" x14ac:dyDescent="0.15">
      <c r="A3112" s="32">
        <v>43723</v>
      </c>
      <c r="B3112" s="25">
        <v>1000029061</v>
      </c>
      <c r="C3112" s="25" t="s">
        <v>2655</v>
      </c>
      <c r="D3112" s="25" t="s">
        <v>4003</v>
      </c>
      <c r="E3112" s="25">
        <v>138</v>
      </c>
      <c r="F3112" s="25">
        <v>138</v>
      </c>
      <c r="G3112" s="25">
        <v>0</v>
      </c>
      <c r="H3112" s="25">
        <v>0</v>
      </c>
      <c r="I3112" s="25" t="s">
        <v>2654</v>
      </c>
    </row>
    <row r="3113" spans="1:9" x14ac:dyDescent="0.15">
      <c r="A3113" s="32">
        <v>43723</v>
      </c>
      <c r="B3113" s="25">
        <v>1000029061</v>
      </c>
      <c r="C3113" s="25" t="s">
        <v>2655</v>
      </c>
      <c r="D3113" s="25" t="s">
        <v>4003</v>
      </c>
      <c r="E3113" s="31">
        <v>3202.82</v>
      </c>
      <c r="F3113" s="31">
        <v>3202.82</v>
      </c>
      <c r="G3113" s="25">
        <v>0</v>
      </c>
      <c r="H3113" s="25">
        <v>0</v>
      </c>
      <c r="I3113" s="25" t="s">
        <v>2654</v>
      </c>
    </row>
    <row r="3114" spans="1:9" x14ac:dyDescent="0.15">
      <c r="A3114" s="32">
        <v>43723</v>
      </c>
      <c r="B3114" s="25">
        <v>1000029243</v>
      </c>
      <c r="C3114" s="25" t="s">
        <v>4040</v>
      </c>
      <c r="D3114" s="25" t="s">
        <v>4004</v>
      </c>
      <c r="E3114" s="31">
        <v>1000.14</v>
      </c>
      <c r="F3114" s="31">
        <v>1000.14</v>
      </c>
      <c r="G3114" s="25">
        <v>0</v>
      </c>
      <c r="H3114" s="25">
        <v>0</v>
      </c>
      <c r="I3114" s="25" t="s">
        <v>3859</v>
      </c>
    </row>
    <row r="3115" spans="1:9" x14ac:dyDescent="0.15">
      <c r="A3115" s="32">
        <v>43723</v>
      </c>
      <c r="B3115" s="25">
        <v>1000030136</v>
      </c>
      <c r="C3115" s="25" t="s">
        <v>2788</v>
      </c>
      <c r="D3115" s="25" t="s">
        <v>4003</v>
      </c>
      <c r="E3115" s="25">
        <v>676.7</v>
      </c>
      <c r="F3115" s="25">
        <v>676.7</v>
      </c>
      <c r="G3115" s="25">
        <v>0</v>
      </c>
      <c r="H3115" s="25">
        <v>0</v>
      </c>
      <c r="I3115" s="25" t="s">
        <v>2787</v>
      </c>
    </row>
    <row r="3116" spans="1:9" x14ac:dyDescent="0.15">
      <c r="A3116" s="32">
        <v>43723</v>
      </c>
      <c r="B3116" s="25">
        <v>1000033295</v>
      </c>
      <c r="C3116" s="25" t="s">
        <v>2985</v>
      </c>
      <c r="D3116" s="25" t="s">
        <v>4003</v>
      </c>
      <c r="E3116" s="31">
        <v>1001</v>
      </c>
      <c r="F3116" s="31">
        <v>1001</v>
      </c>
      <c r="G3116" s="25">
        <v>0</v>
      </c>
      <c r="H3116" s="25">
        <v>0</v>
      </c>
      <c r="I3116" s="25" t="s">
        <v>3583</v>
      </c>
    </row>
    <row r="3117" spans="1:9" x14ac:dyDescent="0.15">
      <c r="A3117" s="32">
        <v>43723</v>
      </c>
      <c r="B3117" s="25">
        <v>1000033295</v>
      </c>
      <c r="C3117" s="25" t="s">
        <v>2985</v>
      </c>
      <c r="D3117" s="25" t="s">
        <v>4003</v>
      </c>
      <c r="E3117" s="31">
        <v>1000.44</v>
      </c>
      <c r="F3117" s="31">
        <v>1000.44</v>
      </c>
      <c r="G3117" s="25">
        <v>0</v>
      </c>
      <c r="H3117" s="25">
        <v>0</v>
      </c>
      <c r="I3117" s="25" t="s">
        <v>3583</v>
      </c>
    </row>
    <row r="3118" spans="1:9" x14ac:dyDescent="0.15">
      <c r="A3118" s="32">
        <v>43723</v>
      </c>
      <c r="B3118" s="25">
        <v>1000033842</v>
      </c>
      <c r="C3118" s="25" t="s">
        <v>4041</v>
      </c>
      <c r="D3118" s="25" t="s">
        <v>4003</v>
      </c>
      <c r="E3118" s="31">
        <v>1780.24</v>
      </c>
      <c r="F3118" s="31">
        <v>1780.24</v>
      </c>
      <c r="G3118" s="25">
        <v>0</v>
      </c>
      <c r="H3118" s="25">
        <v>0</v>
      </c>
      <c r="I3118" s="25" t="s">
        <v>2734</v>
      </c>
    </row>
    <row r="3119" spans="1:9" x14ac:dyDescent="0.15">
      <c r="A3119" s="32">
        <v>43723</v>
      </c>
      <c r="B3119" s="25">
        <v>1000033842</v>
      </c>
      <c r="C3119" s="25" t="s">
        <v>4041</v>
      </c>
      <c r="D3119" s="25" t="s">
        <v>4003</v>
      </c>
      <c r="E3119" s="25">
        <v>422.02</v>
      </c>
      <c r="F3119" s="25">
        <v>422.02</v>
      </c>
      <c r="G3119" s="25">
        <v>0</v>
      </c>
      <c r="H3119" s="25">
        <v>0</v>
      </c>
      <c r="I3119" s="25" t="s">
        <v>2734</v>
      </c>
    </row>
    <row r="3120" spans="1:9" x14ac:dyDescent="0.15">
      <c r="A3120" s="32">
        <v>43723</v>
      </c>
      <c r="B3120" s="25">
        <v>1000034232</v>
      </c>
      <c r="C3120" s="25" t="s">
        <v>2772</v>
      </c>
      <c r="D3120" s="25" t="s">
        <v>4003</v>
      </c>
      <c r="E3120" s="25">
        <v>301.26</v>
      </c>
      <c r="F3120" s="25">
        <v>301.26</v>
      </c>
      <c r="G3120" s="25">
        <v>0</v>
      </c>
      <c r="H3120" s="25">
        <v>0</v>
      </c>
      <c r="I3120" s="25" t="s">
        <v>2771</v>
      </c>
    </row>
    <row r="3121" spans="1:9" x14ac:dyDescent="0.15">
      <c r="A3121" s="32">
        <v>43723</v>
      </c>
      <c r="B3121" s="25">
        <v>1000037982</v>
      </c>
      <c r="C3121" s="25" t="s">
        <v>3713</v>
      </c>
      <c r="D3121" s="25" t="s">
        <v>4003</v>
      </c>
      <c r="E3121" s="25">
        <v>90</v>
      </c>
      <c r="F3121" s="25">
        <v>90</v>
      </c>
      <c r="G3121" s="25">
        <v>0</v>
      </c>
      <c r="H3121" s="25">
        <v>0</v>
      </c>
      <c r="I3121" s="25" t="s">
        <v>3712</v>
      </c>
    </row>
    <row r="3122" spans="1:9" x14ac:dyDescent="0.15">
      <c r="A3122" s="32">
        <v>43723</v>
      </c>
      <c r="B3122" s="25">
        <v>1000038420</v>
      </c>
      <c r="C3122" s="25" t="s">
        <v>3096</v>
      </c>
      <c r="D3122" s="25" t="s">
        <v>4003</v>
      </c>
      <c r="E3122" s="31">
        <v>2007.86</v>
      </c>
      <c r="F3122" s="31">
        <v>2007.86</v>
      </c>
      <c r="G3122" s="25">
        <v>0</v>
      </c>
      <c r="H3122" s="25">
        <v>0</v>
      </c>
      <c r="I3122" s="25" t="s">
        <v>3095</v>
      </c>
    </row>
    <row r="3123" spans="1:9" x14ac:dyDescent="0.15">
      <c r="A3123" s="32">
        <v>43723</v>
      </c>
      <c r="B3123" s="25">
        <v>1000038508</v>
      </c>
      <c r="C3123" s="25" t="s">
        <v>3953</v>
      </c>
      <c r="D3123" s="25" t="s">
        <v>4003</v>
      </c>
      <c r="E3123" s="31">
        <v>14453.88</v>
      </c>
      <c r="F3123" s="31">
        <v>14453.88</v>
      </c>
      <c r="G3123" s="25">
        <v>0</v>
      </c>
      <c r="H3123" s="25">
        <v>0</v>
      </c>
      <c r="I3123" s="25" t="s">
        <v>2625</v>
      </c>
    </row>
    <row r="3124" spans="1:9" x14ac:dyDescent="0.15">
      <c r="A3124" s="32">
        <v>43723</v>
      </c>
      <c r="B3124" s="25">
        <v>1000038508</v>
      </c>
      <c r="C3124" s="25" t="s">
        <v>3953</v>
      </c>
      <c r="D3124" s="25" t="s">
        <v>4003</v>
      </c>
      <c r="E3124" s="31">
        <v>3251.01</v>
      </c>
      <c r="F3124" s="31">
        <v>3251.01</v>
      </c>
      <c r="G3124" s="25">
        <v>0</v>
      </c>
      <c r="H3124" s="25">
        <v>0</v>
      </c>
      <c r="I3124" s="25" t="s">
        <v>2625</v>
      </c>
    </row>
    <row r="3125" spans="1:9" x14ac:dyDescent="0.15">
      <c r="A3125" s="32">
        <v>43723</v>
      </c>
      <c r="B3125" s="25">
        <v>1000039029</v>
      </c>
      <c r="C3125" s="25" t="s">
        <v>3443</v>
      </c>
      <c r="D3125" s="25" t="s">
        <v>4003</v>
      </c>
      <c r="E3125" s="31">
        <v>1002</v>
      </c>
      <c r="F3125" s="31">
        <v>1002</v>
      </c>
      <c r="G3125" s="25">
        <v>0</v>
      </c>
      <c r="H3125" s="25">
        <v>0</v>
      </c>
      <c r="I3125" s="25" t="s">
        <v>2837</v>
      </c>
    </row>
    <row r="3126" spans="1:9" x14ac:dyDescent="0.15">
      <c r="A3126" s="32">
        <v>43723</v>
      </c>
      <c r="B3126" s="25">
        <v>1000041780</v>
      </c>
      <c r="C3126" s="25" t="s">
        <v>3030</v>
      </c>
      <c r="D3126" s="25" t="s">
        <v>4003</v>
      </c>
      <c r="E3126" s="31">
        <v>2149.6999999999998</v>
      </c>
      <c r="F3126" s="31">
        <v>2149.6999999999998</v>
      </c>
      <c r="G3126" s="25">
        <v>0</v>
      </c>
      <c r="H3126" s="25">
        <v>0</v>
      </c>
      <c r="I3126" s="25" t="s">
        <v>3029</v>
      </c>
    </row>
    <row r="3127" spans="1:9" x14ac:dyDescent="0.15">
      <c r="A3127" s="32">
        <v>43723</v>
      </c>
      <c r="B3127" s="25">
        <v>1000041780</v>
      </c>
      <c r="C3127" s="25" t="s">
        <v>3030</v>
      </c>
      <c r="D3127" s="25" t="s">
        <v>4003</v>
      </c>
      <c r="E3127" s="31">
        <v>2851.11</v>
      </c>
      <c r="F3127" s="31">
        <v>2851.11</v>
      </c>
      <c r="G3127" s="25">
        <v>0</v>
      </c>
      <c r="H3127" s="25">
        <v>0</v>
      </c>
      <c r="I3127" s="25" t="s">
        <v>3029</v>
      </c>
    </row>
    <row r="3128" spans="1:9" x14ac:dyDescent="0.15">
      <c r="A3128" s="32">
        <v>43723</v>
      </c>
      <c r="B3128" s="25">
        <v>1000041836</v>
      </c>
      <c r="C3128" s="25" t="s">
        <v>3954</v>
      </c>
      <c r="D3128" s="25" t="s">
        <v>4003</v>
      </c>
      <c r="E3128" s="25">
        <v>376.1</v>
      </c>
      <c r="F3128" s="25">
        <v>376.1</v>
      </c>
      <c r="G3128" s="25">
        <v>0</v>
      </c>
      <c r="H3128" s="25">
        <v>0</v>
      </c>
      <c r="I3128" s="25" t="s">
        <v>2837</v>
      </c>
    </row>
    <row r="3129" spans="1:9" x14ac:dyDescent="0.15">
      <c r="A3129" s="32">
        <v>43723</v>
      </c>
      <c r="B3129" s="25">
        <v>1000043235</v>
      </c>
      <c r="C3129" s="25" t="s">
        <v>3155</v>
      </c>
      <c r="D3129" s="25" t="s">
        <v>4003</v>
      </c>
      <c r="E3129" s="31">
        <v>3192.45</v>
      </c>
      <c r="F3129" s="31">
        <v>3192.45</v>
      </c>
      <c r="G3129" s="25">
        <v>0</v>
      </c>
      <c r="H3129" s="25">
        <v>0</v>
      </c>
      <c r="I3129" s="25" t="s">
        <v>3154</v>
      </c>
    </row>
    <row r="3130" spans="1:9" x14ac:dyDescent="0.15">
      <c r="A3130" s="32">
        <v>43723</v>
      </c>
      <c r="B3130" s="25">
        <v>1000043235</v>
      </c>
      <c r="C3130" s="25" t="s">
        <v>3155</v>
      </c>
      <c r="D3130" s="25" t="s">
        <v>4003</v>
      </c>
      <c r="E3130" s="25">
        <v>808.49</v>
      </c>
      <c r="F3130" s="25">
        <v>808.49</v>
      </c>
      <c r="G3130" s="25">
        <v>0</v>
      </c>
      <c r="H3130" s="25">
        <v>0</v>
      </c>
      <c r="I3130" s="25" t="s">
        <v>3154</v>
      </c>
    </row>
    <row r="3131" spans="1:9" x14ac:dyDescent="0.15">
      <c r="A3131" s="32">
        <v>43723</v>
      </c>
      <c r="B3131" s="25">
        <v>1000043256</v>
      </c>
      <c r="C3131" s="25" t="s">
        <v>3955</v>
      </c>
      <c r="D3131" s="25" t="s">
        <v>4003</v>
      </c>
      <c r="E3131" s="31">
        <v>1003.6</v>
      </c>
      <c r="F3131" s="31">
        <v>1003.6</v>
      </c>
      <c r="G3131" s="25">
        <v>0</v>
      </c>
      <c r="H3131" s="25">
        <v>0</v>
      </c>
      <c r="I3131" s="25" t="s">
        <v>3956</v>
      </c>
    </row>
    <row r="3132" spans="1:9" x14ac:dyDescent="0.15">
      <c r="A3132" s="32">
        <v>43723</v>
      </c>
      <c r="B3132" s="25">
        <v>1000043367</v>
      </c>
      <c r="C3132" s="25" t="s">
        <v>3009</v>
      </c>
      <c r="D3132" s="25" t="s">
        <v>4003</v>
      </c>
      <c r="E3132" s="25">
        <v>300.60000000000002</v>
      </c>
      <c r="F3132" s="25">
        <v>300.60000000000002</v>
      </c>
      <c r="G3132" s="25">
        <v>0</v>
      </c>
      <c r="H3132" s="25">
        <v>0</v>
      </c>
      <c r="I3132" s="25" t="s">
        <v>3008</v>
      </c>
    </row>
    <row r="3133" spans="1:9" x14ac:dyDescent="0.15">
      <c r="A3133" s="32">
        <v>43723</v>
      </c>
      <c r="B3133" s="25">
        <v>1000043379</v>
      </c>
      <c r="C3133" s="25" t="s">
        <v>3860</v>
      </c>
      <c r="D3133" s="25" t="s">
        <v>4003</v>
      </c>
      <c r="E3133" s="31">
        <v>4808.5</v>
      </c>
      <c r="F3133" s="31">
        <v>4808.5</v>
      </c>
      <c r="G3133" s="25">
        <v>0</v>
      </c>
      <c r="H3133" s="25">
        <v>0</v>
      </c>
      <c r="I3133" s="25" t="s">
        <v>3859</v>
      </c>
    </row>
    <row r="3134" spans="1:9" x14ac:dyDescent="0.15">
      <c r="A3134" s="32">
        <v>43723</v>
      </c>
      <c r="B3134" s="25">
        <v>1000043379</v>
      </c>
      <c r="C3134" s="25" t="s">
        <v>3860</v>
      </c>
      <c r="D3134" s="25" t="s">
        <v>4003</v>
      </c>
      <c r="E3134" s="31">
        <v>4194.5</v>
      </c>
      <c r="F3134" s="31">
        <v>4194.5</v>
      </c>
      <c r="G3134" s="25">
        <v>0</v>
      </c>
      <c r="H3134" s="25">
        <v>0</v>
      </c>
      <c r="I3134" s="25" t="s">
        <v>3859</v>
      </c>
    </row>
    <row r="3135" spans="1:9" x14ac:dyDescent="0.15">
      <c r="A3135" s="32">
        <v>43723</v>
      </c>
      <c r="B3135" s="25">
        <v>1000043379</v>
      </c>
      <c r="C3135" s="25" t="s">
        <v>3860</v>
      </c>
      <c r="D3135" s="25" t="s">
        <v>3226</v>
      </c>
      <c r="E3135" s="23">
        <v>1000.8</v>
      </c>
      <c r="F3135" s="23">
        <v>1000.8</v>
      </c>
      <c r="G3135" s="23">
        <v>0</v>
      </c>
      <c r="H3135" s="23">
        <v>0</v>
      </c>
      <c r="I3135" s="25" t="s">
        <v>3859</v>
      </c>
    </row>
    <row r="3136" spans="1:9" x14ac:dyDescent="0.15">
      <c r="A3136" s="32">
        <v>43723</v>
      </c>
      <c r="B3136" s="25">
        <v>1000043382</v>
      </c>
      <c r="C3136" s="25" t="s">
        <v>3201</v>
      </c>
      <c r="D3136" s="25" t="s">
        <v>4003</v>
      </c>
      <c r="E3136" s="31">
        <v>1000</v>
      </c>
      <c r="F3136" s="31">
        <v>1000</v>
      </c>
      <c r="G3136" s="25">
        <v>0</v>
      </c>
      <c r="H3136" s="25">
        <v>0</v>
      </c>
      <c r="I3136" s="25" t="s">
        <v>2625</v>
      </c>
    </row>
    <row r="3137" spans="1:9" x14ac:dyDescent="0.15">
      <c r="A3137" s="32">
        <v>43723</v>
      </c>
      <c r="B3137" s="25">
        <v>1000043865</v>
      </c>
      <c r="C3137" s="25" t="s">
        <v>3516</v>
      </c>
      <c r="D3137" s="25" t="s">
        <v>4003</v>
      </c>
      <c r="E3137" s="25">
        <v>501.6</v>
      </c>
      <c r="F3137" s="25">
        <v>501.6</v>
      </c>
      <c r="G3137" s="25">
        <v>0</v>
      </c>
      <c r="H3137" s="25">
        <v>0</v>
      </c>
      <c r="I3137" s="25" t="s">
        <v>3515</v>
      </c>
    </row>
    <row r="3138" spans="1:9" x14ac:dyDescent="0.15">
      <c r="A3138" s="32">
        <v>43723</v>
      </c>
      <c r="B3138" s="25">
        <v>1000043865</v>
      </c>
      <c r="C3138" s="25" t="s">
        <v>3516</v>
      </c>
      <c r="D3138" s="25" t="s">
        <v>4003</v>
      </c>
      <c r="E3138" s="31">
        <v>3601.84</v>
      </c>
      <c r="F3138" s="31">
        <v>3601.84</v>
      </c>
      <c r="G3138" s="25">
        <v>0</v>
      </c>
      <c r="H3138" s="25">
        <v>0</v>
      </c>
      <c r="I3138" s="25" t="s">
        <v>3515</v>
      </c>
    </row>
    <row r="3139" spans="1:9" x14ac:dyDescent="0.15">
      <c r="A3139" s="32">
        <v>43723</v>
      </c>
      <c r="B3139" s="25">
        <v>1000044031</v>
      </c>
      <c r="C3139" s="25" t="s">
        <v>2968</v>
      </c>
      <c r="D3139" s="25" t="s">
        <v>4003</v>
      </c>
      <c r="E3139" s="31">
        <v>1011.5</v>
      </c>
      <c r="F3139" s="31">
        <v>1011.5</v>
      </c>
      <c r="G3139" s="25">
        <v>0</v>
      </c>
      <c r="H3139" s="25">
        <v>0</v>
      </c>
      <c r="I3139" s="25" t="s">
        <v>2967</v>
      </c>
    </row>
    <row r="3140" spans="1:9" x14ac:dyDescent="0.15">
      <c r="A3140" s="32">
        <v>43723</v>
      </c>
      <c r="B3140" s="25">
        <v>1000044031</v>
      </c>
      <c r="C3140" s="25" t="s">
        <v>2968</v>
      </c>
      <c r="D3140" s="25" t="s">
        <v>4003</v>
      </c>
      <c r="E3140" s="31">
        <v>5025.38</v>
      </c>
      <c r="F3140" s="31">
        <v>5025.38</v>
      </c>
      <c r="G3140" s="25">
        <v>0</v>
      </c>
      <c r="H3140" s="25">
        <v>0</v>
      </c>
      <c r="I3140" s="25" t="s">
        <v>2967</v>
      </c>
    </row>
    <row r="3141" spans="1:9" x14ac:dyDescent="0.15">
      <c r="A3141" s="32">
        <v>43723</v>
      </c>
      <c r="B3141" s="25">
        <v>1000044643</v>
      </c>
      <c r="C3141" s="25" t="s">
        <v>2950</v>
      </c>
      <c r="D3141" s="25" t="s">
        <v>4003</v>
      </c>
      <c r="E3141" s="31">
        <v>3008.4</v>
      </c>
      <c r="F3141" s="31">
        <v>3008.4</v>
      </c>
      <c r="G3141" s="25">
        <v>0</v>
      </c>
      <c r="H3141" s="25">
        <v>0</v>
      </c>
      <c r="I3141" s="25" t="s">
        <v>2949</v>
      </c>
    </row>
    <row r="3142" spans="1:9" x14ac:dyDescent="0.15">
      <c r="A3142" s="32">
        <v>43723</v>
      </c>
      <c r="B3142" s="25">
        <v>1000044643</v>
      </c>
      <c r="C3142" s="25" t="s">
        <v>2950</v>
      </c>
      <c r="D3142" s="25" t="s">
        <v>4003</v>
      </c>
      <c r="E3142" s="31">
        <v>2266.5</v>
      </c>
      <c r="F3142" s="31">
        <v>2266.5</v>
      </c>
      <c r="G3142" s="25">
        <v>0</v>
      </c>
      <c r="H3142" s="25">
        <v>0</v>
      </c>
      <c r="I3142" s="25" t="s">
        <v>2949</v>
      </c>
    </row>
    <row r="3143" spans="1:9" x14ac:dyDescent="0.15">
      <c r="A3143" s="32">
        <v>43723</v>
      </c>
      <c r="B3143" s="25">
        <v>1000044688</v>
      </c>
      <c r="C3143" s="25" t="s">
        <v>3551</v>
      </c>
      <c r="D3143" s="25" t="s">
        <v>4003</v>
      </c>
      <c r="E3143" s="25">
        <v>164.6</v>
      </c>
      <c r="F3143" s="25">
        <v>164.6</v>
      </c>
      <c r="G3143" s="25">
        <v>0</v>
      </c>
      <c r="H3143" s="25">
        <v>0</v>
      </c>
      <c r="I3143" s="25" t="s">
        <v>3550</v>
      </c>
    </row>
    <row r="3144" spans="1:9" x14ac:dyDescent="0.15">
      <c r="A3144" s="32">
        <v>43723</v>
      </c>
      <c r="B3144" s="25">
        <v>1000044716</v>
      </c>
      <c r="C3144" s="25" t="s">
        <v>3957</v>
      </c>
      <c r="D3144" s="25" t="s">
        <v>4003</v>
      </c>
      <c r="E3144" s="31">
        <v>3001.5</v>
      </c>
      <c r="F3144" s="31">
        <v>3001.5</v>
      </c>
      <c r="G3144" s="25">
        <v>0</v>
      </c>
      <c r="H3144" s="25">
        <v>0</v>
      </c>
      <c r="I3144" s="25" t="s">
        <v>3092</v>
      </c>
    </row>
    <row r="3145" spans="1:9" x14ac:dyDescent="0.15">
      <c r="A3145" s="32">
        <v>43723</v>
      </c>
      <c r="B3145" s="25">
        <v>1000044716</v>
      </c>
      <c r="C3145" s="25" t="s">
        <v>3957</v>
      </c>
      <c r="D3145" s="25" t="s">
        <v>4003</v>
      </c>
      <c r="E3145" s="31">
        <v>5008.66</v>
      </c>
      <c r="F3145" s="31">
        <v>5008.66</v>
      </c>
      <c r="G3145" s="25">
        <v>0</v>
      </c>
      <c r="H3145" s="25">
        <v>0</v>
      </c>
      <c r="I3145" s="25" t="s">
        <v>3092</v>
      </c>
    </row>
    <row r="3146" spans="1:9" x14ac:dyDescent="0.15">
      <c r="A3146" s="32">
        <v>43723</v>
      </c>
      <c r="B3146" s="25">
        <v>1000045593</v>
      </c>
      <c r="C3146" s="25" t="s">
        <v>3958</v>
      </c>
      <c r="D3146" s="25" t="s">
        <v>4003</v>
      </c>
      <c r="E3146" s="31">
        <v>2734</v>
      </c>
      <c r="F3146" s="31">
        <v>2734</v>
      </c>
      <c r="G3146" s="25">
        <v>0</v>
      </c>
      <c r="H3146" s="25">
        <v>0</v>
      </c>
      <c r="I3146" s="25" t="s">
        <v>2904</v>
      </c>
    </row>
    <row r="3147" spans="1:9" x14ac:dyDescent="0.15">
      <c r="A3147" s="32">
        <v>43723</v>
      </c>
      <c r="B3147" s="25">
        <v>1000045593</v>
      </c>
      <c r="C3147" s="25" t="s">
        <v>3958</v>
      </c>
      <c r="D3147" s="25" t="s">
        <v>4003</v>
      </c>
      <c r="E3147" s="31">
        <v>1267.7</v>
      </c>
      <c r="F3147" s="31">
        <v>1267.7</v>
      </c>
      <c r="G3147" s="25">
        <v>0</v>
      </c>
      <c r="H3147" s="25">
        <v>0</v>
      </c>
      <c r="I3147" s="25" t="s">
        <v>2904</v>
      </c>
    </row>
    <row r="3148" spans="1:9" x14ac:dyDescent="0.15">
      <c r="A3148" s="32">
        <v>43723</v>
      </c>
      <c r="B3148" s="25">
        <v>1000045767</v>
      </c>
      <c r="C3148" s="25" t="s">
        <v>2962</v>
      </c>
      <c r="D3148" s="25" t="s">
        <v>4003</v>
      </c>
      <c r="E3148" s="31">
        <v>4000</v>
      </c>
      <c r="F3148" s="31">
        <v>4000</v>
      </c>
      <c r="G3148" s="25">
        <v>0</v>
      </c>
      <c r="H3148" s="25">
        <v>0</v>
      </c>
      <c r="I3148" s="25" t="s">
        <v>2961</v>
      </c>
    </row>
    <row r="3149" spans="1:9" x14ac:dyDescent="0.15">
      <c r="A3149" s="32">
        <v>43723</v>
      </c>
      <c r="B3149" s="25">
        <v>1000045767</v>
      </c>
      <c r="C3149" s="25" t="s">
        <v>2962</v>
      </c>
      <c r="D3149" s="25" t="s">
        <v>4003</v>
      </c>
      <c r="E3149" s="31">
        <v>10000.299999999999</v>
      </c>
      <c r="F3149" s="31">
        <v>10000.299999999999</v>
      </c>
      <c r="G3149" s="25">
        <v>0</v>
      </c>
      <c r="H3149" s="25">
        <v>0</v>
      </c>
      <c r="I3149" s="25" t="s">
        <v>2961</v>
      </c>
    </row>
    <row r="3150" spans="1:9" x14ac:dyDescent="0.15">
      <c r="A3150" s="32">
        <v>43723</v>
      </c>
      <c r="B3150" s="25">
        <v>1000046429</v>
      </c>
      <c r="C3150" s="25" t="s">
        <v>3863</v>
      </c>
      <c r="D3150" s="25" t="s">
        <v>4003</v>
      </c>
      <c r="E3150" s="25">
        <v>237.6</v>
      </c>
      <c r="F3150" s="25">
        <v>237.6</v>
      </c>
      <c r="G3150" s="25">
        <v>0</v>
      </c>
      <c r="H3150" s="25">
        <v>0</v>
      </c>
      <c r="I3150" s="25" t="s">
        <v>2666</v>
      </c>
    </row>
    <row r="3151" spans="1:9" x14ac:dyDescent="0.15">
      <c r="A3151" s="32">
        <v>43723</v>
      </c>
      <c r="B3151" s="25">
        <v>1000046429</v>
      </c>
      <c r="C3151" s="25" t="s">
        <v>3863</v>
      </c>
      <c r="D3151" s="25" t="s">
        <v>4003</v>
      </c>
      <c r="E3151" s="31">
        <v>4716.2</v>
      </c>
      <c r="F3151" s="31">
        <v>4716.2</v>
      </c>
      <c r="G3151" s="25">
        <v>0</v>
      </c>
      <c r="H3151" s="25">
        <v>0</v>
      </c>
      <c r="I3151" s="25" t="s">
        <v>2666</v>
      </c>
    </row>
    <row r="3152" spans="1:9" x14ac:dyDescent="0.15">
      <c r="A3152" s="32">
        <v>43723</v>
      </c>
      <c r="B3152" s="25">
        <v>1000046429</v>
      </c>
      <c r="C3152" s="25" t="s">
        <v>3863</v>
      </c>
      <c r="D3152" s="25" t="s">
        <v>3226</v>
      </c>
      <c r="E3152" s="23">
        <v>500.4</v>
      </c>
      <c r="F3152" s="23">
        <v>500.4</v>
      </c>
      <c r="G3152" s="23">
        <v>0</v>
      </c>
      <c r="H3152" s="23">
        <v>0</v>
      </c>
      <c r="I3152" s="25" t="s">
        <v>2666</v>
      </c>
    </row>
    <row r="3153" spans="1:9" x14ac:dyDescent="0.15">
      <c r="A3153" s="32">
        <v>43723</v>
      </c>
      <c r="B3153" s="25">
        <v>1000046591</v>
      </c>
      <c r="C3153" s="25" t="s">
        <v>2671</v>
      </c>
      <c r="D3153" s="25" t="s">
        <v>4003</v>
      </c>
      <c r="E3153" s="25">
        <v>586.79999999999995</v>
      </c>
      <c r="F3153" s="25">
        <v>586.79999999999995</v>
      </c>
      <c r="G3153" s="25">
        <v>0</v>
      </c>
      <c r="H3153" s="25">
        <v>0</v>
      </c>
      <c r="I3153" s="25" t="s">
        <v>2666</v>
      </c>
    </row>
    <row r="3154" spans="1:9" x14ac:dyDescent="0.15">
      <c r="A3154" s="32">
        <v>43723</v>
      </c>
      <c r="B3154" s="25">
        <v>1000046591</v>
      </c>
      <c r="C3154" s="25" t="s">
        <v>2671</v>
      </c>
      <c r="D3154" s="25" t="s">
        <v>4003</v>
      </c>
      <c r="E3154" s="25">
        <v>214</v>
      </c>
      <c r="F3154" s="25">
        <v>214</v>
      </c>
      <c r="G3154" s="25">
        <v>0</v>
      </c>
      <c r="H3154" s="25">
        <v>0</v>
      </c>
      <c r="I3154" s="25" t="s">
        <v>2666</v>
      </c>
    </row>
    <row r="3155" spans="1:9" x14ac:dyDescent="0.15">
      <c r="A3155" s="32">
        <v>43723</v>
      </c>
      <c r="B3155" s="25">
        <v>1000046801</v>
      </c>
      <c r="C3155" s="25" t="s">
        <v>2842</v>
      </c>
      <c r="D3155" s="25" t="s">
        <v>4004</v>
      </c>
      <c r="E3155" s="25">
        <v>200.1</v>
      </c>
      <c r="F3155" s="25">
        <v>200.1</v>
      </c>
      <c r="G3155" s="25">
        <v>0</v>
      </c>
      <c r="H3155" s="25">
        <v>0</v>
      </c>
      <c r="I3155" s="25" t="s">
        <v>2837</v>
      </c>
    </row>
    <row r="3156" spans="1:9" x14ac:dyDescent="0.15">
      <c r="A3156" s="32">
        <v>43723</v>
      </c>
      <c r="B3156" s="25">
        <v>1000047401</v>
      </c>
      <c r="C3156" s="25" t="s">
        <v>2775</v>
      </c>
      <c r="D3156" s="25" t="s">
        <v>4003</v>
      </c>
      <c r="E3156" s="31">
        <v>13255.1</v>
      </c>
      <c r="F3156" s="31">
        <v>13255.1</v>
      </c>
      <c r="G3156" s="25">
        <v>0</v>
      </c>
      <c r="H3156" s="25">
        <v>0</v>
      </c>
      <c r="I3156" s="25" t="s">
        <v>2774</v>
      </c>
    </row>
    <row r="3157" spans="1:9" x14ac:dyDescent="0.15">
      <c r="A3157" s="32">
        <v>43723</v>
      </c>
      <c r="B3157" s="25">
        <v>1000048101</v>
      </c>
      <c r="C3157" s="25" t="s">
        <v>3960</v>
      </c>
      <c r="D3157" s="25" t="s">
        <v>4003</v>
      </c>
      <c r="E3157" s="25">
        <v>203.5</v>
      </c>
      <c r="F3157" s="25">
        <v>203.5</v>
      </c>
      <c r="G3157" s="25">
        <v>0</v>
      </c>
      <c r="H3157" s="25">
        <v>0</v>
      </c>
      <c r="I3157" s="25" t="s">
        <v>2625</v>
      </c>
    </row>
    <row r="3158" spans="1:9" x14ac:dyDescent="0.15">
      <c r="A3158" s="32">
        <v>43723</v>
      </c>
      <c r="B3158" s="25">
        <v>1000048363</v>
      </c>
      <c r="C3158" s="25" t="s">
        <v>3334</v>
      </c>
      <c r="D3158" s="25" t="s">
        <v>4003</v>
      </c>
      <c r="E3158" s="31">
        <v>3439.6</v>
      </c>
      <c r="F3158" s="31">
        <v>3439.6</v>
      </c>
      <c r="G3158" s="25">
        <v>0</v>
      </c>
      <c r="H3158" s="25">
        <v>0</v>
      </c>
      <c r="I3158" s="25" t="s">
        <v>2727</v>
      </c>
    </row>
    <row r="3159" spans="1:9" x14ac:dyDescent="0.15">
      <c r="A3159" s="32">
        <v>43723</v>
      </c>
      <c r="B3159" s="25">
        <v>1000048503</v>
      </c>
      <c r="C3159" s="25" t="s">
        <v>3961</v>
      </c>
      <c r="D3159" s="25" t="s">
        <v>4003</v>
      </c>
      <c r="E3159" s="31">
        <v>2001</v>
      </c>
      <c r="F3159" s="31">
        <v>2001</v>
      </c>
      <c r="G3159" s="25">
        <v>0</v>
      </c>
      <c r="H3159" s="25">
        <v>0</v>
      </c>
      <c r="I3159" s="25" t="s">
        <v>3962</v>
      </c>
    </row>
    <row r="3160" spans="1:9" x14ac:dyDescent="0.15">
      <c r="A3160" s="32">
        <v>43723</v>
      </c>
      <c r="B3160" s="25">
        <v>1000048503</v>
      </c>
      <c r="C3160" s="25" t="s">
        <v>3961</v>
      </c>
      <c r="D3160" s="25" t="s">
        <v>4003</v>
      </c>
      <c r="E3160" s="31">
        <v>1916.59</v>
      </c>
      <c r="F3160" s="31">
        <v>1916.59</v>
      </c>
      <c r="G3160" s="25">
        <v>0</v>
      </c>
      <c r="H3160" s="25">
        <v>0</v>
      </c>
      <c r="I3160" s="25" t="s">
        <v>3962</v>
      </c>
    </row>
    <row r="3161" spans="1:9" x14ac:dyDescent="0.15">
      <c r="A3161" s="32">
        <v>43723</v>
      </c>
      <c r="B3161" s="25">
        <v>1000048571</v>
      </c>
      <c r="C3161" s="25" t="s">
        <v>3229</v>
      </c>
      <c r="D3161" s="25" t="s">
        <v>4003</v>
      </c>
      <c r="E3161" s="31">
        <v>1000.8</v>
      </c>
      <c r="F3161" s="31">
        <v>1000.8</v>
      </c>
      <c r="G3161" s="25">
        <v>0</v>
      </c>
      <c r="H3161" s="25">
        <v>0</v>
      </c>
      <c r="I3161" s="25" t="s">
        <v>2657</v>
      </c>
    </row>
    <row r="3162" spans="1:9" x14ac:dyDescent="0.15">
      <c r="A3162" s="32">
        <v>43723</v>
      </c>
      <c r="B3162" s="25">
        <v>1000048571</v>
      </c>
      <c r="C3162" s="25" t="s">
        <v>3229</v>
      </c>
      <c r="D3162" s="25" t="s">
        <v>4003</v>
      </c>
      <c r="E3162" s="31">
        <v>6685.37</v>
      </c>
      <c r="F3162" s="31">
        <v>6685.37</v>
      </c>
      <c r="G3162" s="25">
        <v>0</v>
      </c>
      <c r="H3162" s="25">
        <v>0</v>
      </c>
      <c r="I3162" s="25" t="s">
        <v>2657</v>
      </c>
    </row>
    <row r="3163" spans="1:9" x14ac:dyDescent="0.15">
      <c r="A3163" s="32">
        <v>43723</v>
      </c>
      <c r="B3163" s="25">
        <v>1000048628</v>
      </c>
      <c r="C3163" s="25" t="s">
        <v>2761</v>
      </c>
      <c r="D3163" s="25" t="s">
        <v>4003</v>
      </c>
      <c r="E3163" s="31">
        <v>13316.4</v>
      </c>
      <c r="F3163" s="31">
        <v>13316.4</v>
      </c>
      <c r="G3163" s="25">
        <v>0</v>
      </c>
      <c r="H3163" s="25">
        <v>0</v>
      </c>
      <c r="I3163" s="25" t="s">
        <v>2760</v>
      </c>
    </row>
    <row r="3164" spans="1:9" x14ac:dyDescent="0.15">
      <c r="A3164" s="32">
        <v>43723</v>
      </c>
      <c r="B3164" s="25">
        <v>1000048628</v>
      </c>
      <c r="C3164" s="25" t="s">
        <v>2761</v>
      </c>
      <c r="D3164" s="25" t="s">
        <v>4003</v>
      </c>
      <c r="E3164" s="31">
        <v>25607.4</v>
      </c>
      <c r="F3164" s="31">
        <v>25607.4</v>
      </c>
      <c r="G3164" s="25">
        <v>0</v>
      </c>
      <c r="H3164" s="25">
        <v>0</v>
      </c>
      <c r="I3164" s="25" t="s">
        <v>2760</v>
      </c>
    </row>
    <row r="3165" spans="1:9" x14ac:dyDescent="0.15">
      <c r="A3165" s="32">
        <v>43723</v>
      </c>
      <c r="B3165" s="25">
        <v>1000048821</v>
      </c>
      <c r="C3165" s="25" t="s">
        <v>3963</v>
      </c>
      <c r="D3165" s="25" t="s">
        <v>4003</v>
      </c>
      <c r="E3165" s="31">
        <v>12743.7</v>
      </c>
      <c r="F3165" s="31">
        <v>12743.7</v>
      </c>
      <c r="G3165" s="25">
        <v>0</v>
      </c>
      <c r="H3165" s="25">
        <v>0</v>
      </c>
      <c r="I3165" s="25" t="s">
        <v>2687</v>
      </c>
    </row>
    <row r="3166" spans="1:9" x14ac:dyDescent="0.15">
      <c r="A3166" s="32">
        <v>43723</v>
      </c>
      <c r="B3166" s="25">
        <v>1000049027</v>
      </c>
      <c r="C3166" s="25" t="s">
        <v>3964</v>
      </c>
      <c r="D3166" s="25" t="s">
        <v>4003</v>
      </c>
      <c r="E3166" s="31">
        <v>2776.5</v>
      </c>
      <c r="F3166" s="31">
        <v>2776.5</v>
      </c>
      <c r="G3166" s="25">
        <v>0</v>
      </c>
      <c r="H3166" s="25">
        <v>0</v>
      </c>
      <c r="I3166" s="25" t="s">
        <v>2687</v>
      </c>
    </row>
    <row r="3167" spans="1:9" x14ac:dyDescent="0.15">
      <c r="A3167" s="32">
        <v>43723</v>
      </c>
      <c r="B3167" s="25">
        <v>1000049929</v>
      </c>
      <c r="C3167" s="25" t="s">
        <v>3965</v>
      </c>
      <c r="D3167" s="25" t="s">
        <v>4003</v>
      </c>
      <c r="E3167" s="31">
        <v>4134</v>
      </c>
      <c r="F3167" s="31">
        <v>4134</v>
      </c>
      <c r="G3167" s="25">
        <v>0</v>
      </c>
      <c r="H3167" s="25">
        <v>0</v>
      </c>
      <c r="I3167" s="25" t="s">
        <v>2964</v>
      </c>
    </row>
    <row r="3168" spans="1:9" x14ac:dyDescent="0.15">
      <c r="A3168" s="32">
        <v>43723</v>
      </c>
      <c r="B3168" s="25">
        <v>1000049929</v>
      </c>
      <c r="C3168" s="25" t="s">
        <v>3965</v>
      </c>
      <c r="D3168" s="25" t="s">
        <v>4003</v>
      </c>
      <c r="E3168" s="31">
        <v>1868.2</v>
      </c>
      <c r="F3168" s="31">
        <v>1868.2</v>
      </c>
      <c r="G3168" s="25">
        <v>0</v>
      </c>
      <c r="H3168" s="25">
        <v>0</v>
      </c>
      <c r="I3168" s="25" t="s">
        <v>2964</v>
      </c>
    </row>
    <row r="3169" spans="1:9" x14ac:dyDescent="0.15">
      <c r="A3169" s="32">
        <v>43723</v>
      </c>
      <c r="B3169" s="25">
        <v>1000050162</v>
      </c>
      <c r="C3169" s="25" t="s">
        <v>3966</v>
      </c>
      <c r="D3169" s="25" t="s">
        <v>4003</v>
      </c>
      <c r="E3169" s="25">
        <v>819</v>
      </c>
      <c r="F3169" s="25">
        <v>819</v>
      </c>
      <c r="G3169" s="25">
        <v>0</v>
      </c>
      <c r="H3169" s="25">
        <v>0</v>
      </c>
      <c r="I3169" s="25" t="s">
        <v>213</v>
      </c>
    </row>
    <row r="3170" spans="1:9" x14ac:dyDescent="0.15">
      <c r="A3170" s="32">
        <v>43723</v>
      </c>
      <c r="B3170" s="25">
        <v>1000050162</v>
      </c>
      <c r="C3170" s="25" t="s">
        <v>3966</v>
      </c>
      <c r="D3170" s="25" t="s">
        <v>4003</v>
      </c>
      <c r="E3170" s="25">
        <v>182.78</v>
      </c>
      <c r="F3170" s="25">
        <v>182.78</v>
      </c>
      <c r="G3170" s="25">
        <v>0</v>
      </c>
      <c r="H3170" s="25">
        <v>0</v>
      </c>
      <c r="I3170" s="25" t="s">
        <v>213</v>
      </c>
    </row>
    <row r="3171" spans="1:9" x14ac:dyDescent="0.15">
      <c r="A3171" s="32">
        <v>43723</v>
      </c>
      <c r="B3171" s="25">
        <v>1000050535</v>
      </c>
      <c r="C3171" s="25" t="s">
        <v>3967</v>
      </c>
      <c r="D3171" s="25" t="s">
        <v>4003</v>
      </c>
      <c r="E3171" s="31">
        <v>2002.87</v>
      </c>
      <c r="F3171" s="31">
        <v>2002.87</v>
      </c>
      <c r="G3171" s="25">
        <v>0</v>
      </c>
      <c r="H3171" s="25">
        <v>0</v>
      </c>
      <c r="I3171" s="25" t="s">
        <v>3032</v>
      </c>
    </row>
    <row r="3172" spans="1:9" x14ac:dyDescent="0.15">
      <c r="A3172" s="32">
        <v>43723</v>
      </c>
      <c r="B3172" s="25">
        <v>1000050547</v>
      </c>
      <c r="C3172" s="25" t="s">
        <v>3968</v>
      </c>
      <c r="D3172" s="25" t="s">
        <v>4003</v>
      </c>
      <c r="E3172" s="31">
        <v>3502.25</v>
      </c>
      <c r="F3172" s="31">
        <v>3502.25</v>
      </c>
      <c r="G3172" s="25">
        <v>0</v>
      </c>
      <c r="H3172" s="25">
        <v>0</v>
      </c>
      <c r="I3172" s="25" t="s">
        <v>2976</v>
      </c>
    </row>
    <row r="3173" spans="1:9" x14ac:dyDescent="0.15">
      <c r="A3173" s="32">
        <v>43723</v>
      </c>
      <c r="B3173" s="25">
        <v>1000050547</v>
      </c>
      <c r="C3173" s="25" t="s">
        <v>3968</v>
      </c>
      <c r="D3173" s="25" t="s">
        <v>4003</v>
      </c>
      <c r="E3173" s="25">
        <v>500</v>
      </c>
      <c r="F3173" s="25">
        <v>500</v>
      </c>
      <c r="G3173" s="25">
        <v>0</v>
      </c>
      <c r="H3173" s="25">
        <v>0</v>
      </c>
      <c r="I3173" s="25" t="s">
        <v>2976</v>
      </c>
    </row>
    <row r="3174" spans="1:9" x14ac:dyDescent="0.15">
      <c r="A3174" s="32">
        <v>43723</v>
      </c>
      <c r="B3174" s="25">
        <v>1000051029</v>
      </c>
      <c r="C3174" s="25" t="s">
        <v>3969</v>
      </c>
      <c r="D3174" s="25" t="s">
        <v>4003</v>
      </c>
      <c r="E3174" s="31">
        <v>5001.87</v>
      </c>
      <c r="F3174" s="31">
        <v>5001.87</v>
      </c>
      <c r="G3174" s="25">
        <v>0</v>
      </c>
      <c r="H3174" s="25">
        <v>0</v>
      </c>
      <c r="I3174" s="25" t="s">
        <v>2796</v>
      </c>
    </row>
    <row r="3175" spans="1:9" x14ac:dyDescent="0.15">
      <c r="A3175" s="32">
        <v>43723</v>
      </c>
      <c r="B3175" s="25">
        <v>1000051075</v>
      </c>
      <c r="C3175" s="25" t="s">
        <v>3970</v>
      </c>
      <c r="D3175" s="25" t="s">
        <v>4003</v>
      </c>
      <c r="E3175" s="25">
        <v>224.23</v>
      </c>
      <c r="F3175" s="25">
        <v>224.23</v>
      </c>
      <c r="G3175" s="25">
        <v>0</v>
      </c>
      <c r="H3175" s="25">
        <v>0</v>
      </c>
      <c r="I3175" s="25" t="s">
        <v>3032</v>
      </c>
    </row>
    <row r="3176" spans="1:9" x14ac:dyDescent="0.15">
      <c r="A3176" s="32">
        <v>43723</v>
      </c>
      <c r="B3176" s="25">
        <v>1000051189</v>
      </c>
      <c r="C3176" s="25" t="s">
        <v>3972</v>
      </c>
      <c r="D3176" s="25" t="s">
        <v>4004</v>
      </c>
      <c r="E3176" s="25">
        <v>986.93</v>
      </c>
      <c r="F3176" s="25">
        <v>986.93</v>
      </c>
      <c r="G3176" s="25">
        <v>0</v>
      </c>
      <c r="H3176" s="25">
        <v>0</v>
      </c>
      <c r="I3176" s="25" t="s">
        <v>3103</v>
      </c>
    </row>
    <row r="3177" spans="1:9" x14ac:dyDescent="0.15">
      <c r="A3177" s="32">
        <v>43723</v>
      </c>
      <c r="B3177" s="25">
        <v>1000051199</v>
      </c>
      <c r="C3177" s="25" t="s">
        <v>3973</v>
      </c>
      <c r="D3177" s="25" t="s">
        <v>4003</v>
      </c>
      <c r="E3177" s="25">
        <v>99.6</v>
      </c>
      <c r="F3177" s="25">
        <v>99.6</v>
      </c>
      <c r="G3177" s="25">
        <v>0</v>
      </c>
      <c r="H3177" s="25">
        <v>0</v>
      </c>
      <c r="I3177" s="25" t="s">
        <v>2660</v>
      </c>
    </row>
    <row r="3178" spans="1:9" x14ac:dyDescent="0.15">
      <c r="A3178" s="32">
        <v>43723</v>
      </c>
      <c r="B3178" s="25">
        <v>1000051199</v>
      </c>
      <c r="C3178" s="25" t="s">
        <v>3973</v>
      </c>
      <c r="D3178" s="25" t="s">
        <v>4003</v>
      </c>
      <c r="E3178" s="25">
        <v>380.9</v>
      </c>
      <c r="F3178" s="25">
        <v>380.9</v>
      </c>
      <c r="G3178" s="25">
        <v>0</v>
      </c>
      <c r="H3178" s="25">
        <v>0</v>
      </c>
      <c r="I3178" s="25" t="s">
        <v>2660</v>
      </c>
    </row>
    <row r="3179" spans="1:9" x14ac:dyDescent="0.15">
      <c r="A3179" s="32">
        <v>43723</v>
      </c>
      <c r="B3179" s="25">
        <v>1000051767</v>
      </c>
      <c r="C3179" s="25" t="s">
        <v>3974</v>
      </c>
      <c r="D3179" s="25" t="s">
        <v>4004</v>
      </c>
      <c r="E3179" s="31">
        <v>3000.19</v>
      </c>
      <c r="F3179" s="31">
        <v>3000.19</v>
      </c>
      <c r="G3179" s="25">
        <v>0</v>
      </c>
      <c r="H3179" s="25">
        <v>0</v>
      </c>
      <c r="I3179" s="25" t="s">
        <v>3108</v>
      </c>
    </row>
    <row r="3180" spans="1:9" x14ac:dyDescent="0.15">
      <c r="A3180" s="32">
        <v>43723</v>
      </c>
      <c r="B3180" s="25">
        <v>1000051971</v>
      </c>
      <c r="C3180" s="25" t="s">
        <v>3975</v>
      </c>
      <c r="D3180" s="25" t="s">
        <v>4004</v>
      </c>
      <c r="E3180" s="25">
        <v>675.3</v>
      </c>
      <c r="F3180" s="25">
        <v>675.3</v>
      </c>
      <c r="G3180" s="25">
        <v>0</v>
      </c>
      <c r="H3180" s="25">
        <v>0</v>
      </c>
      <c r="I3180" s="25" t="s">
        <v>2938</v>
      </c>
    </row>
    <row r="3181" spans="1:9" x14ac:dyDescent="0.15">
      <c r="A3181" s="32">
        <v>43723</v>
      </c>
      <c r="B3181" s="25">
        <v>1000052339</v>
      </c>
      <c r="C3181" s="25" t="s">
        <v>3977</v>
      </c>
      <c r="D3181" s="25" t="s">
        <v>4003</v>
      </c>
      <c r="E3181" s="31">
        <v>4520</v>
      </c>
      <c r="F3181" s="31">
        <v>4520</v>
      </c>
      <c r="G3181" s="25">
        <v>0</v>
      </c>
      <c r="H3181" s="25">
        <v>0</v>
      </c>
      <c r="I3181" s="25" t="s">
        <v>3103</v>
      </c>
    </row>
    <row r="3182" spans="1:9" x14ac:dyDescent="0.15">
      <c r="A3182" s="32">
        <v>43723</v>
      </c>
      <c r="B3182" s="25">
        <v>1000052339</v>
      </c>
      <c r="C3182" s="25" t="s">
        <v>3977</v>
      </c>
      <c r="D3182" s="25" t="s">
        <v>4003</v>
      </c>
      <c r="E3182" s="25">
        <v>500</v>
      </c>
      <c r="F3182" s="25">
        <v>500</v>
      </c>
      <c r="G3182" s="25">
        <v>0</v>
      </c>
      <c r="H3182" s="25">
        <v>0</v>
      </c>
      <c r="I3182" s="25" t="s">
        <v>3103</v>
      </c>
    </row>
    <row r="3183" spans="1:9" x14ac:dyDescent="0.15">
      <c r="A3183" s="32">
        <v>43723</v>
      </c>
      <c r="B3183" s="25">
        <v>1000052719</v>
      </c>
      <c r="C3183" s="25" t="s">
        <v>4027</v>
      </c>
      <c r="D3183" s="25" t="s">
        <v>4003</v>
      </c>
      <c r="E3183" s="31">
        <v>3399.6</v>
      </c>
      <c r="F3183" s="31">
        <v>3399.6</v>
      </c>
      <c r="G3183" s="25">
        <v>0</v>
      </c>
      <c r="H3183" s="25">
        <v>0</v>
      </c>
      <c r="I3183" s="25" t="s">
        <v>2684</v>
      </c>
    </row>
    <row r="3184" spans="1:9" x14ac:dyDescent="0.15">
      <c r="A3184" s="32">
        <v>43723</v>
      </c>
      <c r="B3184" s="25">
        <v>1000052719</v>
      </c>
      <c r="C3184" s="25" t="s">
        <v>4027</v>
      </c>
      <c r="D3184" s="25" t="s">
        <v>4003</v>
      </c>
      <c r="E3184" s="31">
        <v>1568.5</v>
      </c>
      <c r="F3184" s="31">
        <v>1568.5</v>
      </c>
      <c r="G3184" s="25">
        <v>0</v>
      </c>
      <c r="H3184" s="25">
        <v>0</v>
      </c>
      <c r="I3184" s="25" t="s">
        <v>2684</v>
      </c>
    </row>
    <row r="3185" spans="1:9" x14ac:dyDescent="0.15">
      <c r="A3185" s="32">
        <v>43723</v>
      </c>
      <c r="B3185" s="25">
        <v>1000052799</v>
      </c>
      <c r="C3185" s="25" t="s">
        <v>3978</v>
      </c>
      <c r="D3185" s="25" t="s">
        <v>4003</v>
      </c>
      <c r="E3185" s="25">
        <v>972</v>
      </c>
      <c r="F3185" s="25">
        <v>972</v>
      </c>
      <c r="G3185" s="25">
        <v>0</v>
      </c>
      <c r="H3185" s="25">
        <v>0</v>
      </c>
      <c r="I3185" s="25" t="s">
        <v>2700</v>
      </c>
    </row>
    <row r="3186" spans="1:9" x14ac:dyDescent="0.15">
      <c r="A3186" s="32">
        <v>43723</v>
      </c>
      <c r="B3186" s="25">
        <v>1000052799</v>
      </c>
      <c r="C3186" s="25" t="s">
        <v>3978</v>
      </c>
      <c r="D3186" s="25" t="s">
        <v>4003</v>
      </c>
      <c r="E3186" s="31">
        <v>2029.9</v>
      </c>
      <c r="F3186" s="31">
        <v>2029.9</v>
      </c>
      <c r="G3186" s="25">
        <v>0</v>
      </c>
      <c r="H3186" s="25">
        <v>0</v>
      </c>
      <c r="I3186" s="25" t="s">
        <v>2700</v>
      </c>
    </row>
    <row r="3187" spans="1:9" x14ac:dyDescent="0.15">
      <c r="A3187" s="32">
        <v>43723</v>
      </c>
      <c r="B3187" s="25">
        <v>1000053001</v>
      </c>
      <c r="C3187" s="25" t="s">
        <v>3979</v>
      </c>
      <c r="D3187" s="25" t="s">
        <v>4003</v>
      </c>
      <c r="E3187" s="25">
        <v>204.2</v>
      </c>
      <c r="F3187" s="25">
        <v>204.2</v>
      </c>
      <c r="G3187" s="25">
        <v>0</v>
      </c>
      <c r="H3187" s="25">
        <v>0</v>
      </c>
      <c r="I3187" s="25" t="s">
        <v>2634</v>
      </c>
    </row>
    <row r="3188" spans="1:9" x14ac:dyDescent="0.15">
      <c r="A3188" s="32">
        <v>43723</v>
      </c>
      <c r="B3188" s="25">
        <v>1000054033</v>
      </c>
      <c r="C3188" s="25" t="s">
        <v>3980</v>
      </c>
      <c r="D3188" s="25" t="s">
        <v>4003</v>
      </c>
      <c r="E3188" s="31">
        <v>1003.44</v>
      </c>
      <c r="F3188" s="31">
        <v>1003.44</v>
      </c>
      <c r="G3188" s="25">
        <v>0</v>
      </c>
      <c r="H3188" s="25">
        <v>0</v>
      </c>
      <c r="I3188" s="25" t="s">
        <v>2830</v>
      </c>
    </row>
    <row r="3189" spans="1:9" x14ac:dyDescent="0.15">
      <c r="A3189" s="32">
        <v>43723</v>
      </c>
      <c r="B3189" s="25">
        <v>1000054528</v>
      </c>
      <c r="C3189" s="25" t="s">
        <v>3981</v>
      </c>
      <c r="D3189" s="25" t="s">
        <v>4003</v>
      </c>
      <c r="E3189" s="25">
        <v>686.8</v>
      </c>
      <c r="F3189" s="25">
        <v>686.8</v>
      </c>
      <c r="G3189" s="25">
        <v>0</v>
      </c>
      <c r="H3189" s="25">
        <v>0</v>
      </c>
      <c r="I3189" s="25" t="s">
        <v>3647</v>
      </c>
    </row>
    <row r="3190" spans="1:9" x14ac:dyDescent="0.15">
      <c r="A3190" s="32">
        <v>43723</v>
      </c>
      <c r="B3190" s="25">
        <v>1000054542</v>
      </c>
      <c r="C3190" s="25" t="s">
        <v>4042</v>
      </c>
      <c r="D3190" s="25" t="s">
        <v>4003</v>
      </c>
      <c r="E3190" s="25">
        <v>638</v>
      </c>
      <c r="F3190" s="25">
        <v>638</v>
      </c>
      <c r="G3190" s="25">
        <v>0</v>
      </c>
      <c r="H3190" s="25">
        <v>0</v>
      </c>
      <c r="I3190" s="25" t="s">
        <v>2734</v>
      </c>
    </row>
    <row r="3191" spans="1:9" x14ac:dyDescent="0.15">
      <c r="A3191" s="32">
        <v>43723</v>
      </c>
      <c r="B3191" s="25">
        <v>1000054543</v>
      </c>
      <c r="C3191" s="25" t="s">
        <v>3982</v>
      </c>
      <c r="D3191" s="25" t="s">
        <v>4003</v>
      </c>
      <c r="E3191" s="25">
        <v>375.6</v>
      </c>
      <c r="F3191" s="25">
        <v>375.6</v>
      </c>
      <c r="G3191" s="25">
        <v>0</v>
      </c>
      <c r="H3191" s="25">
        <v>0</v>
      </c>
      <c r="I3191" s="25" t="s">
        <v>3085</v>
      </c>
    </row>
    <row r="3192" spans="1:9" x14ac:dyDescent="0.15">
      <c r="A3192" s="32">
        <v>43723</v>
      </c>
      <c r="B3192" s="25">
        <v>1000054543</v>
      </c>
      <c r="C3192" s="25" t="s">
        <v>3982</v>
      </c>
      <c r="D3192" s="25" t="s">
        <v>4003</v>
      </c>
      <c r="E3192" s="25">
        <v>16.8</v>
      </c>
      <c r="F3192" s="25">
        <v>16.8</v>
      </c>
      <c r="G3192" s="25">
        <v>0</v>
      </c>
      <c r="H3192" s="25">
        <v>0</v>
      </c>
      <c r="I3192" s="25" t="s">
        <v>3085</v>
      </c>
    </row>
    <row r="3193" spans="1:9" x14ac:dyDescent="0.15">
      <c r="A3193" s="32">
        <v>43723</v>
      </c>
      <c r="B3193" s="25">
        <v>1000055477</v>
      </c>
      <c r="C3193" s="25" t="s">
        <v>4044</v>
      </c>
      <c r="D3193" s="25" t="s">
        <v>4003</v>
      </c>
      <c r="E3193" s="31">
        <v>1013.9</v>
      </c>
      <c r="F3193" s="31">
        <v>1013.9</v>
      </c>
      <c r="G3193" s="25">
        <v>0</v>
      </c>
      <c r="H3193" s="25">
        <v>0</v>
      </c>
      <c r="I3193" s="25" t="s">
        <v>2734</v>
      </c>
    </row>
    <row r="3194" spans="1:9" x14ac:dyDescent="0.15">
      <c r="A3194" s="32">
        <v>43723</v>
      </c>
      <c r="B3194" s="25">
        <v>1000055851</v>
      </c>
      <c r="C3194" s="25" t="s">
        <v>4043</v>
      </c>
      <c r="D3194" s="25" t="s">
        <v>4003</v>
      </c>
      <c r="E3194" s="25">
        <v>450</v>
      </c>
      <c r="F3194" s="25">
        <v>450</v>
      </c>
      <c r="G3194" s="25">
        <v>0</v>
      </c>
      <c r="H3194" s="25">
        <v>0</v>
      </c>
      <c r="I3194" s="25" t="s">
        <v>3113</v>
      </c>
    </row>
    <row r="3195" spans="1:9" x14ac:dyDescent="0.15">
      <c r="A3195" s="32">
        <v>43723</v>
      </c>
      <c r="B3195" s="25">
        <v>1000055851</v>
      </c>
      <c r="C3195" s="25" t="s">
        <v>4043</v>
      </c>
      <c r="D3195" s="25" t="s">
        <v>4003</v>
      </c>
      <c r="E3195" s="31">
        <v>1504.5</v>
      </c>
      <c r="F3195" s="31">
        <v>1504.5</v>
      </c>
      <c r="G3195" s="25">
        <v>0</v>
      </c>
      <c r="H3195" s="25">
        <v>0</v>
      </c>
      <c r="I3195" s="25" t="s">
        <v>3113</v>
      </c>
    </row>
    <row r="3196" spans="1:9" x14ac:dyDescent="0.15">
      <c r="A3196" s="32">
        <v>43723</v>
      </c>
      <c r="B3196" s="25">
        <v>1000056788</v>
      </c>
      <c r="C3196" s="25" t="s">
        <v>4036</v>
      </c>
      <c r="D3196" s="25" t="s">
        <v>4003</v>
      </c>
      <c r="E3196" s="25">
        <v>253.7</v>
      </c>
      <c r="F3196" s="25">
        <v>253.7</v>
      </c>
      <c r="G3196" s="25">
        <v>0</v>
      </c>
      <c r="H3196" s="25">
        <v>0</v>
      </c>
      <c r="I3196" s="25" t="s">
        <v>2908</v>
      </c>
    </row>
    <row r="3197" spans="1:9" x14ac:dyDescent="0.15">
      <c r="A3197" s="32">
        <v>43723</v>
      </c>
      <c r="B3197" s="25">
        <v>1000056788</v>
      </c>
      <c r="C3197" s="25" t="s">
        <v>4036</v>
      </c>
      <c r="D3197" s="25" t="s">
        <v>4003</v>
      </c>
      <c r="E3197" s="25">
        <v>747</v>
      </c>
      <c r="F3197" s="25">
        <v>747</v>
      </c>
      <c r="G3197" s="25">
        <v>0</v>
      </c>
      <c r="H3197" s="25">
        <v>0</v>
      </c>
      <c r="I3197" s="25" t="s">
        <v>2908</v>
      </c>
    </row>
    <row r="3198" spans="1:9" x14ac:dyDescent="0.15">
      <c r="A3198" s="32">
        <v>43723</v>
      </c>
      <c r="B3198" s="25">
        <v>1000057055</v>
      </c>
      <c r="C3198" s="25" t="s">
        <v>3984</v>
      </c>
      <c r="D3198" s="25" t="s">
        <v>4003</v>
      </c>
      <c r="E3198" s="25">
        <v>9.6</v>
      </c>
      <c r="F3198" s="25">
        <v>9.6</v>
      </c>
      <c r="G3198" s="25">
        <v>0</v>
      </c>
      <c r="H3198" s="25">
        <v>0</v>
      </c>
      <c r="I3198" s="25" t="s">
        <v>3063</v>
      </c>
    </row>
    <row r="3199" spans="1:9" x14ac:dyDescent="0.15">
      <c r="A3199" s="32">
        <v>43723</v>
      </c>
      <c r="B3199" s="25">
        <v>1000057055</v>
      </c>
      <c r="C3199" s="25" t="s">
        <v>3984</v>
      </c>
      <c r="D3199" s="25" t="s">
        <v>4003</v>
      </c>
      <c r="E3199" s="25">
        <v>17.399999999999999</v>
      </c>
      <c r="F3199" s="25">
        <v>17.399999999999999</v>
      </c>
      <c r="G3199" s="25">
        <v>0</v>
      </c>
      <c r="H3199" s="25">
        <v>0</v>
      </c>
      <c r="I3199" s="25" t="s">
        <v>3063</v>
      </c>
    </row>
    <row r="3200" spans="1:9" x14ac:dyDescent="0.15">
      <c r="A3200" s="32">
        <v>43723</v>
      </c>
      <c r="B3200" s="25">
        <v>1000057172</v>
      </c>
      <c r="C3200" s="25" t="s">
        <v>3985</v>
      </c>
      <c r="D3200" s="25" t="s">
        <v>4003</v>
      </c>
      <c r="E3200" s="31">
        <v>2400.4</v>
      </c>
      <c r="F3200" s="31">
        <v>2400.4</v>
      </c>
      <c r="G3200" s="25">
        <v>0</v>
      </c>
      <c r="H3200" s="25">
        <v>0</v>
      </c>
      <c r="I3200" s="25" t="s">
        <v>3120</v>
      </c>
    </row>
    <row r="3201" spans="1:9" x14ac:dyDescent="0.15">
      <c r="A3201" s="32">
        <v>43723</v>
      </c>
      <c r="B3201" s="25">
        <v>1000057172</v>
      </c>
      <c r="C3201" s="25" t="s">
        <v>3985</v>
      </c>
      <c r="D3201" s="25" t="s">
        <v>4003</v>
      </c>
      <c r="E3201" s="31">
        <v>5599.91</v>
      </c>
      <c r="F3201" s="31">
        <v>5599.91</v>
      </c>
      <c r="G3201" s="25">
        <v>0</v>
      </c>
      <c r="H3201" s="25">
        <v>0</v>
      </c>
      <c r="I3201" s="25" t="s">
        <v>3120</v>
      </c>
    </row>
    <row r="3202" spans="1:9" x14ac:dyDescent="0.15">
      <c r="A3202" s="32">
        <v>43723</v>
      </c>
      <c r="B3202" s="25">
        <v>1000057313</v>
      </c>
      <c r="C3202" s="25" t="s">
        <v>4024</v>
      </c>
      <c r="D3202" s="25" t="s">
        <v>4004</v>
      </c>
      <c r="E3202" s="25">
        <v>147</v>
      </c>
      <c r="F3202" s="25">
        <v>147</v>
      </c>
      <c r="G3202" s="25">
        <v>0</v>
      </c>
      <c r="H3202" s="25">
        <v>0</v>
      </c>
      <c r="I3202" s="25" t="s">
        <v>3634</v>
      </c>
    </row>
    <row r="3203" spans="1:9" x14ac:dyDescent="0.15">
      <c r="A3203" s="32">
        <v>43723</v>
      </c>
      <c r="B3203" s="25">
        <v>1000057812</v>
      </c>
      <c r="C3203" s="25" t="s">
        <v>3987</v>
      </c>
      <c r="D3203" s="25" t="s">
        <v>4003</v>
      </c>
      <c r="E3203" s="25">
        <v>800</v>
      </c>
      <c r="F3203" s="25">
        <v>800</v>
      </c>
      <c r="G3203" s="25">
        <v>0</v>
      </c>
      <c r="H3203" s="25">
        <v>0</v>
      </c>
      <c r="I3203" s="25" t="s">
        <v>2941</v>
      </c>
    </row>
    <row r="3204" spans="1:9" x14ac:dyDescent="0.15">
      <c r="A3204" s="32">
        <v>43723</v>
      </c>
      <c r="B3204" s="25">
        <v>1000057812</v>
      </c>
      <c r="C3204" s="25" t="s">
        <v>3987</v>
      </c>
      <c r="D3204" s="25" t="s">
        <v>4003</v>
      </c>
      <c r="E3204" s="25">
        <v>200.4</v>
      </c>
      <c r="F3204" s="25">
        <v>200.4</v>
      </c>
      <c r="G3204" s="25">
        <v>0</v>
      </c>
      <c r="H3204" s="25">
        <v>0</v>
      </c>
      <c r="I3204" s="25" t="s">
        <v>2941</v>
      </c>
    </row>
    <row r="3205" spans="1:9" x14ac:dyDescent="0.15">
      <c r="A3205" s="32">
        <v>43723</v>
      </c>
      <c r="B3205" s="25">
        <v>1000058115</v>
      </c>
      <c r="C3205" s="25" t="s">
        <v>4047</v>
      </c>
      <c r="D3205" s="25" t="s">
        <v>4003</v>
      </c>
      <c r="E3205" s="25">
        <v>125.43</v>
      </c>
      <c r="F3205" s="25">
        <v>125.43</v>
      </c>
      <c r="G3205" s="25">
        <v>0</v>
      </c>
      <c r="H3205" s="25">
        <v>0</v>
      </c>
      <c r="I3205" s="25" t="s">
        <v>2801</v>
      </c>
    </row>
    <row r="3206" spans="1:9" x14ac:dyDescent="0.15">
      <c r="A3206" s="32">
        <v>43723</v>
      </c>
      <c r="B3206" s="25">
        <v>1000058163</v>
      </c>
      <c r="C3206" s="25" t="s">
        <v>3988</v>
      </c>
      <c r="D3206" s="25" t="s">
        <v>4003</v>
      </c>
      <c r="E3206" s="31">
        <v>2002</v>
      </c>
      <c r="F3206" s="31">
        <v>2002</v>
      </c>
      <c r="G3206" s="25">
        <v>0</v>
      </c>
      <c r="H3206" s="25">
        <v>0</v>
      </c>
      <c r="I3206" s="25" t="s">
        <v>2621</v>
      </c>
    </row>
    <row r="3207" spans="1:9" x14ac:dyDescent="0.15">
      <c r="A3207" s="32">
        <v>43723</v>
      </c>
      <c r="B3207" s="25">
        <v>1000058163</v>
      </c>
      <c r="C3207" s="25" t="s">
        <v>3988</v>
      </c>
      <c r="D3207" s="25" t="s">
        <v>4003</v>
      </c>
      <c r="E3207" s="31">
        <v>1803.1</v>
      </c>
      <c r="F3207" s="31">
        <v>1803.1</v>
      </c>
      <c r="G3207" s="25">
        <v>0</v>
      </c>
      <c r="H3207" s="25">
        <v>0</v>
      </c>
      <c r="I3207" s="25" t="s">
        <v>2621</v>
      </c>
    </row>
    <row r="3208" spans="1:9" x14ac:dyDescent="0.15">
      <c r="A3208" s="32">
        <v>43723</v>
      </c>
      <c r="B3208" s="25">
        <v>1000058817</v>
      </c>
      <c r="C3208" s="25" t="s">
        <v>4013</v>
      </c>
      <c r="D3208" s="25" t="s">
        <v>4003</v>
      </c>
      <c r="E3208" s="31">
        <v>4558.12</v>
      </c>
      <c r="F3208" s="31">
        <v>4558.12</v>
      </c>
      <c r="G3208" s="25">
        <v>0</v>
      </c>
      <c r="H3208" s="25">
        <v>0</v>
      </c>
      <c r="I3208" s="25" t="s">
        <v>2625</v>
      </c>
    </row>
    <row r="3209" spans="1:9" x14ac:dyDescent="0.15">
      <c r="A3209" s="32">
        <v>43723</v>
      </c>
      <c r="B3209" s="25">
        <v>1000058921</v>
      </c>
      <c r="C3209" s="25" t="s">
        <v>3990</v>
      </c>
      <c r="D3209" s="25" t="s">
        <v>4003</v>
      </c>
      <c r="E3209" s="25">
        <v>602</v>
      </c>
      <c r="F3209" s="25">
        <v>602</v>
      </c>
      <c r="G3209" s="25">
        <v>0</v>
      </c>
      <c r="H3209" s="25">
        <v>0</v>
      </c>
      <c r="I3209" s="25" t="s">
        <v>2709</v>
      </c>
    </row>
    <row r="3210" spans="1:9" x14ac:dyDescent="0.15">
      <c r="A3210" s="32">
        <v>43723</v>
      </c>
      <c r="B3210" s="25">
        <v>1000058921</v>
      </c>
      <c r="C3210" s="25" t="s">
        <v>3990</v>
      </c>
      <c r="D3210" s="25" t="s">
        <v>4003</v>
      </c>
      <c r="E3210" s="25">
        <v>60.5</v>
      </c>
      <c r="F3210" s="25">
        <v>60.5</v>
      </c>
      <c r="G3210" s="25">
        <v>0</v>
      </c>
      <c r="H3210" s="25">
        <v>0</v>
      </c>
      <c r="I3210" s="25" t="s">
        <v>2709</v>
      </c>
    </row>
    <row r="3211" spans="1:9" x14ac:dyDescent="0.15">
      <c r="A3211" s="32">
        <v>43723</v>
      </c>
      <c r="B3211" s="25">
        <v>1000058924</v>
      </c>
      <c r="C3211" s="25" t="s">
        <v>3991</v>
      </c>
      <c r="D3211" s="25" t="s">
        <v>4003</v>
      </c>
      <c r="E3211" s="25">
        <v>63.6</v>
      </c>
      <c r="F3211" s="25">
        <v>63.6</v>
      </c>
      <c r="G3211" s="25">
        <v>0</v>
      </c>
      <c r="H3211" s="25">
        <v>0</v>
      </c>
      <c r="I3211" s="25" t="s">
        <v>2706</v>
      </c>
    </row>
    <row r="3212" spans="1:9" x14ac:dyDescent="0.15">
      <c r="A3212" s="32">
        <v>43723</v>
      </c>
      <c r="B3212" s="25">
        <v>1000058924</v>
      </c>
      <c r="C3212" s="25" t="s">
        <v>3991</v>
      </c>
      <c r="D3212" s="25" t="s">
        <v>4003</v>
      </c>
      <c r="E3212" s="25">
        <v>436.94</v>
      </c>
      <c r="F3212" s="25">
        <v>436.94</v>
      </c>
      <c r="G3212" s="25">
        <v>0</v>
      </c>
      <c r="H3212" s="25">
        <v>0</v>
      </c>
      <c r="I3212" s="25" t="s">
        <v>2706</v>
      </c>
    </row>
    <row r="3213" spans="1:9" x14ac:dyDescent="0.15">
      <c r="A3213" s="32">
        <v>43723</v>
      </c>
      <c r="B3213" s="25">
        <v>1000058961</v>
      </c>
      <c r="C3213" s="25" t="s">
        <v>3862</v>
      </c>
      <c r="D3213" s="25" t="s">
        <v>4003</v>
      </c>
      <c r="E3213" s="31">
        <v>3001.04</v>
      </c>
      <c r="F3213" s="31">
        <v>3001.04</v>
      </c>
      <c r="G3213" s="25">
        <v>0</v>
      </c>
      <c r="H3213" s="25">
        <v>0</v>
      </c>
      <c r="I3213" s="25" t="s">
        <v>2666</v>
      </c>
    </row>
    <row r="3214" spans="1:9" x14ac:dyDescent="0.15">
      <c r="A3214" s="32">
        <v>43723</v>
      </c>
      <c r="B3214" s="25">
        <v>1000058961</v>
      </c>
      <c r="C3214" s="25" t="s">
        <v>3862</v>
      </c>
      <c r="D3214" s="25" t="s">
        <v>4003</v>
      </c>
      <c r="E3214" s="31">
        <v>1201.72</v>
      </c>
      <c r="F3214" s="31">
        <v>1201.72</v>
      </c>
      <c r="G3214" s="25">
        <v>0</v>
      </c>
      <c r="H3214" s="25">
        <v>0</v>
      </c>
      <c r="I3214" s="25" t="s">
        <v>2666</v>
      </c>
    </row>
    <row r="3215" spans="1:9" x14ac:dyDescent="0.15">
      <c r="A3215" s="32">
        <v>43723</v>
      </c>
      <c r="B3215" s="25">
        <v>1000058961</v>
      </c>
      <c r="C3215" s="25" t="s">
        <v>3862</v>
      </c>
      <c r="D3215" s="25" t="s">
        <v>3236</v>
      </c>
      <c r="E3215" s="25">
        <v>0.5</v>
      </c>
      <c r="F3215" s="25">
        <v>0.5</v>
      </c>
      <c r="G3215" s="25">
        <v>0</v>
      </c>
      <c r="H3215" s="25">
        <v>0</v>
      </c>
      <c r="I3215" s="25" t="s">
        <v>2666</v>
      </c>
    </row>
    <row r="3216" spans="1:9" x14ac:dyDescent="0.15">
      <c r="A3216" s="32">
        <v>43723</v>
      </c>
      <c r="B3216" s="25">
        <v>1000059342</v>
      </c>
      <c r="C3216" s="25" t="s">
        <v>3994</v>
      </c>
      <c r="D3216" s="25" t="s">
        <v>4004</v>
      </c>
      <c r="E3216" s="31">
        <v>1000.5</v>
      </c>
      <c r="F3216" s="31">
        <v>1000.5</v>
      </c>
      <c r="G3216" s="25">
        <v>0</v>
      </c>
      <c r="H3216" s="25">
        <v>0</v>
      </c>
      <c r="I3216" s="25" t="s">
        <v>2687</v>
      </c>
    </row>
    <row r="3217" spans="1:9" x14ac:dyDescent="0.15">
      <c r="A3217" s="32">
        <v>43723</v>
      </c>
      <c r="B3217" s="25">
        <v>1000059797</v>
      </c>
      <c r="C3217" s="25" t="s">
        <v>4048</v>
      </c>
      <c r="D3217" s="25" t="s">
        <v>4004</v>
      </c>
      <c r="E3217" s="25">
        <v>299.77</v>
      </c>
      <c r="F3217" s="25">
        <v>299.77</v>
      </c>
      <c r="G3217" s="25">
        <v>0</v>
      </c>
      <c r="H3217" s="25">
        <v>0</v>
      </c>
      <c r="I3217" s="25" t="s">
        <v>3011</v>
      </c>
    </row>
    <row r="3218" spans="1:9" x14ac:dyDescent="0.15">
      <c r="A3218" s="32">
        <v>43722</v>
      </c>
      <c r="B3218" s="25">
        <v>1000001038</v>
      </c>
      <c r="C3218" s="25" t="s">
        <v>3152</v>
      </c>
      <c r="D3218" s="25" t="s">
        <v>4003</v>
      </c>
      <c r="E3218" s="25">
        <v>806.4</v>
      </c>
      <c r="F3218" s="25">
        <v>806.4</v>
      </c>
      <c r="G3218" s="25">
        <v>0</v>
      </c>
      <c r="H3218" s="25">
        <v>0</v>
      </c>
      <c r="I3218" s="25" t="s">
        <v>3151</v>
      </c>
    </row>
    <row r="3219" spans="1:9" x14ac:dyDescent="0.15">
      <c r="A3219" s="32">
        <v>43722</v>
      </c>
      <c r="B3219" s="25">
        <v>1000001038</v>
      </c>
      <c r="C3219" s="25" t="s">
        <v>3152</v>
      </c>
      <c r="D3219" s="25" t="s">
        <v>4003</v>
      </c>
      <c r="E3219" s="31">
        <v>1238.99</v>
      </c>
      <c r="F3219" s="31">
        <v>1238.99</v>
      </c>
      <c r="G3219" s="25">
        <v>0</v>
      </c>
      <c r="H3219" s="25">
        <v>0</v>
      </c>
      <c r="I3219" s="25" t="s">
        <v>3151</v>
      </c>
    </row>
    <row r="3220" spans="1:9" x14ac:dyDescent="0.15">
      <c r="A3220" s="32">
        <v>43722</v>
      </c>
      <c r="B3220" s="25">
        <v>1000001126</v>
      </c>
      <c r="C3220" s="25" t="s">
        <v>3892</v>
      </c>
      <c r="D3220" s="25" t="s">
        <v>4003</v>
      </c>
      <c r="E3220" s="25">
        <v>400.8</v>
      </c>
      <c r="F3220" s="25">
        <v>400.8</v>
      </c>
      <c r="G3220" s="25">
        <v>0</v>
      </c>
      <c r="H3220" s="25">
        <v>0</v>
      </c>
      <c r="I3220" s="25" t="s">
        <v>2912</v>
      </c>
    </row>
    <row r="3221" spans="1:9" x14ac:dyDescent="0.15">
      <c r="A3221" s="32">
        <v>43722</v>
      </c>
      <c r="B3221" s="25">
        <v>1000001126</v>
      </c>
      <c r="C3221" s="25" t="s">
        <v>3892</v>
      </c>
      <c r="D3221" s="25" t="s">
        <v>4003</v>
      </c>
      <c r="E3221" s="31">
        <v>1423.61</v>
      </c>
      <c r="F3221" s="31">
        <v>1423.61</v>
      </c>
      <c r="G3221" s="25">
        <v>0</v>
      </c>
      <c r="H3221" s="25">
        <v>0</v>
      </c>
      <c r="I3221" s="25" t="s">
        <v>2912</v>
      </c>
    </row>
    <row r="3222" spans="1:9" x14ac:dyDescent="0.15">
      <c r="A3222" s="32">
        <v>43722</v>
      </c>
      <c r="B3222" s="25">
        <v>1000001616</v>
      </c>
      <c r="C3222" s="25" t="s">
        <v>3897</v>
      </c>
      <c r="D3222" s="25" t="s">
        <v>4003</v>
      </c>
      <c r="E3222" s="25">
        <v>58.4</v>
      </c>
      <c r="F3222" s="25">
        <v>58.4</v>
      </c>
      <c r="G3222" s="25">
        <v>0</v>
      </c>
      <c r="H3222" s="25">
        <v>0</v>
      </c>
      <c r="I3222" s="25" t="s">
        <v>3160</v>
      </c>
    </row>
    <row r="3223" spans="1:9" x14ac:dyDescent="0.15">
      <c r="A3223" s="32">
        <v>43722</v>
      </c>
      <c r="B3223" s="25">
        <v>1000001616</v>
      </c>
      <c r="C3223" s="25" t="s">
        <v>3897</v>
      </c>
      <c r="D3223" s="25" t="s">
        <v>4003</v>
      </c>
      <c r="E3223" s="25">
        <v>809.8</v>
      </c>
      <c r="F3223" s="25">
        <v>809.8</v>
      </c>
      <c r="G3223" s="25">
        <v>0</v>
      </c>
      <c r="H3223" s="25">
        <v>0</v>
      </c>
      <c r="I3223" s="25" t="s">
        <v>3160</v>
      </c>
    </row>
    <row r="3224" spans="1:9" x14ac:dyDescent="0.15">
      <c r="A3224" s="32">
        <v>43722</v>
      </c>
      <c r="B3224" s="25">
        <v>1000001627</v>
      </c>
      <c r="C3224" s="25" t="s">
        <v>3902</v>
      </c>
      <c r="D3224" s="25" t="s">
        <v>4003</v>
      </c>
      <c r="E3224" s="25">
        <v>209.04</v>
      </c>
      <c r="F3224" s="25">
        <v>209.04</v>
      </c>
      <c r="G3224" s="25">
        <v>0</v>
      </c>
      <c r="H3224" s="25">
        <v>0</v>
      </c>
      <c r="I3224" s="25" t="s">
        <v>3222</v>
      </c>
    </row>
    <row r="3225" spans="1:9" x14ac:dyDescent="0.15">
      <c r="A3225" s="32">
        <v>43722</v>
      </c>
      <c r="B3225" s="25">
        <v>1000001627</v>
      </c>
      <c r="C3225" s="25" t="s">
        <v>3902</v>
      </c>
      <c r="D3225" s="25" t="s">
        <v>4003</v>
      </c>
      <c r="E3225" s="31">
        <v>3829</v>
      </c>
      <c r="F3225" s="31">
        <v>3829</v>
      </c>
      <c r="G3225" s="25">
        <v>0</v>
      </c>
      <c r="H3225" s="25">
        <v>0</v>
      </c>
      <c r="I3225" s="25" t="s">
        <v>3222</v>
      </c>
    </row>
    <row r="3226" spans="1:9" x14ac:dyDescent="0.15">
      <c r="A3226" s="32">
        <v>43722</v>
      </c>
      <c r="B3226" s="25">
        <v>1000001984</v>
      </c>
      <c r="C3226" s="25" t="s">
        <v>3907</v>
      </c>
      <c r="D3226" s="25" t="s">
        <v>4003</v>
      </c>
      <c r="E3226" s="31">
        <v>11017.75</v>
      </c>
      <c r="F3226" s="31">
        <v>11017.75</v>
      </c>
      <c r="G3226" s="25">
        <v>0</v>
      </c>
      <c r="H3226" s="25">
        <v>0</v>
      </c>
      <c r="I3226" s="25" t="s">
        <v>3538</v>
      </c>
    </row>
    <row r="3227" spans="1:9" x14ac:dyDescent="0.15">
      <c r="A3227" s="32">
        <v>43722</v>
      </c>
      <c r="B3227" s="25">
        <v>1000002158</v>
      </c>
      <c r="C3227" s="25" t="s">
        <v>3909</v>
      </c>
      <c r="D3227" s="25" t="s">
        <v>4003</v>
      </c>
      <c r="E3227" s="25">
        <v>200.4</v>
      </c>
      <c r="F3227" s="25">
        <v>200.4</v>
      </c>
      <c r="G3227" s="25">
        <v>0</v>
      </c>
      <c r="H3227" s="25">
        <v>0</v>
      </c>
      <c r="I3227" s="25" t="s">
        <v>3126</v>
      </c>
    </row>
    <row r="3228" spans="1:9" x14ac:dyDescent="0.15">
      <c r="A3228" s="32">
        <v>43722</v>
      </c>
      <c r="B3228" s="25">
        <v>1000002158</v>
      </c>
      <c r="C3228" s="25" t="s">
        <v>3909</v>
      </c>
      <c r="D3228" s="25" t="s">
        <v>4003</v>
      </c>
      <c r="E3228" s="25">
        <v>300.10000000000002</v>
      </c>
      <c r="F3228" s="25">
        <v>300.10000000000002</v>
      </c>
      <c r="G3228" s="25">
        <v>0</v>
      </c>
      <c r="H3228" s="25">
        <v>0</v>
      </c>
      <c r="I3228" s="25" t="s">
        <v>3126</v>
      </c>
    </row>
    <row r="3229" spans="1:9" x14ac:dyDescent="0.15">
      <c r="A3229" s="32">
        <v>43722</v>
      </c>
      <c r="B3229" s="25">
        <v>1000002535</v>
      </c>
      <c r="C3229" s="25" t="s">
        <v>3911</v>
      </c>
      <c r="D3229" s="25" t="s">
        <v>4003</v>
      </c>
      <c r="E3229" s="31">
        <v>179138.91</v>
      </c>
      <c r="F3229" s="31">
        <v>179138.91</v>
      </c>
      <c r="G3229" s="25">
        <v>0</v>
      </c>
      <c r="H3229" s="25">
        <v>0</v>
      </c>
      <c r="I3229" s="25" t="s">
        <v>109</v>
      </c>
    </row>
    <row r="3230" spans="1:9" x14ac:dyDescent="0.15">
      <c r="A3230" s="32">
        <v>43722</v>
      </c>
      <c r="B3230" s="25">
        <v>1000002535</v>
      </c>
      <c r="C3230" s="25" t="s">
        <v>3911</v>
      </c>
      <c r="D3230" s="25" t="s">
        <v>4003</v>
      </c>
      <c r="E3230" s="31">
        <v>50011.92</v>
      </c>
      <c r="F3230" s="31">
        <v>50011.92</v>
      </c>
      <c r="G3230" s="25">
        <v>0</v>
      </c>
      <c r="H3230" s="25">
        <v>0</v>
      </c>
      <c r="I3230" s="25" t="s">
        <v>109</v>
      </c>
    </row>
    <row r="3231" spans="1:9" x14ac:dyDescent="0.15">
      <c r="A3231" s="32">
        <v>43722</v>
      </c>
      <c r="B3231" s="25">
        <v>1000003143</v>
      </c>
      <c r="C3231" s="25" t="s">
        <v>3733</v>
      </c>
      <c r="D3231" s="25" t="s">
        <v>4003</v>
      </c>
      <c r="E3231" s="31">
        <v>5138.2</v>
      </c>
      <c r="F3231" s="31">
        <v>5138.2</v>
      </c>
      <c r="G3231" s="25">
        <v>0</v>
      </c>
      <c r="H3231" s="25">
        <v>0</v>
      </c>
      <c r="I3231" s="25" t="s">
        <v>3140</v>
      </c>
    </row>
    <row r="3232" spans="1:9" x14ac:dyDescent="0.15">
      <c r="A3232" s="32">
        <v>43722</v>
      </c>
      <c r="B3232" s="25">
        <v>1000003143</v>
      </c>
      <c r="C3232" s="25" t="s">
        <v>3733</v>
      </c>
      <c r="D3232" s="25" t="s">
        <v>4003</v>
      </c>
      <c r="E3232" s="31">
        <v>24867.22</v>
      </c>
      <c r="F3232" s="31">
        <v>24867.22</v>
      </c>
      <c r="G3232" s="25">
        <v>0</v>
      </c>
      <c r="H3232" s="25">
        <v>0</v>
      </c>
      <c r="I3232" s="25" t="s">
        <v>3140</v>
      </c>
    </row>
    <row r="3233" spans="1:9" x14ac:dyDescent="0.15">
      <c r="A3233" s="32">
        <v>43722</v>
      </c>
      <c r="B3233" s="25">
        <v>1000004078</v>
      </c>
      <c r="C3233" s="25" t="s">
        <v>2794</v>
      </c>
      <c r="D3233" s="25" t="s">
        <v>4003</v>
      </c>
      <c r="E3233" s="31">
        <v>4223.5200000000004</v>
      </c>
      <c r="F3233" s="31">
        <v>4223.5200000000004</v>
      </c>
      <c r="G3233" s="25">
        <v>0</v>
      </c>
      <c r="H3233" s="25">
        <v>0</v>
      </c>
      <c r="I3233" s="25" t="s">
        <v>2793</v>
      </c>
    </row>
    <row r="3234" spans="1:9" x14ac:dyDescent="0.15">
      <c r="A3234" s="32">
        <v>43722</v>
      </c>
      <c r="B3234" s="25">
        <v>1000004297</v>
      </c>
      <c r="C3234" s="25" t="s">
        <v>4001</v>
      </c>
      <c r="D3234" s="25" t="s">
        <v>4003</v>
      </c>
      <c r="E3234" s="25">
        <v>300</v>
      </c>
      <c r="F3234" s="25">
        <v>300</v>
      </c>
      <c r="G3234" s="25">
        <v>0</v>
      </c>
      <c r="H3234" s="25">
        <v>0</v>
      </c>
      <c r="I3234" s="25" t="s">
        <v>3785</v>
      </c>
    </row>
    <row r="3235" spans="1:9" x14ac:dyDescent="0.15">
      <c r="A3235" s="32">
        <v>43722</v>
      </c>
      <c r="B3235" s="25">
        <v>1000004884</v>
      </c>
      <c r="C3235" s="25" t="s">
        <v>3917</v>
      </c>
      <c r="D3235" s="25" t="s">
        <v>4003</v>
      </c>
      <c r="E3235" s="31">
        <v>4500.4399999999996</v>
      </c>
      <c r="F3235" s="31">
        <v>4500.4399999999996</v>
      </c>
      <c r="G3235" s="25">
        <v>0</v>
      </c>
      <c r="H3235" s="25">
        <v>0</v>
      </c>
      <c r="I3235" s="25" t="s">
        <v>2824</v>
      </c>
    </row>
    <row r="3236" spans="1:9" x14ac:dyDescent="0.15">
      <c r="A3236" s="32">
        <v>43722</v>
      </c>
      <c r="B3236" s="25">
        <v>1000004884</v>
      </c>
      <c r="C3236" s="25" t="s">
        <v>3917</v>
      </c>
      <c r="D3236" s="25" t="s">
        <v>4003</v>
      </c>
      <c r="E3236" s="31">
        <v>13512.49</v>
      </c>
      <c r="F3236" s="31">
        <v>13512.49</v>
      </c>
      <c r="G3236" s="25">
        <v>0</v>
      </c>
      <c r="H3236" s="25">
        <v>0</v>
      </c>
      <c r="I3236" s="25" t="s">
        <v>2824</v>
      </c>
    </row>
    <row r="3237" spans="1:9" x14ac:dyDescent="0.15">
      <c r="A3237" s="32">
        <v>43722</v>
      </c>
      <c r="B3237" s="25">
        <v>1000008344</v>
      </c>
      <c r="C3237" s="25" t="s">
        <v>3921</v>
      </c>
      <c r="D3237" s="25" t="s">
        <v>4004</v>
      </c>
      <c r="E3237" s="31">
        <v>6500.13</v>
      </c>
      <c r="F3237" s="31">
        <v>6500.13</v>
      </c>
      <c r="G3237" s="25">
        <v>0</v>
      </c>
      <c r="H3237" s="25">
        <v>0</v>
      </c>
      <c r="I3237" s="25" t="s">
        <v>3140</v>
      </c>
    </row>
    <row r="3238" spans="1:9" x14ac:dyDescent="0.15">
      <c r="A3238" s="32">
        <v>43722</v>
      </c>
      <c r="B3238" s="25">
        <v>1000009190</v>
      </c>
      <c r="C3238" s="25" t="s">
        <v>2649</v>
      </c>
      <c r="D3238" s="25" t="s">
        <v>4003</v>
      </c>
      <c r="E3238" s="25">
        <v>35.979999999999997</v>
      </c>
      <c r="F3238" s="25">
        <v>35.979999999999997</v>
      </c>
      <c r="G3238" s="25">
        <v>0</v>
      </c>
      <c r="H3238" s="25">
        <v>0</v>
      </c>
      <c r="I3238" s="25" t="s">
        <v>2646</v>
      </c>
    </row>
    <row r="3239" spans="1:9" x14ac:dyDescent="0.15">
      <c r="A3239" s="32">
        <v>43722</v>
      </c>
      <c r="B3239" s="25">
        <v>1000009190</v>
      </c>
      <c r="C3239" s="25" t="s">
        <v>2649</v>
      </c>
      <c r="D3239" s="25" t="s">
        <v>4003</v>
      </c>
      <c r="E3239" s="31">
        <v>1166.53</v>
      </c>
      <c r="F3239" s="31">
        <v>1166.53</v>
      </c>
      <c r="G3239" s="25">
        <v>0</v>
      </c>
      <c r="H3239" s="25">
        <v>0</v>
      </c>
      <c r="I3239" s="25" t="s">
        <v>2646</v>
      </c>
    </row>
    <row r="3240" spans="1:9" x14ac:dyDescent="0.15">
      <c r="A3240" s="32">
        <v>43722</v>
      </c>
      <c r="B3240" s="25">
        <v>1000009301</v>
      </c>
      <c r="C3240" s="25" t="s">
        <v>3308</v>
      </c>
      <c r="D3240" s="25" t="s">
        <v>4003</v>
      </c>
      <c r="E3240" s="25">
        <v>64.87</v>
      </c>
      <c r="F3240" s="25">
        <v>64.87</v>
      </c>
      <c r="G3240" s="25">
        <v>0</v>
      </c>
      <c r="H3240" s="25">
        <v>0</v>
      </c>
      <c r="I3240" s="25" t="s">
        <v>2646</v>
      </c>
    </row>
    <row r="3241" spans="1:9" x14ac:dyDescent="0.15">
      <c r="A3241" s="32">
        <v>43722</v>
      </c>
      <c r="B3241" s="25">
        <v>1000009301</v>
      </c>
      <c r="C3241" s="25" t="s">
        <v>3308</v>
      </c>
      <c r="D3241" s="25" t="s">
        <v>4003</v>
      </c>
      <c r="E3241" s="31">
        <v>1135.2</v>
      </c>
      <c r="F3241" s="31">
        <v>1135.2</v>
      </c>
      <c r="G3241" s="25">
        <v>0</v>
      </c>
      <c r="H3241" s="25">
        <v>0</v>
      </c>
      <c r="I3241" s="25" t="s">
        <v>2646</v>
      </c>
    </row>
    <row r="3242" spans="1:9" x14ac:dyDescent="0.15">
      <c r="A3242" s="32">
        <v>43722</v>
      </c>
      <c r="B3242" s="25">
        <v>1000009355</v>
      </c>
      <c r="C3242" s="25" t="s">
        <v>2813</v>
      </c>
      <c r="D3242" s="25" t="s">
        <v>4003</v>
      </c>
      <c r="E3242" s="25">
        <v>400.8</v>
      </c>
      <c r="F3242" s="25">
        <v>400.8</v>
      </c>
      <c r="G3242" s="25">
        <v>0</v>
      </c>
      <c r="H3242" s="25">
        <v>0</v>
      </c>
      <c r="I3242" s="25" t="s">
        <v>2812</v>
      </c>
    </row>
    <row r="3243" spans="1:9" x14ac:dyDescent="0.15">
      <c r="A3243" s="32">
        <v>43722</v>
      </c>
      <c r="B3243" s="25">
        <v>1000009355</v>
      </c>
      <c r="C3243" s="25" t="s">
        <v>2813</v>
      </c>
      <c r="D3243" s="25" t="s">
        <v>4003</v>
      </c>
      <c r="E3243" s="25">
        <v>605.9</v>
      </c>
      <c r="F3243" s="25">
        <v>605.9</v>
      </c>
      <c r="G3243" s="25">
        <v>0</v>
      </c>
      <c r="H3243" s="25">
        <v>0</v>
      </c>
      <c r="I3243" s="25" t="s">
        <v>2812</v>
      </c>
    </row>
    <row r="3244" spans="1:9" x14ac:dyDescent="0.15">
      <c r="A3244" s="32">
        <v>43722</v>
      </c>
      <c r="B3244" s="25">
        <v>1000009458</v>
      </c>
      <c r="C3244" s="25" t="s">
        <v>2816</v>
      </c>
      <c r="D3244" s="25" t="s">
        <v>4003</v>
      </c>
      <c r="E3244" s="31">
        <v>2501.1</v>
      </c>
      <c r="F3244" s="31">
        <v>2501.1</v>
      </c>
      <c r="G3244" s="25">
        <v>0</v>
      </c>
      <c r="H3244" s="25">
        <v>0</v>
      </c>
      <c r="I3244" s="25" t="s">
        <v>2815</v>
      </c>
    </row>
    <row r="3245" spans="1:9" x14ac:dyDescent="0.15">
      <c r="A3245" s="32">
        <v>43722</v>
      </c>
      <c r="B3245" s="25">
        <v>1000009635</v>
      </c>
      <c r="C3245" s="25" t="s">
        <v>3929</v>
      </c>
      <c r="D3245" s="25" t="s">
        <v>4003</v>
      </c>
      <c r="E3245" s="31">
        <v>8025.09</v>
      </c>
      <c r="F3245" s="31">
        <v>8025.09</v>
      </c>
      <c r="G3245" s="25">
        <v>0</v>
      </c>
      <c r="H3245" s="25">
        <v>0</v>
      </c>
      <c r="I3245" s="25" t="s">
        <v>106</v>
      </c>
    </row>
    <row r="3246" spans="1:9" x14ac:dyDescent="0.15">
      <c r="A3246" s="32">
        <v>43722</v>
      </c>
      <c r="B3246" s="25">
        <v>1000009635</v>
      </c>
      <c r="C3246" s="25" t="s">
        <v>3929</v>
      </c>
      <c r="D3246" s="25" t="s">
        <v>4003</v>
      </c>
      <c r="E3246" s="31">
        <v>121983.79</v>
      </c>
      <c r="F3246" s="31">
        <v>121983.79</v>
      </c>
      <c r="G3246" s="25">
        <v>0</v>
      </c>
      <c r="H3246" s="25">
        <v>0</v>
      </c>
      <c r="I3246" s="25" t="s">
        <v>106</v>
      </c>
    </row>
    <row r="3247" spans="1:9" x14ac:dyDescent="0.15">
      <c r="A3247" s="32">
        <v>43722</v>
      </c>
      <c r="B3247" s="25">
        <v>1000013792</v>
      </c>
      <c r="C3247" s="25" t="s">
        <v>2822</v>
      </c>
      <c r="D3247" s="25" t="s">
        <v>4003</v>
      </c>
      <c r="E3247" s="31">
        <v>1302</v>
      </c>
      <c r="F3247" s="31">
        <v>1302</v>
      </c>
      <c r="G3247" s="25">
        <v>0</v>
      </c>
      <c r="H3247" s="25">
        <v>0</v>
      </c>
      <c r="I3247" s="25" t="s">
        <v>2821</v>
      </c>
    </row>
    <row r="3248" spans="1:9" x14ac:dyDescent="0.15">
      <c r="A3248" s="32">
        <v>43722</v>
      </c>
      <c r="B3248" s="25">
        <v>1000015329</v>
      </c>
      <c r="C3248" s="25" t="s">
        <v>2641</v>
      </c>
      <c r="D3248" s="25" t="s">
        <v>4003</v>
      </c>
      <c r="E3248" s="25">
        <v>332.4</v>
      </c>
      <c r="F3248" s="25">
        <v>332.4</v>
      </c>
      <c r="G3248" s="25">
        <v>0</v>
      </c>
      <c r="H3248" s="25">
        <v>0</v>
      </c>
      <c r="I3248" s="25" t="s">
        <v>2640</v>
      </c>
    </row>
    <row r="3249" spans="1:9" x14ac:dyDescent="0.15">
      <c r="A3249" s="32">
        <v>43722</v>
      </c>
      <c r="B3249" s="25">
        <v>1000015329</v>
      </c>
      <c r="C3249" s="25" t="s">
        <v>2641</v>
      </c>
      <c r="D3249" s="25" t="s">
        <v>4003</v>
      </c>
      <c r="E3249" s="31">
        <v>1976.32</v>
      </c>
      <c r="F3249" s="31">
        <v>1976.32</v>
      </c>
      <c r="G3249" s="25">
        <v>0</v>
      </c>
      <c r="H3249" s="25">
        <v>0</v>
      </c>
      <c r="I3249" s="25" t="s">
        <v>2640</v>
      </c>
    </row>
    <row r="3250" spans="1:9" x14ac:dyDescent="0.15">
      <c r="A3250" s="32">
        <v>43722</v>
      </c>
      <c r="B3250" s="25">
        <v>1000015329</v>
      </c>
      <c r="C3250" s="25" t="s">
        <v>2641</v>
      </c>
      <c r="D3250" s="25" t="s">
        <v>4004</v>
      </c>
      <c r="E3250" s="25">
        <v>692.57</v>
      </c>
      <c r="F3250" s="25">
        <v>692.57</v>
      </c>
      <c r="G3250" s="25">
        <v>0</v>
      </c>
      <c r="H3250" s="25">
        <v>0</v>
      </c>
      <c r="I3250" s="25" t="s">
        <v>2640</v>
      </c>
    </row>
    <row r="3251" spans="1:9" x14ac:dyDescent="0.15">
      <c r="A3251" s="32">
        <v>43722</v>
      </c>
      <c r="B3251" s="25">
        <v>1000016028</v>
      </c>
      <c r="C3251" s="25" t="s">
        <v>3931</v>
      </c>
      <c r="D3251" s="25" t="s">
        <v>4003</v>
      </c>
      <c r="E3251" s="31">
        <v>25086.9</v>
      </c>
      <c r="F3251" s="31">
        <v>25086.9</v>
      </c>
      <c r="G3251" s="25">
        <v>0</v>
      </c>
      <c r="H3251" s="25">
        <v>0</v>
      </c>
      <c r="I3251" s="25" t="s">
        <v>3134</v>
      </c>
    </row>
    <row r="3252" spans="1:9" x14ac:dyDescent="0.15">
      <c r="A3252" s="32">
        <v>43722</v>
      </c>
      <c r="B3252" s="25">
        <v>1000016028</v>
      </c>
      <c r="C3252" s="25" t="s">
        <v>3931</v>
      </c>
      <c r="D3252" s="25" t="s">
        <v>4003</v>
      </c>
      <c r="E3252" s="31">
        <v>15914.4</v>
      </c>
      <c r="F3252" s="31">
        <v>15914.4</v>
      </c>
      <c r="G3252" s="25">
        <v>0</v>
      </c>
      <c r="H3252" s="25">
        <v>0</v>
      </c>
      <c r="I3252" s="25" t="s">
        <v>3134</v>
      </c>
    </row>
    <row r="3253" spans="1:9" x14ac:dyDescent="0.15">
      <c r="A3253" s="32">
        <v>43722</v>
      </c>
      <c r="B3253" s="25">
        <v>1000016603</v>
      </c>
      <c r="C3253" s="25" t="s">
        <v>2835</v>
      </c>
      <c r="D3253" s="25" t="s">
        <v>4003</v>
      </c>
      <c r="E3253" s="31">
        <v>24464.5</v>
      </c>
      <c r="F3253" s="31">
        <v>24464.5</v>
      </c>
      <c r="G3253" s="25">
        <v>0</v>
      </c>
      <c r="H3253" s="25">
        <v>0</v>
      </c>
      <c r="I3253" s="25" t="s">
        <v>2834</v>
      </c>
    </row>
    <row r="3254" spans="1:9" x14ac:dyDescent="0.15">
      <c r="A3254" s="32">
        <v>43722</v>
      </c>
      <c r="B3254" s="25">
        <v>1000016603</v>
      </c>
      <c r="C3254" s="25" t="s">
        <v>2835</v>
      </c>
      <c r="D3254" s="25" t="s">
        <v>4003</v>
      </c>
      <c r="E3254" s="31">
        <v>35541.300000000003</v>
      </c>
      <c r="F3254" s="31">
        <v>35541.300000000003</v>
      </c>
      <c r="G3254" s="25">
        <v>0</v>
      </c>
      <c r="H3254" s="25">
        <v>0</v>
      </c>
      <c r="I3254" s="25" t="s">
        <v>2834</v>
      </c>
    </row>
    <row r="3255" spans="1:9" x14ac:dyDescent="0.15">
      <c r="A3255" s="32">
        <v>43722</v>
      </c>
      <c r="B3255" s="25">
        <v>1000016942</v>
      </c>
      <c r="C3255" s="25" t="s">
        <v>2747</v>
      </c>
      <c r="D3255" s="25" t="s">
        <v>4003</v>
      </c>
      <c r="E3255" s="25">
        <v>200.6</v>
      </c>
      <c r="F3255" s="25">
        <v>200.6</v>
      </c>
      <c r="G3255" s="25">
        <v>0</v>
      </c>
      <c r="H3255" s="25">
        <v>0</v>
      </c>
      <c r="I3255" s="25" t="s">
        <v>2733</v>
      </c>
    </row>
    <row r="3256" spans="1:9" x14ac:dyDescent="0.15">
      <c r="A3256" s="32">
        <v>43722</v>
      </c>
      <c r="B3256" s="25">
        <v>1000016942</v>
      </c>
      <c r="C3256" s="25" t="s">
        <v>2747</v>
      </c>
      <c r="D3256" s="25" t="s">
        <v>4003</v>
      </c>
      <c r="E3256" s="25">
        <v>806.56</v>
      </c>
      <c r="F3256" s="25">
        <v>806.56</v>
      </c>
      <c r="G3256" s="25">
        <v>0</v>
      </c>
      <c r="H3256" s="25">
        <v>0</v>
      </c>
      <c r="I3256" s="25" t="s">
        <v>2733</v>
      </c>
    </row>
    <row r="3257" spans="1:9" x14ac:dyDescent="0.15">
      <c r="A3257" s="32">
        <v>43722</v>
      </c>
      <c r="B3257" s="25">
        <v>1000017070</v>
      </c>
      <c r="C3257" s="25" t="s">
        <v>3932</v>
      </c>
      <c r="D3257" s="25" t="s">
        <v>4003</v>
      </c>
      <c r="E3257" s="31">
        <v>2032</v>
      </c>
      <c r="F3257" s="31">
        <v>2032</v>
      </c>
      <c r="G3257" s="25">
        <v>0</v>
      </c>
      <c r="H3257" s="25">
        <v>0</v>
      </c>
      <c r="I3257" s="25" t="s">
        <v>2837</v>
      </c>
    </row>
    <row r="3258" spans="1:9" x14ac:dyDescent="0.15">
      <c r="A3258" s="32">
        <v>43722</v>
      </c>
      <c r="B3258" s="25">
        <v>1000017079</v>
      </c>
      <c r="C3258" s="25" t="s">
        <v>3629</v>
      </c>
      <c r="D3258" s="25" t="s">
        <v>4003</v>
      </c>
      <c r="E3258" s="31">
        <v>47165.599999999999</v>
      </c>
      <c r="F3258" s="31">
        <v>47165.599999999999</v>
      </c>
      <c r="G3258" s="25">
        <v>0</v>
      </c>
      <c r="H3258" s="25">
        <v>0</v>
      </c>
      <c r="I3258" s="25" t="s">
        <v>3024</v>
      </c>
    </row>
    <row r="3259" spans="1:9" x14ac:dyDescent="0.15">
      <c r="A3259" s="32">
        <v>43722</v>
      </c>
      <c r="B3259" s="25">
        <v>1000017079</v>
      </c>
      <c r="C3259" s="25" t="s">
        <v>3629</v>
      </c>
      <c r="D3259" s="25" t="s">
        <v>4003</v>
      </c>
      <c r="E3259" s="31">
        <v>65536.800000000003</v>
      </c>
      <c r="F3259" s="31">
        <v>65536.800000000003</v>
      </c>
      <c r="G3259" s="25">
        <v>0</v>
      </c>
      <c r="H3259" s="25">
        <v>0</v>
      </c>
      <c r="I3259" s="25" t="s">
        <v>3024</v>
      </c>
    </row>
    <row r="3260" spans="1:9" x14ac:dyDescent="0.15">
      <c r="A3260" s="32">
        <v>43722</v>
      </c>
      <c r="B3260" s="25">
        <v>1000017079</v>
      </c>
      <c r="C3260" s="25" t="s">
        <v>3629</v>
      </c>
      <c r="D3260" s="25" t="s">
        <v>3226</v>
      </c>
      <c r="E3260" s="23">
        <v>500.4</v>
      </c>
      <c r="F3260" s="23">
        <v>500.4</v>
      </c>
      <c r="G3260" s="23">
        <v>0</v>
      </c>
      <c r="H3260" s="23">
        <v>0</v>
      </c>
      <c r="I3260" s="25" t="s">
        <v>3024</v>
      </c>
    </row>
    <row r="3261" spans="1:9" x14ac:dyDescent="0.15">
      <c r="A3261" s="32">
        <v>43722</v>
      </c>
      <c r="B3261" s="25">
        <v>1000017333</v>
      </c>
      <c r="C3261" s="25" t="s">
        <v>4002</v>
      </c>
      <c r="D3261" s="25" t="s">
        <v>4003</v>
      </c>
      <c r="E3261" s="25">
        <v>500.6</v>
      </c>
      <c r="F3261" s="25">
        <v>500.6</v>
      </c>
      <c r="G3261" s="25">
        <v>0</v>
      </c>
      <c r="H3261" s="25">
        <v>0</v>
      </c>
      <c r="I3261" s="25" t="s">
        <v>2837</v>
      </c>
    </row>
    <row r="3262" spans="1:9" x14ac:dyDescent="0.15">
      <c r="A3262" s="32">
        <v>43722</v>
      </c>
      <c r="B3262" s="25">
        <v>1000017360</v>
      </c>
      <c r="C3262" s="25" t="s">
        <v>2850</v>
      </c>
      <c r="D3262" s="25" t="s">
        <v>4003</v>
      </c>
      <c r="E3262" s="31">
        <v>1000.2</v>
      </c>
      <c r="F3262" s="31">
        <v>1000.2</v>
      </c>
      <c r="G3262" s="25">
        <v>0</v>
      </c>
      <c r="H3262" s="25">
        <v>0</v>
      </c>
      <c r="I3262" s="25" t="s">
        <v>2837</v>
      </c>
    </row>
    <row r="3263" spans="1:9" x14ac:dyDescent="0.15">
      <c r="A3263" s="32">
        <v>43722</v>
      </c>
      <c r="B3263" s="25">
        <v>1000017361</v>
      </c>
      <c r="C3263" s="25" t="s">
        <v>3469</v>
      </c>
      <c r="D3263" s="25" t="s">
        <v>4003</v>
      </c>
      <c r="E3263" s="25">
        <v>200.1</v>
      </c>
      <c r="F3263" s="25">
        <v>200.1</v>
      </c>
      <c r="G3263" s="25">
        <v>0</v>
      </c>
      <c r="H3263" s="25">
        <v>0</v>
      </c>
      <c r="I3263" s="25" t="s">
        <v>2837</v>
      </c>
    </row>
    <row r="3264" spans="1:9" x14ac:dyDescent="0.15">
      <c r="A3264" s="32">
        <v>43722</v>
      </c>
      <c r="B3264" s="25">
        <v>1000017386</v>
      </c>
      <c r="C3264" s="25" t="s">
        <v>2901</v>
      </c>
      <c r="D3264" s="25" t="s">
        <v>4003</v>
      </c>
      <c r="E3264" s="31">
        <v>1851.8</v>
      </c>
      <c r="F3264" s="31">
        <v>1851.8</v>
      </c>
      <c r="G3264" s="25">
        <v>0</v>
      </c>
      <c r="H3264" s="25">
        <v>0</v>
      </c>
      <c r="I3264" s="25" t="s">
        <v>118</v>
      </c>
    </row>
    <row r="3265" spans="1:9" x14ac:dyDescent="0.15">
      <c r="A3265" s="32">
        <v>43722</v>
      </c>
      <c r="B3265" s="25">
        <v>1000017386</v>
      </c>
      <c r="C3265" s="25" t="s">
        <v>2901</v>
      </c>
      <c r="D3265" s="25" t="s">
        <v>4003</v>
      </c>
      <c r="E3265" s="25">
        <v>150</v>
      </c>
      <c r="F3265" s="25">
        <v>150</v>
      </c>
      <c r="G3265" s="25">
        <v>0</v>
      </c>
      <c r="H3265" s="25">
        <v>0</v>
      </c>
      <c r="I3265" s="25" t="s">
        <v>118</v>
      </c>
    </row>
    <row r="3266" spans="1:9" x14ac:dyDescent="0.15">
      <c r="A3266" s="32">
        <v>43722</v>
      </c>
      <c r="B3266" s="25">
        <v>1000017570</v>
      </c>
      <c r="C3266" s="25" t="s">
        <v>2956</v>
      </c>
      <c r="D3266" s="25" t="s">
        <v>4003</v>
      </c>
      <c r="E3266" s="31">
        <v>1300</v>
      </c>
      <c r="F3266" s="31">
        <v>1300</v>
      </c>
      <c r="G3266" s="25">
        <v>0</v>
      </c>
      <c r="H3266" s="25">
        <v>0</v>
      </c>
      <c r="I3266" s="25" t="s">
        <v>2955</v>
      </c>
    </row>
    <row r="3267" spans="1:9" x14ac:dyDescent="0.15">
      <c r="A3267" s="32">
        <v>43722</v>
      </c>
      <c r="B3267" s="25">
        <v>1000017570</v>
      </c>
      <c r="C3267" s="25" t="s">
        <v>2956</v>
      </c>
      <c r="D3267" s="25" t="s">
        <v>4003</v>
      </c>
      <c r="E3267" s="31">
        <v>2918.69</v>
      </c>
      <c r="F3267" s="31">
        <v>2918.69</v>
      </c>
      <c r="G3267" s="25">
        <v>0</v>
      </c>
      <c r="H3267" s="25">
        <v>0</v>
      </c>
      <c r="I3267" s="25" t="s">
        <v>2955</v>
      </c>
    </row>
    <row r="3268" spans="1:9" x14ac:dyDescent="0.15">
      <c r="A3268" s="32">
        <v>43722</v>
      </c>
      <c r="B3268" s="25">
        <v>1000017683</v>
      </c>
      <c r="C3268" s="25" t="s">
        <v>3455</v>
      </c>
      <c r="D3268" s="25" t="s">
        <v>4003</v>
      </c>
      <c r="E3268" s="25">
        <v>297.5</v>
      </c>
      <c r="F3268" s="25">
        <v>297.5</v>
      </c>
      <c r="G3268" s="25">
        <v>0</v>
      </c>
      <c r="H3268" s="25">
        <v>0</v>
      </c>
      <c r="I3268" s="25" t="s">
        <v>2837</v>
      </c>
    </row>
    <row r="3269" spans="1:9" x14ac:dyDescent="0.15">
      <c r="A3269" s="32">
        <v>43722</v>
      </c>
      <c r="B3269" s="25">
        <v>1000017683</v>
      </c>
      <c r="C3269" s="25" t="s">
        <v>3455</v>
      </c>
      <c r="D3269" s="25" t="s">
        <v>4003</v>
      </c>
      <c r="E3269" s="25">
        <v>704</v>
      </c>
      <c r="F3269" s="25">
        <v>704</v>
      </c>
      <c r="G3269" s="25">
        <v>0</v>
      </c>
      <c r="H3269" s="25">
        <v>0</v>
      </c>
      <c r="I3269" s="25" t="s">
        <v>2837</v>
      </c>
    </row>
    <row r="3270" spans="1:9" x14ac:dyDescent="0.15">
      <c r="A3270" s="32">
        <v>43722</v>
      </c>
      <c r="B3270" s="25">
        <v>1000017745</v>
      </c>
      <c r="C3270" s="25" t="s">
        <v>2848</v>
      </c>
      <c r="D3270" s="25" t="s">
        <v>4003</v>
      </c>
      <c r="E3270" s="31">
        <v>1582.7</v>
      </c>
      <c r="F3270" s="31">
        <v>1582.7</v>
      </c>
      <c r="G3270" s="25">
        <v>0</v>
      </c>
      <c r="H3270" s="25">
        <v>0</v>
      </c>
      <c r="I3270" s="25" t="s">
        <v>2837</v>
      </c>
    </row>
    <row r="3271" spans="1:9" x14ac:dyDescent="0.15">
      <c r="A3271" s="32">
        <v>43722</v>
      </c>
      <c r="B3271" s="25">
        <v>1000017745</v>
      </c>
      <c r="C3271" s="25" t="s">
        <v>2848</v>
      </c>
      <c r="D3271" s="25" t="s">
        <v>4003</v>
      </c>
      <c r="E3271" s="25">
        <v>418</v>
      </c>
      <c r="F3271" s="25">
        <v>418</v>
      </c>
      <c r="G3271" s="25">
        <v>0</v>
      </c>
      <c r="H3271" s="25">
        <v>0</v>
      </c>
      <c r="I3271" s="25" t="s">
        <v>2837</v>
      </c>
    </row>
    <row r="3272" spans="1:9" x14ac:dyDescent="0.15">
      <c r="A3272" s="32">
        <v>43722</v>
      </c>
      <c r="B3272" s="25">
        <v>1000017770</v>
      </c>
      <c r="C3272" s="25" t="s">
        <v>3452</v>
      </c>
      <c r="D3272" s="25" t="s">
        <v>4003</v>
      </c>
      <c r="E3272" s="25">
        <v>201.1</v>
      </c>
      <c r="F3272" s="25">
        <v>201.1</v>
      </c>
      <c r="G3272" s="25">
        <v>0</v>
      </c>
      <c r="H3272" s="25">
        <v>0</v>
      </c>
      <c r="I3272" s="25" t="s">
        <v>2837</v>
      </c>
    </row>
    <row r="3273" spans="1:9" x14ac:dyDescent="0.15">
      <c r="A3273" s="32">
        <v>43722</v>
      </c>
      <c r="B3273" s="25">
        <v>1000017795</v>
      </c>
      <c r="C3273" s="25" t="s">
        <v>3576</v>
      </c>
      <c r="D3273" s="25" t="s">
        <v>4003</v>
      </c>
      <c r="E3273" s="25">
        <v>260.3</v>
      </c>
      <c r="F3273" s="25">
        <v>260.3</v>
      </c>
      <c r="G3273" s="25">
        <v>0</v>
      </c>
      <c r="H3273" s="25">
        <v>0</v>
      </c>
      <c r="I3273" s="25" t="s">
        <v>3575</v>
      </c>
    </row>
    <row r="3274" spans="1:9" x14ac:dyDescent="0.15">
      <c r="A3274" s="32">
        <v>43722</v>
      </c>
      <c r="B3274" s="25">
        <v>1000018182</v>
      </c>
      <c r="C3274" s="25" t="s">
        <v>3234</v>
      </c>
      <c r="D3274" s="25" t="s">
        <v>4003</v>
      </c>
      <c r="E3274" s="25">
        <v>102</v>
      </c>
      <c r="F3274" s="25">
        <v>102</v>
      </c>
      <c r="G3274" s="25">
        <v>0</v>
      </c>
      <c r="H3274" s="25">
        <v>0</v>
      </c>
      <c r="I3274" s="25" t="s">
        <v>3233</v>
      </c>
    </row>
    <row r="3275" spans="1:9" x14ac:dyDescent="0.15">
      <c r="A3275" s="32">
        <v>43722</v>
      </c>
      <c r="B3275" s="25">
        <v>1000018182</v>
      </c>
      <c r="C3275" s="25" t="s">
        <v>3234</v>
      </c>
      <c r="D3275" s="25" t="s">
        <v>4003</v>
      </c>
      <c r="E3275" s="25">
        <v>102.1</v>
      </c>
      <c r="F3275" s="25">
        <v>102.1</v>
      </c>
      <c r="G3275" s="25">
        <v>0</v>
      </c>
      <c r="H3275" s="25">
        <v>0</v>
      </c>
      <c r="I3275" s="25" t="s">
        <v>3233</v>
      </c>
    </row>
    <row r="3276" spans="1:9" x14ac:dyDescent="0.15">
      <c r="A3276" s="32">
        <v>43722</v>
      </c>
      <c r="B3276" s="25">
        <v>1000018273</v>
      </c>
      <c r="C3276" s="25" t="s">
        <v>2846</v>
      </c>
      <c r="D3276" s="25" t="s">
        <v>4003</v>
      </c>
      <c r="E3276" s="25">
        <v>403.75</v>
      </c>
      <c r="F3276" s="25">
        <v>403.75</v>
      </c>
      <c r="G3276" s="25">
        <v>0</v>
      </c>
      <c r="H3276" s="25">
        <v>0</v>
      </c>
      <c r="I3276" s="25" t="s">
        <v>2837</v>
      </c>
    </row>
    <row r="3277" spans="1:9" x14ac:dyDescent="0.15">
      <c r="A3277" s="32">
        <v>43722</v>
      </c>
      <c r="B3277" s="25">
        <v>1000018273</v>
      </c>
      <c r="C3277" s="25" t="s">
        <v>2846</v>
      </c>
      <c r="D3277" s="25" t="s">
        <v>4003</v>
      </c>
      <c r="E3277" s="31">
        <v>3428.41</v>
      </c>
      <c r="F3277" s="31">
        <v>3428.41</v>
      </c>
      <c r="G3277" s="25">
        <v>0</v>
      </c>
      <c r="H3277" s="25">
        <v>0</v>
      </c>
      <c r="I3277" s="25" t="s">
        <v>2837</v>
      </c>
    </row>
    <row r="3278" spans="1:9" x14ac:dyDescent="0.15">
      <c r="A3278" s="32">
        <v>43722</v>
      </c>
      <c r="B3278" s="25">
        <v>1000018308</v>
      </c>
      <c r="C3278" s="25" t="s">
        <v>3476</v>
      </c>
      <c r="D3278" s="25" t="s">
        <v>4003</v>
      </c>
      <c r="E3278" s="31">
        <v>18677.7</v>
      </c>
      <c r="F3278" s="31">
        <v>18677.7</v>
      </c>
      <c r="G3278" s="25">
        <v>0</v>
      </c>
      <c r="H3278" s="25">
        <v>0</v>
      </c>
      <c r="I3278" s="25" t="s">
        <v>2837</v>
      </c>
    </row>
    <row r="3279" spans="1:9" x14ac:dyDescent="0.15">
      <c r="A3279" s="32">
        <v>43722</v>
      </c>
      <c r="B3279" s="25">
        <v>1000018310</v>
      </c>
      <c r="C3279" s="25" t="s">
        <v>3935</v>
      </c>
      <c r="D3279" s="25" t="s">
        <v>4003</v>
      </c>
      <c r="E3279" s="25">
        <v>200</v>
      </c>
      <c r="F3279" s="25">
        <v>200</v>
      </c>
      <c r="G3279" s="25">
        <v>0</v>
      </c>
      <c r="H3279" s="25">
        <v>0</v>
      </c>
      <c r="I3279" s="25" t="s">
        <v>3710</v>
      </c>
    </row>
    <row r="3280" spans="1:9" x14ac:dyDescent="0.15">
      <c r="A3280" s="32">
        <v>43722</v>
      </c>
      <c r="B3280" s="25">
        <v>1000018310</v>
      </c>
      <c r="C3280" s="25" t="s">
        <v>3935</v>
      </c>
      <c r="D3280" s="25" t="s">
        <v>4003</v>
      </c>
      <c r="E3280" s="25">
        <v>611</v>
      </c>
      <c r="F3280" s="25">
        <v>611</v>
      </c>
      <c r="G3280" s="25">
        <v>0</v>
      </c>
      <c r="H3280" s="25">
        <v>0</v>
      </c>
      <c r="I3280" s="25" t="s">
        <v>3710</v>
      </c>
    </row>
    <row r="3281" spans="1:9" x14ac:dyDescent="0.15">
      <c r="A3281" s="32">
        <v>43722</v>
      </c>
      <c r="B3281" s="25">
        <v>1000019019</v>
      </c>
      <c r="C3281" s="25" t="s">
        <v>2764</v>
      </c>
      <c r="D3281" s="25" t="s">
        <v>4003</v>
      </c>
      <c r="E3281" s="31">
        <v>3500</v>
      </c>
      <c r="F3281" s="31">
        <v>3500</v>
      </c>
      <c r="G3281" s="25">
        <v>0</v>
      </c>
      <c r="H3281" s="25">
        <v>0</v>
      </c>
      <c r="I3281" s="25" t="s">
        <v>2763</v>
      </c>
    </row>
    <row r="3282" spans="1:9" x14ac:dyDescent="0.15">
      <c r="A3282" s="32">
        <v>43722</v>
      </c>
      <c r="B3282" s="25">
        <v>1000019019</v>
      </c>
      <c r="C3282" s="25" t="s">
        <v>2764</v>
      </c>
      <c r="D3282" s="25" t="s">
        <v>4003</v>
      </c>
      <c r="E3282" s="31">
        <v>9247</v>
      </c>
      <c r="F3282" s="31">
        <v>9247</v>
      </c>
      <c r="G3282" s="25">
        <v>0</v>
      </c>
      <c r="H3282" s="25">
        <v>0</v>
      </c>
      <c r="I3282" s="25" t="s">
        <v>2763</v>
      </c>
    </row>
    <row r="3283" spans="1:9" x14ac:dyDescent="0.15">
      <c r="A3283" s="32">
        <v>43722</v>
      </c>
      <c r="B3283" s="25">
        <v>1000019108</v>
      </c>
      <c r="C3283" s="25" t="s">
        <v>2854</v>
      </c>
      <c r="D3283" s="25" t="s">
        <v>4003</v>
      </c>
      <c r="E3283" s="25">
        <v>400</v>
      </c>
      <c r="F3283" s="25">
        <v>400</v>
      </c>
      <c r="G3283" s="25">
        <v>0</v>
      </c>
      <c r="H3283" s="25">
        <v>0</v>
      </c>
      <c r="I3283" s="25" t="s">
        <v>2837</v>
      </c>
    </row>
    <row r="3284" spans="1:9" x14ac:dyDescent="0.15">
      <c r="A3284" s="32">
        <v>43722</v>
      </c>
      <c r="B3284" s="25">
        <v>1000019108</v>
      </c>
      <c r="C3284" s="25" t="s">
        <v>2854</v>
      </c>
      <c r="D3284" s="25" t="s">
        <v>4003</v>
      </c>
      <c r="E3284" s="31">
        <v>1311</v>
      </c>
      <c r="F3284" s="31">
        <v>1311</v>
      </c>
      <c r="G3284" s="25">
        <v>0</v>
      </c>
      <c r="H3284" s="25">
        <v>0</v>
      </c>
      <c r="I3284" s="25" t="s">
        <v>2837</v>
      </c>
    </row>
    <row r="3285" spans="1:9" x14ac:dyDescent="0.15">
      <c r="A3285" s="32">
        <v>43722</v>
      </c>
      <c r="B3285" s="25">
        <v>1000019459</v>
      </c>
      <c r="C3285" s="25" t="s">
        <v>3939</v>
      </c>
      <c r="D3285" s="25" t="s">
        <v>4003</v>
      </c>
      <c r="E3285" s="25">
        <v>500.6</v>
      </c>
      <c r="F3285" s="25">
        <v>500.6</v>
      </c>
      <c r="G3285" s="25">
        <v>0</v>
      </c>
      <c r="H3285" s="25">
        <v>0</v>
      </c>
      <c r="I3285" s="25" t="s">
        <v>2837</v>
      </c>
    </row>
    <row r="3286" spans="1:9" x14ac:dyDescent="0.15">
      <c r="A3286" s="32">
        <v>43722</v>
      </c>
      <c r="B3286" s="25">
        <v>1000019584</v>
      </c>
      <c r="C3286" s="25" t="s">
        <v>2852</v>
      </c>
      <c r="D3286" s="25" t="s">
        <v>4003</v>
      </c>
      <c r="E3286" s="25">
        <v>469.5</v>
      </c>
      <c r="F3286" s="25">
        <v>469.5</v>
      </c>
      <c r="G3286" s="25">
        <v>0</v>
      </c>
      <c r="H3286" s="25">
        <v>0</v>
      </c>
      <c r="I3286" s="25" t="s">
        <v>2837</v>
      </c>
    </row>
    <row r="3287" spans="1:9" x14ac:dyDescent="0.15">
      <c r="A3287" s="32">
        <v>43722</v>
      </c>
      <c r="B3287" s="25">
        <v>1000020463</v>
      </c>
      <c r="C3287" s="25" t="s">
        <v>3484</v>
      </c>
      <c r="D3287" s="25" t="s">
        <v>4003</v>
      </c>
      <c r="E3287" s="25">
        <v>501.2</v>
      </c>
      <c r="F3287" s="25">
        <v>501.2</v>
      </c>
      <c r="G3287" s="25">
        <v>0</v>
      </c>
      <c r="H3287" s="25">
        <v>0</v>
      </c>
      <c r="I3287" s="25" t="s">
        <v>2837</v>
      </c>
    </row>
    <row r="3288" spans="1:9" x14ac:dyDescent="0.15">
      <c r="A3288" s="32">
        <v>43722</v>
      </c>
      <c r="B3288" s="25">
        <v>1000020463</v>
      </c>
      <c r="C3288" s="25" t="s">
        <v>3484</v>
      </c>
      <c r="D3288" s="25" t="s">
        <v>4003</v>
      </c>
      <c r="E3288" s="25">
        <v>924.3</v>
      </c>
      <c r="F3288" s="25">
        <v>924.3</v>
      </c>
      <c r="G3288" s="25">
        <v>0</v>
      </c>
      <c r="H3288" s="25">
        <v>0</v>
      </c>
      <c r="I3288" s="25" t="s">
        <v>2837</v>
      </c>
    </row>
    <row r="3289" spans="1:9" x14ac:dyDescent="0.15">
      <c r="A3289" s="32">
        <v>43722</v>
      </c>
      <c r="B3289" s="25">
        <v>1000020764</v>
      </c>
      <c r="C3289" s="25" t="s">
        <v>2844</v>
      </c>
      <c r="D3289" s="25" t="s">
        <v>4003</v>
      </c>
      <c r="E3289" s="25">
        <v>100</v>
      </c>
      <c r="F3289" s="25">
        <v>100</v>
      </c>
      <c r="G3289" s="25">
        <v>0</v>
      </c>
      <c r="H3289" s="25">
        <v>0</v>
      </c>
      <c r="I3289" s="25" t="s">
        <v>2837</v>
      </c>
    </row>
    <row r="3290" spans="1:9" x14ac:dyDescent="0.15">
      <c r="A3290" s="32">
        <v>43722</v>
      </c>
      <c r="B3290" s="25">
        <v>1000020764</v>
      </c>
      <c r="C3290" s="25" t="s">
        <v>2844</v>
      </c>
      <c r="D3290" s="25" t="s">
        <v>4003</v>
      </c>
      <c r="E3290" s="25">
        <v>237</v>
      </c>
      <c r="F3290" s="25">
        <v>237</v>
      </c>
      <c r="G3290" s="25">
        <v>0</v>
      </c>
      <c r="H3290" s="25">
        <v>0</v>
      </c>
      <c r="I3290" s="25" t="s">
        <v>2837</v>
      </c>
    </row>
    <row r="3291" spans="1:9" x14ac:dyDescent="0.15">
      <c r="A3291" s="32">
        <v>43722</v>
      </c>
      <c r="B3291" s="25">
        <v>1000020764</v>
      </c>
      <c r="C3291" s="25" t="s">
        <v>2844</v>
      </c>
      <c r="D3291" s="25" t="s">
        <v>4004</v>
      </c>
      <c r="E3291" s="25">
        <v>663.17</v>
      </c>
      <c r="F3291" s="25">
        <v>663.17</v>
      </c>
      <c r="G3291" s="25">
        <v>0</v>
      </c>
      <c r="H3291" s="25">
        <v>0</v>
      </c>
      <c r="I3291" s="25" t="s">
        <v>2837</v>
      </c>
    </row>
    <row r="3292" spans="1:9" x14ac:dyDescent="0.15">
      <c r="A3292" s="32">
        <v>43722</v>
      </c>
      <c r="B3292" s="25">
        <v>1000021487</v>
      </c>
      <c r="C3292" s="25" t="s">
        <v>3047</v>
      </c>
      <c r="D3292" s="25" t="s">
        <v>4003</v>
      </c>
      <c r="E3292" s="31">
        <v>4895.1000000000004</v>
      </c>
      <c r="F3292" s="31">
        <v>4895.1000000000004</v>
      </c>
      <c r="G3292" s="25">
        <v>0</v>
      </c>
      <c r="H3292" s="25">
        <v>0</v>
      </c>
      <c r="I3292" s="25" t="s">
        <v>3654</v>
      </c>
    </row>
    <row r="3293" spans="1:9" x14ac:dyDescent="0.15">
      <c r="A3293" s="32">
        <v>43722</v>
      </c>
      <c r="B3293" s="25">
        <v>1000021487</v>
      </c>
      <c r="C3293" s="25" t="s">
        <v>3047</v>
      </c>
      <c r="D3293" s="25" t="s">
        <v>4003</v>
      </c>
      <c r="E3293" s="31">
        <v>2109.9</v>
      </c>
      <c r="F3293" s="31">
        <v>2109.9</v>
      </c>
      <c r="G3293" s="25">
        <v>0</v>
      </c>
      <c r="H3293" s="25">
        <v>0</v>
      </c>
      <c r="I3293" s="25" t="s">
        <v>3654</v>
      </c>
    </row>
    <row r="3294" spans="1:9" x14ac:dyDescent="0.15">
      <c r="A3294" s="32">
        <v>43722</v>
      </c>
      <c r="B3294" s="25">
        <v>1000021605</v>
      </c>
      <c r="C3294" s="25" t="s">
        <v>4029</v>
      </c>
      <c r="D3294" s="25" t="s">
        <v>4003</v>
      </c>
      <c r="E3294" s="31">
        <v>1500</v>
      </c>
      <c r="F3294" s="31">
        <v>1500</v>
      </c>
      <c r="G3294" s="25">
        <v>0</v>
      </c>
      <c r="H3294" s="25">
        <v>0</v>
      </c>
      <c r="I3294" s="25" t="s">
        <v>3583</v>
      </c>
    </row>
    <row r="3295" spans="1:9" x14ac:dyDescent="0.15">
      <c r="A3295" s="32">
        <v>43722</v>
      </c>
      <c r="B3295" s="25">
        <v>1000021737</v>
      </c>
      <c r="C3295" s="25" t="s">
        <v>2840</v>
      </c>
      <c r="D3295" s="25" t="s">
        <v>4003</v>
      </c>
      <c r="E3295" s="25">
        <v>200.4</v>
      </c>
      <c r="F3295" s="25">
        <v>200.4</v>
      </c>
      <c r="G3295" s="25">
        <v>0</v>
      </c>
      <c r="H3295" s="25">
        <v>0</v>
      </c>
      <c r="I3295" s="25" t="s">
        <v>2837</v>
      </c>
    </row>
    <row r="3296" spans="1:9" x14ac:dyDescent="0.15">
      <c r="A3296" s="32">
        <v>43722</v>
      </c>
      <c r="B3296" s="25">
        <v>1000021739</v>
      </c>
      <c r="C3296" s="25" t="s">
        <v>2890</v>
      </c>
      <c r="D3296" s="25" t="s">
        <v>4003</v>
      </c>
      <c r="E3296" s="31">
        <v>1001.98</v>
      </c>
      <c r="F3296" s="31">
        <v>1001.98</v>
      </c>
      <c r="G3296" s="25">
        <v>0</v>
      </c>
      <c r="H3296" s="25">
        <v>0</v>
      </c>
      <c r="I3296" s="25" t="s">
        <v>2889</v>
      </c>
    </row>
    <row r="3297" spans="1:9" x14ac:dyDescent="0.15">
      <c r="A3297" s="32">
        <v>43722</v>
      </c>
      <c r="B3297" s="25">
        <v>1000021739</v>
      </c>
      <c r="C3297" s="25" t="s">
        <v>2890</v>
      </c>
      <c r="D3297" s="25" t="s">
        <v>4003</v>
      </c>
      <c r="E3297" s="31">
        <v>3019.2</v>
      </c>
      <c r="F3297" s="31">
        <v>3019.2</v>
      </c>
      <c r="G3297" s="25">
        <v>0</v>
      </c>
      <c r="H3297" s="25">
        <v>0</v>
      </c>
      <c r="I3297" s="25" t="s">
        <v>2889</v>
      </c>
    </row>
    <row r="3298" spans="1:9" x14ac:dyDescent="0.15">
      <c r="A3298" s="32">
        <v>43722</v>
      </c>
      <c r="B3298" s="25">
        <v>1000022697</v>
      </c>
      <c r="C3298" s="25" t="s">
        <v>3944</v>
      </c>
      <c r="D3298" s="25" t="s">
        <v>4003</v>
      </c>
      <c r="E3298" s="25">
        <v>450</v>
      </c>
      <c r="F3298" s="25">
        <v>450</v>
      </c>
      <c r="G3298" s="25">
        <v>0</v>
      </c>
      <c r="H3298" s="25">
        <v>0</v>
      </c>
      <c r="I3298" s="25" t="s">
        <v>3148</v>
      </c>
    </row>
    <row r="3299" spans="1:9" x14ac:dyDescent="0.15">
      <c r="A3299" s="32">
        <v>43722</v>
      </c>
      <c r="B3299" s="25">
        <v>1000022697</v>
      </c>
      <c r="C3299" s="25" t="s">
        <v>3944</v>
      </c>
      <c r="D3299" s="25" t="s">
        <v>4003</v>
      </c>
      <c r="E3299" s="31">
        <v>1078.1300000000001</v>
      </c>
      <c r="F3299" s="31">
        <v>1078.1300000000001</v>
      </c>
      <c r="G3299" s="25">
        <v>0</v>
      </c>
      <c r="H3299" s="25">
        <v>0</v>
      </c>
      <c r="I3299" s="25" t="s">
        <v>3148</v>
      </c>
    </row>
    <row r="3300" spans="1:9" x14ac:dyDescent="0.15">
      <c r="A3300" s="32">
        <v>43722</v>
      </c>
      <c r="B3300" s="25">
        <v>1000023133</v>
      </c>
      <c r="C3300" s="25" t="s">
        <v>3381</v>
      </c>
      <c r="D3300" s="25" t="s">
        <v>4003</v>
      </c>
      <c r="E3300" s="25">
        <v>289.2</v>
      </c>
      <c r="F3300" s="25">
        <v>289.2</v>
      </c>
      <c r="G3300" s="25">
        <v>0</v>
      </c>
      <c r="H3300" s="25">
        <v>0</v>
      </c>
      <c r="I3300" s="25" t="s">
        <v>3380</v>
      </c>
    </row>
    <row r="3301" spans="1:9" x14ac:dyDescent="0.15">
      <c r="A3301" s="32">
        <v>43722</v>
      </c>
      <c r="B3301" s="25">
        <v>1000023133</v>
      </c>
      <c r="C3301" s="25" t="s">
        <v>3381</v>
      </c>
      <c r="D3301" s="25" t="s">
        <v>4003</v>
      </c>
      <c r="E3301" s="31">
        <v>2021</v>
      </c>
      <c r="F3301" s="31">
        <v>2021</v>
      </c>
      <c r="G3301" s="25">
        <v>0</v>
      </c>
      <c r="H3301" s="25">
        <v>0</v>
      </c>
      <c r="I3301" s="25" t="s">
        <v>3380</v>
      </c>
    </row>
    <row r="3302" spans="1:9" x14ac:dyDescent="0.15">
      <c r="A3302" s="32">
        <v>43722</v>
      </c>
      <c r="B3302" s="25">
        <v>1000024129</v>
      </c>
      <c r="C3302" s="25" t="s">
        <v>2894</v>
      </c>
      <c r="D3302" s="25" t="s">
        <v>4003</v>
      </c>
      <c r="E3302" s="25">
        <v>565.20000000000005</v>
      </c>
      <c r="F3302" s="25">
        <v>565.20000000000005</v>
      </c>
      <c r="G3302" s="25">
        <v>0</v>
      </c>
      <c r="H3302" s="25">
        <v>0</v>
      </c>
      <c r="I3302" s="25" t="s">
        <v>2893</v>
      </c>
    </row>
    <row r="3303" spans="1:9" x14ac:dyDescent="0.15">
      <c r="A3303" s="32">
        <v>43722</v>
      </c>
      <c r="B3303" s="25">
        <v>1000024129</v>
      </c>
      <c r="C3303" s="25" t="s">
        <v>2894</v>
      </c>
      <c r="D3303" s="25" t="s">
        <v>4003</v>
      </c>
      <c r="E3303" s="31">
        <v>29452.2</v>
      </c>
      <c r="F3303" s="31">
        <v>29452.2</v>
      </c>
      <c r="G3303" s="25">
        <v>0</v>
      </c>
      <c r="H3303" s="25">
        <v>0</v>
      </c>
      <c r="I3303" s="25" t="s">
        <v>2893</v>
      </c>
    </row>
    <row r="3304" spans="1:9" x14ac:dyDescent="0.15">
      <c r="A3304" s="32">
        <v>43722</v>
      </c>
      <c r="B3304" s="25">
        <v>1000025474</v>
      </c>
      <c r="C3304" s="25" t="s">
        <v>2935</v>
      </c>
      <c r="D3304" s="25" t="s">
        <v>4003</v>
      </c>
      <c r="E3304" s="31">
        <v>1003.29</v>
      </c>
      <c r="F3304" s="31">
        <v>1003.29</v>
      </c>
      <c r="G3304" s="25">
        <v>0</v>
      </c>
      <c r="H3304" s="25">
        <v>0</v>
      </c>
      <c r="I3304" s="25" t="s">
        <v>2932</v>
      </c>
    </row>
    <row r="3305" spans="1:9" x14ac:dyDescent="0.15">
      <c r="A3305" s="32">
        <v>43722</v>
      </c>
      <c r="B3305" s="25">
        <v>1000025475</v>
      </c>
      <c r="C3305" s="25" t="s">
        <v>2933</v>
      </c>
      <c r="D3305" s="25" t="s">
        <v>4003</v>
      </c>
      <c r="E3305" s="31">
        <v>1081</v>
      </c>
      <c r="F3305" s="31">
        <v>1081</v>
      </c>
      <c r="G3305" s="25">
        <v>0</v>
      </c>
      <c r="H3305" s="25">
        <v>0</v>
      </c>
      <c r="I3305" s="25" t="s">
        <v>2932</v>
      </c>
    </row>
    <row r="3306" spans="1:9" x14ac:dyDescent="0.15">
      <c r="A3306" s="32">
        <v>43722</v>
      </c>
      <c r="B3306" s="25">
        <v>1000025755</v>
      </c>
      <c r="C3306" s="25" t="s">
        <v>3706</v>
      </c>
      <c r="D3306" s="25" t="s">
        <v>4003</v>
      </c>
      <c r="E3306" s="25">
        <v>457.6</v>
      </c>
      <c r="F3306" s="25">
        <v>457.6</v>
      </c>
      <c r="G3306" s="25">
        <v>0</v>
      </c>
      <c r="H3306" s="25">
        <v>0</v>
      </c>
      <c r="I3306" s="25" t="s">
        <v>3705</v>
      </c>
    </row>
    <row r="3307" spans="1:9" x14ac:dyDescent="0.15">
      <c r="A3307" s="32">
        <v>43722</v>
      </c>
      <c r="B3307" s="25">
        <v>1000027340</v>
      </c>
      <c r="C3307" s="25" t="s">
        <v>3948</v>
      </c>
      <c r="D3307" s="25" t="s">
        <v>4003</v>
      </c>
      <c r="E3307" s="31">
        <v>2002.54</v>
      </c>
      <c r="F3307" s="31">
        <v>2002.54</v>
      </c>
      <c r="G3307" s="25">
        <v>0</v>
      </c>
      <c r="H3307" s="25">
        <v>0</v>
      </c>
      <c r="I3307" s="25" t="s">
        <v>2915</v>
      </c>
    </row>
    <row r="3308" spans="1:9" x14ac:dyDescent="0.15">
      <c r="A3308" s="32">
        <v>43722</v>
      </c>
      <c r="B3308" s="25">
        <v>1000027535</v>
      </c>
      <c r="C3308" s="25" t="s">
        <v>3949</v>
      </c>
      <c r="D3308" s="25" t="s">
        <v>4003</v>
      </c>
      <c r="E3308" s="31">
        <v>9991.7999999999993</v>
      </c>
      <c r="F3308" s="31">
        <v>9991.7999999999993</v>
      </c>
      <c r="G3308" s="25">
        <v>0</v>
      </c>
      <c r="H3308" s="25">
        <v>0</v>
      </c>
      <c r="I3308" s="25" t="s">
        <v>3950</v>
      </c>
    </row>
    <row r="3309" spans="1:9" x14ac:dyDescent="0.15">
      <c r="A3309" s="32">
        <v>43722</v>
      </c>
      <c r="B3309" s="25">
        <v>1000027535</v>
      </c>
      <c r="C3309" s="25" t="s">
        <v>3949</v>
      </c>
      <c r="D3309" s="25" t="s">
        <v>4003</v>
      </c>
      <c r="E3309" s="31">
        <v>10008.799999999999</v>
      </c>
      <c r="F3309" s="31">
        <v>10008.799999999999</v>
      </c>
      <c r="G3309" s="25">
        <v>0</v>
      </c>
      <c r="H3309" s="25">
        <v>0</v>
      </c>
      <c r="I3309" s="25" t="s">
        <v>3950</v>
      </c>
    </row>
    <row r="3310" spans="1:9" x14ac:dyDescent="0.15">
      <c r="A3310" s="32">
        <v>43722</v>
      </c>
      <c r="B3310" s="25">
        <v>1000029061</v>
      </c>
      <c r="C3310" s="25" t="s">
        <v>2655</v>
      </c>
      <c r="D3310" s="25" t="s">
        <v>4003</v>
      </c>
      <c r="E3310" s="25">
        <v>367.5</v>
      </c>
      <c r="F3310" s="25">
        <v>367.5</v>
      </c>
      <c r="G3310" s="25">
        <v>0</v>
      </c>
      <c r="H3310" s="25">
        <v>0</v>
      </c>
      <c r="I3310" s="25" t="s">
        <v>2654</v>
      </c>
    </row>
    <row r="3311" spans="1:9" x14ac:dyDescent="0.15">
      <c r="A3311" s="32">
        <v>43722</v>
      </c>
      <c r="B3311" s="25">
        <v>1000029061</v>
      </c>
      <c r="C3311" s="25" t="s">
        <v>2655</v>
      </c>
      <c r="D3311" s="25" t="s">
        <v>4003</v>
      </c>
      <c r="E3311" s="31">
        <v>3600.65</v>
      </c>
      <c r="F3311" s="31">
        <v>3600.65</v>
      </c>
      <c r="G3311" s="25">
        <v>0</v>
      </c>
      <c r="H3311" s="25">
        <v>0</v>
      </c>
      <c r="I3311" s="25" t="s">
        <v>2654</v>
      </c>
    </row>
    <row r="3312" spans="1:9" x14ac:dyDescent="0.15">
      <c r="A3312" s="32">
        <v>43722</v>
      </c>
      <c r="B3312" s="25">
        <v>1000029243</v>
      </c>
      <c r="C3312" s="25" t="s">
        <v>4040</v>
      </c>
      <c r="D3312" s="25" t="s">
        <v>4004</v>
      </c>
      <c r="E3312" s="31">
        <v>1000.12</v>
      </c>
      <c r="F3312" s="31">
        <v>1000.12</v>
      </c>
      <c r="G3312" s="25">
        <v>0</v>
      </c>
      <c r="H3312" s="25">
        <v>0</v>
      </c>
      <c r="I3312" s="25" t="s">
        <v>3859</v>
      </c>
    </row>
    <row r="3313" spans="1:9" x14ac:dyDescent="0.15">
      <c r="A3313" s="32">
        <v>43722</v>
      </c>
      <c r="B3313" s="25">
        <v>1000030136</v>
      </c>
      <c r="C3313" s="25" t="s">
        <v>2788</v>
      </c>
      <c r="D3313" s="25" t="s">
        <v>4003</v>
      </c>
      <c r="E3313" s="25">
        <v>634.70000000000005</v>
      </c>
      <c r="F3313" s="25">
        <v>634.70000000000005</v>
      </c>
      <c r="G3313" s="25">
        <v>0</v>
      </c>
      <c r="H3313" s="25">
        <v>0</v>
      </c>
      <c r="I3313" s="25" t="s">
        <v>2787</v>
      </c>
    </row>
    <row r="3314" spans="1:9" x14ac:dyDescent="0.15">
      <c r="A3314" s="32">
        <v>43722</v>
      </c>
      <c r="B3314" s="25">
        <v>1000033295</v>
      </c>
      <c r="C3314" s="25" t="s">
        <v>2985</v>
      </c>
      <c r="D3314" s="25" t="s">
        <v>4003</v>
      </c>
      <c r="E3314" s="31">
        <v>1001</v>
      </c>
      <c r="F3314" s="31">
        <v>1001</v>
      </c>
      <c r="G3314" s="25">
        <v>0</v>
      </c>
      <c r="H3314" s="25">
        <v>0</v>
      </c>
      <c r="I3314" s="25" t="s">
        <v>3583</v>
      </c>
    </row>
    <row r="3315" spans="1:9" x14ac:dyDescent="0.15">
      <c r="A3315" s="32">
        <v>43722</v>
      </c>
      <c r="B3315" s="25">
        <v>1000033295</v>
      </c>
      <c r="C3315" s="25" t="s">
        <v>2985</v>
      </c>
      <c r="D3315" s="25" t="s">
        <v>4003</v>
      </c>
      <c r="E3315" s="25">
        <v>501.89</v>
      </c>
      <c r="F3315" s="25">
        <v>501.89</v>
      </c>
      <c r="G3315" s="25">
        <v>0</v>
      </c>
      <c r="H3315" s="25">
        <v>0</v>
      </c>
      <c r="I3315" s="25" t="s">
        <v>3583</v>
      </c>
    </row>
    <row r="3316" spans="1:9" x14ac:dyDescent="0.15">
      <c r="A3316" s="32">
        <v>43722</v>
      </c>
      <c r="B3316" s="25">
        <v>1000033842</v>
      </c>
      <c r="C3316" s="25" t="s">
        <v>4041</v>
      </c>
      <c r="D3316" s="25" t="s">
        <v>4003</v>
      </c>
      <c r="E3316" s="31">
        <v>1792.56</v>
      </c>
      <c r="F3316" s="31">
        <v>1792.56</v>
      </c>
      <c r="G3316" s="25">
        <v>0</v>
      </c>
      <c r="H3316" s="25">
        <v>0</v>
      </c>
      <c r="I3316" s="25" t="s">
        <v>2734</v>
      </c>
    </row>
    <row r="3317" spans="1:9" x14ac:dyDescent="0.15">
      <c r="A3317" s="32">
        <v>43722</v>
      </c>
      <c r="B3317" s="25">
        <v>1000033842</v>
      </c>
      <c r="C3317" s="25" t="s">
        <v>4041</v>
      </c>
      <c r="D3317" s="25" t="s">
        <v>4003</v>
      </c>
      <c r="E3317" s="25">
        <v>412.89</v>
      </c>
      <c r="F3317" s="25">
        <v>412.89</v>
      </c>
      <c r="G3317" s="25">
        <v>0</v>
      </c>
      <c r="H3317" s="25">
        <v>0</v>
      </c>
      <c r="I3317" s="25" t="s">
        <v>2734</v>
      </c>
    </row>
    <row r="3318" spans="1:9" x14ac:dyDescent="0.15">
      <c r="A3318" s="32">
        <v>43722</v>
      </c>
      <c r="B3318" s="25">
        <v>1000034232</v>
      </c>
      <c r="C3318" s="25" t="s">
        <v>2772</v>
      </c>
      <c r="D3318" s="25" t="s">
        <v>4003</v>
      </c>
      <c r="E3318" s="25">
        <v>300.83999999999997</v>
      </c>
      <c r="F3318" s="25">
        <v>300.83999999999997</v>
      </c>
      <c r="G3318" s="25">
        <v>0</v>
      </c>
      <c r="H3318" s="25">
        <v>0</v>
      </c>
      <c r="I3318" s="25" t="s">
        <v>2771</v>
      </c>
    </row>
    <row r="3319" spans="1:9" x14ac:dyDescent="0.15">
      <c r="A3319" s="32">
        <v>43722</v>
      </c>
      <c r="B3319" s="25">
        <v>1000037982</v>
      </c>
      <c r="C3319" s="25" t="s">
        <v>3713</v>
      </c>
      <c r="D3319" s="25" t="s">
        <v>4003</v>
      </c>
      <c r="E3319" s="25">
        <v>63.6</v>
      </c>
      <c r="F3319" s="25">
        <v>63.6</v>
      </c>
      <c r="G3319" s="25">
        <v>0</v>
      </c>
      <c r="H3319" s="25">
        <v>0</v>
      </c>
      <c r="I3319" s="25" t="s">
        <v>3712</v>
      </c>
    </row>
    <row r="3320" spans="1:9" x14ac:dyDescent="0.15">
      <c r="A3320" s="32">
        <v>43722</v>
      </c>
      <c r="B3320" s="25">
        <v>1000038420</v>
      </c>
      <c r="C3320" s="25" t="s">
        <v>3096</v>
      </c>
      <c r="D3320" s="25" t="s">
        <v>4003</v>
      </c>
      <c r="E3320" s="31">
        <v>2001.33</v>
      </c>
      <c r="F3320" s="31">
        <v>2001.33</v>
      </c>
      <c r="G3320" s="25">
        <v>0</v>
      </c>
      <c r="H3320" s="25">
        <v>0</v>
      </c>
      <c r="I3320" s="25" t="s">
        <v>3095</v>
      </c>
    </row>
    <row r="3321" spans="1:9" x14ac:dyDescent="0.15">
      <c r="A3321" s="32">
        <v>43722</v>
      </c>
      <c r="B3321" s="25">
        <v>1000038508</v>
      </c>
      <c r="C3321" s="25" t="s">
        <v>3953</v>
      </c>
      <c r="D3321" s="25" t="s">
        <v>4003</v>
      </c>
      <c r="E3321" s="31">
        <v>18572.14</v>
      </c>
      <c r="F3321" s="31">
        <v>18572.14</v>
      </c>
      <c r="G3321" s="25">
        <v>0</v>
      </c>
      <c r="H3321" s="25">
        <v>0</v>
      </c>
      <c r="I3321" s="25" t="s">
        <v>2625</v>
      </c>
    </row>
    <row r="3322" spans="1:9" x14ac:dyDescent="0.15">
      <c r="A3322" s="32">
        <v>43722</v>
      </c>
      <c r="B3322" s="25">
        <v>1000038508</v>
      </c>
      <c r="C3322" s="25" t="s">
        <v>3953</v>
      </c>
      <c r="D3322" s="25" t="s">
        <v>4003</v>
      </c>
      <c r="E3322" s="31">
        <v>3098.49</v>
      </c>
      <c r="F3322" s="31">
        <v>3098.49</v>
      </c>
      <c r="G3322" s="25">
        <v>0</v>
      </c>
      <c r="H3322" s="25">
        <v>0</v>
      </c>
      <c r="I3322" s="25" t="s">
        <v>2625</v>
      </c>
    </row>
    <row r="3323" spans="1:9" x14ac:dyDescent="0.15">
      <c r="A3323" s="32">
        <v>43722</v>
      </c>
      <c r="B3323" s="25">
        <v>1000039029</v>
      </c>
      <c r="C3323" s="25" t="s">
        <v>3443</v>
      </c>
      <c r="D3323" s="25" t="s">
        <v>4003</v>
      </c>
      <c r="E3323" s="31">
        <v>1000</v>
      </c>
      <c r="F3323" s="31">
        <v>1000</v>
      </c>
      <c r="G3323" s="25">
        <v>0</v>
      </c>
      <c r="H3323" s="25">
        <v>0</v>
      </c>
      <c r="I3323" s="25" t="s">
        <v>2837</v>
      </c>
    </row>
    <row r="3324" spans="1:9" x14ac:dyDescent="0.15">
      <c r="A3324" s="32">
        <v>43722</v>
      </c>
      <c r="B3324" s="25">
        <v>1000041780</v>
      </c>
      <c r="C3324" s="25" t="s">
        <v>3030</v>
      </c>
      <c r="D3324" s="25" t="s">
        <v>4003</v>
      </c>
      <c r="E3324" s="31">
        <v>2361.35</v>
      </c>
      <c r="F3324" s="31">
        <v>2361.35</v>
      </c>
      <c r="G3324" s="25">
        <v>0</v>
      </c>
      <c r="H3324" s="25">
        <v>0</v>
      </c>
      <c r="I3324" s="25" t="s">
        <v>3029</v>
      </c>
    </row>
    <row r="3325" spans="1:9" x14ac:dyDescent="0.15">
      <c r="A3325" s="32">
        <v>43722</v>
      </c>
      <c r="B3325" s="25">
        <v>1000041780</v>
      </c>
      <c r="C3325" s="25" t="s">
        <v>3030</v>
      </c>
      <c r="D3325" s="25" t="s">
        <v>4003</v>
      </c>
      <c r="E3325" s="31">
        <v>2641.1</v>
      </c>
      <c r="F3325" s="31">
        <v>2641.1</v>
      </c>
      <c r="G3325" s="25">
        <v>0</v>
      </c>
      <c r="H3325" s="25">
        <v>0</v>
      </c>
      <c r="I3325" s="25" t="s">
        <v>3029</v>
      </c>
    </row>
    <row r="3326" spans="1:9" x14ac:dyDescent="0.15">
      <c r="A3326" s="32">
        <v>43722</v>
      </c>
      <c r="B3326" s="25">
        <v>1000041836</v>
      </c>
      <c r="C3326" s="25" t="s">
        <v>3954</v>
      </c>
      <c r="D3326" s="25" t="s">
        <v>4003</v>
      </c>
      <c r="E3326" s="25">
        <v>431.4</v>
      </c>
      <c r="F3326" s="25">
        <v>431.4</v>
      </c>
      <c r="G3326" s="25">
        <v>0</v>
      </c>
      <c r="H3326" s="25">
        <v>0</v>
      </c>
      <c r="I3326" s="25" t="s">
        <v>2837</v>
      </c>
    </row>
    <row r="3327" spans="1:9" x14ac:dyDescent="0.15">
      <c r="A3327" s="32">
        <v>43722</v>
      </c>
      <c r="B3327" s="25">
        <v>1000043235</v>
      </c>
      <c r="C3327" s="25" t="s">
        <v>3155</v>
      </c>
      <c r="D3327" s="25" t="s">
        <v>4003</v>
      </c>
      <c r="E3327" s="31">
        <v>3278.06</v>
      </c>
      <c r="F3327" s="31">
        <v>3278.06</v>
      </c>
      <c r="G3327" s="25">
        <v>0</v>
      </c>
      <c r="H3327" s="25">
        <v>0</v>
      </c>
      <c r="I3327" s="25" t="s">
        <v>3154</v>
      </c>
    </row>
    <row r="3328" spans="1:9" x14ac:dyDescent="0.15">
      <c r="A3328" s="32">
        <v>43722</v>
      </c>
      <c r="B3328" s="25">
        <v>1000043235</v>
      </c>
      <c r="C3328" s="25" t="s">
        <v>3155</v>
      </c>
      <c r="D3328" s="25" t="s">
        <v>4003</v>
      </c>
      <c r="E3328" s="25">
        <v>721.97</v>
      </c>
      <c r="F3328" s="25">
        <v>721.97</v>
      </c>
      <c r="G3328" s="25">
        <v>0</v>
      </c>
      <c r="H3328" s="25">
        <v>0</v>
      </c>
      <c r="I3328" s="25" t="s">
        <v>3154</v>
      </c>
    </row>
    <row r="3329" spans="1:9" x14ac:dyDescent="0.15">
      <c r="A3329" s="32">
        <v>43722</v>
      </c>
      <c r="B3329" s="25">
        <v>1000043256</v>
      </c>
      <c r="C3329" s="25" t="s">
        <v>3955</v>
      </c>
      <c r="D3329" s="25" t="s">
        <v>4003</v>
      </c>
      <c r="E3329" s="31">
        <v>1001.4</v>
      </c>
      <c r="F3329" s="31">
        <v>1001.4</v>
      </c>
      <c r="G3329" s="25">
        <v>0</v>
      </c>
      <c r="H3329" s="25">
        <v>0</v>
      </c>
      <c r="I3329" s="25" t="s">
        <v>3956</v>
      </c>
    </row>
    <row r="3330" spans="1:9" x14ac:dyDescent="0.15">
      <c r="A3330" s="32">
        <v>43722</v>
      </c>
      <c r="B3330" s="25">
        <v>1000043367</v>
      </c>
      <c r="C3330" s="25" t="s">
        <v>3009</v>
      </c>
      <c r="D3330" s="25" t="s">
        <v>4003</v>
      </c>
      <c r="E3330" s="25">
        <v>300.89999999999998</v>
      </c>
      <c r="F3330" s="25">
        <v>300.89999999999998</v>
      </c>
      <c r="G3330" s="25">
        <v>0</v>
      </c>
      <c r="H3330" s="25">
        <v>0</v>
      </c>
      <c r="I3330" s="25" t="s">
        <v>3008</v>
      </c>
    </row>
    <row r="3331" spans="1:9" x14ac:dyDescent="0.15">
      <c r="A3331" s="32">
        <v>43722</v>
      </c>
      <c r="B3331" s="25">
        <v>1000043379</v>
      </c>
      <c r="C3331" s="25" t="s">
        <v>3860</v>
      </c>
      <c r="D3331" s="25" t="s">
        <v>4003</v>
      </c>
      <c r="E3331" s="31">
        <v>5003.2</v>
      </c>
      <c r="F3331" s="31">
        <v>5003.2</v>
      </c>
      <c r="G3331" s="25">
        <v>0</v>
      </c>
      <c r="H3331" s="25">
        <v>0</v>
      </c>
      <c r="I3331" s="25" t="s">
        <v>3859</v>
      </c>
    </row>
    <row r="3332" spans="1:9" x14ac:dyDescent="0.15">
      <c r="A3332" s="32">
        <v>43722</v>
      </c>
      <c r="B3332" s="25">
        <v>1000043379</v>
      </c>
      <c r="C3332" s="25" t="s">
        <v>3860</v>
      </c>
      <c r="D3332" s="25" t="s">
        <v>4003</v>
      </c>
      <c r="E3332" s="31">
        <v>4020.7</v>
      </c>
      <c r="F3332" s="31">
        <v>4020.7</v>
      </c>
      <c r="G3332" s="25">
        <v>0</v>
      </c>
      <c r="H3332" s="25">
        <v>0</v>
      </c>
      <c r="I3332" s="25" t="s">
        <v>3859</v>
      </c>
    </row>
    <row r="3333" spans="1:9" x14ac:dyDescent="0.15">
      <c r="A3333" s="32">
        <v>43722</v>
      </c>
      <c r="B3333" s="25">
        <v>1000043379</v>
      </c>
      <c r="C3333" s="25" t="s">
        <v>3860</v>
      </c>
      <c r="D3333" s="25" t="s">
        <v>3226</v>
      </c>
      <c r="E3333" s="23">
        <v>1000.8</v>
      </c>
      <c r="F3333" s="23">
        <v>1000.8</v>
      </c>
      <c r="G3333" s="23">
        <v>0</v>
      </c>
      <c r="H3333" s="23">
        <v>0</v>
      </c>
      <c r="I3333" s="25" t="s">
        <v>3859</v>
      </c>
    </row>
    <row r="3334" spans="1:9" x14ac:dyDescent="0.15">
      <c r="A3334" s="32">
        <v>43722</v>
      </c>
      <c r="B3334" s="25">
        <v>1000043382</v>
      </c>
      <c r="C3334" s="25" t="s">
        <v>3201</v>
      </c>
      <c r="D3334" s="25" t="s">
        <v>4003</v>
      </c>
      <c r="E3334" s="31">
        <v>1000</v>
      </c>
      <c r="F3334" s="31">
        <v>1000</v>
      </c>
      <c r="G3334" s="25">
        <v>0</v>
      </c>
      <c r="H3334" s="25">
        <v>0</v>
      </c>
      <c r="I3334" s="25" t="s">
        <v>2625</v>
      </c>
    </row>
    <row r="3335" spans="1:9" x14ac:dyDescent="0.15">
      <c r="A3335" s="32">
        <v>43722</v>
      </c>
      <c r="B3335" s="25">
        <v>1000043865</v>
      </c>
      <c r="C3335" s="25" t="s">
        <v>3516</v>
      </c>
      <c r="D3335" s="25" t="s">
        <v>4003</v>
      </c>
      <c r="E3335" s="31">
        <v>1596</v>
      </c>
      <c r="F3335" s="31">
        <v>1596</v>
      </c>
      <c r="G3335" s="25">
        <v>0</v>
      </c>
      <c r="H3335" s="25">
        <v>0</v>
      </c>
      <c r="I3335" s="25" t="s">
        <v>3515</v>
      </c>
    </row>
    <row r="3336" spans="1:9" x14ac:dyDescent="0.15">
      <c r="A3336" s="32">
        <v>43722</v>
      </c>
      <c r="B3336" s="25">
        <v>1000043865</v>
      </c>
      <c r="C3336" s="25" t="s">
        <v>3516</v>
      </c>
      <c r="D3336" s="25" t="s">
        <v>4003</v>
      </c>
      <c r="E3336" s="31">
        <v>3970.95</v>
      </c>
      <c r="F3336" s="31">
        <v>3970.95</v>
      </c>
      <c r="G3336" s="25">
        <v>0</v>
      </c>
      <c r="H3336" s="25">
        <v>0</v>
      </c>
      <c r="I3336" s="25" t="s">
        <v>3515</v>
      </c>
    </row>
    <row r="3337" spans="1:9" x14ac:dyDescent="0.15">
      <c r="A3337" s="32">
        <v>43722</v>
      </c>
      <c r="B3337" s="25">
        <v>1000044031</v>
      </c>
      <c r="C3337" s="25" t="s">
        <v>2968</v>
      </c>
      <c r="D3337" s="25" t="s">
        <v>4003</v>
      </c>
      <c r="E3337" s="31">
        <v>1011.5</v>
      </c>
      <c r="F3337" s="31">
        <v>1011.5</v>
      </c>
      <c r="G3337" s="25">
        <v>0</v>
      </c>
      <c r="H3337" s="25">
        <v>0</v>
      </c>
      <c r="I3337" s="25" t="s">
        <v>2967</v>
      </c>
    </row>
    <row r="3338" spans="1:9" x14ac:dyDescent="0.15">
      <c r="A3338" s="32">
        <v>43722</v>
      </c>
      <c r="B3338" s="25">
        <v>1000044031</v>
      </c>
      <c r="C3338" s="25" t="s">
        <v>2968</v>
      </c>
      <c r="D3338" s="25" t="s">
        <v>4003</v>
      </c>
      <c r="E3338" s="31">
        <v>5025.38</v>
      </c>
      <c r="F3338" s="31">
        <v>5025.38</v>
      </c>
      <c r="G3338" s="25">
        <v>0</v>
      </c>
      <c r="H3338" s="25">
        <v>0</v>
      </c>
      <c r="I3338" s="25" t="s">
        <v>2967</v>
      </c>
    </row>
    <row r="3339" spans="1:9" x14ac:dyDescent="0.15">
      <c r="A3339" s="32">
        <v>43722</v>
      </c>
      <c r="B3339" s="25">
        <v>1000044643</v>
      </c>
      <c r="C3339" s="25" t="s">
        <v>2950</v>
      </c>
      <c r="D3339" s="25" t="s">
        <v>4003</v>
      </c>
      <c r="E3339" s="31">
        <v>2734.8</v>
      </c>
      <c r="F3339" s="31">
        <v>2734.8</v>
      </c>
      <c r="G3339" s="25">
        <v>0</v>
      </c>
      <c r="H3339" s="25">
        <v>0</v>
      </c>
      <c r="I3339" s="25" t="s">
        <v>2949</v>
      </c>
    </row>
    <row r="3340" spans="1:9" x14ac:dyDescent="0.15">
      <c r="A3340" s="32">
        <v>43722</v>
      </c>
      <c r="B3340" s="25">
        <v>1000044643</v>
      </c>
      <c r="C3340" s="25" t="s">
        <v>2950</v>
      </c>
      <c r="D3340" s="25" t="s">
        <v>4003</v>
      </c>
      <c r="E3340" s="31">
        <v>1500.2</v>
      </c>
      <c r="F3340" s="31">
        <v>1500.2</v>
      </c>
      <c r="G3340" s="25">
        <v>0</v>
      </c>
      <c r="H3340" s="25">
        <v>0</v>
      </c>
      <c r="I3340" s="25" t="s">
        <v>2949</v>
      </c>
    </row>
    <row r="3341" spans="1:9" x14ac:dyDescent="0.15">
      <c r="A3341" s="32">
        <v>43722</v>
      </c>
      <c r="B3341" s="25">
        <v>1000044688</v>
      </c>
      <c r="C3341" s="25" t="s">
        <v>3551</v>
      </c>
      <c r="D3341" s="25" t="s">
        <v>4003</v>
      </c>
      <c r="E3341" s="25">
        <v>135.19999999999999</v>
      </c>
      <c r="F3341" s="25">
        <v>135.19999999999999</v>
      </c>
      <c r="G3341" s="25">
        <v>0</v>
      </c>
      <c r="H3341" s="25">
        <v>0</v>
      </c>
      <c r="I3341" s="25" t="s">
        <v>3550</v>
      </c>
    </row>
    <row r="3342" spans="1:9" x14ac:dyDescent="0.15">
      <c r="A3342" s="32">
        <v>43722</v>
      </c>
      <c r="B3342" s="25">
        <v>1000044716</v>
      </c>
      <c r="C3342" s="25" t="s">
        <v>3957</v>
      </c>
      <c r="D3342" s="25" t="s">
        <v>4003</v>
      </c>
      <c r="E3342" s="31">
        <v>3001.5</v>
      </c>
      <c r="F3342" s="31">
        <v>3001.5</v>
      </c>
      <c r="G3342" s="25">
        <v>0</v>
      </c>
      <c r="H3342" s="25">
        <v>0</v>
      </c>
      <c r="I3342" s="25" t="s">
        <v>3092</v>
      </c>
    </row>
    <row r="3343" spans="1:9" x14ac:dyDescent="0.15">
      <c r="A3343" s="32">
        <v>43722</v>
      </c>
      <c r="B3343" s="25">
        <v>1000044716</v>
      </c>
      <c r="C3343" s="25" t="s">
        <v>3957</v>
      </c>
      <c r="D3343" s="25" t="s">
        <v>4003</v>
      </c>
      <c r="E3343" s="31">
        <v>5004.38</v>
      </c>
      <c r="F3343" s="31">
        <v>5004.38</v>
      </c>
      <c r="G3343" s="25">
        <v>0</v>
      </c>
      <c r="H3343" s="25">
        <v>0</v>
      </c>
      <c r="I3343" s="25" t="s">
        <v>3092</v>
      </c>
    </row>
    <row r="3344" spans="1:9" x14ac:dyDescent="0.15">
      <c r="A3344" s="32">
        <v>43722</v>
      </c>
      <c r="B3344" s="25">
        <v>1000045593</v>
      </c>
      <c r="C3344" s="25" t="s">
        <v>3958</v>
      </c>
      <c r="D3344" s="25" t="s">
        <v>4003</v>
      </c>
      <c r="E3344" s="31">
        <v>2806</v>
      </c>
      <c r="F3344" s="31">
        <v>2806</v>
      </c>
      <c r="G3344" s="25">
        <v>0</v>
      </c>
      <c r="H3344" s="25">
        <v>0</v>
      </c>
      <c r="I3344" s="25" t="s">
        <v>2904</v>
      </c>
    </row>
    <row r="3345" spans="1:9" x14ac:dyDescent="0.15">
      <c r="A3345" s="32">
        <v>43722</v>
      </c>
      <c r="B3345" s="25">
        <v>1000045593</v>
      </c>
      <c r="C3345" s="25" t="s">
        <v>3958</v>
      </c>
      <c r="D3345" s="25" t="s">
        <v>4003</v>
      </c>
      <c r="E3345" s="31">
        <v>1194.5999999999999</v>
      </c>
      <c r="F3345" s="31">
        <v>1194.5999999999999</v>
      </c>
      <c r="G3345" s="25">
        <v>0</v>
      </c>
      <c r="H3345" s="25">
        <v>0</v>
      </c>
      <c r="I3345" s="25" t="s">
        <v>2904</v>
      </c>
    </row>
    <row r="3346" spans="1:9" x14ac:dyDescent="0.15">
      <c r="A3346" s="32">
        <v>43722</v>
      </c>
      <c r="B3346" s="25">
        <v>1000045767</v>
      </c>
      <c r="C3346" s="25" t="s">
        <v>2962</v>
      </c>
      <c r="D3346" s="25" t="s">
        <v>4003</v>
      </c>
      <c r="E3346" s="31">
        <v>4000</v>
      </c>
      <c r="F3346" s="31">
        <v>4000</v>
      </c>
      <c r="G3346" s="25">
        <v>0</v>
      </c>
      <c r="H3346" s="25">
        <v>0</v>
      </c>
      <c r="I3346" s="25" t="s">
        <v>2961</v>
      </c>
    </row>
    <row r="3347" spans="1:9" x14ac:dyDescent="0.15">
      <c r="A3347" s="32">
        <v>43722</v>
      </c>
      <c r="B3347" s="25">
        <v>1000045767</v>
      </c>
      <c r="C3347" s="25" t="s">
        <v>2962</v>
      </c>
      <c r="D3347" s="25" t="s">
        <v>4003</v>
      </c>
      <c r="E3347" s="31">
        <v>10001.9</v>
      </c>
      <c r="F3347" s="31">
        <v>10001.9</v>
      </c>
      <c r="G3347" s="25">
        <v>0</v>
      </c>
      <c r="H3347" s="25">
        <v>0</v>
      </c>
      <c r="I3347" s="25" t="s">
        <v>2961</v>
      </c>
    </row>
    <row r="3348" spans="1:9" x14ac:dyDescent="0.15">
      <c r="A3348" s="32">
        <v>43722</v>
      </c>
      <c r="B3348" s="25">
        <v>1000046429</v>
      </c>
      <c r="C3348" s="25" t="s">
        <v>3863</v>
      </c>
      <c r="D3348" s="25" t="s">
        <v>4003</v>
      </c>
      <c r="E3348" s="25">
        <v>292.8</v>
      </c>
      <c r="F3348" s="25">
        <v>292.8</v>
      </c>
      <c r="G3348" s="25">
        <v>0</v>
      </c>
      <c r="H3348" s="25">
        <v>0</v>
      </c>
      <c r="I3348" s="25" t="s">
        <v>2666</v>
      </c>
    </row>
    <row r="3349" spans="1:9" x14ac:dyDescent="0.15">
      <c r="A3349" s="32">
        <v>43722</v>
      </c>
      <c r="B3349" s="25">
        <v>1000046429</v>
      </c>
      <c r="C3349" s="25" t="s">
        <v>3863</v>
      </c>
      <c r="D3349" s="25" t="s">
        <v>4003</v>
      </c>
      <c r="E3349" s="31">
        <v>4445.5</v>
      </c>
      <c r="F3349" s="31">
        <v>4445.5</v>
      </c>
      <c r="G3349" s="25">
        <v>0</v>
      </c>
      <c r="H3349" s="25">
        <v>0</v>
      </c>
      <c r="I3349" s="25" t="s">
        <v>2666</v>
      </c>
    </row>
    <row r="3350" spans="1:9" x14ac:dyDescent="0.15">
      <c r="A3350" s="32">
        <v>43722</v>
      </c>
      <c r="B3350" s="25">
        <v>1000046429</v>
      </c>
      <c r="C3350" s="25" t="s">
        <v>3863</v>
      </c>
      <c r="D3350" s="25" t="s">
        <v>3226</v>
      </c>
      <c r="E3350" s="23">
        <v>500.4</v>
      </c>
      <c r="F3350" s="23">
        <v>500.4</v>
      </c>
      <c r="G3350" s="23">
        <v>0</v>
      </c>
      <c r="H3350" s="23">
        <v>0</v>
      </c>
      <c r="I3350" s="25" t="s">
        <v>2666</v>
      </c>
    </row>
    <row r="3351" spans="1:9" x14ac:dyDescent="0.15">
      <c r="A3351" s="32">
        <v>43722</v>
      </c>
      <c r="B3351" s="25">
        <v>1000046591</v>
      </c>
      <c r="C3351" s="25" t="s">
        <v>2671</v>
      </c>
      <c r="D3351" s="25" t="s">
        <v>4003</v>
      </c>
      <c r="E3351" s="25">
        <v>592.79999999999995</v>
      </c>
      <c r="F3351" s="25">
        <v>592.79999999999995</v>
      </c>
      <c r="G3351" s="25">
        <v>0</v>
      </c>
      <c r="H3351" s="25">
        <v>0</v>
      </c>
      <c r="I3351" s="25" t="s">
        <v>2666</v>
      </c>
    </row>
    <row r="3352" spans="1:9" x14ac:dyDescent="0.15">
      <c r="A3352" s="32">
        <v>43722</v>
      </c>
      <c r="B3352" s="25">
        <v>1000046591</v>
      </c>
      <c r="C3352" s="25" t="s">
        <v>2671</v>
      </c>
      <c r="D3352" s="25" t="s">
        <v>4003</v>
      </c>
      <c r="E3352" s="25">
        <v>212</v>
      </c>
      <c r="F3352" s="25">
        <v>212</v>
      </c>
      <c r="G3352" s="25">
        <v>0</v>
      </c>
      <c r="H3352" s="25">
        <v>0</v>
      </c>
      <c r="I3352" s="25" t="s">
        <v>2666</v>
      </c>
    </row>
    <row r="3353" spans="1:9" x14ac:dyDescent="0.15">
      <c r="A3353" s="32">
        <v>43722</v>
      </c>
      <c r="B3353" s="25">
        <v>1000046801</v>
      </c>
      <c r="C3353" s="25" t="s">
        <v>2842</v>
      </c>
      <c r="D3353" s="25" t="s">
        <v>4004</v>
      </c>
      <c r="E3353" s="25">
        <v>200.1</v>
      </c>
      <c r="F3353" s="25">
        <v>200.1</v>
      </c>
      <c r="G3353" s="25">
        <v>0</v>
      </c>
      <c r="H3353" s="25">
        <v>0</v>
      </c>
      <c r="I3353" s="25" t="s">
        <v>2837</v>
      </c>
    </row>
    <row r="3354" spans="1:9" x14ac:dyDescent="0.15">
      <c r="A3354" s="32">
        <v>43722</v>
      </c>
      <c r="B3354" s="25">
        <v>1000047401</v>
      </c>
      <c r="C3354" s="25" t="s">
        <v>2775</v>
      </c>
      <c r="D3354" s="25" t="s">
        <v>4003</v>
      </c>
      <c r="E3354" s="31">
        <v>15894.4</v>
      </c>
      <c r="F3354" s="31">
        <v>15894.4</v>
      </c>
      <c r="G3354" s="25">
        <v>0</v>
      </c>
      <c r="H3354" s="25">
        <v>0</v>
      </c>
      <c r="I3354" s="25" t="s">
        <v>2774</v>
      </c>
    </row>
    <row r="3355" spans="1:9" x14ac:dyDescent="0.15">
      <c r="A3355" s="32">
        <v>43722</v>
      </c>
      <c r="B3355" s="25">
        <v>1000048101</v>
      </c>
      <c r="C3355" s="25" t="s">
        <v>3960</v>
      </c>
      <c r="D3355" s="25" t="s">
        <v>4003</v>
      </c>
      <c r="E3355" s="25">
        <v>203.5</v>
      </c>
      <c r="F3355" s="25">
        <v>203.5</v>
      </c>
      <c r="G3355" s="25">
        <v>0</v>
      </c>
      <c r="H3355" s="25">
        <v>0</v>
      </c>
      <c r="I3355" s="25" t="s">
        <v>2625</v>
      </c>
    </row>
    <row r="3356" spans="1:9" x14ac:dyDescent="0.15">
      <c r="A3356" s="32">
        <v>43722</v>
      </c>
      <c r="B3356" s="25">
        <v>1000048363</v>
      </c>
      <c r="C3356" s="25" t="s">
        <v>3334</v>
      </c>
      <c r="D3356" s="25" t="s">
        <v>4003</v>
      </c>
      <c r="E3356" s="31">
        <v>4728</v>
      </c>
      <c r="F3356" s="31">
        <v>4728</v>
      </c>
      <c r="G3356" s="25">
        <v>0</v>
      </c>
      <c r="H3356" s="25">
        <v>0</v>
      </c>
      <c r="I3356" s="25" t="s">
        <v>2727</v>
      </c>
    </row>
    <row r="3357" spans="1:9" x14ac:dyDescent="0.15">
      <c r="A3357" s="32">
        <v>43722</v>
      </c>
      <c r="B3357" s="25">
        <v>1000048503</v>
      </c>
      <c r="C3357" s="25" t="s">
        <v>3961</v>
      </c>
      <c r="D3357" s="25" t="s">
        <v>4003</v>
      </c>
      <c r="E3357" s="31">
        <v>1849.5</v>
      </c>
      <c r="F3357" s="31">
        <v>1849.5</v>
      </c>
      <c r="G3357" s="25">
        <v>0</v>
      </c>
      <c r="H3357" s="25">
        <v>0</v>
      </c>
      <c r="I3357" s="25" t="s">
        <v>3962</v>
      </c>
    </row>
    <row r="3358" spans="1:9" x14ac:dyDescent="0.15">
      <c r="A3358" s="32">
        <v>43722</v>
      </c>
      <c r="B3358" s="25">
        <v>1000048503</v>
      </c>
      <c r="C3358" s="25" t="s">
        <v>3961</v>
      </c>
      <c r="D3358" s="25" t="s">
        <v>4003</v>
      </c>
      <c r="E3358" s="31">
        <v>1777.87</v>
      </c>
      <c r="F3358" s="31">
        <v>1777.87</v>
      </c>
      <c r="G3358" s="25">
        <v>0</v>
      </c>
      <c r="H3358" s="25">
        <v>0</v>
      </c>
      <c r="I3358" s="25" t="s">
        <v>3962</v>
      </c>
    </row>
    <row r="3359" spans="1:9" x14ac:dyDescent="0.15">
      <c r="A3359" s="32">
        <v>43722</v>
      </c>
      <c r="B3359" s="25">
        <v>1000048571</v>
      </c>
      <c r="C3359" s="25" t="s">
        <v>3229</v>
      </c>
      <c r="D3359" s="25" t="s">
        <v>4003</v>
      </c>
      <c r="E3359" s="31">
        <v>1000.8</v>
      </c>
      <c r="F3359" s="31">
        <v>1000.8</v>
      </c>
      <c r="G3359" s="25">
        <v>0</v>
      </c>
      <c r="H3359" s="25">
        <v>0</v>
      </c>
      <c r="I3359" s="25" t="s">
        <v>2657</v>
      </c>
    </row>
    <row r="3360" spans="1:9" x14ac:dyDescent="0.15">
      <c r="A3360" s="32">
        <v>43722</v>
      </c>
      <c r="B3360" s="25">
        <v>1000048571</v>
      </c>
      <c r="C3360" s="25" t="s">
        <v>3229</v>
      </c>
      <c r="D3360" s="25" t="s">
        <v>4003</v>
      </c>
      <c r="E3360" s="31">
        <v>6716.58</v>
      </c>
      <c r="F3360" s="31">
        <v>6716.58</v>
      </c>
      <c r="G3360" s="25">
        <v>0</v>
      </c>
      <c r="H3360" s="25">
        <v>0</v>
      </c>
      <c r="I3360" s="25" t="s">
        <v>2657</v>
      </c>
    </row>
    <row r="3361" spans="1:9" x14ac:dyDescent="0.15">
      <c r="A3361" s="32">
        <v>43722</v>
      </c>
      <c r="B3361" s="25">
        <v>1000048628</v>
      </c>
      <c r="C3361" s="25" t="s">
        <v>2761</v>
      </c>
      <c r="D3361" s="25" t="s">
        <v>4003</v>
      </c>
      <c r="E3361" s="31">
        <v>13715.2</v>
      </c>
      <c r="F3361" s="31">
        <v>13715.2</v>
      </c>
      <c r="G3361" s="25">
        <v>0</v>
      </c>
      <c r="H3361" s="25">
        <v>0</v>
      </c>
      <c r="I3361" s="25" t="s">
        <v>2760</v>
      </c>
    </row>
    <row r="3362" spans="1:9" x14ac:dyDescent="0.15">
      <c r="A3362" s="32">
        <v>43722</v>
      </c>
      <c r="B3362" s="25">
        <v>1000048628</v>
      </c>
      <c r="C3362" s="25" t="s">
        <v>2761</v>
      </c>
      <c r="D3362" s="25" t="s">
        <v>4003</v>
      </c>
      <c r="E3362" s="31">
        <v>21333.8</v>
      </c>
      <c r="F3362" s="31">
        <v>21333.8</v>
      </c>
      <c r="G3362" s="25">
        <v>0</v>
      </c>
      <c r="H3362" s="25">
        <v>0</v>
      </c>
      <c r="I3362" s="25" t="s">
        <v>2760</v>
      </c>
    </row>
    <row r="3363" spans="1:9" x14ac:dyDescent="0.15">
      <c r="A3363" s="32">
        <v>43722</v>
      </c>
      <c r="B3363" s="25">
        <v>1000048821</v>
      </c>
      <c r="C3363" s="25" t="s">
        <v>3963</v>
      </c>
      <c r="D3363" s="25" t="s">
        <v>4003</v>
      </c>
      <c r="E3363" s="31">
        <v>12478.1</v>
      </c>
      <c r="F3363" s="31">
        <v>12478.1</v>
      </c>
      <c r="G3363" s="25">
        <v>0</v>
      </c>
      <c r="H3363" s="25">
        <v>0</v>
      </c>
      <c r="I3363" s="25" t="s">
        <v>2687</v>
      </c>
    </row>
    <row r="3364" spans="1:9" x14ac:dyDescent="0.15">
      <c r="A3364" s="32">
        <v>43722</v>
      </c>
      <c r="B3364" s="25">
        <v>1000049027</v>
      </c>
      <c r="C3364" s="25" t="s">
        <v>3964</v>
      </c>
      <c r="D3364" s="25" t="s">
        <v>4003</v>
      </c>
      <c r="E3364" s="31">
        <v>2830.8</v>
      </c>
      <c r="F3364" s="31">
        <v>2830.8</v>
      </c>
      <c r="G3364" s="25">
        <v>0</v>
      </c>
      <c r="H3364" s="25">
        <v>0</v>
      </c>
      <c r="I3364" s="25" t="s">
        <v>2687</v>
      </c>
    </row>
    <row r="3365" spans="1:9" x14ac:dyDescent="0.15">
      <c r="A3365" s="32">
        <v>43722</v>
      </c>
      <c r="B3365" s="25">
        <v>1000049485</v>
      </c>
      <c r="C3365" s="25" t="s">
        <v>4049</v>
      </c>
      <c r="D3365" s="25" t="s">
        <v>4003</v>
      </c>
      <c r="E3365" s="25">
        <v>202.8</v>
      </c>
      <c r="F3365" s="25">
        <v>202.8</v>
      </c>
      <c r="G3365" s="25">
        <v>0</v>
      </c>
      <c r="H3365" s="25">
        <v>0</v>
      </c>
      <c r="I3365" s="25" t="s">
        <v>3647</v>
      </c>
    </row>
    <row r="3366" spans="1:9" x14ac:dyDescent="0.15">
      <c r="A3366" s="32">
        <v>43722</v>
      </c>
      <c r="B3366" s="25">
        <v>1000049929</v>
      </c>
      <c r="C3366" s="25" t="s">
        <v>3965</v>
      </c>
      <c r="D3366" s="25" t="s">
        <v>4003</v>
      </c>
      <c r="E3366" s="31">
        <v>3671.2</v>
      </c>
      <c r="F3366" s="31">
        <v>3671.2</v>
      </c>
      <c r="G3366" s="25">
        <v>0</v>
      </c>
      <c r="H3366" s="25">
        <v>0</v>
      </c>
      <c r="I3366" s="25" t="s">
        <v>2964</v>
      </c>
    </row>
    <row r="3367" spans="1:9" x14ac:dyDescent="0.15">
      <c r="A3367" s="32">
        <v>43722</v>
      </c>
      <c r="B3367" s="25">
        <v>1000049929</v>
      </c>
      <c r="C3367" s="25" t="s">
        <v>3965</v>
      </c>
      <c r="D3367" s="25" t="s">
        <v>4003</v>
      </c>
      <c r="E3367" s="31">
        <v>2331.1999999999998</v>
      </c>
      <c r="F3367" s="31">
        <v>2331.1999999999998</v>
      </c>
      <c r="G3367" s="25">
        <v>0</v>
      </c>
      <c r="H3367" s="25">
        <v>0</v>
      </c>
      <c r="I3367" s="25" t="s">
        <v>2964</v>
      </c>
    </row>
    <row r="3368" spans="1:9" x14ac:dyDescent="0.15">
      <c r="A3368" s="32">
        <v>43722</v>
      </c>
      <c r="B3368" s="25">
        <v>1000050162</v>
      </c>
      <c r="C3368" s="25" t="s">
        <v>3966</v>
      </c>
      <c r="D3368" s="25" t="s">
        <v>4003</v>
      </c>
      <c r="E3368" s="25">
        <v>823.5</v>
      </c>
      <c r="F3368" s="25">
        <v>823.5</v>
      </c>
      <c r="G3368" s="25">
        <v>0</v>
      </c>
      <c r="H3368" s="25">
        <v>0</v>
      </c>
      <c r="I3368" s="25" t="s">
        <v>213</v>
      </c>
    </row>
    <row r="3369" spans="1:9" x14ac:dyDescent="0.15">
      <c r="A3369" s="32">
        <v>43722</v>
      </c>
      <c r="B3369" s="25">
        <v>1000050162</v>
      </c>
      <c r="C3369" s="25" t="s">
        <v>3966</v>
      </c>
      <c r="D3369" s="25" t="s">
        <v>4003</v>
      </c>
      <c r="E3369" s="25">
        <v>180.4</v>
      </c>
      <c r="F3369" s="25">
        <v>180.4</v>
      </c>
      <c r="G3369" s="25">
        <v>0</v>
      </c>
      <c r="H3369" s="25">
        <v>0</v>
      </c>
      <c r="I3369" s="25" t="s">
        <v>213</v>
      </c>
    </row>
    <row r="3370" spans="1:9" x14ac:dyDescent="0.15">
      <c r="A3370" s="32">
        <v>43722</v>
      </c>
      <c r="B3370" s="25">
        <v>1000050535</v>
      </c>
      <c r="C3370" s="25" t="s">
        <v>3967</v>
      </c>
      <c r="D3370" s="25" t="s">
        <v>4003</v>
      </c>
      <c r="E3370" s="31">
        <v>2003.01</v>
      </c>
      <c r="F3370" s="31">
        <v>2003.01</v>
      </c>
      <c r="G3370" s="25">
        <v>0</v>
      </c>
      <c r="H3370" s="25">
        <v>0</v>
      </c>
      <c r="I3370" s="25" t="s">
        <v>3032</v>
      </c>
    </row>
    <row r="3371" spans="1:9" x14ac:dyDescent="0.15">
      <c r="A3371" s="32">
        <v>43722</v>
      </c>
      <c r="B3371" s="25">
        <v>1000050547</v>
      </c>
      <c r="C3371" s="25" t="s">
        <v>3968</v>
      </c>
      <c r="D3371" s="25" t="s">
        <v>4003</v>
      </c>
      <c r="E3371" s="31">
        <v>3497</v>
      </c>
      <c r="F3371" s="31">
        <v>3497</v>
      </c>
      <c r="G3371" s="25">
        <v>0</v>
      </c>
      <c r="H3371" s="25">
        <v>0</v>
      </c>
      <c r="I3371" s="25" t="s">
        <v>2976</v>
      </c>
    </row>
    <row r="3372" spans="1:9" x14ac:dyDescent="0.15">
      <c r="A3372" s="32">
        <v>43722</v>
      </c>
      <c r="B3372" s="25">
        <v>1000050547</v>
      </c>
      <c r="C3372" s="25" t="s">
        <v>3968</v>
      </c>
      <c r="D3372" s="25" t="s">
        <v>4003</v>
      </c>
      <c r="E3372" s="25">
        <v>503.2</v>
      </c>
      <c r="F3372" s="25">
        <v>503.2</v>
      </c>
      <c r="G3372" s="25">
        <v>0</v>
      </c>
      <c r="H3372" s="25">
        <v>0</v>
      </c>
      <c r="I3372" s="25" t="s">
        <v>2976</v>
      </c>
    </row>
    <row r="3373" spans="1:9" x14ac:dyDescent="0.15">
      <c r="A3373" s="32">
        <v>43722</v>
      </c>
      <c r="B3373" s="25">
        <v>1000051029</v>
      </c>
      <c r="C3373" s="25" t="s">
        <v>3969</v>
      </c>
      <c r="D3373" s="25" t="s">
        <v>4003</v>
      </c>
      <c r="E3373" s="31">
        <v>5001.21</v>
      </c>
      <c r="F3373" s="31">
        <v>5001.21</v>
      </c>
      <c r="G3373" s="25">
        <v>0</v>
      </c>
      <c r="H3373" s="25">
        <v>0</v>
      </c>
      <c r="I3373" s="25" t="s">
        <v>2796</v>
      </c>
    </row>
    <row r="3374" spans="1:9" x14ac:dyDescent="0.15">
      <c r="A3374" s="32">
        <v>43722</v>
      </c>
      <c r="B3374" s="25">
        <v>1000051075</v>
      </c>
      <c r="C3374" s="25" t="s">
        <v>3970</v>
      </c>
      <c r="D3374" s="25" t="s">
        <v>4003</v>
      </c>
      <c r="E3374" s="25">
        <v>75.94</v>
      </c>
      <c r="F3374" s="25">
        <v>75.94</v>
      </c>
      <c r="G3374" s="25">
        <v>0</v>
      </c>
      <c r="H3374" s="25">
        <v>0</v>
      </c>
      <c r="I3374" s="25" t="s">
        <v>3032</v>
      </c>
    </row>
    <row r="3375" spans="1:9" x14ac:dyDescent="0.15">
      <c r="A3375" s="32">
        <v>43722</v>
      </c>
      <c r="B3375" s="25">
        <v>1000051189</v>
      </c>
      <c r="C3375" s="25" t="s">
        <v>3972</v>
      </c>
      <c r="D3375" s="25" t="s">
        <v>4004</v>
      </c>
      <c r="E3375" s="31">
        <v>1000.82</v>
      </c>
      <c r="F3375" s="31">
        <v>1000.82</v>
      </c>
      <c r="G3375" s="25">
        <v>0</v>
      </c>
      <c r="H3375" s="25">
        <v>0</v>
      </c>
      <c r="I3375" s="25" t="s">
        <v>3103</v>
      </c>
    </row>
    <row r="3376" spans="1:9" x14ac:dyDescent="0.15">
      <c r="A3376" s="32">
        <v>43722</v>
      </c>
      <c r="B3376" s="25">
        <v>1000051199</v>
      </c>
      <c r="C3376" s="25" t="s">
        <v>3973</v>
      </c>
      <c r="D3376" s="25" t="s">
        <v>4003</v>
      </c>
      <c r="E3376" s="25">
        <v>109.2</v>
      </c>
      <c r="F3376" s="25">
        <v>109.2</v>
      </c>
      <c r="G3376" s="25">
        <v>0</v>
      </c>
      <c r="H3376" s="25">
        <v>0</v>
      </c>
      <c r="I3376" s="25" t="s">
        <v>2660</v>
      </c>
    </row>
    <row r="3377" spans="1:9" x14ac:dyDescent="0.15">
      <c r="A3377" s="32">
        <v>43722</v>
      </c>
      <c r="B3377" s="25">
        <v>1000051199</v>
      </c>
      <c r="C3377" s="25" t="s">
        <v>3973</v>
      </c>
      <c r="D3377" s="25" t="s">
        <v>4003</v>
      </c>
      <c r="E3377" s="25">
        <v>403.3</v>
      </c>
      <c r="F3377" s="25">
        <v>403.3</v>
      </c>
      <c r="G3377" s="25">
        <v>0</v>
      </c>
      <c r="H3377" s="25">
        <v>0</v>
      </c>
      <c r="I3377" s="25" t="s">
        <v>2660</v>
      </c>
    </row>
    <row r="3378" spans="1:9" x14ac:dyDescent="0.15">
      <c r="A3378" s="32">
        <v>43722</v>
      </c>
      <c r="B3378" s="25">
        <v>1000051767</v>
      </c>
      <c r="C3378" s="25" t="s">
        <v>3974</v>
      </c>
      <c r="D3378" s="25" t="s">
        <v>4004</v>
      </c>
      <c r="E3378" s="31">
        <v>3000.27</v>
      </c>
      <c r="F3378" s="31">
        <v>3000.27</v>
      </c>
      <c r="G3378" s="25">
        <v>0</v>
      </c>
      <c r="H3378" s="25">
        <v>0</v>
      </c>
      <c r="I3378" s="25" t="s">
        <v>3108</v>
      </c>
    </row>
    <row r="3379" spans="1:9" x14ac:dyDescent="0.15">
      <c r="A3379" s="32">
        <v>43722</v>
      </c>
      <c r="B3379" s="25">
        <v>1000051971</v>
      </c>
      <c r="C3379" s="25" t="s">
        <v>3975</v>
      </c>
      <c r="D3379" s="25" t="s">
        <v>4004</v>
      </c>
      <c r="E3379" s="31">
        <v>1194.3</v>
      </c>
      <c r="F3379" s="31">
        <v>1194.3</v>
      </c>
      <c r="G3379" s="25">
        <v>0</v>
      </c>
      <c r="H3379" s="25">
        <v>0</v>
      </c>
      <c r="I3379" s="25" t="s">
        <v>2938</v>
      </c>
    </row>
    <row r="3380" spans="1:9" x14ac:dyDescent="0.15">
      <c r="A3380" s="32">
        <v>43722</v>
      </c>
      <c r="B3380" s="25">
        <v>1000052339</v>
      </c>
      <c r="C3380" s="25" t="s">
        <v>3977</v>
      </c>
      <c r="D3380" s="25" t="s">
        <v>4003</v>
      </c>
      <c r="E3380" s="31">
        <v>4430</v>
      </c>
      <c r="F3380" s="31">
        <v>4430</v>
      </c>
      <c r="G3380" s="25">
        <v>0</v>
      </c>
      <c r="H3380" s="25">
        <v>0</v>
      </c>
      <c r="I3380" s="25" t="s">
        <v>3103</v>
      </c>
    </row>
    <row r="3381" spans="1:9" x14ac:dyDescent="0.15">
      <c r="A3381" s="32">
        <v>43722</v>
      </c>
      <c r="B3381" s="25">
        <v>1000052339</v>
      </c>
      <c r="C3381" s="25" t="s">
        <v>3977</v>
      </c>
      <c r="D3381" s="25" t="s">
        <v>4003</v>
      </c>
      <c r="E3381" s="25">
        <v>570</v>
      </c>
      <c r="F3381" s="25">
        <v>570</v>
      </c>
      <c r="G3381" s="25">
        <v>0</v>
      </c>
      <c r="H3381" s="25">
        <v>0</v>
      </c>
      <c r="I3381" s="25" t="s">
        <v>3103</v>
      </c>
    </row>
    <row r="3382" spans="1:9" x14ac:dyDescent="0.15">
      <c r="A3382" s="32">
        <v>43722</v>
      </c>
      <c r="B3382" s="25">
        <v>1000052719</v>
      </c>
      <c r="C3382" s="25" t="s">
        <v>4027</v>
      </c>
      <c r="D3382" s="25" t="s">
        <v>4003</v>
      </c>
      <c r="E3382" s="31">
        <v>5001</v>
      </c>
      <c r="F3382" s="31">
        <v>5001</v>
      </c>
      <c r="G3382" s="25">
        <v>0</v>
      </c>
      <c r="H3382" s="25">
        <v>0</v>
      </c>
      <c r="I3382" s="25" t="s">
        <v>2684</v>
      </c>
    </row>
    <row r="3383" spans="1:9" x14ac:dyDescent="0.15">
      <c r="A3383" s="32">
        <v>43722</v>
      </c>
      <c r="B3383" s="25">
        <v>1000052719</v>
      </c>
      <c r="C3383" s="25" t="s">
        <v>4027</v>
      </c>
      <c r="D3383" s="25" t="s">
        <v>4003</v>
      </c>
      <c r="E3383" s="31">
        <v>1490.1</v>
      </c>
      <c r="F3383" s="31">
        <v>1490.1</v>
      </c>
      <c r="G3383" s="25">
        <v>0</v>
      </c>
      <c r="H3383" s="25">
        <v>0</v>
      </c>
      <c r="I3383" s="25" t="s">
        <v>2684</v>
      </c>
    </row>
    <row r="3384" spans="1:9" x14ac:dyDescent="0.15">
      <c r="A3384" s="32">
        <v>43722</v>
      </c>
      <c r="B3384" s="25">
        <v>1000052799</v>
      </c>
      <c r="C3384" s="25" t="s">
        <v>3978</v>
      </c>
      <c r="D3384" s="25" t="s">
        <v>4003</v>
      </c>
      <c r="E3384" s="31">
        <v>1114.8</v>
      </c>
      <c r="F3384" s="31">
        <v>1114.8</v>
      </c>
      <c r="G3384" s="25">
        <v>0</v>
      </c>
      <c r="H3384" s="25">
        <v>0</v>
      </c>
      <c r="I3384" s="25" t="s">
        <v>2700</v>
      </c>
    </row>
    <row r="3385" spans="1:9" x14ac:dyDescent="0.15">
      <c r="A3385" s="32">
        <v>43722</v>
      </c>
      <c r="B3385" s="25">
        <v>1000052799</v>
      </c>
      <c r="C3385" s="25" t="s">
        <v>3978</v>
      </c>
      <c r="D3385" s="25" t="s">
        <v>4003</v>
      </c>
      <c r="E3385" s="31">
        <v>1885.8</v>
      </c>
      <c r="F3385" s="31">
        <v>1885.8</v>
      </c>
      <c r="G3385" s="25">
        <v>0</v>
      </c>
      <c r="H3385" s="25">
        <v>0</v>
      </c>
      <c r="I3385" s="25" t="s">
        <v>2700</v>
      </c>
    </row>
    <row r="3386" spans="1:9" x14ac:dyDescent="0.15">
      <c r="A3386" s="32">
        <v>43722</v>
      </c>
      <c r="B3386" s="25">
        <v>1000053001</v>
      </c>
      <c r="C3386" s="25" t="s">
        <v>3979</v>
      </c>
      <c r="D3386" s="25" t="s">
        <v>4003</v>
      </c>
      <c r="E3386" s="25">
        <v>204</v>
      </c>
      <c r="F3386" s="25">
        <v>204</v>
      </c>
      <c r="G3386" s="25">
        <v>0</v>
      </c>
      <c r="H3386" s="25">
        <v>0</v>
      </c>
      <c r="I3386" s="25" t="s">
        <v>2634</v>
      </c>
    </row>
    <row r="3387" spans="1:9" x14ac:dyDescent="0.15">
      <c r="A3387" s="32">
        <v>43722</v>
      </c>
      <c r="B3387" s="25">
        <v>1000054033</v>
      </c>
      <c r="C3387" s="25" t="s">
        <v>3980</v>
      </c>
      <c r="D3387" s="25" t="s">
        <v>4003</v>
      </c>
      <c r="E3387" s="31">
        <v>1003.44</v>
      </c>
      <c r="F3387" s="31">
        <v>1003.44</v>
      </c>
      <c r="G3387" s="25">
        <v>0</v>
      </c>
      <c r="H3387" s="25">
        <v>0</v>
      </c>
      <c r="I3387" s="25" t="s">
        <v>2830</v>
      </c>
    </row>
    <row r="3388" spans="1:9" x14ac:dyDescent="0.15">
      <c r="A3388" s="32">
        <v>43722</v>
      </c>
      <c r="B3388" s="25">
        <v>1000054528</v>
      </c>
      <c r="C3388" s="25" t="s">
        <v>3981</v>
      </c>
      <c r="D3388" s="25" t="s">
        <v>4003</v>
      </c>
      <c r="E3388" s="25">
        <v>163.30000000000001</v>
      </c>
      <c r="F3388" s="25">
        <v>163.30000000000001</v>
      </c>
      <c r="G3388" s="25">
        <v>0</v>
      </c>
      <c r="H3388" s="25">
        <v>0</v>
      </c>
      <c r="I3388" s="25" t="s">
        <v>3647</v>
      </c>
    </row>
    <row r="3389" spans="1:9" x14ac:dyDescent="0.15">
      <c r="A3389" s="32">
        <v>43722</v>
      </c>
      <c r="B3389" s="25">
        <v>1000054542</v>
      </c>
      <c r="C3389" s="25" t="s">
        <v>4042</v>
      </c>
      <c r="D3389" s="25" t="s">
        <v>4003</v>
      </c>
      <c r="E3389" s="25">
        <v>620</v>
      </c>
      <c r="F3389" s="25">
        <v>620</v>
      </c>
      <c r="G3389" s="25">
        <v>0</v>
      </c>
      <c r="H3389" s="25">
        <v>0</v>
      </c>
      <c r="I3389" s="25" t="s">
        <v>2734</v>
      </c>
    </row>
    <row r="3390" spans="1:9" x14ac:dyDescent="0.15">
      <c r="A3390" s="32">
        <v>43722</v>
      </c>
      <c r="B3390" s="25">
        <v>1000054543</v>
      </c>
      <c r="C3390" s="25" t="s">
        <v>3982</v>
      </c>
      <c r="D3390" s="25" t="s">
        <v>4003</v>
      </c>
      <c r="E3390" s="25">
        <v>382.8</v>
      </c>
      <c r="F3390" s="25">
        <v>382.8</v>
      </c>
      <c r="G3390" s="25">
        <v>0</v>
      </c>
      <c r="H3390" s="25">
        <v>0</v>
      </c>
      <c r="I3390" s="25" t="s">
        <v>3085</v>
      </c>
    </row>
    <row r="3391" spans="1:9" x14ac:dyDescent="0.15">
      <c r="A3391" s="32">
        <v>43722</v>
      </c>
      <c r="B3391" s="25">
        <v>1000055477</v>
      </c>
      <c r="C3391" s="25" t="s">
        <v>4044</v>
      </c>
      <c r="D3391" s="25" t="s">
        <v>4003</v>
      </c>
      <c r="E3391" s="31">
        <v>1003.9</v>
      </c>
      <c r="F3391" s="31">
        <v>1003.9</v>
      </c>
      <c r="G3391" s="25">
        <v>0</v>
      </c>
      <c r="H3391" s="25">
        <v>0</v>
      </c>
      <c r="I3391" s="25" t="s">
        <v>2734</v>
      </c>
    </row>
    <row r="3392" spans="1:9" x14ac:dyDescent="0.15">
      <c r="A3392" s="32">
        <v>43722</v>
      </c>
      <c r="B3392" s="25">
        <v>1000055851</v>
      </c>
      <c r="C3392" s="25" t="s">
        <v>4043</v>
      </c>
      <c r="D3392" s="25" t="s">
        <v>4003</v>
      </c>
      <c r="E3392" s="25">
        <v>584</v>
      </c>
      <c r="F3392" s="25">
        <v>584</v>
      </c>
      <c r="G3392" s="25">
        <v>0</v>
      </c>
      <c r="H3392" s="25">
        <v>0</v>
      </c>
      <c r="I3392" s="25" t="s">
        <v>3113</v>
      </c>
    </row>
    <row r="3393" spans="1:9" x14ac:dyDescent="0.15">
      <c r="A3393" s="32">
        <v>43722</v>
      </c>
      <c r="B3393" s="25">
        <v>1000055851</v>
      </c>
      <c r="C3393" s="25" t="s">
        <v>4043</v>
      </c>
      <c r="D3393" s="25" t="s">
        <v>4003</v>
      </c>
      <c r="E3393" s="31">
        <v>1462</v>
      </c>
      <c r="F3393" s="31">
        <v>1462</v>
      </c>
      <c r="G3393" s="25">
        <v>0</v>
      </c>
      <c r="H3393" s="25">
        <v>0</v>
      </c>
      <c r="I3393" s="25" t="s">
        <v>3113</v>
      </c>
    </row>
    <row r="3394" spans="1:9" x14ac:dyDescent="0.15">
      <c r="A3394" s="32">
        <v>43722</v>
      </c>
      <c r="B3394" s="25">
        <v>1000056788</v>
      </c>
      <c r="C3394" s="25" t="s">
        <v>4036</v>
      </c>
      <c r="D3394" s="25" t="s">
        <v>4003</v>
      </c>
      <c r="E3394" s="25">
        <v>275.2</v>
      </c>
      <c r="F3394" s="25">
        <v>275.2</v>
      </c>
      <c r="G3394" s="25">
        <v>0</v>
      </c>
      <c r="H3394" s="25">
        <v>0</v>
      </c>
      <c r="I3394" s="25" t="s">
        <v>2908</v>
      </c>
    </row>
    <row r="3395" spans="1:9" x14ac:dyDescent="0.15">
      <c r="A3395" s="32">
        <v>43722</v>
      </c>
      <c r="B3395" s="25">
        <v>1000056788</v>
      </c>
      <c r="C3395" s="25" t="s">
        <v>4036</v>
      </c>
      <c r="D3395" s="25" t="s">
        <v>4003</v>
      </c>
      <c r="E3395" s="25">
        <v>726</v>
      </c>
      <c r="F3395" s="25">
        <v>726</v>
      </c>
      <c r="G3395" s="25">
        <v>0</v>
      </c>
      <c r="H3395" s="25">
        <v>0</v>
      </c>
      <c r="I3395" s="25" t="s">
        <v>2908</v>
      </c>
    </row>
    <row r="3396" spans="1:9" x14ac:dyDescent="0.15">
      <c r="A3396" s="32">
        <v>43722</v>
      </c>
      <c r="B3396" s="25">
        <v>1000057055</v>
      </c>
      <c r="C3396" s="25" t="s">
        <v>3984</v>
      </c>
      <c r="D3396" s="25" t="s">
        <v>4003</v>
      </c>
      <c r="E3396" s="25">
        <v>15.6</v>
      </c>
      <c r="F3396" s="25">
        <v>15.6</v>
      </c>
      <c r="G3396" s="25">
        <v>0</v>
      </c>
      <c r="H3396" s="25">
        <v>0</v>
      </c>
      <c r="I3396" s="25" t="s">
        <v>3063</v>
      </c>
    </row>
    <row r="3397" spans="1:9" x14ac:dyDescent="0.15">
      <c r="A3397" s="32">
        <v>43722</v>
      </c>
      <c r="B3397" s="25">
        <v>1000057055</v>
      </c>
      <c r="C3397" s="25" t="s">
        <v>3984</v>
      </c>
      <c r="D3397" s="25" t="s">
        <v>4003</v>
      </c>
      <c r="E3397" s="25">
        <v>4.5</v>
      </c>
      <c r="F3397" s="25">
        <v>4.5</v>
      </c>
      <c r="G3397" s="25">
        <v>0</v>
      </c>
      <c r="H3397" s="25">
        <v>0</v>
      </c>
      <c r="I3397" s="25" t="s">
        <v>3063</v>
      </c>
    </row>
    <row r="3398" spans="1:9" x14ac:dyDescent="0.15">
      <c r="A3398" s="32">
        <v>43722</v>
      </c>
      <c r="B3398" s="25">
        <v>1000057172</v>
      </c>
      <c r="C3398" s="25" t="s">
        <v>3985</v>
      </c>
      <c r="D3398" s="25" t="s">
        <v>4003</v>
      </c>
      <c r="E3398" s="31">
        <v>2400.4</v>
      </c>
      <c r="F3398" s="31">
        <v>2400.4</v>
      </c>
      <c r="G3398" s="25">
        <v>0</v>
      </c>
      <c r="H3398" s="25">
        <v>0</v>
      </c>
      <c r="I3398" s="25" t="s">
        <v>3120</v>
      </c>
    </row>
    <row r="3399" spans="1:9" x14ac:dyDescent="0.15">
      <c r="A3399" s="32">
        <v>43722</v>
      </c>
      <c r="B3399" s="25">
        <v>1000057172</v>
      </c>
      <c r="C3399" s="25" t="s">
        <v>3985</v>
      </c>
      <c r="D3399" s="25" t="s">
        <v>4003</v>
      </c>
      <c r="E3399" s="31">
        <v>5601.66</v>
      </c>
      <c r="F3399" s="31">
        <v>5601.66</v>
      </c>
      <c r="G3399" s="25">
        <v>0</v>
      </c>
      <c r="H3399" s="25">
        <v>0</v>
      </c>
      <c r="I3399" s="25" t="s">
        <v>3120</v>
      </c>
    </row>
    <row r="3400" spans="1:9" x14ac:dyDescent="0.15">
      <c r="A3400" s="32">
        <v>43722</v>
      </c>
      <c r="B3400" s="25">
        <v>1000057202</v>
      </c>
      <c r="C3400" s="25" t="s">
        <v>3986</v>
      </c>
      <c r="D3400" s="25" t="s">
        <v>4050</v>
      </c>
      <c r="E3400" s="25">
        <v>2.12</v>
      </c>
      <c r="F3400" s="25">
        <v>2.12</v>
      </c>
      <c r="G3400" s="25">
        <v>0</v>
      </c>
      <c r="H3400" s="25">
        <v>0</v>
      </c>
      <c r="I3400" s="25" t="s">
        <v>2749</v>
      </c>
    </row>
    <row r="3401" spans="1:9" x14ac:dyDescent="0.15">
      <c r="A3401" s="32">
        <v>43722</v>
      </c>
      <c r="B3401" s="25">
        <v>1000057812</v>
      </c>
      <c r="C3401" s="25" t="s">
        <v>3987</v>
      </c>
      <c r="D3401" s="25" t="s">
        <v>4003</v>
      </c>
      <c r="E3401" s="25">
        <v>800</v>
      </c>
      <c r="F3401" s="25">
        <v>800</v>
      </c>
      <c r="G3401" s="25">
        <v>0</v>
      </c>
      <c r="H3401" s="25">
        <v>0</v>
      </c>
      <c r="I3401" s="25" t="s">
        <v>2941</v>
      </c>
    </row>
    <row r="3402" spans="1:9" x14ac:dyDescent="0.15">
      <c r="A3402" s="32">
        <v>43722</v>
      </c>
      <c r="B3402" s="25">
        <v>1000057812</v>
      </c>
      <c r="C3402" s="25" t="s">
        <v>3987</v>
      </c>
      <c r="D3402" s="25" t="s">
        <v>4003</v>
      </c>
      <c r="E3402" s="25">
        <v>200.8</v>
      </c>
      <c r="F3402" s="25">
        <v>200.8</v>
      </c>
      <c r="G3402" s="25">
        <v>0</v>
      </c>
      <c r="H3402" s="25">
        <v>0</v>
      </c>
      <c r="I3402" s="25" t="s">
        <v>2941</v>
      </c>
    </row>
    <row r="3403" spans="1:9" x14ac:dyDescent="0.15">
      <c r="A3403" s="32">
        <v>43722</v>
      </c>
      <c r="B3403" s="25">
        <v>1000058115</v>
      </c>
      <c r="C3403" s="25" t="s">
        <v>4047</v>
      </c>
      <c r="D3403" s="25" t="s">
        <v>4003</v>
      </c>
      <c r="E3403" s="25">
        <v>651.04999999999995</v>
      </c>
      <c r="F3403" s="25">
        <v>651.04999999999995</v>
      </c>
      <c r="G3403" s="25">
        <v>0</v>
      </c>
      <c r="H3403" s="25">
        <v>0</v>
      </c>
      <c r="I3403" s="25" t="s">
        <v>2801</v>
      </c>
    </row>
    <row r="3404" spans="1:9" x14ac:dyDescent="0.15">
      <c r="A3404" s="32">
        <v>43722</v>
      </c>
      <c r="B3404" s="25">
        <v>1000058163</v>
      </c>
      <c r="C3404" s="25" t="s">
        <v>3988</v>
      </c>
      <c r="D3404" s="25" t="s">
        <v>4003</v>
      </c>
      <c r="E3404" s="31">
        <v>2002</v>
      </c>
      <c r="F3404" s="31">
        <v>2002</v>
      </c>
      <c r="G3404" s="25">
        <v>0</v>
      </c>
      <c r="H3404" s="25">
        <v>0</v>
      </c>
      <c r="I3404" s="25" t="s">
        <v>2621</v>
      </c>
    </row>
    <row r="3405" spans="1:9" x14ac:dyDescent="0.15">
      <c r="A3405" s="32">
        <v>43722</v>
      </c>
      <c r="B3405" s="25">
        <v>1000058163</v>
      </c>
      <c r="C3405" s="25" t="s">
        <v>3988</v>
      </c>
      <c r="D3405" s="25" t="s">
        <v>4003</v>
      </c>
      <c r="E3405" s="31">
        <v>1718.5</v>
      </c>
      <c r="F3405" s="31">
        <v>1718.5</v>
      </c>
      <c r="G3405" s="25">
        <v>0</v>
      </c>
      <c r="H3405" s="25">
        <v>0</v>
      </c>
      <c r="I3405" s="25" t="s">
        <v>2621</v>
      </c>
    </row>
    <row r="3406" spans="1:9" x14ac:dyDescent="0.15">
      <c r="A3406" s="32">
        <v>43722</v>
      </c>
      <c r="B3406" s="25">
        <v>1000058817</v>
      </c>
      <c r="C3406" s="25" t="s">
        <v>4013</v>
      </c>
      <c r="D3406" s="25" t="s">
        <v>4003</v>
      </c>
      <c r="E3406" s="31">
        <v>12001.96</v>
      </c>
      <c r="F3406" s="31">
        <v>12001.96</v>
      </c>
      <c r="G3406" s="25">
        <v>0</v>
      </c>
      <c r="H3406" s="25">
        <v>0</v>
      </c>
      <c r="I3406" s="25" t="s">
        <v>2625</v>
      </c>
    </row>
    <row r="3407" spans="1:9" x14ac:dyDescent="0.15">
      <c r="A3407" s="32">
        <v>43722</v>
      </c>
      <c r="B3407" s="25">
        <v>1000058921</v>
      </c>
      <c r="C3407" s="25" t="s">
        <v>3990</v>
      </c>
      <c r="D3407" s="25" t="s">
        <v>4003</v>
      </c>
      <c r="E3407" s="25">
        <v>602</v>
      </c>
      <c r="F3407" s="25">
        <v>602</v>
      </c>
      <c r="G3407" s="25">
        <v>0</v>
      </c>
      <c r="H3407" s="25">
        <v>0</v>
      </c>
      <c r="I3407" s="25" t="s">
        <v>2709</v>
      </c>
    </row>
    <row r="3408" spans="1:9" x14ac:dyDescent="0.15">
      <c r="A3408" s="32">
        <v>43722</v>
      </c>
      <c r="B3408" s="25">
        <v>1000058921</v>
      </c>
      <c r="C3408" s="25" t="s">
        <v>3990</v>
      </c>
      <c r="D3408" s="25" t="s">
        <v>4003</v>
      </c>
      <c r="E3408" s="25">
        <v>183.3</v>
      </c>
      <c r="F3408" s="25">
        <v>183.3</v>
      </c>
      <c r="G3408" s="25">
        <v>0</v>
      </c>
      <c r="H3408" s="25">
        <v>0</v>
      </c>
      <c r="I3408" s="25" t="s">
        <v>2709</v>
      </c>
    </row>
    <row r="3409" spans="1:9" x14ac:dyDescent="0.15">
      <c r="A3409" s="32">
        <v>43722</v>
      </c>
      <c r="B3409" s="25">
        <v>1000058924</v>
      </c>
      <c r="C3409" s="25" t="s">
        <v>3991</v>
      </c>
      <c r="D3409" s="25" t="s">
        <v>4003</v>
      </c>
      <c r="E3409" s="25">
        <v>74.400000000000006</v>
      </c>
      <c r="F3409" s="25">
        <v>74.400000000000006</v>
      </c>
      <c r="G3409" s="25">
        <v>0</v>
      </c>
      <c r="H3409" s="25">
        <v>0</v>
      </c>
      <c r="I3409" s="25" t="s">
        <v>2706</v>
      </c>
    </row>
    <row r="3410" spans="1:9" x14ac:dyDescent="0.15">
      <c r="A3410" s="32">
        <v>43722</v>
      </c>
      <c r="B3410" s="25">
        <v>1000058924</v>
      </c>
      <c r="C3410" s="25" t="s">
        <v>3991</v>
      </c>
      <c r="D3410" s="25" t="s">
        <v>4003</v>
      </c>
      <c r="E3410" s="25">
        <v>427.17</v>
      </c>
      <c r="F3410" s="25">
        <v>427.17</v>
      </c>
      <c r="G3410" s="25">
        <v>0</v>
      </c>
      <c r="H3410" s="25">
        <v>0</v>
      </c>
      <c r="I3410" s="25" t="s">
        <v>2706</v>
      </c>
    </row>
    <row r="3411" spans="1:9" x14ac:dyDescent="0.15">
      <c r="A3411" s="32">
        <v>43722</v>
      </c>
      <c r="B3411" s="25">
        <v>1000058961</v>
      </c>
      <c r="C3411" s="25" t="s">
        <v>3862</v>
      </c>
      <c r="D3411" s="25" t="s">
        <v>4003</v>
      </c>
      <c r="E3411" s="31">
        <v>3001.04</v>
      </c>
      <c r="F3411" s="31">
        <v>3001.04</v>
      </c>
      <c r="G3411" s="25">
        <v>0</v>
      </c>
      <c r="H3411" s="25">
        <v>0</v>
      </c>
      <c r="I3411" s="25" t="s">
        <v>2666</v>
      </c>
    </row>
    <row r="3412" spans="1:9" x14ac:dyDescent="0.15">
      <c r="A3412" s="32">
        <v>43722</v>
      </c>
      <c r="B3412" s="25">
        <v>1000058961</v>
      </c>
      <c r="C3412" s="25" t="s">
        <v>3862</v>
      </c>
      <c r="D3412" s="25" t="s">
        <v>4003</v>
      </c>
      <c r="E3412" s="31">
        <v>1201.72</v>
      </c>
      <c r="F3412" s="31">
        <v>1201.72</v>
      </c>
      <c r="G3412" s="25">
        <v>0</v>
      </c>
      <c r="H3412" s="25">
        <v>0</v>
      </c>
      <c r="I3412" s="25" t="s">
        <v>2666</v>
      </c>
    </row>
    <row r="3413" spans="1:9" x14ac:dyDescent="0.15">
      <c r="A3413" s="32">
        <v>43722</v>
      </c>
      <c r="B3413" s="25">
        <v>1000058961</v>
      </c>
      <c r="C3413" s="25" t="s">
        <v>3862</v>
      </c>
      <c r="D3413" s="25" t="s">
        <v>3236</v>
      </c>
      <c r="E3413" s="25">
        <v>0.8</v>
      </c>
      <c r="F3413" s="25">
        <v>0.8</v>
      </c>
      <c r="G3413" s="25">
        <v>0</v>
      </c>
      <c r="H3413" s="25">
        <v>0</v>
      </c>
      <c r="I3413" s="25" t="s">
        <v>2666</v>
      </c>
    </row>
    <row r="3414" spans="1:9" x14ac:dyDescent="0.15">
      <c r="A3414" s="32">
        <v>43722</v>
      </c>
      <c r="B3414" s="25">
        <v>1000059342</v>
      </c>
      <c r="C3414" s="25" t="s">
        <v>3994</v>
      </c>
      <c r="D3414" s="25" t="s">
        <v>4004</v>
      </c>
      <c r="E3414" s="31">
        <v>1000.26</v>
      </c>
      <c r="F3414" s="31">
        <v>1000.26</v>
      </c>
      <c r="G3414" s="25">
        <v>0</v>
      </c>
      <c r="H3414" s="25">
        <v>0</v>
      </c>
      <c r="I3414" s="25" t="s">
        <v>2687</v>
      </c>
    </row>
    <row r="3415" spans="1:9" x14ac:dyDescent="0.15">
      <c r="A3415" s="32">
        <v>43722</v>
      </c>
      <c r="B3415" s="25">
        <v>1000059797</v>
      </c>
      <c r="C3415" s="25" t="s">
        <v>4048</v>
      </c>
      <c r="D3415" s="25" t="s">
        <v>4004</v>
      </c>
      <c r="E3415" s="25">
        <v>500.11</v>
      </c>
      <c r="F3415" s="25">
        <v>500.11</v>
      </c>
      <c r="G3415" s="25">
        <v>0</v>
      </c>
      <c r="H3415" s="25">
        <v>0</v>
      </c>
      <c r="I3415" s="25" t="s">
        <v>3011</v>
      </c>
    </row>
    <row r="3416" spans="1:9" x14ac:dyDescent="0.15">
      <c r="A3416" s="32">
        <v>43721</v>
      </c>
      <c r="B3416" s="25">
        <v>1000001038</v>
      </c>
      <c r="C3416" s="25" t="s">
        <v>3152</v>
      </c>
      <c r="D3416" s="25" t="s">
        <v>4003</v>
      </c>
      <c r="E3416" s="25">
        <v>806.4</v>
      </c>
      <c r="F3416" s="25">
        <v>806.4</v>
      </c>
      <c r="G3416" s="25">
        <v>0</v>
      </c>
      <c r="H3416" s="25">
        <v>0</v>
      </c>
      <c r="I3416" s="25" t="s">
        <v>3151</v>
      </c>
    </row>
    <row r="3417" spans="1:9" x14ac:dyDescent="0.15">
      <c r="A3417" s="32">
        <v>43721</v>
      </c>
      <c r="B3417" s="25">
        <v>1000001038</v>
      </c>
      <c r="C3417" s="25" t="s">
        <v>3152</v>
      </c>
      <c r="D3417" s="25" t="s">
        <v>4003</v>
      </c>
      <c r="E3417" s="31">
        <v>1197.43</v>
      </c>
      <c r="F3417" s="31">
        <v>1197.43</v>
      </c>
      <c r="G3417" s="25">
        <v>0</v>
      </c>
      <c r="H3417" s="25">
        <v>0</v>
      </c>
      <c r="I3417" s="25" t="s">
        <v>3151</v>
      </c>
    </row>
    <row r="3418" spans="1:9" x14ac:dyDescent="0.15">
      <c r="A3418" s="32">
        <v>43721</v>
      </c>
      <c r="B3418" s="25">
        <v>1000001126</v>
      </c>
      <c r="C3418" s="25" t="s">
        <v>3892</v>
      </c>
      <c r="D3418" s="25" t="s">
        <v>4003</v>
      </c>
      <c r="E3418" s="25">
        <v>400.8</v>
      </c>
      <c r="F3418" s="25">
        <v>400.8</v>
      </c>
      <c r="G3418" s="25">
        <v>0</v>
      </c>
      <c r="H3418" s="25">
        <v>0</v>
      </c>
      <c r="I3418" s="25" t="s">
        <v>2912</v>
      </c>
    </row>
    <row r="3419" spans="1:9" x14ac:dyDescent="0.15">
      <c r="A3419" s="32">
        <v>43721</v>
      </c>
      <c r="B3419" s="25">
        <v>1000001126</v>
      </c>
      <c r="C3419" s="25" t="s">
        <v>3892</v>
      </c>
      <c r="D3419" s="25" t="s">
        <v>4003</v>
      </c>
      <c r="E3419" s="31">
        <v>1213</v>
      </c>
      <c r="F3419" s="31">
        <v>1213</v>
      </c>
      <c r="G3419" s="25">
        <v>0</v>
      </c>
      <c r="H3419" s="25">
        <v>0</v>
      </c>
      <c r="I3419" s="25" t="s">
        <v>2912</v>
      </c>
    </row>
    <row r="3420" spans="1:9" x14ac:dyDescent="0.15">
      <c r="A3420" s="32">
        <v>43721</v>
      </c>
      <c r="B3420" s="25">
        <v>1000001616</v>
      </c>
      <c r="C3420" s="25" t="s">
        <v>3897</v>
      </c>
      <c r="D3420" s="25" t="s">
        <v>4003</v>
      </c>
      <c r="E3420" s="25">
        <v>14.6</v>
      </c>
      <c r="F3420" s="25">
        <v>14.6</v>
      </c>
      <c r="G3420" s="25">
        <v>0</v>
      </c>
      <c r="H3420" s="25">
        <v>0</v>
      </c>
      <c r="I3420" s="25" t="s">
        <v>3160</v>
      </c>
    </row>
    <row r="3421" spans="1:9" x14ac:dyDescent="0.15">
      <c r="A3421" s="32">
        <v>43721</v>
      </c>
      <c r="B3421" s="25">
        <v>1000001616</v>
      </c>
      <c r="C3421" s="25" t="s">
        <v>3897</v>
      </c>
      <c r="D3421" s="25" t="s">
        <v>4003</v>
      </c>
      <c r="E3421" s="31">
        <v>3009.8</v>
      </c>
      <c r="F3421" s="31">
        <v>3009.8</v>
      </c>
      <c r="G3421" s="25">
        <v>0</v>
      </c>
      <c r="H3421" s="25">
        <v>0</v>
      </c>
      <c r="I3421" s="25" t="s">
        <v>3160</v>
      </c>
    </row>
    <row r="3422" spans="1:9" x14ac:dyDescent="0.15">
      <c r="A3422" s="32">
        <v>43721</v>
      </c>
      <c r="B3422" s="25">
        <v>1000001627</v>
      </c>
      <c r="C3422" s="25" t="s">
        <v>3902</v>
      </c>
      <c r="D3422" s="25" t="s">
        <v>4003</v>
      </c>
      <c r="E3422" s="25">
        <v>191.88</v>
      </c>
      <c r="F3422" s="25">
        <v>191.88</v>
      </c>
      <c r="G3422" s="25">
        <v>0</v>
      </c>
      <c r="H3422" s="25">
        <v>0</v>
      </c>
      <c r="I3422" s="25" t="s">
        <v>3222</v>
      </c>
    </row>
    <row r="3423" spans="1:9" x14ac:dyDescent="0.15">
      <c r="A3423" s="32">
        <v>43721</v>
      </c>
      <c r="B3423" s="25">
        <v>1000001627</v>
      </c>
      <c r="C3423" s="25" t="s">
        <v>3902</v>
      </c>
      <c r="D3423" s="25" t="s">
        <v>4003</v>
      </c>
      <c r="E3423" s="31">
        <v>3819.3</v>
      </c>
      <c r="F3423" s="31">
        <v>3819.3</v>
      </c>
      <c r="G3423" s="25">
        <v>0</v>
      </c>
      <c r="H3423" s="25">
        <v>0</v>
      </c>
      <c r="I3423" s="25" t="s">
        <v>3222</v>
      </c>
    </row>
    <row r="3424" spans="1:9" x14ac:dyDescent="0.15">
      <c r="A3424" s="32">
        <v>43721</v>
      </c>
      <c r="B3424" s="25">
        <v>1000001984</v>
      </c>
      <c r="C3424" s="25" t="s">
        <v>3907</v>
      </c>
      <c r="D3424" s="25" t="s">
        <v>4003</v>
      </c>
      <c r="E3424" s="31">
        <v>10208.75</v>
      </c>
      <c r="F3424" s="31">
        <v>10208.75</v>
      </c>
      <c r="G3424" s="25">
        <v>0</v>
      </c>
      <c r="H3424" s="25">
        <v>0</v>
      </c>
      <c r="I3424" s="25" t="s">
        <v>3538</v>
      </c>
    </row>
    <row r="3425" spans="1:9" x14ac:dyDescent="0.15">
      <c r="A3425" s="32">
        <v>43721</v>
      </c>
      <c r="B3425" s="25">
        <v>1000002158</v>
      </c>
      <c r="C3425" s="25" t="s">
        <v>3909</v>
      </c>
      <c r="D3425" s="25" t="s">
        <v>4003</v>
      </c>
      <c r="E3425" s="25">
        <v>200.4</v>
      </c>
      <c r="F3425" s="25">
        <v>200.4</v>
      </c>
      <c r="G3425" s="25">
        <v>0</v>
      </c>
      <c r="H3425" s="25">
        <v>0</v>
      </c>
      <c r="I3425" s="25" t="s">
        <v>3126</v>
      </c>
    </row>
    <row r="3426" spans="1:9" x14ac:dyDescent="0.15">
      <c r="A3426" s="32">
        <v>43721</v>
      </c>
      <c r="B3426" s="25">
        <v>1000002158</v>
      </c>
      <c r="C3426" s="25" t="s">
        <v>3909</v>
      </c>
      <c r="D3426" s="25" t="s">
        <v>4003</v>
      </c>
      <c r="E3426" s="25">
        <v>266.89999999999998</v>
      </c>
      <c r="F3426" s="25">
        <v>266.89999999999998</v>
      </c>
      <c r="G3426" s="25">
        <v>0</v>
      </c>
      <c r="H3426" s="25">
        <v>0</v>
      </c>
      <c r="I3426" s="25" t="s">
        <v>3126</v>
      </c>
    </row>
    <row r="3427" spans="1:9" x14ac:dyDescent="0.15">
      <c r="A3427" s="32">
        <v>43721</v>
      </c>
      <c r="B3427" s="25">
        <v>1000002535</v>
      </c>
      <c r="C3427" s="25" t="s">
        <v>3911</v>
      </c>
      <c r="D3427" s="25" t="s">
        <v>4003</v>
      </c>
      <c r="E3427" s="31">
        <v>190004.78</v>
      </c>
      <c r="F3427" s="31">
        <v>190004.78</v>
      </c>
      <c r="G3427" s="25">
        <v>0</v>
      </c>
      <c r="H3427" s="25">
        <v>0</v>
      </c>
      <c r="I3427" s="25" t="s">
        <v>109</v>
      </c>
    </row>
    <row r="3428" spans="1:9" x14ac:dyDescent="0.15">
      <c r="A3428" s="32">
        <v>43721</v>
      </c>
      <c r="B3428" s="25">
        <v>1000002535</v>
      </c>
      <c r="C3428" s="25" t="s">
        <v>3911</v>
      </c>
      <c r="D3428" s="25" t="s">
        <v>4003</v>
      </c>
      <c r="E3428" s="31">
        <v>47751.4</v>
      </c>
      <c r="F3428" s="31">
        <v>47751.4</v>
      </c>
      <c r="G3428" s="25">
        <v>0</v>
      </c>
      <c r="H3428" s="25">
        <v>0</v>
      </c>
      <c r="I3428" s="25" t="s">
        <v>109</v>
      </c>
    </row>
    <row r="3429" spans="1:9" x14ac:dyDescent="0.15">
      <c r="A3429" s="32">
        <v>43721</v>
      </c>
      <c r="B3429" s="25">
        <v>1000003143</v>
      </c>
      <c r="C3429" s="25" t="s">
        <v>3733</v>
      </c>
      <c r="D3429" s="25" t="s">
        <v>4003</v>
      </c>
      <c r="E3429" s="31">
        <v>5074.6000000000004</v>
      </c>
      <c r="F3429" s="31">
        <v>5074.6000000000004</v>
      </c>
      <c r="G3429" s="25">
        <v>0</v>
      </c>
      <c r="H3429" s="25">
        <v>0</v>
      </c>
      <c r="I3429" s="25" t="s">
        <v>3140</v>
      </c>
    </row>
    <row r="3430" spans="1:9" x14ac:dyDescent="0.15">
      <c r="A3430" s="32">
        <v>43721</v>
      </c>
      <c r="B3430" s="25">
        <v>1000003143</v>
      </c>
      <c r="C3430" s="25" t="s">
        <v>3733</v>
      </c>
      <c r="D3430" s="25" t="s">
        <v>4003</v>
      </c>
      <c r="E3430" s="31">
        <v>24927.9</v>
      </c>
      <c r="F3430" s="31">
        <v>24927.9</v>
      </c>
      <c r="G3430" s="25">
        <v>0</v>
      </c>
      <c r="H3430" s="25">
        <v>0</v>
      </c>
      <c r="I3430" s="25" t="s">
        <v>3140</v>
      </c>
    </row>
    <row r="3431" spans="1:9" x14ac:dyDescent="0.15">
      <c r="A3431" s="32">
        <v>43721</v>
      </c>
      <c r="B3431" s="25">
        <v>1000004078</v>
      </c>
      <c r="C3431" s="25" t="s">
        <v>2794</v>
      </c>
      <c r="D3431" s="25" t="s">
        <v>4003</v>
      </c>
      <c r="E3431" s="31">
        <v>5304.18</v>
      </c>
      <c r="F3431" s="31">
        <v>5304.18</v>
      </c>
      <c r="G3431" s="25">
        <v>0</v>
      </c>
      <c r="H3431" s="25">
        <v>0</v>
      </c>
      <c r="I3431" s="25" t="s">
        <v>2793</v>
      </c>
    </row>
    <row r="3432" spans="1:9" x14ac:dyDescent="0.15">
      <c r="A3432" s="32">
        <v>43721</v>
      </c>
      <c r="B3432" s="25">
        <v>1000004297</v>
      </c>
      <c r="C3432" s="25" t="s">
        <v>4001</v>
      </c>
      <c r="D3432" s="25" t="s">
        <v>4003</v>
      </c>
      <c r="E3432" s="25">
        <v>300</v>
      </c>
      <c r="F3432" s="25">
        <v>300</v>
      </c>
      <c r="G3432" s="25">
        <v>0</v>
      </c>
      <c r="H3432" s="25">
        <v>0</v>
      </c>
      <c r="I3432" s="25" t="s">
        <v>3785</v>
      </c>
    </row>
    <row r="3433" spans="1:9" x14ac:dyDescent="0.15">
      <c r="A3433" s="32">
        <v>43721</v>
      </c>
      <c r="B3433" s="25">
        <v>1000004884</v>
      </c>
      <c r="C3433" s="25" t="s">
        <v>3917</v>
      </c>
      <c r="D3433" s="25" t="s">
        <v>4003</v>
      </c>
      <c r="E3433" s="31">
        <v>4726.2</v>
      </c>
      <c r="F3433" s="31">
        <v>4726.2</v>
      </c>
      <c r="G3433" s="25">
        <v>0</v>
      </c>
      <c r="H3433" s="25">
        <v>0</v>
      </c>
      <c r="I3433" s="25" t="s">
        <v>2824</v>
      </c>
    </row>
    <row r="3434" spans="1:9" x14ac:dyDescent="0.15">
      <c r="A3434" s="32">
        <v>43721</v>
      </c>
      <c r="B3434" s="25">
        <v>1000004884</v>
      </c>
      <c r="C3434" s="25" t="s">
        <v>3917</v>
      </c>
      <c r="D3434" s="25" t="s">
        <v>4003</v>
      </c>
      <c r="E3434" s="31">
        <v>13275.75</v>
      </c>
      <c r="F3434" s="31">
        <v>13275.75</v>
      </c>
      <c r="G3434" s="25">
        <v>0</v>
      </c>
      <c r="H3434" s="25">
        <v>0</v>
      </c>
      <c r="I3434" s="25" t="s">
        <v>2824</v>
      </c>
    </row>
    <row r="3435" spans="1:9" x14ac:dyDescent="0.15">
      <c r="A3435" s="32">
        <v>43721</v>
      </c>
      <c r="B3435" s="25">
        <v>1000008344</v>
      </c>
      <c r="C3435" s="25" t="s">
        <v>3921</v>
      </c>
      <c r="D3435" s="25" t="s">
        <v>4004</v>
      </c>
      <c r="E3435" s="31">
        <v>6500.19</v>
      </c>
      <c r="F3435" s="31">
        <v>6500.19</v>
      </c>
      <c r="G3435" s="25">
        <v>0</v>
      </c>
      <c r="H3435" s="25">
        <v>0</v>
      </c>
      <c r="I3435" s="25" t="s">
        <v>3140</v>
      </c>
    </row>
    <row r="3436" spans="1:9" x14ac:dyDescent="0.15">
      <c r="A3436" s="32">
        <v>43721</v>
      </c>
      <c r="B3436" s="25">
        <v>1000009190</v>
      </c>
      <c r="C3436" s="25" t="s">
        <v>2649</v>
      </c>
      <c r="D3436" s="25" t="s">
        <v>4003</v>
      </c>
      <c r="E3436" s="25">
        <v>179.9</v>
      </c>
      <c r="F3436" s="25">
        <v>179.9</v>
      </c>
      <c r="G3436" s="25">
        <v>0</v>
      </c>
      <c r="H3436" s="25">
        <v>0</v>
      </c>
      <c r="I3436" s="25" t="s">
        <v>2646</v>
      </c>
    </row>
    <row r="3437" spans="1:9" x14ac:dyDescent="0.15">
      <c r="A3437" s="32">
        <v>43721</v>
      </c>
      <c r="B3437" s="25">
        <v>1000009190</v>
      </c>
      <c r="C3437" s="25" t="s">
        <v>2649</v>
      </c>
      <c r="D3437" s="25" t="s">
        <v>4003</v>
      </c>
      <c r="E3437" s="31">
        <v>2485.9699999999998</v>
      </c>
      <c r="F3437" s="31">
        <v>2485.9699999999998</v>
      </c>
      <c r="G3437" s="25">
        <v>0</v>
      </c>
      <c r="H3437" s="25">
        <v>0</v>
      </c>
      <c r="I3437" s="25" t="s">
        <v>2646</v>
      </c>
    </row>
    <row r="3438" spans="1:9" x14ac:dyDescent="0.15">
      <c r="A3438" s="32">
        <v>43721</v>
      </c>
      <c r="B3438" s="25">
        <v>1000009190</v>
      </c>
      <c r="C3438" s="25" t="s">
        <v>2649</v>
      </c>
      <c r="D3438" s="25" t="s">
        <v>4004</v>
      </c>
      <c r="E3438" s="25">
        <v>549.14</v>
      </c>
      <c r="F3438" s="25">
        <v>549.14</v>
      </c>
      <c r="G3438" s="25">
        <v>0</v>
      </c>
      <c r="H3438" s="25">
        <v>0</v>
      </c>
      <c r="I3438" s="25" t="s">
        <v>2646</v>
      </c>
    </row>
    <row r="3439" spans="1:9" x14ac:dyDescent="0.15">
      <c r="A3439" s="32">
        <v>43721</v>
      </c>
      <c r="B3439" s="25">
        <v>1000009301</v>
      </c>
      <c r="C3439" s="25" t="s">
        <v>3308</v>
      </c>
      <c r="D3439" s="25" t="s">
        <v>4003</v>
      </c>
      <c r="E3439" s="25">
        <v>164.67</v>
      </c>
      <c r="F3439" s="25">
        <v>164.67</v>
      </c>
      <c r="G3439" s="25">
        <v>0</v>
      </c>
      <c r="H3439" s="25">
        <v>0</v>
      </c>
      <c r="I3439" s="25" t="s">
        <v>2646</v>
      </c>
    </row>
    <row r="3440" spans="1:9" x14ac:dyDescent="0.15">
      <c r="A3440" s="32">
        <v>43721</v>
      </c>
      <c r="B3440" s="25">
        <v>1000009301</v>
      </c>
      <c r="C3440" s="25" t="s">
        <v>3308</v>
      </c>
      <c r="D3440" s="25" t="s">
        <v>4003</v>
      </c>
      <c r="E3440" s="31">
        <v>2837.51</v>
      </c>
      <c r="F3440" s="31">
        <v>2837.51</v>
      </c>
      <c r="G3440" s="25">
        <v>0</v>
      </c>
      <c r="H3440" s="25">
        <v>0</v>
      </c>
      <c r="I3440" s="25" t="s">
        <v>2646</v>
      </c>
    </row>
    <row r="3441" spans="1:9" x14ac:dyDescent="0.15">
      <c r="A3441" s="32">
        <v>43721</v>
      </c>
      <c r="B3441" s="25">
        <v>1000009301</v>
      </c>
      <c r="C3441" s="25" t="s">
        <v>3308</v>
      </c>
      <c r="D3441" s="25" t="s">
        <v>4004</v>
      </c>
      <c r="E3441" s="25">
        <v>500.1</v>
      </c>
      <c r="F3441" s="25">
        <v>500.1</v>
      </c>
      <c r="G3441" s="25">
        <v>0</v>
      </c>
      <c r="H3441" s="25">
        <v>0</v>
      </c>
      <c r="I3441" s="25" t="s">
        <v>2646</v>
      </c>
    </row>
    <row r="3442" spans="1:9" x14ac:dyDescent="0.15">
      <c r="A3442" s="32">
        <v>43721</v>
      </c>
      <c r="B3442" s="25">
        <v>1000009355</v>
      </c>
      <c r="C3442" s="25" t="s">
        <v>2813</v>
      </c>
      <c r="D3442" s="25" t="s">
        <v>4003</v>
      </c>
      <c r="E3442" s="25">
        <v>406.8</v>
      </c>
      <c r="F3442" s="25">
        <v>406.8</v>
      </c>
      <c r="G3442" s="25">
        <v>0</v>
      </c>
      <c r="H3442" s="25">
        <v>0</v>
      </c>
      <c r="I3442" s="25" t="s">
        <v>2812</v>
      </c>
    </row>
    <row r="3443" spans="1:9" x14ac:dyDescent="0.15">
      <c r="A3443" s="32">
        <v>43721</v>
      </c>
      <c r="B3443" s="25">
        <v>1000009355</v>
      </c>
      <c r="C3443" s="25" t="s">
        <v>2813</v>
      </c>
      <c r="D3443" s="25" t="s">
        <v>4003</v>
      </c>
      <c r="E3443" s="25">
        <v>594.5</v>
      </c>
      <c r="F3443" s="25">
        <v>594.5</v>
      </c>
      <c r="G3443" s="25">
        <v>0</v>
      </c>
      <c r="H3443" s="25">
        <v>0</v>
      </c>
      <c r="I3443" s="25" t="s">
        <v>2812</v>
      </c>
    </row>
    <row r="3444" spans="1:9" x14ac:dyDescent="0.15">
      <c r="A3444" s="32">
        <v>43721</v>
      </c>
      <c r="B3444" s="25">
        <v>1000009458</v>
      </c>
      <c r="C3444" s="25" t="s">
        <v>2816</v>
      </c>
      <c r="D3444" s="25" t="s">
        <v>4003</v>
      </c>
      <c r="E3444" s="31">
        <v>2500</v>
      </c>
      <c r="F3444" s="31">
        <v>2500</v>
      </c>
      <c r="G3444" s="25">
        <v>0</v>
      </c>
      <c r="H3444" s="25">
        <v>0</v>
      </c>
      <c r="I3444" s="25" t="s">
        <v>2815</v>
      </c>
    </row>
    <row r="3445" spans="1:9" x14ac:dyDescent="0.15">
      <c r="A3445" s="32">
        <v>43721</v>
      </c>
      <c r="B3445" s="25">
        <v>1000009635</v>
      </c>
      <c r="C3445" s="25" t="s">
        <v>3929</v>
      </c>
      <c r="D3445" s="25" t="s">
        <v>4003</v>
      </c>
      <c r="E3445" s="31">
        <v>10323.4</v>
      </c>
      <c r="F3445" s="31">
        <v>10323.4</v>
      </c>
      <c r="G3445" s="25">
        <v>0</v>
      </c>
      <c r="H3445" s="25">
        <v>0</v>
      </c>
      <c r="I3445" s="25" t="s">
        <v>106</v>
      </c>
    </row>
    <row r="3446" spans="1:9" x14ac:dyDescent="0.15">
      <c r="A3446" s="32">
        <v>43721</v>
      </c>
      <c r="B3446" s="25">
        <v>1000009635</v>
      </c>
      <c r="C3446" s="25" t="s">
        <v>3929</v>
      </c>
      <c r="D3446" s="25" t="s">
        <v>4003</v>
      </c>
      <c r="E3446" s="31">
        <v>102980.09</v>
      </c>
      <c r="F3446" s="31">
        <v>102980.09</v>
      </c>
      <c r="G3446" s="25">
        <v>0</v>
      </c>
      <c r="H3446" s="25">
        <v>0</v>
      </c>
      <c r="I3446" s="25" t="s">
        <v>106</v>
      </c>
    </row>
    <row r="3447" spans="1:9" x14ac:dyDescent="0.15">
      <c r="A3447" s="32">
        <v>43721</v>
      </c>
      <c r="B3447" s="25">
        <v>1000013792</v>
      </c>
      <c r="C3447" s="25" t="s">
        <v>2822</v>
      </c>
      <c r="D3447" s="25" t="s">
        <v>4003</v>
      </c>
      <c r="E3447" s="31">
        <v>1300.8</v>
      </c>
      <c r="F3447" s="31">
        <v>1300.8</v>
      </c>
      <c r="G3447" s="25">
        <v>0</v>
      </c>
      <c r="H3447" s="25">
        <v>0</v>
      </c>
      <c r="I3447" s="25" t="s">
        <v>2821</v>
      </c>
    </row>
    <row r="3448" spans="1:9" x14ac:dyDescent="0.15">
      <c r="A3448" s="32">
        <v>43721</v>
      </c>
      <c r="B3448" s="25">
        <v>1000015329</v>
      </c>
      <c r="C3448" s="25" t="s">
        <v>2641</v>
      </c>
      <c r="D3448" s="25" t="s">
        <v>4003</v>
      </c>
      <c r="E3448" s="25">
        <v>182.4</v>
      </c>
      <c r="F3448" s="25">
        <v>182.4</v>
      </c>
      <c r="G3448" s="25">
        <v>0</v>
      </c>
      <c r="H3448" s="25">
        <v>0</v>
      </c>
      <c r="I3448" s="25" t="s">
        <v>2640</v>
      </c>
    </row>
    <row r="3449" spans="1:9" x14ac:dyDescent="0.15">
      <c r="A3449" s="32">
        <v>43721</v>
      </c>
      <c r="B3449" s="25">
        <v>1000015329</v>
      </c>
      <c r="C3449" s="25" t="s">
        <v>2641</v>
      </c>
      <c r="D3449" s="25" t="s">
        <v>4003</v>
      </c>
      <c r="E3449" s="31">
        <v>2021.16</v>
      </c>
      <c r="F3449" s="31">
        <v>2021.16</v>
      </c>
      <c r="G3449" s="25">
        <v>0</v>
      </c>
      <c r="H3449" s="25">
        <v>0</v>
      </c>
      <c r="I3449" s="25" t="s">
        <v>2640</v>
      </c>
    </row>
    <row r="3450" spans="1:9" x14ac:dyDescent="0.15">
      <c r="A3450" s="32">
        <v>43721</v>
      </c>
      <c r="B3450" s="25">
        <v>1000015329</v>
      </c>
      <c r="C3450" s="25" t="s">
        <v>2641</v>
      </c>
      <c r="D3450" s="25" t="s">
        <v>4004</v>
      </c>
      <c r="E3450" s="25">
        <v>800.12</v>
      </c>
      <c r="F3450" s="25">
        <v>800.12</v>
      </c>
      <c r="G3450" s="25">
        <v>0</v>
      </c>
      <c r="H3450" s="25">
        <v>0</v>
      </c>
      <c r="I3450" s="25" t="s">
        <v>2640</v>
      </c>
    </row>
    <row r="3451" spans="1:9" x14ac:dyDescent="0.15">
      <c r="A3451" s="32">
        <v>43721</v>
      </c>
      <c r="B3451" s="25">
        <v>1000016028</v>
      </c>
      <c r="C3451" s="25" t="s">
        <v>3931</v>
      </c>
      <c r="D3451" s="25" t="s">
        <v>4003</v>
      </c>
      <c r="E3451" s="31">
        <v>25285.8</v>
      </c>
      <c r="F3451" s="31">
        <v>25285.8</v>
      </c>
      <c r="G3451" s="25">
        <v>0</v>
      </c>
      <c r="H3451" s="25">
        <v>0</v>
      </c>
      <c r="I3451" s="25" t="s">
        <v>3134</v>
      </c>
    </row>
    <row r="3452" spans="1:9" x14ac:dyDescent="0.15">
      <c r="A3452" s="32">
        <v>43721</v>
      </c>
      <c r="B3452" s="25">
        <v>1000016028</v>
      </c>
      <c r="C3452" s="25" t="s">
        <v>3931</v>
      </c>
      <c r="D3452" s="25" t="s">
        <v>4003</v>
      </c>
      <c r="E3452" s="31">
        <v>14513.3</v>
      </c>
      <c r="F3452" s="31">
        <v>14513.3</v>
      </c>
      <c r="G3452" s="25">
        <v>0</v>
      </c>
      <c r="H3452" s="25">
        <v>0</v>
      </c>
      <c r="I3452" s="25" t="s">
        <v>3134</v>
      </c>
    </row>
    <row r="3453" spans="1:9" x14ac:dyDescent="0.15">
      <c r="A3453" s="32">
        <v>43721</v>
      </c>
      <c r="B3453" s="25">
        <v>1000016603</v>
      </c>
      <c r="C3453" s="25" t="s">
        <v>2835</v>
      </c>
      <c r="D3453" s="25" t="s">
        <v>4003</v>
      </c>
      <c r="E3453" s="31">
        <v>24220.5</v>
      </c>
      <c r="F3453" s="31">
        <v>24220.5</v>
      </c>
      <c r="G3453" s="25">
        <v>0</v>
      </c>
      <c r="H3453" s="25">
        <v>0</v>
      </c>
      <c r="I3453" s="25" t="s">
        <v>2834</v>
      </c>
    </row>
    <row r="3454" spans="1:9" x14ac:dyDescent="0.15">
      <c r="A3454" s="32">
        <v>43721</v>
      </c>
      <c r="B3454" s="25">
        <v>1000016603</v>
      </c>
      <c r="C3454" s="25" t="s">
        <v>2835</v>
      </c>
      <c r="D3454" s="25" t="s">
        <v>4003</v>
      </c>
      <c r="E3454" s="31">
        <v>35785.660000000003</v>
      </c>
      <c r="F3454" s="31">
        <v>35785.660000000003</v>
      </c>
      <c r="G3454" s="25">
        <v>0</v>
      </c>
      <c r="H3454" s="25">
        <v>0</v>
      </c>
      <c r="I3454" s="25" t="s">
        <v>2834</v>
      </c>
    </row>
    <row r="3455" spans="1:9" x14ac:dyDescent="0.15">
      <c r="A3455" s="32">
        <v>43721</v>
      </c>
      <c r="B3455" s="25">
        <v>1000016942</v>
      </c>
      <c r="C3455" s="25" t="s">
        <v>2747</v>
      </c>
      <c r="D3455" s="25" t="s">
        <v>4003</v>
      </c>
      <c r="E3455" s="25">
        <v>201.8</v>
      </c>
      <c r="F3455" s="25">
        <v>201.8</v>
      </c>
      <c r="G3455" s="25">
        <v>0</v>
      </c>
      <c r="H3455" s="25">
        <v>0</v>
      </c>
      <c r="I3455" s="25" t="s">
        <v>2733</v>
      </c>
    </row>
    <row r="3456" spans="1:9" x14ac:dyDescent="0.15">
      <c r="A3456" s="32">
        <v>43721</v>
      </c>
      <c r="B3456" s="25">
        <v>1000016942</v>
      </c>
      <c r="C3456" s="25" t="s">
        <v>2747</v>
      </c>
      <c r="D3456" s="25" t="s">
        <v>4003</v>
      </c>
      <c r="E3456" s="25">
        <v>800.96</v>
      </c>
      <c r="F3456" s="25">
        <v>800.96</v>
      </c>
      <c r="G3456" s="25">
        <v>0</v>
      </c>
      <c r="H3456" s="25">
        <v>0</v>
      </c>
      <c r="I3456" s="25" t="s">
        <v>2733</v>
      </c>
    </row>
    <row r="3457" spans="1:9" x14ac:dyDescent="0.15">
      <c r="A3457" s="32">
        <v>43721</v>
      </c>
      <c r="B3457" s="25">
        <v>1000017070</v>
      </c>
      <c r="C3457" s="25" t="s">
        <v>3932</v>
      </c>
      <c r="D3457" s="25" t="s">
        <v>4003</v>
      </c>
      <c r="E3457" s="31">
        <v>1408</v>
      </c>
      <c r="F3457" s="31">
        <v>1408</v>
      </c>
      <c r="G3457" s="25">
        <v>0</v>
      </c>
      <c r="H3457" s="25">
        <v>0</v>
      </c>
      <c r="I3457" s="25" t="s">
        <v>2837</v>
      </c>
    </row>
    <row r="3458" spans="1:9" x14ac:dyDescent="0.15">
      <c r="A3458" s="32">
        <v>43721</v>
      </c>
      <c r="B3458" s="25">
        <v>1000017079</v>
      </c>
      <c r="C3458" s="25" t="s">
        <v>3629</v>
      </c>
      <c r="D3458" s="25" t="s">
        <v>4003</v>
      </c>
      <c r="E3458" s="31">
        <v>54163.199999999997</v>
      </c>
      <c r="F3458" s="31">
        <v>54163.199999999997</v>
      </c>
      <c r="G3458" s="25">
        <v>0</v>
      </c>
      <c r="H3458" s="25">
        <v>0</v>
      </c>
      <c r="I3458" s="25" t="s">
        <v>3024</v>
      </c>
    </row>
    <row r="3459" spans="1:9" x14ac:dyDescent="0.15">
      <c r="A3459" s="32">
        <v>43721</v>
      </c>
      <c r="B3459" s="25">
        <v>1000017079</v>
      </c>
      <c r="C3459" s="25" t="s">
        <v>3629</v>
      </c>
      <c r="D3459" s="25" t="s">
        <v>4003</v>
      </c>
      <c r="E3459" s="31">
        <v>69108.55</v>
      </c>
      <c r="F3459" s="31">
        <v>69108.55</v>
      </c>
      <c r="G3459" s="25">
        <v>0</v>
      </c>
      <c r="H3459" s="25">
        <v>0</v>
      </c>
      <c r="I3459" s="25" t="s">
        <v>3024</v>
      </c>
    </row>
    <row r="3460" spans="1:9" x14ac:dyDescent="0.15">
      <c r="A3460" s="32">
        <v>43721</v>
      </c>
      <c r="B3460" s="25">
        <v>1000017079</v>
      </c>
      <c r="C3460" s="25" t="s">
        <v>3629</v>
      </c>
      <c r="D3460" s="25" t="s">
        <v>3226</v>
      </c>
      <c r="E3460" s="23">
        <v>2000.4</v>
      </c>
      <c r="F3460" s="23">
        <v>2000.4</v>
      </c>
      <c r="G3460" s="23">
        <v>0</v>
      </c>
      <c r="H3460" s="23">
        <v>0</v>
      </c>
      <c r="I3460" s="25" t="s">
        <v>3024</v>
      </c>
    </row>
    <row r="3461" spans="1:9" x14ac:dyDescent="0.15">
      <c r="A3461" s="32">
        <v>43721</v>
      </c>
      <c r="B3461" s="25">
        <v>1000017333</v>
      </c>
      <c r="C3461" s="25" t="s">
        <v>4002</v>
      </c>
      <c r="D3461" s="25" t="s">
        <v>4003</v>
      </c>
      <c r="E3461" s="25">
        <v>502.6</v>
      </c>
      <c r="F3461" s="25">
        <v>502.6</v>
      </c>
      <c r="G3461" s="25">
        <v>0</v>
      </c>
      <c r="H3461" s="25">
        <v>0</v>
      </c>
      <c r="I3461" s="25" t="s">
        <v>2837</v>
      </c>
    </row>
    <row r="3462" spans="1:9" x14ac:dyDescent="0.15">
      <c r="A3462" s="32">
        <v>43721</v>
      </c>
      <c r="B3462" s="25">
        <v>1000017360</v>
      </c>
      <c r="C3462" s="25" t="s">
        <v>2850</v>
      </c>
      <c r="D3462" s="25" t="s">
        <v>4003</v>
      </c>
      <c r="E3462" s="31">
        <v>1000.2</v>
      </c>
      <c r="F3462" s="31">
        <v>1000.2</v>
      </c>
      <c r="G3462" s="25">
        <v>0</v>
      </c>
      <c r="H3462" s="25">
        <v>0</v>
      </c>
      <c r="I3462" s="25" t="s">
        <v>2837</v>
      </c>
    </row>
    <row r="3463" spans="1:9" x14ac:dyDescent="0.15">
      <c r="A3463" s="32">
        <v>43721</v>
      </c>
      <c r="B3463" s="25">
        <v>1000017361</v>
      </c>
      <c r="C3463" s="25" t="s">
        <v>3469</v>
      </c>
      <c r="D3463" s="25" t="s">
        <v>4003</v>
      </c>
      <c r="E3463" s="25">
        <v>200.7</v>
      </c>
      <c r="F3463" s="25">
        <v>200.7</v>
      </c>
      <c r="G3463" s="25">
        <v>0</v>
      </c>
      <c r="H3463" s="25">
        <v>0</v>
      </c>
      <c r="I3463" s="25" t="s">
        <v>2837</v>
      </c>
    </row>
    <row r="3464" spans="1:9" x14ac:dyDescent="0.15">
      <c r="A3464" s="32">
        <v>43721</v>
      </c>
      <c r="B3464" s="25">
        <v>1000017386</v>
      </c>
      <c r="C3464" s="25" t="s">
        <v>2901</v>
      </c>
      <c r="D3464" s="25" t="s">
        <v>4003</v>
      </c>
      <c r="E3464" s="31">
        <v>1861.2</v>
      </c>
      <c r="F3464" s="31">
        <v>1861.2</v>
      </c>
      <c r="G3464" s="25">
        <v>0</v>
      </c>
      <c r="H3464" s="25">
        <v>0</v>
      </c>
      <c r="I3464" s="25" t="s">
        <v>118</v>
      </c>
    </row>
    <row r="3465" spans="1:9" x14ac:dyDescent="0.15">
      <c r="A3465" s="32">
        <v>43721</v>
      </c>
      <c r="B3465" s="25">
        <v>1000017386</v>
      </c>
      <c r="C3465" s="25" t="s">
        <v>2901</v>
      </c>
      <c r="D3465" s="25" t="s">
        <v>4003</v>
      </c>
      <c r="E3465" s="25">
        <v>138.80000000000001</v>
      </c>
      <c r="F3465" s="25">
        <v>138.80000000000001</v>
      </c>
      <c r="G3465" s="25">
        <v>0</v>
      </c>
      <c r="H3465" s="25">
        <v>0</v>
      </c>
      <c r="I3465" s="25" t="s">
        <v>118</v>
      </c>
    </row>
    <row r="3466" spans="1:9" x14ac:dyDescent="0.15">
      <c r="A3466" s="32">
        <v>43721</v>
      </c>
      <c r="B3466" s="25">
        <v>1000017570</v>
      </c>
      <c r="C3466" s="25" t="s">
        <v>2956</v>
      </c>
      <c r="D3466" s="25" t="s">
        <v>4003</v>
      </c>
      <c r="E3466" s="31">
        <v>1202.5999999999999</v>
      </c>
      <c r="F3466" s="31">
        <v>1202.5999999999999</v>
      </c>
      <c r="G3466" s="25">
        <v>0</v>
      </c>
      <c r="H3466" s="25">
        <v>0</v>
      </c>
      <c r="I3466" s="25" t="s">
        <v>2955</v>
      </c>
    </row>
    <row r="3467" spans="1:9" x14ac:dyDescent="0.15">
      <c r="A3467" s="32">
        <v>43721</v>
      </c>
      <c r="B3467" s="25">
        <v>1000017570</v>
      </c>
      <c r="C3467" s="25" t="s">
        <v>2956</v>
      </c>
      <c r="D3467" s="25" t="s">
        <v>4003</v>
      </c>
      <c r="E3467" s="31">
        <v>3803.56</v>
      </c>
      <c r="F3467" s="31">
        <v>3803.56</v>
      </c>
      <c r="G3467" s="25">
        <v>0</v>
      </c>
      <c r="H3467" s="25">
        <v>0</v>
      </c>
      <c r="I3467" s="25" t="s">
        <v>2955</v>
      </c>
    </row>
    <row r="3468" spans="1:9" x14ac:dyDescent="0.15">
      <c r="A3468" s="32">
        <v>43721</v>
      </c>
      <c r="B3468" s="25">
        <v>1000017683</v>
      </c>
      <c r="C3468" s="25" t="s">
        <v>3455</v>
      </c>
      <c r="D3468" s="25" t="s">
        <v>4003</v>
      </c>
      <c r="E3468" s="25">
        <v>210</v>
      </c>
      <c r="F3468" s="25">
        <v>210</v>
      </c>
      <c r="G3468" s="25">
        <v>0</v>
      </c>
      <c r="H3468" s="25">
        <v>0</v>
      </c>
      <c r="I3468" s="25" t="s">
        <v>2837</v>
      </c>
    </row>
    <row r="3469" spans="1:9" x14ac:dyDescent="0.15">
      <c r="A3469" s="32">
        <v>43721</v>
      </c>
      <c r="B3469" s="25">
        <v>1000017683</v>
      </c>
      <c r="C3469" s="25" t="s">
        <v>3455</v>
      </c>
      <c r="D3469" s="25" t="s">
        <v>4003</v>
      </c>
      <c r="E3469" s="25">
        <v>790</v>
      </c>
      <c r="F3469" s="25">
        <v>790</v>
      </c>
      <c r="G3469" s="25">
        <v>0</v>
      </c>
      <c r="H3469" s="25">
        <v>0</v>
      </c>
      <c r="I3469" s="25" t="s">
        <v>2837</v>
      </c>
    </row>
    <row r="3470" spans="1:9" x14ac:dyDescent="0.15">
      <c r="A3470" s="32">
        <v>43721</v>
      </c>
      <c r="B3470" s="25">
        <v>1000017745</v>
      </c>
      <c r="C3470" s="25" t="s">
        <v>2848</v>
      </c>
      <c r="D3470" s="25" t="s">
        <v>4003</v>
      </c>
      <c r="E3470" s="31">
        <v>1520</v>
      </c>
      <c r="F3470" s="31">
        <v>1520</v>
      </c>
      <c r="G3470" s="25">
        <v>0</v>
      </c>
      <c r="H3470" s="25">
        <v>0</v>
      </c>
      <c r="I3470" s="25" t="s">
        <v>2837</v>
      </c>
    </row>
    <row r="3471" spans="1:9" x14ac:dyDescent="0.15">
      <c r="A3471" s="32">
        <v>43721</v>
      </c>
      <c r="B3471" s="25">
        <v>1000017745</v>
      </c>
      <c r="C3471" s="25" t="s">
        <v>2848</v>
      </c>
      <c r="D3471" s="25" t="s">
        <v>4003</v>
      </c>
      <c r="E3471" s="25">
        <v>481.4</v>
      </c>
      <c r="F3471" s="25">
        <v>481.4</v>
      </c>
      <c r="G3471" s="25">
        <v>0</v>
      </c>
      <c r="H3471" s="25">
        <v>0</v>
      </c>
      <c r="I3471" s="25" t="s">
        <v>2837</v>
      </c>
    </row>
    <row r="3472" spans="1:9" x14ac:dyDescent="0.15">
      <c r="A3472" s="32">
        <v>43721</v>
      </c>
      <c r="B3472" s="25">
        <v>1000017770</v>
      </c>
      <c r="C3472" s="25" t="s">
        <v>3452</v>
      </c>
      <c r="D3472" s="25" t="s">
        <v>4003</v>
      </c>
      <c r="E3472" s="25">
        <v>200.7</v>
      </c>
      <c r="F3472" s="25">
        <v>200.7</v>
      </c>
      <c r="G3472" s="25">
        <v>0</v>
      </c>
      <c r="H3472" s="25">
        <v>0</v>
      </c>
      <c r="I3472" s="25" t="s">
        <v>2837</v>
      </c>
    </row>
    <row r="3473" spans="1:9" x14ac:dyDescent="0.15">
      <c r="A3473" s="32">
        <v>43721</v>
      </c>
      <c r="B3473" s="25">
        <v>1000017795</v>
      </c>
      <c r="C3473" s="25" t="s">
        <v>3576</v>
      </c>
      <c r="D3473" s="25" t="s">
        <v>4003</v>
      </c>
      <c r="E3473" s="25">
        <v>631.79999999999995</v>
      </c>
      <c r="F3473" s="25">
        <v>631.79999999999995</v>
      </c>
      <c r="G3473" s="25">
        <v>0</v>
      </c>
      <c r="H3473" s="25">
        <v>0</v>
      </c>
      <c r="I3473" s="25" t="s">
        <v>3575</v>
      </c>
    </row>
    <row r="3474" spans="1:9" x14ac:dyDescent="0.15">
      <c r="A3474" s="32">
        <v>43721</v>
      </c>
      <c r="B3474" s="25">
        <v>1000018182</v>
      </c>
      <c r="C3474" s="25" t="s">
        <v>3234</v>
      </c>
      <c r="D3474" s="25" t="s">
        <v>4003</v>
      </c>
      <c r="E3474" s="25">
        <v>115.6</v>
      </c>
      <c r="F3474" s="25">
        <v>115.6</v>
      </c>
      <c r="G3474" s="25">
        <v>0</v>
      </c>
      <c r="H3474" s="25">
        <v>0</v>
      </c>
      <c r="I3474" s="25" t="s">
        <v>3233</v>
      </c>
    </row>
    <row r="3475" spans="1:9" x14ac:dyDescent="0.15">
      <c r="A3475" s="32">
        <v>43721</v>
      </c>
      <c r="B3475" s="25">
        <v>1000018182</v>
      </c>
      <c r="C3475" s="25" t="s">
        <v>3234</v>
      </c>
      <c r="D3475" s="25" t="s">
        <v>4003</v>
      </c>
      <c r="E3475" s="25">
        <v>101.86</v>
      </c>
      <c r="F3475" s="25">
        <v>101.86</v>
      </c>
      <c r="G3475" s="25">
        <v>0</v>
      </c>
      <c r="H3475" s="25">
        <v>0</v>
      </c>
      <c r="I3475" s="25" t="s">
        <v>3233</v>
      </c>
    </row>
    <row r="3476" spans="1:9" x14ac:dyDescent="0.15">
      <c r="A3476" s="32">
        <v>43721</v>
      </c>
      <c r="B3476" s="25">
        <v>1000018273</v>
      </c>
      <c r="C3476" s="25" t="s">
        <v>2846</v>
      </c>
      <c r="D3476" s="25" t="s">
        <v>4003</v>
      </c>
      <c r="E3476" s="31">
        <v>1825.94</v>
      </c>
      <c r="F3476" s="31">
        <v>1825.94</v>
      </c>
      <c r="G3476" s="25">
        <v>0</v>
      </c>
      <c r="H3476" s="25">
        <v>0</v>
      </c>
      <c r="I3476" s="25" t="s">
        <v>2837</v>
      </c>
    </row>
    <row r="3477" spans="1:9" x14ac:dyDescent="0.15">
      <c r="A3477" s="32">
        <v>43721</v>
      </c>
      <c r="B3477" s="25">
        <v>1000018273</v>
      </c>
      <c r="C3477" s="25" t="s">
        <v>2846</v>
      </c>
      <c r="D3477" s="25" t="s">
        <v>4003</v>
      </c>
      <c r="E3477" s="31">
        <v>2813.6</v>
      </c>
      <c r="F3477" s="31">
        <v>2813.6</v>
      </c>
      <c r="G3477" s="25">
        <v>0</v>
      </c>
      <c r="H3477" s="25">
        <v>0</v>
      </c>
      <c r="I3477" s="25" t="s">
        <v>2837</v>
      </c>
    </row>
    <row r="3478" spans="1:9" x14ac:dyDescent="0.15">
      <c r="A3478" s="32">
        <v>43721</v>
      </c>
      <c r="B3478" s="25">
        <v>1000018308</v>
      </c>
      <c r="C3478" s="25" t="s">
        <v>3476</v>
      </c>
      <c r="D3478" s="25" t="s">
        <v>4003</v>
      </c>
      <c r="E3478" s="31">
        <v>20789.400000000001</v>
      </c>
      <c r="F3478" s="31">
        <v>20789.400000000001</v>
      </c>
      <c r="G3478" s="25">
        <v>0</v>
      </c>
      <c r="H3478" s="25">
        <v>0</v>
      </c>
      <c r="I3478" s="25" t="s">
        <v>2837</v>
      </c>
    </row>
    <row r="3479" spans="1:9" x14ac:dyDescent="0.15">
      <c r="A3479" s="32">
        <v>43721</v>
      </c>
      <c r="B3479" s="25">
        <v>1000018310</v>
      </c>
      <c r="C3479" s="25" t="s">
        <v>3935</v>
      </c>
      <c r="D3479" s="25" t="s">
        <v>4003</v>
      </c>
      <c r="E3479" s="25">
        <v>200</v>
      </c>
      <c r="F3479" s="25">
        <v>200</v>
      </c>
      <c r="G3479" s="25">
        <v>0</v>
      </c>
      <c r="H3479" s="25">
        <v>0</v>
      </c>
      <c r="I3479" s="25" t="s">
        <v>3710</v>
      </c>
    </row>
    <row r="3480" spans="1:9" x14ac:dyDescent="0.15">
      <c r="A3480" s="32">
        <v>43721</v>
      </c>
      <c r="B3480" s="25">
        <v>1000018310</v>
      </c>
      <c r="C3480" s="25" t="s">
        <v>3935</v>
      </c>
      <c r="D3480" s="25" t="s">
        <v>4003</v>
      </c>
      <c r="E3480" s="31">
        <v>1303</v>
      </c>
      <c r="F3480" s="31">
        <v>1303</v>
      </c>
      <c r="G3480" s="25">
        <v>0</v>
      </c>
      <c r="H3480" s="25">
        <v>0</v>
      </c>
      <c r="I3480" s="25" t="s">
        <v>3710</v>
      </c>
    </row>
    <row r="3481" spans="1:9" x14ac:dyDescent="0.15">
      <c r="A3481" s="32">
        <v>43721</v>
      </c>
      <c r="B3481" s="25">
        <v>1000019019</v>
      </c>
      <c r="C3481" s="25" t="s">
        <v>2764</v>
      </c>
      <c r="D3481" s="25" t="s">
        <v>4003</v>
      </c>
      <c r="E3481" s="31">
        <v>4100.2</v>
      </c>
      <c r="F3481" s="31">
        <v>4100.2</v>
      </c>
      <c r="G3481" s="25">
        <v>0</v>
      </c>
      <c r="H3481" s="25">
        <v>0</v>
      </c>
      <c r="I3481" s="25" t="s">
        <v>2763</v>
      </c>
    </row>
    <row r="3482" spans="1:9" x14ac:dyDescent="0.15">
      <c r="A3482" s="32">
        <v>43721</v>
      </c>
      <c r="B3482" s="25">
        <v>1000019019</v>
      </c>
      <c r="C3482" s="25" t="s">
        <v>2764</v>
      </c>
      <c r="D3482" s="25" t="s">
        <v>4003</v>
      </c>
      <c r="E3482" s="31">
        <v>9212</v>
      </c>
      <c r="F3482" s="31">
        <v>9212</v>
      </c>
      <c r="G3482" s="25">
        <v>0</v>
      </c>
      <c r="H3482" s="25">
        <v>0</v>
      </c>
      <c r="I3482" s="25" t="s">
        <v>2763</v>
      </c>
    </row>
    <row r="3483" spans="1:9" x14ac:dyDescent="0.15">
      <c r="A3483" s="32">
        <v>43721</v>
      </c>
      <c r="B3483" s="25">
        <v>1000019108</v>
      </c>
      <c r="C3483" s="25" t="s">
        <v>2854</v>
      </c>
      <c r="D3483" s="25" t="s">
        <v>4003</v>
      </c>
      <c r="E3483" s="25">
        <v>400</v>
      </c>
      <c r="F3483" s="25">
        <v>400</v>
      </c>
      <c r="G3483" s="25">
        <v>0</v>
      </c>
      <c r="H3483" s="25">
        <v>0</v>
      </c>
      <c r="I3483" s="25" t="s">
        <v>2837</v>
      </c>
    </row>
    <row r="3484" spans="1:9" x14ac:dyDescent="0.15">
      <c r="A3484" s="32">
        <v>43721</v>
      </c>
      <c r="B3484" s="25">
        <v>1000019108</v>
      </c>
      <c r="C3484" s="25" t="s">
        <v>2854</v>
      </c>
      <c r="D3484" s="25" t="s">
        <v>4003</v>
      </c>
      <c r="E3484" s="31">
        <v>1190</v>
      </c>
      <c r="F3484" s="31">
        <v>1190</v>
      </c>
      <c r="G3484" s="25">
        <v>0</v>
      </c>
      <c r="H3484" s="25">
        <v>0</v>
      </c>
      <c r="I3484" s="25" t="s">
        <v>2837</v>
      </c>
    </row>
    <row r="3485" spans="1:9" x14ac:dyDescent="0.15">
      <c r="A3485" s="32">
        <v>43721</v>
      </c>
      <c r="B3485" s="25">
        <v>1000019459</v>
      </c>
      <c r="C3485" s="25" t="s">
        <v>3939</v>
      </c>
      <c r="D3485" s="25" t="s">
        <v>4003</v>
      </c>
      <c r="E3485" s="25">
        <v>500.9</v>
      </c>
      <c r="F3485" s="25">
        <v>500.9</v>
      </c>
      <c r="G3485" s="25">
        <v>0</v>
      </c>
      <c r="H3485" s="25">
        <v>0</v>
      </c>
      <c r="I3485" s="25" t="s">
        <v>2837</v>
      </c>
    </row>
    <row r="3486" spans="1:9" x14ac:dyDescent="0.15">
      <c r="A3486" s="32">
        <v>43721</v>
      </c>
      <c r="B3486" s="25">
        <v>1000019584</v>
      </c>
      <c r="C3486" s="25" t="s">
        <v>2852</v>
      </c>
      <c r="D3486" s="25" t="s">
        <v>4003</v>
      </c>
      <c r="E3486" s="25">
        <v>507.7</v>
      </c>
      <c r="F3486" s="25">
        <v>507.7</v>
      </c>
      <c r="G3486" s="25">
        <v>0</v>
      </c>
      <c r="H3486" s="25">
        <v>0</v>
      </c>
      <c r="I3486" s="25" t="s">
        <v>2837</v>
      </c>
    </row>
    <row r="3487" spans="1:9" x14ac:dyDescent="0.15">
      <c r="A3487" s="32">
        <v>43721</v>
      </c>
      <c r="B3487" s="25">
        <v>1000020463</v>
      </c>
      <c r="C3487" s="25" t="s">
        <v>3484</v>
      </c>
      <c r="D3487" s="25" t="s">
        <v>4003</v>
      </c>
      <c r="E3487" s="25">
        <v>501.2</v>
      </c>
      <c r="F3487" s="25">
        <v>501.2</v>
      </c>
      <c r="G3487" s="25">
        <v>0</v>
      </c>
      <c r="H3487" s="25">
        <v>0</v>
      </c>
      <c r="I3487" s="25" t="s">
        <v>2837</v>
      </c>
    </row>
    <row r="3488" spans="1:9" x14ac:dyDescent="0.15">
      <c r="A3488" s="32">
        <v>43721</v>
      </c>
      <c r="B3488" s="25">
        <v>1000020463</v>
      </c>
      <c r="C3488" s="25" t="s">
        <v>3484</v>
      </c>
      <c r="D3488" s="25" t="s">
        <v>4003</v>
      </c>
      <c r="E3488" s="25">
        <v>897.5</v>
      </c>
      <c r="F3488" s="25">
        <v>897.5</v>
      </c>
      <c r="G3488" s="25">
        <v>0</v>
      </c>
      <c r="H3488" s="25">
        <v>0</v>
      </c>
      <c r="I3488" s="25" t="s">
        <v>2837</v>
      </c>
    </row>
    <row r="3489" spans="1:9" x14ac:dyDescent="0.15">
      <c r="A3489" s="32">
        <v>43721</v>
      </c>
      <c r="B3489" s="25">
        <v>1000020764</v>
      </c>
      <c r="C3489" s="25" t="s">
        <v>2844</v>
      </c>
      <c r="D3489" s="25" t="s">
        <v>4003</v>
      </c>
      <c r="E3489" s="25">
        <v>100</v>
      </c>
      <c r="F3489" s="25">
        <v>100</v>
      </c>
      <c r="G3489" s="25">
        <v>0</v>
      </c>
      <c r="H3489" s="25">
        <v>0</v>
      </c>
      <c r="I3489" s="25" t="s">
        <v>2837</v>
      </c>
    </row>
    <row r="3490" spans="1:9" x14ac:dyDescent="0.15">
      <c r="A3490" s="32">
        <v>43721</v>
      </c>
      <c r="B3490" s="25">
        <v>1000020764</v>
      </c>
      <c r="C3490" s="25" t="s">
        <v>2844</v>
      </c>
      <c r="D3490" s="25" t="s">
        <v>4003</v>
      </c>
      <c r="E3490" s="25">
        <v>250</v>
      </c>
      <c r="F3490" s="25">
        <v>250</v>
      </c>
      <c r="G3490" s="25">
        <v>0</v>
      </c>
      <c r="H3490" s="25">
        <v>0</v>
      </c>
      <c r="I3490" s="25" t="s">
        <v>2837</v>
      </c>
    </row>
    <row r="3491" spans="1:9" x14ac:dyDescent="0.15">
      <c r="A3491" s="32">
        <v>43721</v>
      </c>
      <c r="B3491" s="25">
        <v>1000020764</v>
      </c>
      <c r="C3491" s="25" t="s">
        <v>2844</v>
      </c>
      <c r="D3491" s="25" t="s">
        <v>4004</v>
      </c>
      <c r="E3491" s="25">
        <v>650</v>
      </c>
      <c r="F3491" s="25">
        <v>650</v>
      </c>
      <c r="G3491" s="25">
        <v>0</v>
      </c>
      <c r="H3491" s="25">
        <v>0</v>
      </c>
      <c r="I3491" s="25" t="s">
        <v>2837</v>
      </c>
    </row>
    <row r="3492" spans="1:9" x14ac:dyDescent="0.15">
      <c r="A3492" s="32">
        <v>43721</v>
      </c>
      <c r="B3492" s="25">
        <v>1000021487</v>
      </c>
      <c r="C3492" s="25" t="s">
        <v>3047</v>
      </c>
      <c r="D3492" s="25" t="s">
        <v>4003</v>
      </c>
      <c r="E3492" s="31">
        <v>4895.1000000000004</v>
      </c>
      <c r="F3492" s="31">
        <v>4895.1000000000004</v>
      </c>
      <c r="G3492" s="25">
        <v>0</v>
      </c>
      <c r="H3492" s="25">
        <v>0</v>
      </c>
      <c r="I3492" s="25" t="s">
        <v>3654</v>
      </c>
    </row>
    <row r="3493" spans="1:9" x14ac:dyDescent="0.15">
      <c r="A3493" s="32">
        <v>43721</v>
      </c>
      <c r="B3493" s="25">
        <v>1000021487</v>
      </c>
      <c r="C3493" s="25" t="s">
        <v>3047</v>
      </c>
      <c r="D3493" s="25" t="s">
        <v>4003</v>
      </c>
      <c r="E3493" s="31">
        <v>2107.3000000000002</v>
      </c>
      <c r="F3493" s="31">
        <v>2107.3000000000002</v>
      </c>
      <c r="G3493" s="25">
        <v>0</v>
      </c>
      <c r="H3493" s="25">
        <v>0</v>
      </c>
      <c r="I3493" s="25" t="s">
        <v>3654</v>
      </c>
    </row>
    <row r="3494" spans="1:9" x14ac:dyDescent="0.15">
      <c r="A3494" s="32">
        <v>43721</v>
      </c>
      <c r="B3494" s="25">
        <v>1000021605</v>
      </c>
      <c r="C3494" s="25" t="s">
        <v>4029</v>
      </c>
      <c r="D3494" s="25" t="s">
        <v>4003</v>
      </c>
      <c r="E3494" s="31">
        <v>1500</v>
      </c>
      <c r="F3494" s="31">
        <v>1500</v>
      </c>
      <c r="G3494" s="25">
        <v>0</v>
      </c>
      <c r="H3494" s="25">
        <v>0</v>
      </c>
      <c r="I3494" s="25" t="s">
        <v>3583</v>
      </c>
    </row>
    <row r="3495" spans="1:9" x14ac:dyDescent="0.15">
      <c r="A3495" s="32">
        <v>43721</v>
      </c>
      <c r="B3495" s="25">
        <v>1000021605</v>
      </c>
      <c r="C3495" s="25" t="s">
        <v>4029</v>
      </c>
      <c r="D3495" s="25" t="s">
        <v>4003</v>
      </c>
      <c r="E3495" s="25">
        <v>500.42</v>
      </c>
      <c r="F3495" s="25">
        <v>500.42</v>
      </c>
      <c r="G3495" s="25">
        <v>0</v>
      </c>
      <c r="H3495" s="25">
        <v>0</v>
      </c>
      <c r="I3495" s="25" t="s">
        <v>3583</v>
      </c>
    </row>
    <row r="3496" spans="1:9" x14ac:dyDescent="0.15">
      <c r="A3496" s="32">
        <v>43721</v>
      </c>
      <c r="B3496" s="25">
        <v>1000021737</v>
      </c>
      <c r="C3496" s="25" t="s">
        <v>2840</v>
      </c>
      <c r="D3496" s="25" t="s">
        <v>4003</v>
      </c>
      <c r="E3496" s="25">
        <v>200.6</v>
      </c>
      <c r="F3496" s="25">
        <v>200.6</v>
      </c>
      <c r="G3496" s="25">
        <v>0</v>
      </c>
      <c r="H3496" s="25">
        <v>0</v>
      </c>
      <c r="I3496" s="25" t="s">
        <v>2837</v>
      </c>
    </row>
    <row r="3497" spans="1:9" x14ac:dyDescent="0.15">
      <c r="A3497" s="32">
        <v>43721</v>
      </c>
      <c r="B3497" s="25">
        <v>1000021739</v>
      </c>
      <c r="C3497" s="25" t="s">
        <v>2890</v>
      </c>
      <c r="D3497" s="25" t="s">
        <v>4003</v>
      </c>
      <c r="E3497" s="31">
        <v>1001.98</v>
      </c>
      <c r="F3497" s="31">
        <v>1001.98</v>
      </c>
      <c r="G3497" s="25">
        <v>0</v>
      </c>
      <c r="H3497" s="25">
        <v>0</v>
      </c>
      <c r="I3497" s="25" t="s">
        <v>2889</v>
      </c>
    </row>
    <row r="3498" spans="1:9" x14ac:dyDescent="0.15">
      <c r="A3498" s="32">
        <v>43721</v>
      </c>
      <c r="B3498" s="25">
        <v>1000021739</v>
      </c>
      <c r="C3498" s="25" t="s">
        <v>2890</v>
      </c>
      <c r="D3498" s="25" t="s">
        <v>4003</v>
      </c>
      <c r="E3498" s="31">
        <v>2551.56</v>
      </c>
      <c r="F3498" s="31">
        <v>2551.56</v>
      </c>
      <c r="G3498" s="25">
        <v>0</v>
      </c>
      <c r="H3498" s="25">
        <v>0</v>
      </c>
      <c r="I3498" s="25" t="s">
        <v>2889</v>
      </c>
    </row>
    <row r="3499" spans="1:9" x14ac:dyDescent="0.15">
      <c r="A3499" s="32">
        <v>43721</v>
      </c>
      <c r="B3499" s="25">
        <v>1000022697</v>
      </c>
      <c r="C3499" s="25" t="s">
        <v>3944</v>
      </c>
      <c r="D3499" s="25" t="s">
        <v>4003</v>
      </c>
      <c r="E3499" s="25">
        <v>450</v>
      </c>
      <c r="F3499" s="25">
        <v>450</v>
      </c>
      <c r="G3499" s="25">
        <v>0</v>
      </c>
      <c r="H3499" s="25">
        <v>0</v>
      </c>
      <c r="I3499" s="25" t="s">
        <v>3148</v>
      </c>
    </row>
    <row r="3500" spans="1:9" x14ac:dyDescent="0.15">
      <c r="A3500" s="32">
        <v>43721</v>
      </c>
      <c r="B3500" s="25">
        <v>1000022697</v>
      </c>
      <c r="C3500" s="25" t="s">
        <v>3944</v>
      </c>
      <c r="D3500" s="25" t="s">
        <v>4003</v>
      </c>
      <c r="E3500" s="31">
        <v>1052.1600000000001</v>
      </c>
      <c r="F3500" s="31">
        <v>1052.1600000000001</v>
      </c>
      <c r="G3500" s="25">
        <v>0</v>
      </c>
      <c r="H3500" s="25">
        <v>0</v>
      </c>
      <c r="I3500" s="25" t="s">
        <v>3148</v>
      </c>
    </row>
    <row r="3501" spans="1:9" x14ac:dyDescent="0.15">
      <c r="A3501" s="32">
        <v>43721</v>
      </c>
      <c r="B3501" s="25">
        <v>1000023133</v>
      </c>
      <c r="C3501" s="25" t="s">
        <v>3381</v>
      </c>
      <c r="D3501" s="25" t="s">
        <v>4003</v>
      </c>
      <c r="E3501" s="25">
        <v>423.6</v>
      </c>
      <c r="F3501" s="25">
        <v>423.6</v>
      </c>
      <c r="G3501" s="25">
        <v>0</v>
      </c>
      <c r="H3501" s="25">
        <v>0</v>
      </c>
      <c r="I3501" s="25" t="s">
        <v>3380</v>
      </c>
    </row>
    <row r="3502" spans="1:9" x14ac:dyDescent="0.15">
      <c r="A3502" s="32">
        <v>43721</v>
      </c>
      <c r="B3502" s="25">
        <v>1000023133</v>
      </c>
      <c r="C3502" s="25" t="s">
        <v>3381</v>
      </c>
      <c r="D3502" s="25" t="s">
        <v>4003</v>
      </c>
      <c r="E3502" s="31">
        <v>2353.4</v>
      </c>
      <c r="F3502" s="31">
        <v>2353.4</v>
      </c>
      <c r="G3502" s="25">
        <v>0</v>
      </c>
      <c r="H3502" s="25">
        <v>0</v>
      </c>
      <c r="I3502" s="25" t="s">
        <v>3380</v>
      </c>
    </row>
    <row r="3503" spans="1:9" x14ac:dyDescent="0.15">
      <c r="A3503" s="32">
        <v>43721</v>
      </c>
      <c r="B3503" s="25">
        <v>1000024129</v>
      </c>
      <c r="C3503" s="25" t="s">
        <v>2894</v>
      </c>
      <c r="D3503" s="25" t="s">
        <v>4003</v>
      </c>
      <c r="E3503" s="25">
        <v>548.4</v>
      </c>
      <c r="F3503" s="25">
        <v>548.4</v>
      </c>
      <c r="G3503" s="25">
        <v>0</v>
      </c>
      <c r="H3503" s="25">
        <v>0</v>
      </c>
      <c r="I3503" s="25" t="s">
        <v>2893</v>
      </c>
    </row>
    <row r="3504" spans="1:9" x14ac:dyDescent="0.15">
      <c r="A3504" s="32">
        <v>43721</v>
      </c>
      <c r="B3504" s="25">
        <v>1000024129</v>
      </c>
      <c r="C3504" s="25" t="s">
        <v>2894</v>
      </c>
      <c r="D3504" s="25" t="s">
        <v>4003</v>
      </c>
      <c r="E3504" s="31">
        <v>29467.3</v>
      </c>
      <c r="F3504" s="31">
        <v>29467.3</v>
      </c>
      <c r="G3504" s="25">
        <v>0</v>
      </c>
      <c r="H3504" s="25">
        <v>0</v>
      </c>
      <c r="I3504" s="25" t="s">
        <v>2893</v>
      </c>
    </row>
    <row r="3505" spans="1:9" x14ac:dyDescent="0.15">
      <c r="A3505" s="32">
        <v>43721</v>
      </c>
      <c r="B3505" s="25">
        <v>1000024743</v>
      </c>
      <c r="C3505" s="25" t="s">
        <v>3540</v>
      </c>
      <c r="D3505" s="25" t="s">
        <v>4004</v>
      </c>
      <c r="E3505" s="31">
        <v>2092.64</v>
      </c>
      <c r="F3505" s="31">
        <v>2092.64</v>
      </c>
      <c r="G3505" s="25">
        <v>0</v>
      </c>
      <c r="H3505" s="25">
        <v>0</v>
      </c>
      <c r="I3505" s="25" t="s">
        <v>2801</v>
      </c>
    </row>
    <row r="3506" spans="1:9" x14ac:dyDescent="0.15">
      <c r="A3506" s="32">
        <v>43721</v>
      </c>
      <c r="B3506" s="25">
        <v>1000025379</v>
      </c>
      <c r="C3506" s="25" t="s">
        <v>3946</v>
      </c>
      <c r="D3506" s="25" t="s">
        <v>4004</v>
      </c>
      <c r="E3506" s="31">
        <v>49467.12</v>
      </c>
      <c r="F3506" s="31">
        <v>49467.12</v>
      </c>
      <c r="G3506" s="25">
        <v>0</v>
      </c>
      <c r="H3506" s="25">
        <v>0</v>
      </c>
      <c r="I3506" s="25" t="s">
        <v>3315</v>
      </c>
    </row>
    <row r="3507" spans="1:9" x14ac:dyDescent="0.15">
      <c r="A3507" s="32">
        <v>43721</v>
      </c>
      <c r="B3507" s="25">
        <v>1000025474</v>
      </c>
      <c r="C3507" s="25" t="s">
        <v>2935</v>
      </c>
      <c r="D3507" s="25" t="s">
        <v>4003</v>
      </c>
      <c r="E3507" s="31">
        <v>1301.28</v>
      </c>
      <c r="F3507" s="31">
        <v>1301.28</v>
      </c>
      <c r="G3507" s="25">
        <v>0</v>
      </c>
      <c r="H3507" s="25">
        <v>0</v>
      </c>
      <c r="I3507" s="25" t="s">
        <v>2932</v>
      </c>
    </row>
    <row r="3508" spans="1:9" x14ac:dyDescent="0.15">
      <c r="A3508" s="32">
        <v>43721</v>
      </c>
      <c r="B3508" s="25">
        <v>1000025475</v>
      </c>
      <c r="C3508" s="25" t="s">
        <v>2933</v>
      </c>
      <c r="D3508" s="25" t="s">
        <v>4003</v>
      </c>
      <c r="E3508" s="31">
        <v>1021.2</v>
      </c>
      <c r="F3508" s="31">
        <v>1021.2</v>
      </c>
      <c r="G3508" s="25">
        <v>0</v>
      </c>
      <c r="H3508" s="25">
        <v>0</v>
      </c>
      <c r="I3508" s="25" t="s">
        <v>2932</v>
      </c>
    </row>
    <row r="3509" spans="1:9" x14ac:dyDescent="0.15">
      <c r="A3509" s="32">
        <v>43721</v>
      </c>
      <c r="B3509" s="25">
        <v>1000025755</v>
      </c>
      <c r="C3509" s="25" t="s">
        <v>3706</v>
      </c>
      <c r="D3509" s="25" t="s">
        <v>4003</v>
      </c>
      <c r="E3509" s="25">
        <v>426.4</v>
      </c>
      <c r="F3509" s="25">
        <v>426.4</v>
      </c>
      <c r="G3509" s="25">
        <v>0</v>
      </c>
      <c r="H3509" s="25">
        <v>0</v>
      </c>
      <c r="I3509" s="25" t="s">
        <v>3705</v>
      </c>
    </row>
    <row r="3510" spans="1:9" x14ac:dyDescent="0.15">
      <c r="A3510" s="32">
        <v>43721</v>
      </c>
      <c r="B3510" s="25">
        <v>1000027340</v>
      </c>
      <c r="C3510" s="25" t="s">
        <v>3948</v>
      </c>
      <c r="D3510" s="25" t="s">
        <v>4003</v>
      </c>
      <c r="E3510" s="31">
        <v>2010.88</v>
      </c>
      <c r="F3510" s="31">
        <v>2010.88</v>
      </c>
      <c r="G3510" s="25">
        <v>0</v>
      </c>
      <c r="H3510" s="25">
        <v>0</v>
      </c>
      <c r="I3510" s="25" t="s">
        <v>2915</v>
      </c>
    </row>
    <row r="3511" spans="1:9" x14ac:dyDescent="0.15">
      <c r="A3511" s="32">
        <v>43721</v>
      </c>
      <c r="B3511" s="25">
        <v>1000027535</v>
      </c>
      <c r="C3511" s="25" t="s">
        <v>3949</v>
      </c>
      <c r="D3511" s="25" t="s">
        <v>4003</v>
      </c>
      <c r="E3511" s="31">
        <v>9999.6</v>
      </c>
      <c r="F3511" s="31">
        <v>9999.6</v>
      </c>
      <c r="G3511" s="25">
        <v>0</v>
      </c>
      <c r="H3511" s="25">
        <v>0</v>
      </c>
      <c r="I3511" s="25" t="s">
        <v>3950</v>
      </c>
    </row>
    <row r="3512" spans="1:9" x14ac:dyDescent="0.15">
      <c r="A3512" s="32">
        <v>43721</v>
      </c>
      <c r="B3512" s="25">
        <v>1000027535</v>
      </c>
      <c r="C3512" s="25" t="s">
        <v>3949</v>
      </c>
      <c r="D3512" s="25" t="s">
        <v>4003</v>
      </c>
      <c r="E3512" s="31">
        <v>10003.700000000001</v>
      </c>
      <c r="F3512" s="31">
        <v>10003.700000000001</v>
      </c>
      <c r="G3512" s="25">
        <v>0</v>
      </c>
      <c r="H3512" s="25">
        <v>0</v>
      </c>
      <c r="I3512" s="25" t="s">
        <v>3950</v>
      </c>
    </row>
    <row r="3513" spans="1:9" x14ac:dyDescent="0.15">
      <c r="A3513" s="32">
        <v>43721</v>
      </c>
      <c r="B3513" s="25">
        <v>1000029061</v>
      </c>
      <c r="C3513" s="25" t="s">
        <v>2655</v>
      </c>
      <c r="D3513" s="25" t="s">
        <v>4003</v>
      </c>
      <c r="E3513" s="25">
        <v>400.5</v>
      </c>
      <c r="F3513" s="25">
        <v>400.5</v>
      </c>
      <c r="G3513" s="25">
        <v>0</v>
      </c>
      <c r="H3513" s="25">
        <v>0</v>
      </c>
      <c r="I3513" s="25" t="s">
        <v>2654</v>
      </c>
    </row>
    <row r="3514" spans="1:9" x14ac:dyDescent="0.15">
      <c r="A3514" s="32">
        <v>43721</v>
      </c>
      <c r="B3514" s="25">
        <v>1000029061</v>
      </c>
      <c r="C3514" s="25" t="s">
        <v>2655</v>
      </c>
      <c r="D3514" s="25" t="s">
        <v>4003</v>
      </c>
      <c r="E3514" s="31">
        <v>3385.99</v>
      </c>
      <c r="F3514" s="31">
        <v>3385.99</v>
      </c>
      <c r="G3514" s="25">
        <v>0</v>
      </c>
      <c r="H3514" s="25">
        <v>0</v>
      </c>
      <c r="I3514" s="25" t="s">
        <v>2654</v>
      </c>
    </row>
    <row r="3515" spans="1:9" x14ac:dyDescent="0.15">
      <c r="A3515" s="32">
        <v>43721</v>
      </c>
      <c r="B3515" s="25">
        <v>1000029243</v>
      </c>
      <c r="C3515" s="25" t="s">
        <v>4040</v>
      </c>
      <c r="D3515" s="25" t="s">
        <v>4004</v>
      </c>
      <c r="E3515" s="31">
        <v>1000.18</v>
      </c>
      <c r="F3515" s="31">
        <v>1000.18</v>
      </c>
      <c r="G3515" s="25">
        <v>0</v>
      </c>
      <c r="H3515" s="25">
        <v>0</v>
      </c>
      <c r="I3515" s="25" t="s">
        <v>3859</v>
      </c>
    </row>
    <row r="3516" spans="1:9" x14ac:dyDescent="0.15">
      <c r="A3516" s="32">
        <v>43721</v>
      </c>
      <c r="B3516" s="25">
        <v>1000030136</v>
      </c>
      <c r="C3516" s="25" t="s">
        <v>2788</v>
      </c>
      <c r="D3516" s="25" t="s">
        <v>4003</v>
      </c>
      <c r="E3516" s="25">
        <v>858.1</v>
      </c>
      <c r="F3516" s="25">
        <v>858.1</v>
      </c>
      <c r="G3516" s="25">
        <v>0</v>
      </c>
      <c r="H3516" s="25">
        <v>0</v>
      </c>
      <c r="I3516" s="25" t="s">
        <v>2787</v>
      </c>
    </row>
    <row r="3517" spans="1:9" x14ac:dyDescent="0.15">
      <c r="A3517" s="32">
        <v>43721</v>
      </c>
      <c r="B3517" s="25">
        <v>1000031073</v>
      </c>
      <c r="C3517" s="25" t="s">
        <v>4030</v>
      </c>
      <c r="D3517" s="25" t="s">
        <v>4003</v>
      </c>
      <c r="E3517" s="25">
        <v>438</v>
      </c>
      <c r="F3517" s="25">
        <v>438</v>
      </c>
      <c r="G3517" s="25">
        <v>0</v>
      </c>
      <c r="H3517" s="25">
        <v>0</v>
      </c>
      <c r="I3517" s="25" t="s">
        <v>2763</v>
      </c>
    </row>
    <row r="3518" spans="1:9" x14ac:dyDescent="0.15">
      <c r="A3518" s="32">
        <v>43721</v>
      </c>
      <c r="B3518" s="25">
        <v>1000031073</v>
      </c>
      <c r="C3518" s="25" t="s">
        <v>4030</v>
      </c>
      <c r="D3518" s="25" t="s">
        <v>4003</v>
      </c>
      <c r="E3518" s="25">
        <v>615.4</v>
      </c>
      <c r="F3518" s="25">
        <v>615.4</v>
      </c>
      <c r="G3518" s="25">
        <v>0</v>
      </c>
      <c r="H3518" s="25">
        <v>0</v>
      </c>
      <c r="I3518" s="25" t="s">
        <v>2763</v>
      </c>
    </row>
    <row r="3519" spans="1:9" x14ac:dyDescent="0.15">
      <c r="A3519" s="32">
        <v>43721</v>
      </c>
      <c r="B3519" s="25">
        <v>1000032382</v>
      </c>
      <c r="C3519" s="25" t="s">
        <v>2664</v>
      </c>
      <c r="D3519" s="25" t="s">
        <v>4003</v>
      </c>
      <c r="E3519" s="25">
        <v>46.8</v>
      </c>
      <c r="F3519" s="25">
        <v>46.8</v>
      </c>
      <c r="G3519" s="25">
        <v>0</v>
      </c>
      <c r="H3519" s="25">
        <v>0</v>
      </c>
      <c r="I3519" s="25" t="s">
        <v>2663</v>
      </c>
    </row>
    <row r="3520" spans="1:9" x14ac:dyDescent="0.15">
      <c r="A3520" s="32">
        <v>43721</v>
      </c>
      <c r="B3520" s="25">
        <v>1000033295</v>
      </c>
      <c r="C3520" s="25" t="s">
        <v>2985</v>
      </c>
      <c r="D3520" s="25" t="s">
        <v>4003</v>
      </c>
      <c r="E3520" s="31">
        <v>1001</v>
      </c>
      <c r="F3520" s="31">
        <v>1001</v>
      </c>
      <c r="G3520" s="25">
        <v>0</v>
      </c>
      <c r="H3520" s="25">
        <v>0</v>
      </c>
      <c r="I3520" s="25" t="s">
        <v>3583</v>
      </c>
    </row>
    <row r="3521" spans="1:9" x14ac:dyDescent="0.15">
      <c r="A3521" s="32">
        <v>43721</v>
      </c>
      <c r="B3521" s="25">
        <v>1000033295</v>
      </c>
      <c r="C3521" s="25" t="s">
        <v>2985</v>
      </c>
      <c r="D3521" s="25" t="s">
        <v>4003</v>
      </c>
      <c r="E3521" s="31">
        <v>1006.38</v>
      </c>
      <c r="F3521" s="31">
        <v>1006.38</v>
      </c>
      <c r="G3521" s="25">
        <v>0</v>
      </c>
      <c r="H3521" s="25">
        <v>0</v>
      </c>
      <c r="I3521" s="25" t="s">
        <v>3583</v>
      </c>
    </row>
    <row r="3522" spans="1:9" x14ac:dyDescent="0.15">
      <c r="A3522" s="32">
        <v>43721</v>
      </c>
      <c r="B3522" s="25">
        <v>1000033842</v>
      </c>
      <c r="C3522" s="25" t="s">
        <v>4041</v>
      </c>
      <c r="D3522" s="25" t="s">
        <v>4003</v>
      </c>
      <c r="E3522" s="31">
        <v>1800.4</v>
      </c>
      <c r="F3522" s="31">
        <v>1800.4</v>
      </c>
      <c r="G3522" s="25">
        <v>0</v>
      </c>
      <c r="H3522" s="25">
        <v>0</v>
      </c>
      <c r="I3522" s="25" t="s">
        <v>2734</v>
      </c>
    </row>
    <row r="3523" spans="1:9" x14ac:dyDescent="0.15">
      <c r="A3523" s="32">
        <v>43721</v>
      </c>
      <c r="B3523" s="25">
        <v>1000033842</v>
      </c>
      <c r="C3523" s="25" t="s">
        <v>4041</v>
      </c>
      <c r="D3523" s="25" t="s">
        <v>4003</v>
      </c>
      <c r="E3523" s="25">
        <v>402.52</v>
      </c>
      <c r="F3523" s="25">
        <v>402.52</v>
      </c>
      <c r="G3523" s="25">
        <v>0</v>
      </c>
      <c r="H3523" s="25">
        <v>0</v>
      </c>
      <c r="I3523" s="25" t="s">
        <v>2734</v>
      </c>
    </row>
    <row r="3524" spans="1:9" x14ac:dyDescent="0.15">
      <c r="A3524" s="32">
        <v>43721</v>
      </c>
      <c r="B3524" s="25">
        <v>1000034232</v>
      </c>
      <c r="C3524" s="25" t="s">
        <v>2772</v>
      </c>
      <c r="D3524" s="25" t="s">
        <v>4003</v>
      </c>
      <c r="E3524" s="25">
        <v>300.45999999999998</v>
      </c>
      <c r="F3524" s="25">
        <v>300.45999999999998</v>
      </c>
      <c r="G3524" s="25">
        <v>0</v>
      </c>
      <c r="H3524" s="25">
        <v>0</v>
      </c>
      <c r="I3524" s="25" t="s">
        <v>2771</v>
      </c>
    </row>
    <row r="3525" spans="1:9" x14ac:dyDescent="0.15">
      <c r="A3525" s="32">
        <v>43721</v>
      </c>
      <c r="B3525" s="25">
        <v>1000037982</v>
      </c>
      <c r="C3525" s="25" t="s">
        <v>3713</v>
      </c>
      <c r="D3525" s="25" t="s">
        <v>4003</v>
      </c>
      <c r="E3525" s="25">
        <v>91.2</v>
      </c>
      <c r="F3525" s="25">
        <v>91.2</v>
      </c>
      <c r="G3525" s="25">
        <v>0</v>
      </c>
      <c r="H3525" s="25">
        <v>0</v>
      </c>
      <c r="I3525" s="25" t="s">
        <v>3712</v>
      </c>
    </row>
    <row r="3526" spans="1:9" x14ac:dyDescent="0.15">
      <c r="A3526" s="32">
        <v>43721</v>
      </c>
      <c r="B3526" s="25">
        <v>1000038420</v>
      </c>
      <c r="C3526" s="25" t="s">
        <v>3096</v>
      </c>
      <c r="D3526" s="25" t="s">
        <v>4003</v>
      </c>
      <c r="E3526" s="31">
        <v>2000.26</v>
      </c>
      <c r="F3526" s="31">
        <v>2000.26</v>
      </c>
      <c r="G3526" s="25">
        <v>0</v>
      </c>
      <c r="H3526" s="25">
        <v>0</v>
      </c>
      <c r="I3526" s="25" t="s">
        <v>3095</v>
      </c>
    </row>
    <row r="3527" spans="1:9" x14ac:dyDescent="0.15">
      <c r="A3527" s="32">
        <v>43721</v>
      </c>
      <c r="B3527" s="25">
        <v>1000038508</v>
      </c>
      <c r="C3527" s="25" t="s">
        <v>3953</v>
      </c>
      <c r="D3527" s="25" t="s">
        <v>4003</v>
      </c>
      <c r="E3527" s="31">
        <v>14066.68</v>
      </c>
      <c r="F3527" s="31">
        <v>14066.68</v>
      </c>
      <c r="G3527" s="25">
        <v>0</v>
      </c>
      <c r="H3527" s="25">
        <v>0</v>
      </c>
      <c r="I3527" s="25" t="s">
        <v>2625</v>
      </c>
    </row>
    <row r="3528" spans="1:9" x14ac:dyDescent="0.15">
      <c r="A3528" s="32">
        <v>43721</v>
      </c>
      <c r="B3528" s="25">
        <v>1000038508</v>
      </c>
      <c r="C3528" s="25" t="s">
        <v>3953</v>
      </c>
      <c r="D3528" s="25" t="s">
        <v>4003</v>
      </c>
      <c r="E3528" s="31">
        <v>2967.28</v>
      </c>
      <c r="F3528" s="31">
        <v>2967.28</v>
      </c>
      <c r="G3528" s="25">
        <v>0</v>
      </c>
      <c r="H3528" s="25">
        <v>0</v>
      </c>
      <c r="I3528" s="25" t="s">
        <v>2625</v>
      </c>
    </row>
    <row r="3529" spans="1:9" x14ac:dyDescent="0.15">
      <c r="A3529" s="32">
        <v>43721</v>
      </c>
      <c r="B3529" s="25">
        <v>1000039029</v>
      </c>
      <c r="C3529" s="25" t="s">
        <v>3443</v>
      </c>
      <c r="D3529" s="25" t="s">
        <v>4003</v>
      </c>
      <c r="E3529" s="31">
        <v>1000</v>
      </c>
      <c r="F3529" s="31">
        <v>1000</v>
      </c>
      <c r="G3529" s="25">
        <v>0</v>
      </c>
      <c r="H3529" s="25">
        <v>0</v>
      </c>
      <c r="I3529" s="25" t="s">
        <v>2837</v>
      </c>
    </row>
    <row r="3530" spans="1:9" x14ac:dyDescent="0.15">
      <c r="A3530" s="32">
        <v>43721</v>
      </c>
      <c r="B3530" s="25">
        <v>1000041780</v>
      </c>
      <c r="C3530" s="25" t="s">
        <v>3030</v>
      </c>
      <c r="D3530" s="25" t="s">
        <v>4003</v>
      </c>
      <c r="E3530" s="31">
        <v>2344.75</v>
      </c>
      <c r="F3530" s="31">
        <v>2344.75</v>
      </c>
      <c r="G3530" s="25">
        <v>0</v>
      </c>
      <c r="H3530" s="25">
        <v>0</v>
      </c>
      <c r="I3530" s="25" t="s">
        <v>3029</v>
      </c>
    </row>
    <row r="3531" spans="1:9" x14ac:dyDescent="0.15">
      <c r="A3531" s="32">
        <v>43721</v>
      </c>
      <c r="B3531" s="25">
        <v>1000041780</v>
      </c>
      <c r="C3531" s="25" t="s">
        <v>3030</v>
      </c>
      <c r="D3531" s="25" t="s">
        <v>4003</v>
      </c>
      <c r="E3531" s="31">
        <v>2670.36</v>
      </c>
      <c r="F3531" s="31">
        <v>2670.36</v>
      </c>
      <c r="G3531" s="25">
        <v>0</v>
      </c>
      <c r="H3531" s="25">
        <v>0</v>
      </c>
      <c r="I3531" s="25" t="s">
        <v>3029</v>
      </c>
    </row>
    <row r="3532" spans="1:9" x14ac:dyDescent="0.15">
      <c r="A3532" s="32">
        <v>43721</v>
      </c>
      <c r="B3532" s="25">
        <v>1000041836</v>
      </c>
      <c r="C3532" s="25" t="s">
        <v>3954</v>
      </c>
      <c r="D3532" s="25" t="s">
        <v>4003</v>
      </c>
      <c r="E3532" s="25">
        <v>382.2</v>
      </c>
      <c r="F3532" s="25">
        <v>382.2</v>
      </c>
      <c r="G3532" s="25">
        <v>0</v>
      </c>
      <c r="H3532" s="25">
        <v>0</v>
      </c>
      <c r="I3532" s="25" t="s">
        <v>2837</v>
      </c>
    </row>
    <row r="3533" spans="1:9" x14ac:dyDescent="0.15">
      <c r="A3533" s="32">
        <v>43721</v>
      </c>
      <c r="B3533" s="25">
        <v>1000043235</v>
      </c>
      <c r="C3533" s="25" t="s">
        <v>3155</v>
      </c>
      <c r="D3533" s="25" t="s">
        <v>4003</v>
      </c>
      <c r="E3533" s="31">
        <v>3453.34</v>
      </c>
      <c r="F3533" s="31">
        <v>3453.34</v>
      </c>
      <c r="G3533" s="25">
        <v>0</v>
      </c>
      <c r="H3533" s="25">
        <v>0</v>
      </c>
      <c r="I3533" s="25" t="s">
        <v>3154</v>
      </c>
    </row>
    <row r="3534" spans="1:9" x14ac:dyDescent="0.15">
      <c r="A3534" s="32">
        <v>43721</v>
      </c>
      <c r="B3534" s="25">
        <v>1000043235</v>
      </c>
      <c r="C3534" s="25" t="s">
        <v>3155</v>
      </c>
      <c r="D3534" s="25" t="s">
        <v>4003</v>
      </c>
      <c r="E3534" s="25">
        <v>548.61</v>
      </c>
      <c r="F3534" s="25">
        <v>548.61</v>
      </c>
      <c r="G3534" s="25">
        <v>0</v>
      </c>
      <c r="H3534" s="25">
        <v>0</v>
      </c>
      <c r="I3534" s="25" t="s">
        <v>3154</v>
      </c>
    </row>
    <row r="3535" spans="1:9" x14ac:dyDescent="0.15">
      <c r="A3535" s="32">
        <v>43721</v>
      </c>
      <c r="B3535" s="25">
        <v>1000043256</v>
      </c>
      <c r="C3535" s="25" t="s">
        <v>3955</v>
      </c>
      <c r="D3535" s="25" t="s">
        <v>4003</v>
      </c>
      <c r="E3535" s="31">
        <v>1004.2</v>
      </c>
      <c r="F3535" s="31">
        <v>1004.2</v>
      </c>
      <c r="G3535" s="25">
        <v>0</v>
      </c>
      <c r="H3535" s="25">
        <v>0</v>
      </c>
      <c r="I3535" s="25" t="s">
        <v>3956</v>
      </c>
    </row>
    <row r="3536" spans="1:9" x14ac:dyDescent="0.15">
      <c r="A3536" s="32">
        <v>43721</v>
      </c>
      <c r="B3536" s="25">
        <v>1000043367</v>
      </c>
      <c r="C3536" s="25" t="s">
        <v>3009</v>
      </c>
      <c r="D3536" s="25" t="s">
        <v>4003</v>
      </c>
      <c r="E3536" s="25">
        <v>301.39999999999998</v>
      </c>
      <c r="F3536" s="25">
        <v>301.39999999999998</v>
      </c>
      <c r="G3536" s="25">
        <v>0</v>
      </c>
      <c r="H3536" s="25">
        <v>0</v>
      </c>
      <c r="I3536" s="25" t="s">
        <v>3008</v>
      </c>
    </row>
    <row r="3537" spans="1:9" x14ac:dyDescent="0.15">
      <c r="A3537" s="32">
        <v>43721</v>
      </c>
      <c r="B3537" s="25">
        <v>1000043379</v>
      </c>
      <c r="C3537" s="25" t="s">
        <v>3860</v>
      </c>
      <c r="D3537" s="25" t="s">
        <v>4003</v>
      </c>
      <c r="E3537" s="31">
        <v>5003.2</v>
      </c>
      <c r="F3537" s="31">
        <v>5003.2</v>
      </c>
      <c r="G3537" s="25">
        <v>0</v>
      </c>
      <c r="H3537" s="25">
        <v>0</v>
      </c>
      <c r="I3537" s="25" t="s">
        <v>3859</v>
      </c>
    </row>
    <row r="3538" spans="1:9" x14ac:dyDescent="0.15">
      <c r="A3538" s="32">
        <v>43721</v>
      </c>
      <c r="B3538" s="25">
        <v>1000043379</v>
      </c>
      <c r="C3538" s="25" t="s">
        <v>3860</v>
      </c>
      <c r="D3538" s="25" t="s">
        <v>4003</v>
      </c>
      <c r="E3538" s="31">
        <v>4068.3</v>
      </c>
      <c r="F3538" s="31">
        <v>4068.3</v>
      </c>
      <c r="G3538" s="25">
        <v>0</v>
      </c>
      <c r="H3538" s="25">
        <v>0</v>
      </c>
      <c r="I3538" s="25" t="s">
        <v>3859</v>
      </c>
    </row>
    <row r="3539" spans="1:9" x14ac:dyDescent="0.15">
      <c r="A3539" s="32">
        <v>43721</v>
      </c>
      <c r="B3539" s="25">
        <v>1000043379</v>
      </c>
      <c r="C3539" s="25" t="s">
        <v>3860</v>
      </c>
      <c r="D3539" s="25" t="s">
        <v>3226</v>
      </c>
      <c r="E3539" s="23">
        <v>1000.8</v>
      </c>
      <c r="F3539" s="23">
        <v>1000.8</v>
      </c>
      <c r="G3539" s="23">
        <v>0</v>
      </c>
      <c r="H3539" s="23">
        <v>0</v>
      </c>
      <c r="I3539" s="25" t="s">
        <v>3859</v>
      </c>
    </row>
    <row r="3540" spans="1:9" x14ac:dyDescent="0.15">
      <c r="A3540" s="32">
        <v>43721</v>
      </c>
      <c r="B3540" s="25">
        <v>1000043382</v>
      </c>
      <c r="C3540" s="25" t="s">
        <v>3201</v>
      </c>
      <c r="D3540" s="25" t="s">
        <v>4003</v>
      </c>
      <c r="E3540" s="31">
        <v>1000</v>
      </c>
      <c r="F3540" s="31">
        <v>1000</v>
      </c>
      <c r="G3540" s="25">
        <v>0</v>
      </c>
      <c r="H3540" s="25">
        <v>0</v>
      </c>
      <c r="I3540" s="25" t="s">
        <v>2625</v>
      </c>
    </row>
    <row r="3541" spans="1:9" x14ac:dyDescent="0.15">
      <c r="A3541" s="32">
        <v>43721</v>
      </c>
      <c r="B3541" s="25">
        <v>1000043865</v>
      </c>
      <c r="C3541" s="25" t="s">
        <v>3516</v>
      </c>
      <c r="D3541" s="25" t="s">
        <v>4003</v>
      </c>
      <c r="E3541" s="31">
        <v>1501</v>
      </c>
      <c r="F3541" s="31">
        <v>1501</v>
      </c>
      <c r="G3541" s="25">
        <v>0</v>
      </c>
      <c r="H3541" s="25">
        <v>0</v>
      </c>
      <c r="I3541" s="25" t="s">
        <v>3515</v>
      </c>
    </row>
    <row r="3542" spans="1:9" x14ac:dyDescent="0.15">
      <c r="A3542" s="32">
        <v>43721</v>
      </c>
      <c r="B3542" s="25">
        <v>1000043865</v>
      </c>
      <c r="C3542" s="25" t="s">
        <v>3516</v>
      </c>
      <c r="D3542" s="25" t="s">
        <v>4003</v>
      </c>
      <c r="E3542" s="31">
        <v>4031.52</v>
      </c>
      <c r="F3542" s="31">
        <v>4031.52</v>
      </c>
      <c r="G3542" s="25">
        <v>0</v>
      </c>
      <c r="H3542" s="25">
        <v>0</v>
      </c>
      <c r="I3542" s="25" t="s">
        <v>3515</v>
      </c>
    </row>
    <row r="3543" spans="1:9" x14ac:dyDescent="0.15">
      <c r="A3543" s="32">
        <v>43721</v>
      </c>
      <c r="B3543" s="25">
        <v>1000044031</v>
      </c>
      <c r="C3543" s="25" t="s">
        <v>2968</v>
      </c>
      <c r="D3543" s="25" t="s">
        <v>4003</v>
      </c>
      <c r="E3543" s="31">
        <v>1011.5</v>
      </c>
      <c r="F3543" s="31">
        <v>1011.5</v>
      </c>
      <c r="G3543" s="25">
        <v>0</v>
      </c>
      <c r="H3543" s="25">
        <v>0</v>
      </c>
      <c r="I3543" s="25" t="s">
        <v>2967</v>
      </c>
    </row>
    <row r="3544" spans="1:9" x14ac:dyDescent="0.15">
      <c r="A3544" s="32">
        <v>43721</v>
      </c>
      <c r="B3544" s="25">
        <v>1000044031</v>
      </c>
      <c r="C3544" s="25" t="s">
        <v>2968</v>
      </c>
      <c r="D3544" s="25" t="s">
        <v>4003</v>
      </c>
      <c r="E3544" s="31">
        <v>5029.32</v>
      </c>
      <c r="F3544" s="31">
        <v>5029.32</v>
      </c>
      <c r="G3544" s="25">
        <v>0</v>
      </c>
      <c r="H3544" s="25">
        <v>0</v>
      </c>
      <c r="I3544" s="25" t="s">
        <v>2967</v>
      </c>
    </row>
    <row r="3545" spans="1:9" x14ac:dyDescent="0.15">
      <c r="A3545" s="32">
        <v>43721</v>
      </c>
      <c r="B3545" s="25">
        <v>1000044643</v>
      </c>
      <c r="C3545" s="25" t="s">
        <v>2950</v>
      </c>
      <c r="D3545" s="25" t="s">
        <v>4003</v>
      </c>
      <c r="E3545" s="31">
        <v>4513.2</v>
      </c>
      <c r="F3545" s="31">
        <v>4513.2</v>
      </c>
      <c r="G3545" s="25">
        <v>0</v>
      </c>
      <c r="H3545" s="25">
        <v>0</v>
      </c>
      <c r="I3545" s="25" t="s">
        <v>2949</v>
      </c>
    </row>
    <row r="3546" spans="1:9" x14ac:dyDescent="0.15">
      <c r="A3546" s="32">
        <v>43721</v>
      </c>
      <c r="B3546" s="25">
        <v>1000044643</v>
      </c>
      <c r="C3546" s="25" t="s">
        <v>2950</v>
      </c>
      <c r="D3546" s="25" t="s">
        <v>4003</v>
      </c>
      <c r="E3546" s="31">
        <v>1487.3</v>
      </c>
      <c r="F3546" s="31">
        <v>1487.3</v>
      </c>
      <c r="G3546" s="25">
        <v>0</v>
      </c>
      <c r="H3546" s="25">
        <v>0</v>
      </c>
      <c r="I3546" s="25" t="s">
        <v>2949</v>
      </c>
    </row>
    <row r="3547" spans="1:9" x14ac:dyDescent="0.15">
      <c r="A3547" s="32">
        <v>43721</v>
      </c>
      <c r="B3547" s="25">
        <v>1000044688</v>
      </c>
      <c r="C3547" s="25" t="s">
        <v>3551</v>
      </c>
      <c r="D3547" s="25" t="s">
        <v>4003</v>
      </c>
      <c r="E3547" s="25">
        <v>164.8</v>
      </c>
      <c r="F3547" s="25">
        <v>164.8</v>
      </c>
      <c r="G3547" s="25">
        <v>0</v>
      </c>
      <c r="H3547" s="25">
        <v>0</v>
      </c>
      <c r="I3547" s="25" t="s">
        <v>3550</v>
      </c>
    </row>
    <row r="3548" spans="1:9" x14ac:dyDescent="0.15">
      <c r="A3548" s="32">
        <v>43721</v>
      </c>
      <c r="B3548" s="25">
        <v>1000044716</v>
      </c>
      <c r="C3548" s="25" t="s">
        <v>3957</v>
      </c>
      <c r="D3548" s="25" t="s">
        <v>4003</v>
      </c>
      <c r="E3548" s="31">
        <v>3001.5</v>
      </c>
      <c r="F3548" s="31">
        <v>3001.5</v>
      </c>
      <c r="G3548" s="25">
        <v>0</v>
      </c>
      <c r="H3548" s="25">
        <v>0</v>
      </c>
      <c r="I3548" s="25" t="s">
        <v>3092</v>
      </c>
    </row>
    <row r="3549" spans="1:9" x14ac:dyDescent="0.15">
      <c r="A3549" s="32">
        <v>43721</v>
      </c>
      <c r="B3549" s="25">
        <v>1000044716</v>
      </c>
      <c r="C3549" s="25" t="s">
        <v>3957</v>
      </c>
      <c r="D3549" s="25" t="s">
        <v>4003</v>
      </c>
      <c r="E3549" s="31">
        <v>5003.76</v>
      </c>
      <c r="F3549" s="31">
        <v>5003.76</v>
      </c>
      <c r="G3549" s="25">
        <v>0</v>
      </c>
      <c r="H3549" s="25">
        <v>0</v>
      </c>
      <c r="I3549" s="25" t="s">
        <v>3092</v>
      </c>
    </row>
    <row r="3550" spans="1:9" x14ac:dyDescent="0.15">
      <c r="A3550" s="32">
        <v>43721</v>
      </c>
      <c r="B3550" s="25">
        <v>1000045593</v>
      </c>
      <c r="C3550" s="25" t="s">
        <v>3958</v>
      </c>
      <c r="D3550" s="25" t="s">
        <v>4003</v>
      </c>
      <c r="E3550" s="31">
        <v>2568</v>
      </c>
      <c r="F3550" s="31">
        <v>2568</v>
      </c>
      <c r="G3550" s="25">
        <v>0</v>
      </c>
      <c r="H3550" s="25">
        <v>0</v>
      </c>
      <c r="I3550" s="25" t="s">
        <v>2904</v>
      </c>
    </row>
    <row r="3551" spans="1:9" x14ac:dyDescent="0.15">
      <c r="A3551" s="32">
        <v>43721</v>
      </c>
      <c r="B3551" s="25">
        <v>1000045593</v>
      </c>
      <c r="C3551" s="25" t="s">
        <v>3958</v>
      </c>
      <c r="D3551" s="25" t="s">
        <v>4003</v>
      </c>
      <c r="E3551" s="31">
        <v>1433.2</v>
      </c>
      <c r="F3551" s="31">
        <v>1433.2</v>
      </c>
      <c r="G3551" s="25">
        <v>0</v>
      </c>
      <c r="H3551" s="25">
        <v>0</v>
      </c>
      <c r="I3551" s="25" t="s">
        <v>2904</v>
      </c>
    </row>
    <row r="3552" spans="1:9" x14ac:dyDescent="0.15">
      <c r="A3552" s="32">
        <v>43721</v>
      </c>
      <c r="B3552" s="25">
        <v>1000045767</v>
      </c>
      <c r="C3552" s="25" t="s">
        <v>2962</v>
      </c>
      <c r="D3552" s="25" t="s">
        <v>4003</v>
      </c>
      <c r="E3552" s="31">
        <v>4000</v>
      </c>
      <c r="F3552" s="31">
        <v>4000</v>
      </c>
      <c r="G3552" s="25">
        <v>0</v>
      </c>
      <c r="H3552" s="25">
        <v>0</v>
      </c>
      <c r="I3552" s="25" t="s">
        <v>2961</v>
      </c>
    </row>
    <row r="3553" spans="1:9" x14ac:dyDescent="0.15">
      <c r="A3553" s="32">
        <v>43721</v>
      </c>
      <c r="B3553" s="25">
        <v>1000045767</v>
      </c>
      <c r="C3553" s="25" t="s">
        <v>2962</v>
      </c>
      <c r="D3553" s="25" t="s">
        <v>4003</v>
      </c>
      <c r="E3553" s="31">
        <v>10004.1</v>
      </c>
      <c r="F3553" s="31">
        <v>10004.1</v>
      </c>
      <c r="G3553" s="25">
        <v>0</v>
      </c>
      <c r="H3553" s="25">
        <v>0</v>
      </c>
      <c r="I3553" s="25" t="s">
        <v>2961</v>
      </c>
    </row>
    <row r="3554" spans="1:9" x14ac:dyDescent="0.15">
      <c r="A3554" s="32">
        <v>43721</v>
      </c>
      <c r="B3554" s="25">
        <v>1000046429</v>
      </c>
      <c r="C3554" s="25" t="s">
        <v>3863</v>
      </c>
      <c r="D3554" s="25" t="s">
        <v>4003</v>
      </c>
      <c r="E3554" s="25">
        <v>328.4</v>
      </c>
      <c r="F3554" s="25">
        <v>328.4</v>
      </c>
      <c r="G3554" s="25">
        <v>0</v>
      </c>
      <c r="H3554" s="25">
        <v>0</v>
      </c>
      <c r="I3554" s="25" t="s">
        <v>2666</v>
      </c>
    </row>
    <row r="3555" spans="1:9" x14ac:dyDescent="0.15">
      <c r="A3555" s="32">
        <v>43721</v>
      </c>
      <c r="B3555" s="25">
        <v>1000046429</v>
      </c>
      <c r="C3555" s="25" t="s">
        <v>3863</v>
      </c>
      <c r="D3555" s="25" t="s">
        <v>4003</v>
      </c>
      <c r="E3555" s="31">
        <v>4908</v>
      </c>
      <c r="F3555" s="31">
        <v>4908</v>
      </c>
      <c r="G3555" s="25">
        <v>0</v>
      </c>
      <c r="H3555" s="25">
        <v>0</v>
      </c>
      <c r="I3555" s="25" t="s">
        <v>2666</v>
      </c>
    </row>
    <row r="3556" spans="1:9" x14ac:dyDescent="0.15">
      <c r="A3556" s="32">
        <v>43721</v>
      </c>
      <c r="B3556" s="25">
        <v>1000046429</v>
      </c>
      <c r="C3556" s="25" t="s">
        <v>3863</v>
      </c>
      <c r="D3556" s="25" t="s">
        <v>3226</v>
      </c>
      <c r="E3556" s="23">
        <v>500.4</v>
      </c>
      <c r="F3556" s="23">
        <v>500.4</v>
      </c>
      <c r="G3556" s="23">
        <v>0</v>
      </c>
      <c r="H3556" s="23">
        <v>0</v>
      </c>
      <c r="I3556" s="25" t="s">
        <v>2666</v>
      </c>
    </row>
    <row r="3557" spans="1:9" x14ac:dyDescent="0.15">
      <c r="A3557" s="32">
        <v>43721</v>
      </c>
      <c r="B3557" s="25">
        <v>1000046591</v>
      </c>
      <c r="C3557" s="25" t="s">
        <v>2671</v>
      </c>
      <c r="D3557" s="25" t="s">
        <v>4003</v>
      </c>
      <c r="E3557" s="25">
        <v>585.6</v>
      </c>
      <c r="F3557" s="25">
        <v>585.6</v>
      </c>
      <c r="G3557" s="25">
        <v>0</v>
      </c>
      <c r="H3557" s="25">
        <v>0</v>
      </c>
      <c r="I3557" s="25" t="s">
        <v>2666</v>
      </c>
    </row>
    <row r="3558" spans="1:9" x14ac:dyDescent="0.15">
      <c r="A3558" s="32">
        <v>43721</v>
      </c>
      <c r="B3558" s="25">
        <v>1000046591</v>
      </c>
      <c r="C3558" s="25" t="s">
        <v>2671</v>
      </c>
      <c r="D3558" s="25" t="s">
        <v>4003</v>
      </c>
      <c r="E3558" s="25">
        <v>216</v>
      </c>
      <c r="F3558" s="25">
        <v>216</v>
      </c>
      <c r="G3558" s="25">
        <v>0</v>
      </c>
      <c r="H3558" s="25">
        <v>0</v>
      </c>
      <c r="I3558" s="25" t="s">
        <v>2666</v>
      </c>
    </row>
    <row r="3559" spans="1:9" x14ac:dyDescent="0.15">
      <c r="A3559" s="32">
        <v>43721</v>
      </c>
      <c r="B3559" s="25">
        <v>1000046801</v>
      </c>
      <c r="C3559" s="25" t="s">
        <v>2842</v>
      </c>
      <c r="D3559" s="25" t="s">
        <v>4004</v>
      </c>
      <c r="E3559" s="25">
        <v>200.1</v>
      </c>
      <c r="F3559" s="25">
        <v>200.1</v>
      </c>
      <c r="G3559" s="25">
        <v>0</v>
      </c>
      <c r="H3559" s="25">
        <v>0</v>
      </c>
      <c r="I3559" s="25" t="s">
        <v>2837</v>
      </c>
    </row>
    <row r="3560" spans="1:9" x14ac:dyDescent="0.15">
      <c r="A3560" s="32">
        <v>43721</v>
      </c>
      <c r="B3560" s="25">
        <v>1000047401</v>
      </c>
      <c r="C3560" s="25" t="s">
        <v>2775</v>
      </c>
      <c r="D3560" s="25" t="s">
        <v>4003</v>
      </c>
      <c r="E3560" s="31">
        <v>14809</v>
      </c>
      <c r="F3560" s="31">
        <v>14809</v>
      </c>
      <c r="G3560" s="25">
        <v>0</v>
      </c>
      <c r="H3560" s="25">
        <v>0</v>
      </c>
      <c r="I3560" s="25" t="s">
        <v>2774</v>
      </c>
    </row>
    <row r="3561" spans="1:9" x14ac:dyDescent="0.15">
      <c r="A3561" s="32">
        <v>43721</v>
      </c>
      <c r="B3561" s="25">
        <v>1000048101</v>
      </c>
      <c r="C3561" s="25" t="s">
        <v>3960</v>
      </c>
      <c r="D3561" s="25" t="s">
        <v>4003</v>
      </c>
      <c r="E3561" s="25">
        <v>203.5</v>
      </c>
      <c r="F3561" s="25">
        <v>203.5</v>
      </c>
      <c r="G3561" s="25">
        <v>0</v>
      </c>
      <c r="H3561" s="25">
        <v>0</v>
      </c>
      <c r="I3561" s="25" t="s">
        <v>2625</v>
      </c>
    </row>
    <row r="3562" spans="1:9" x14ac:dyDescent="0.15">
      <c r="A3562" s="32">
        <v>43721</v>
      </c>
      <c r="B3562" s="25">
        <v>1000048363</v>
      </c>
      <c r="C3562" s="25" t="s">
        <v>3334</v>
      </c>
      <c r="D3562" s="25" t="s">
        <v>4003</v>
      </c>
      <c r="E3562" s="31">
        <v>4907.6000000000004</v>
      </c>
      <c r="F3562" s="31">
        <v>4907.6000000000004</v>
      </c>
      <c r="G3562" s="25">
        <v>0</v>
      </c>
      <c r="H3562" s="25">
        <v>0</v>
      </c>
      <c r="I3562" s="25" t="s">
        <v>2727</v>
      </c>
    </row>
    <row r="3563" spans="1:9" x14ac:dyDescent="0.15">
      <c r="A3563" s="32">
        <v>43721</v>
      </c>
      <c r="B3563" s="25">
        <v>1000048503</v>
      </c>
      <c r="C3563" s="25" t="s">
        <v>3961</v>
      </c>
      <c r="D3563" s="25" t="s">
        <v>4003</v>
      </c>
      <c r="E3563" s="31">
        <v>2886</v>
      </c>
      <c r="F3563" s="31">
        <v>2886</v>
      </c>
      <c r="G3563" s="25">
        <v>0</v>
      </c>
      <c r="H3563" s="25">
        <v>0</v>
      </c>
      <c r="I3563" s="25" t="s">
        <v>3962</v>
      </c>
    </row>
    <row r="3564" spans="1:9" x14ac:dyDescent="0.15">
      <c r="A3564" s="32">
        <v>43721</v>
      </c>
      <c r="B3564" s="25">
        <v>1000048503</v>
      </c>
      <c r="C3564" s="25" t="s">
        <v>3961</v>
      </c>
      <c r="D3564" s="25" t="s">
        <v>4003</v>
      </c>
      <c r="E3564" s="31">
        <v>1384.3</v>
      </c>
      <c r="F3564" s="31">
        <v>1384.3</v>
      </c>
      <c r="G3564" s="25">
        <v>0</v>
      </c>
      <c r="H3564" s="25">
        <v>0</v>
      </c>
      <c r="I3564" s="25" t="s">
        <v>3962</v>
      </c>
    </row>
    <row r="3565" spans="1:9" x14ac:dyDescent="0.15">
      <c r="A3565" s="32">
        <v>43721</v>
      </c>
      <c r="B3565" s="25">
        <v>1000048571</v>
      </c>
      <c r="C3565" s="25" t="s">
        <v>3229</v>
      </c>
      <c r="D3565" s="25" t="s">
        <v>4003</v>
      </c>
      <c r="E3565" s="25">
        <v>2.4</v>
      </c>
      <c r="F3565" s="25">
        <v>2.4</v>
      </c>
      <c r="G3565" s="25">
        <v>0</v>
      </c>
      <c r="H3565" s="25">
        <v>0</v>
      </c>
      <c r="I3565" s="25" t="s">
        <v>2657</v>
      </c>
    </row>
    <row r="3566" spans="1:9" x14ac:dyDescent="0.15">
      <c r="A3566" s="32">
        <v>43721</v>
      </c>
      <c r="B3566" s="25">
        <v>1000048571</v>
      </c>
      <c r="C3566" s="25" t="s">
        <v>3229</v>
      </c>
      <c r="D3566" s="25" t="s">
        <v>4003</v>
      </c>
      <c r="E3566" s="31">
        <v>8998.2199999999993</v>
      </c>
      <c r="F3566" s="31">
        <v>8998.2199999999993</v>
      </c>
      <c r="G3566" s="25">
        <v>0</v>
      </c>
      <c r="H3566" s="25">
        <v>0</v>
      </c>
      <c r="I3566" s="25" t="s">
        <v>2657</v>
      </c>
    </row>
    <row r="3567" spans="1:9" x14ac:dyDescent="0.15">
      <c r="A3567" s="32">
        <v>43721</v>
      </c>
      <c r="B3567" s="25">
        <v>1000048628</v>
      </c>
      <c r="C3567" s="25" t="s">
        <v>2761</v>
      </c>
      <c r="D3567" s="25" t="s">
        <v>4003</v>
      </c>
      <c r="E3567" s="31">
        <v>11635.2</v>
      </c>
      <c r="F3567" s="31">
        <v>11635.2</v>
      </c>
      <c r="G3567" s="25">
        <v>0</v>
      </c>
      <c r="H3567" s="25">
        <v>0</v>
      </c>
      <c r="I3567" s="25" t="s">
        <v>2760</v>
      </c>
    </row>
    <row r="3568" spans="1:9" x14ac:dyDescent="0.15">
      <c r="A3568" s="32">
        <v>43721</v>
      </c>
      <c r="B3568" s="25">
        <v>1000048628</v>
      </c>
      <c r="C3568" s="25" t="s">
        <v>2761</v>
      </c>
      <c r="D3568" s="25" t="s">
        <v>4003</v>
      </c>
      <c r="E3568" s="31">
        <v>19954.3</v>
      </c>
      <c r="F3568" s="31">
        <v>19954.3</v>
      </c>
      <c r="G3568" s="25">
        <v>0</v>
      </c>
      <c r="H3568" s="25">
        <v>0</v>
      </c>
      <c r="I3568" s="25" t="s">
        <v>2760</v>
      </c>
    </row>
    <row r="3569" spans="1:9" x14ac:dyDescent="0.15">
      <c r="A3569" s="32">
        <v>43721</v>
      </c>
      <c r="B3569" s="25">
        <v>1000048821</v>
      </c>
      <c r="C3569" s="25" t="s">
        <v>3963</v>
      </c>
      <c r="D3569" s="25" t="s">
        <v>4003</v>
      </c>
      <c r="E3569" s="31">
        <v>9000</v>
      </c>
      <c r="F3569" s="31">
        <v>9000</v>
      </c>
      <c r="G3569" s="25">
        <v>0</v>
      </c>
      <c r="H3569" s="25">
        <v>0</v>
      </c>
      <c r="I3569" s="25" t="s">
        <v>2687</v>
      </c>
    </row>
    <row r="3570" spans="1:9" x14ac:dyDescent="0.15">
      <c r="A3570" s="32">
        <v>43721</v>
      </c>
      <c r="B3570" s="25">
        <v>1000049027</v>
      </c>
      <c r="C3570" s="25" t="s">
        <v>3964</v>
      </c>
      <c r="D3570" s="25" t="s">
        <v>4003</v>
      </c>
      <c r="E3570" s="31">
        <v>2575.1999999999998</v>
      </c>
      <c r="F3570" s="31">
        <v>2575.1999999999998</v>
      </c>
      <c r="G3570" s="25">
        <v>0</v>
      </c>
      <c r="H3570" s="25">
        <v>0</v>
      </c>
      <c r="I3570" s="25" t="s">
        <v>2687</v>
      </c>
    </row>
    <row r="3571" spans="1:9" x14ac:dyDescent="0.15">
      <c r="A3571" s="32">
        <v>43721</v>
      </c>
      <c r="B3571" s="25">
        <v>1000049485</v>
      </c>
      <c r="C3571" s="25" t="s">
        <v>4049</v>
      </c>
      <c r="D3571" s="25" t="s">
        <v>4003</v>
      </c>
      <c r="E3571" s="25">
        <v>505.5</v>
      </c>
      <c r="F3571" s="25">
        <v>505.5</v>
      </c>
      <c r="G3571" s="25">
        <v>0</v>
      </c>
      <c r="H3571" s="25">
        <v>0</v>
      </c>
      <c r="I3571" s="25" t="s">
        <v>3647</v>
      </c>
    </row>
    <row r="3572" spans="1:9" x14ac:dyDescent="0.15">
      <c r="A3572" s="32">
        <v>43721</v>
      </c>
      <c r="B3572" s="25">
        <v>1000049929</v>
      </c>
      <c r="C3572" s="25" t="s">
        <v>3965</v>
      </c>
      <c r="D3572" s="25" t="s">
        <v>4003</v>
      </c>
      <c r="E3572" s="31">
        <v>5824</v>
      </c>
      <c r="F3572" s="31">
        <v>5824</v>
      </c>
      <c r="G3572" s="25">
        <v>0</v>
      </c>
      <c r="H3572" s="25">
        <v>0</v>
      </c>
      <c r="I3572" s="25" t="s">
        <v>2964</v>
      </c>
    </row>
    <row r="3573" spans="1:9" x14ac:dyDescent="0.15">
      <c r="A3573" s="32">
        <v>43721</v>
      </c>
      <c r="B3573" s="25">
        <v>1000049929</v>
      </c>
      <c r="C3573" s="25" t="s">
        <v>3965</v>
      </c>
      <c r="D3573" s="25" t="s">
        <v>4003</v>
      </c>
      <c r="E3573" s="25">
        <v>180</v>
      </c>
      <c r="F3573" s="25">
        <v>180</v>
      </c>
      <c r="G3573" s="25">
        <v>0</v>
      </c>
      <c r="H3573" s="25">
        <v>0</v>
      </c>
      <c r="I3573" s="25" t="s">
        <v>2964</v>
      </c>
    </row>
    <row r="3574" spans="1:9" x14ac:dyDescent="0.15">
      <c r="A3574" s="32">
        <v>43721</v>
      </c>
      <c r="B3574" s="25">
        <v>1000050162</v>
      </c>
      <c r="C3574" s="25" t="s">
        <v>3966</v>
      </c>
      <c r="D3574" s="25" t="s">
        <v>4003</v>
      </c>
      <c r="E3574" s="25">
        <v>864</v>
      </c>
      <c r="F3574" s="25">
        <v>864</v>
      </c>
      <c r="G3574" s="25">
        <v>0</v>
      </c>
      <c r="H3574" s="25">
        <v>0</v>
      </c>
      <c r="I3574" s="25" t="s">
        <v>213</v>
      </c>
    </row>
    <row r="3575" spans="1:9" x14ac:dyDescent="0.15">
      <c r="A3575" s="32">
        <v>43721</v>
      </c>
      <c r="B3575" s="25">
        <v>1000050162</v>
      </c>
      <c r="C3575" s="25" t="s">
        <v>3966</v>
      </c>
      <c r="D3575" s="25" t="s">
        <v>4003</v>
      </c>
      <c r="E3575" s="25">
        <v>136.63</v>
      </c>
      <c r="F3575" s="25">
        <v>136.63</v>
      </c>
      <c r="G3575" s="25">
        <v>0</v>
      </c>
      <c r="H3575" s="25">
        <v>0</v>
      </c>
      <c r="I3575" s="25" t="s">
        <v>213</v>
      </c>
    </row>
    <row r="3576" spans="1:9" x14ac:dyDescent="0.15">
      <c r="A3576" s="32">
        <v>43721</v>
      </c>
      <c r="B3576" s="25">
        <v>1000050535</v>
      </c>
      <c r="C3576" s="25" t="s">
        <v>3967</v>
      </c>
      <c r="D3576" s="25" t="s">
        <v>4003</v>
      </c>
      <c r="E3576" s="31">
        <v>2000.55</v>
      </c>
      <c r="F3576" s="31">
        <v>2000.55</v>
      </c>
      <c r="G3576" s="25">
        <v>0</v>
      </c>
      <c r="H3576" s="25">
        <v>0</v>
      </c>
      <c r="I3576" s="25" t="s">
        <v>3032</v>
      </c>
    </row>
    <row r="3577" spans="1:9" x14ac:dyDescent="0.15">
      <c r="A3577" s="32">
        <v>43721</v>
      </c>
      <c r="B3577" s="25">
        <v>1000050547</v>
      </c>
      <c r="C3577" s="25" t="s">
        <v>3968</v>
      </c>
      <c r="D3577" s="25" t="s">
        <v>4003</v>
      </c>
      <c r="E3577" s="31">
        <v>3499</v>
      </c>
      <c r="F3577" s="31">
        <v>3499</v>
      </c>
      <c r="G3577" s="25">
        <v>0</v>
      </c>
      <c r="H3577" s="25">
        <v>0</v>
      </c>
      <c r="I3577" s="25" t="s">
        <v>2976</v>
      </c>
    </row>
    <row r="3578" spans="1:9" x14ac:dyDescent="0.15">
      <c r="A3578" s="32">
        <v>43721</v>
      </c>
      <c r="B3578" s="25">
        <v>1000050547</v>
      </c>
      <c r="C3578" s="25" t="s">
        <v>3968</v>
      </c>
      <c r="D3578" s="25" t="s">
        <v>4003</v>
      </c>
      <c r="E3578" s="25">
        <v>502</v>
      </c>
      <c r="F3578" s="25">
        <v>502</v>
      </c>
      <c r="G3578" s="25">
        <v>0</v>
      </c>
      <c r="H3578" s="25">
        <v>0</v>
      </c>
      <c r="I3578" s="25" t="s">
        <v>2976</v>
      </c>
    </row>
    <row r="3579" spans="1:9" x14ac:dyDescent="0.15">
      <c r="A3579" s="32">
        <v>43721</v>
      </c>
      <c r="B3579" s="25">
        <v>1000051029</v>
      </c>
      <c r="C3579" s="25" t="s">
        <v>3969</v>
      </c>
      <c r="D3579" s="25" t="s">
        <v>4003</v>
      </c>
      <c r="E3579" s="31">
        <v>5001.53</v>
      </c>
      <c r="F3579" s="31">
        <v>5001.53</v>
      </c>
      <c r="G3579" s="25">
        <v>0</v>
      </c>
      <c r="H3579" s="25">
        <v>0</v>
      </c>
      <c r="I3579" s="25" t="s">
        <v>2796</v>
      </c>
    </row>
    <row r="3580" spans="1:9" x14ac:dyDescent="0.15">
      <c r="A3580" s="32">
        <v>43721</v>
      </c>
      <c r="B3580" s="25">
        <v>1000051189</v>
      </c>
      <c r="C3580" s="25" t="s">
        <v>3972</v>
      </c>
      <c r="D3580" s="25" t="s">
        <v>4004</v>
      </c>
      <c r="E3580" s="31">
        <v>1004.08</v>
      </c>
      <c r="F3580" s="31">
        <v>1004.08</v>
      </c>
      <c r="G3580" s="25">
        <v>0</v>
      </c>
      <c r="H3580" s="25">
        <v>0</v>
      </c>
      <c r="I3580" s="25" t="s">
        <v>3103</v>
      </c>
    </row>
    <row r="3581" spans="1:9" x14ac:dyDescent="0.15">
      <c r="A3581" s="32">
        <v>43721</v>
      </c>
      <c r="B3581" s="25">
        <v>1000051199</v>
      </c>
      <c r="C3581" s="25" t="s">
        <v>3973</v>
      </c>
      <c r="D3581" s="25" t="s">
        <v>4003</v>
      </c>
      <c r="E3581" s="25">
        <v>150</v>
      </c>
      <c r="F3581" s="25">
        <v>150</v>
      </c>
      <c r="G3581" s="25">
        <v>0</v>
      </c>
      <c r="H3581" s="25">
        <v>0</v>
      </c>
      <c r="I3581" s="25" t="s">
        <v>2660</v>
      </c>
    </row>
    <row r="3582" spans="1:9" x14ac:dyDescent="0.15">
      <c r="A3582" s="32">
        <v>43721</v>
      </c>
      <c r="B3582" s="25">
        <v>1000051199</v>
      </c>
      <c r="C3582" s="25" t="s">
        <v>3973</v>
      </c>
      <c r="D3582" s="25" t="s">
        <v>4003</v>
      </c>
      <c r="E3582" s="25">
        <v>277.7</v>
      </c>
      <c r="F3582" s="25">
        <v>277.7</v>
      </c>
      <c r="G3582" s="25">
        <v>0</v>
      </c>
      <c r="H3582" s="25">
        <v>0</v>
      </c>
      <c r="I3582" s="25" t="s">
        <v>2660</v>
      </c>
    </row>
    <row r="3583" spans="1:9" x14ac:dyDescent="0.15">
      <c r="A3583" s="32">
        <v>43721</v>
      </c>
      <c r="B3583" s="25">
        <v>1000051767</v>
      </c>
      <c r="C3583" s="25" t="s">
        <v>3974</v>
      </c>
      <c r="D3583" s="25" t="s">
        <v>4004</v>
      </c>
      <c r="E3583" s="31">
        <v>3000.1</v>
      </c>
      <c r="F3583" s="31">
        <v>3000.1</v>
      </c>
      <c r="G3583" s="25">
        <v>0</v>
      </c>
      <c r="H3583" s="25">
        <v>0</v>
      </c>
      <c r="I3583" s="25" t="s">
        <v>3108</v>
      </c>
    </row>
    <row r="3584" spans="1:9" x14ac:dyDescent="0.15">
      <c r="A3584" s="32">
        <v>43721</v>
      </c>
      <c r="B3584" s="25">
        <v>1000051971</v>
      </c>
      <c r="C3584" s="25" t="s">
        <v>3975</v>
      </c>
      <c r="D3584" s="25" t="s">
        <v>4004</v>
      </c>
      <c r="E3584" s="25">
        <v>723.6</v>
      </c>
      <c r="F3584" s="25">
        <v>723.6</v>
      </c>
      <c r="G3584" s="25">
        <v>0</v>
      </c>
      <c r="H3584" s="25">
        <v>0</v>
      </c>
      <c r="I3584" s="25" t="s">
        <v>2938</v>
      </c>
    </row>
    <row r="3585" spans="1:9" x14ac:dyDescent="0.15">
      <c r="A3585" s="32">
        <v>43721</v>
      </c>
      <c r="B3585" s="25">
        <v>1000052339</v>
      </c>
      <c r="C3585" s="25" t="s">
        <v>3977</v>
      </c>
      <c r="D3585" s="25" t="s">
        <v>4003</v>
      </c>
      <c r="E3585" s="31">
        <v>4460</v>
      </c>
      <c r="F3585" s="31">
        <v>4460</v>
      </c>
      <c r="G3585" s="25">
        <v>0</v>
      </c>
      <c r="H3585" s="25">
        <v>0</v>
      </c>
      <c r="I3585" s="25" t="s">
        <v>3103</v>
      </c>
    </row>
    <row r="3586" spans="1:9" x14ac:dyDescent="0.15">
      <c r="A3586" s="32">
        <v>43721</v>
      </c>
      <c r="B3586" s="25">
        <v>1000052339</v>
      </c>
      <c r="C3586" s="25" t="s">
        <v>3977</v>
      </c>
      <c r="D3586" s="25" t="s">
        <v>4003</v>
      </c>
      <c r="E3586" s="25">
        <v>540</v>
      </c>
      <c r="F3586" s="25">
        <v>540</v>
      </c>
      <c r="G3586" s="25">
        <v>0</v>
      </c>
      <c r="H3586" s="25">
        <v>0</v>
      </c>
      <c r="I3586" s="25" t="s">
        <v>3103</v>
      </c>
    </row>
    <row r="3587" spans="1:9" x14ac:dyDescent="0.15">
      <c r="A3587" s="32">
        <v>43721</v>
      </c>
      <c r="B3587" s="25">
        <v>1000052719</v>
      </c>
      <c r="C3587" s="25" t="s">
        <v>4027</v>
      </c>
      <c r="D3587" s="25" t="s">
        <v>4003</v>
      </c>
      <c r="E3587" s="31">
        <v>5000</v>
      </c>
      <c r="F3587" s="31">
        <v>5000</v>
      </c>
      <c r="G3587" s="25">
        <v>0</v>
      </c>
      <c r="H3587" s="25">
        <v>0</v>
      </c>
      <c r="I3587" s="25" t="s">
        <v>2684</v>
      </c>
    </row>
    <row r="3588" spans="1:9" x14ac:dyDescent="0.15">
      <c r="A3588" s="32">
        <v>43721</v>
      </c>
      <c r="B3588" s="25">
        <v>1000052719</v>
      </c>
      <c r="C3588" s="25" t="s">
        <v>4027</v>
      </c>
      <c r="D3588" s="25" t="s">
        <v>4003</v>
      </c>
      <c r="E3588" s="31">
        <v>1339</v>
      </c>
      <c r="F3588" s="31">
        <v>1339</v>
      </c>
      <c r="G3588" s="25">
        <v>0</v>
      </c>
      <c r="H3588" s="25">
        <v>0</v>
      </c>
      <c r="I3588" s="25" t="s">
        <v>2684</v>
      </c>
    </row>
    <row r="3589" spans="1:9" x14ac:dyDescent="0.15">
      <c r="A3589" s="32">
        <v>43721</v>
      </c>
      <c r="B3589" s="25">
        <v>1000052799</v>
      </c>
      <c r="C3589" s="25" t="s">
        <v>3978</v>
      </c>
      <c r="D3589" s="25" t="s">
        <v>4003</v>
      </c>
      <c r="E3589" s="31">
        <v>1251.5999999999999</v>
      </c>
      <c r="F3589" s="31">
        <v>1251.5999999999999</v>
      </c>
      <c r="G3589" s="25">
        <v>0</v>
      </c>
      <c r="H3589" s="25">
        <v>0</v>
      </c>
      <c r="I3589" s="25" t="s">
        <v>2700</v>
      </c>
    </row>
    <row r="3590" spans="1:9" x14ac:dyDescent="0.15">
      <c r="A3590" s="32">
        <v>43721</v>
      </c>
      <c r="B3590" s="25">
        <v>1000052799</v>
      </c>
      <c r="C3590" s="25" t="s">
        <v>3978</v>
      </c>
      <c r="D3590" s="25" t="s">
        <v>4003</v>
      </c>
      <c r="E3590" s="31">
        <v>1748.5</v>
      </c>
      <c r="F3590" s="31">
        <v>1748.5</v>
      </c>
      <c r="G3590" s="25">
        <v>0</v>
      </c>
      <c r="H3590" s="25">
        <v>0</v>
      </c>
      <c r="I3590" s="25" t="s">
        <v>2700</v>
      </c>
    </row>
    <row r="3591" spans="1:9" x14ac:dyDescent="0.15">
      <c r="A3591" s="32">
        <v>43721</v>
      </c>
      <c r="B3591" s="25">
        <v>1000053001</v>
      </c>
      <c r="C3591" s="25" t="s">
        <v>3979</v>
      </c>
      <c r="D3591" s="25" t="s">
        <v>4003</v>
      </c>
      <c r="E3591" s="25">
        <v>204.4</v>
      </c>
      <c r="F3591" s="25">
        <v>204.4</v>
      </c>
      <c r="G3591" s="25">
        <v>0</v>
      </c>
      <c r="H3591" s="25">
        <v>0</v>
      </c>
      <c r="I3591" s="25" t="s">
        <v>2634</v>
      </c>
    </row>
    <row r="3592" spans="1:9" x14ac:dyDescent="0.15">
      <c r="A3592" s="32">
        <v>43721</v>
      </c>
      <c r="B3592" s="25">
        <v>1000054033</v>
      </c>
      <c r="C3592" s="25" t="s">
        <v>3980</v>
      </c>
      <c r="D3592" s="25" t="s">
        <v>4003</v>
      </c>
      <c r="E3592" s="31">
        <v>1003.44</v>
      </c>
      <c r="F3592" s="31">
        <v>1003.44</v>
      </c>
      <c r="G3592" s="25">
        <v>0</v>
      </c>
      <c r="H3592" s="25">
        <v>0</v>
      </c>
      <c r="I3592" s="25" t="s">
        <v>2830</v>
      </c>
    </row>
    <row r="3593" spans="1:9" x14ac:dyDescent="0.15">
      <c r="A3593" s="32">
        <v>43721</v>
      </c>
      <c r="B3593" s="25">
        <v>1000054528</v>
      </c>
      <c r="C3593" s="25" t="s">
        <v>3981</v>
      </c>
      <c r="D3593" s="25" t="s">
        <v>4003</v>
      </c>
      <c r="E3593" s="25">
        <v>307.10000000000002</v>
      </c>
      <c r="F3593" s="25">
        <v>307.10000000000002</v>
      </c>
      <c r="G3593" s="25">
        <v>0</v>
      </c>
      <c r="H3593" s="25">
        <v>0</v>
      </c>
      <c r="I3593" s="25" t="s">
        <v>3647</v>
      </c>
    </row>
    <row r="3594" spans="1:9" x14ac:dyDescent="0.15">
      <c r="A3594" s="32">
        <v>43721</v>
      </c>
      <c r="B3594" s="25">
        <v>1000054542</v>
      </c>
      <c r="C3594" s="25" t="s">
        <v>4042</v>
      </c>
      <c r="D3594" s="25" t="s">
        <v>4003</v>
      </c>
      <c r="E3594" s="25">
        <v>580</v>
      </c>
      <c r="F3594" s="25">
        <v>580</v>
      </c>
      <c r="G3594" s="25">
        <v>0</v>
      </c>
      <c r="H3594" s="25">
        <v>0</v>
      </c>
      <c r="I3594" s="25" t="s">
        <v>2734</v>
      </c>
    </row>
    <row r="3595" spans="1:9" x14ac:dyDescent="0.15">
      <c r="A3595" s="32">
        <v>43721</v>
      </c>
      <c r="B3595" s="25">
        <v>1000054543</v>
      </c>
      <c r="C3595" s="25" t="s">
        <v>3982</v>
      </c>
      <c r="D3595" s="25" t="s">
        <v>4003</v>
      </c>
      <c r="E3595" s="25">
        <v>397.2</v>
      </c>
      <c r="F3595" s="25">
        <v>397.2</v>
      </c>
      <c r="G3595" s="25">
        <v>0</v>
      </c>
      <c r="H3595" s="25">
        <v>0</v>
      </c>
      <c r="I3595" s="25" t="s">
        <v>3085</v>
      </c>
    </row>
    <row r="3596" spans="1:9" x14ac:dyDescent="0.15">
      <c r="A3596" s="32">
        <v>43721</v>
      </c>
      <c r="B3596" s="25">
        <v>1000054543</v>
      </c>
      <c r="C3596" s="25" t="s">
        <v>3982</v>
      </c>
      <c r="D3596" s="25" t="s">
        <v>4003</v>
      </c>
      <c r="E3596" s="25">
        <v>8.4</v>
      </c>
      <c r="F3596" s="25">
        <v>8.4</v>
      </c>
      <c r="G3596" s="25">
        <v>0</v>
      </c>
      <c r="H3596" s="25">
        <v>0</v>
      </c>
      <c r="I3596" s="25" t="s">
        <v>3085</v>
      </c>
    </row>
    <row r="3597" spans="1:9" x14ac:dyDescent="0.15">
      <c r="A3597" s="32">
        <v>43721</v>
      </c>
      <c r="B3597" s="25">
        <v>1000055477</v>
      </c>
      <c r="C3597" s="25" t="s">
        <v>4044</v>
      </c>
      <c r="D3597" s="25" t="s">
        <v>4003</v>
      </c>
      <c r="E3597" s="31">
        <v>1003.2</v>
      </c>
      <c r="F3597" s="31">
        <v>1003.2</v>
      </c>
      <c r="G3597" s="25">
        <v>0</v>
      </c>
      <c r="H3597" s="25">
        <v>0</v>
      </c>
      <c r="I3597" s="25" t="s">
        <v>2734</v>
      </c>
    </row>
    <row r="3598" spans="1:9" x14ac:dyDescent="0.15">
      <c r="A3598" s="32">
        <v>43721</v>
      </c>
      <c r="B3598" s="25">
        <v>1000055851</v>
      </c>
      <c r="C3598" s="25" t="s">
        <v>4043</v>
      </c>
      <c r="D3598" s="25" t="s">
        <v>4003</v>
      </c>
      <c r="E3598" s="25">
        <v>700</v>
      </c>
      <c r="F3598" s="25">
        <v>700</v>
      </c>
      <c r="G3598" s="25">
        <v>0</v>
      </c>
      <c r="H3598" s="25">
        <v>0</v>
      </c>
      <c r="I3598" s="25" t="s">
        <v>3113</v>
      </c>
    </row>
    <row r="3599" spans="1:9" x14ac:dyDescent="0.15">
      <c r="A3599" s="32">
        <v>43721</v>
      </c>
      <c r="B3599" s="25">
        <v>1000055851</v>
      </c>
      <c r="C3599" s="25" t="s">
        <v>4043</v>
      </c>
      <c r="D3599" s="25" t="s">
        <v>4003</v>
      </c>
      <c r="E3599" s="31">
        <v>1000</v>
      </c>
      <c r="F3599" s="31">
        <v>1000</v>
      </c>
      <c r="G3599" s="25">
        <v>0</v>
      </c>
      <c r="H3599" s="25">
        <v>0</v>
      </c>
      <c r="I3599" s="25" t="s">
        <v>3113</v>
      </c>
    </row>
    <row r="3600" spans="1:9" x14ac:dyDescent="0.15">
      <c r="A3600" s="32">
        <v>43721</v>
      </c>
      <c r="B3600" s="25">
        <v>1000056788</v>
      </c>
      <c r="C3600" s="25" t="s">
        <v>4036</v>
      </c>
      <c r="D3600" s="25" t="s">
        <v>4003</v>
      </c>
      <c r="E3600" s="25">
        <v>301</v>
      </c>
      <c r="F3600" s="25">
        <v>301</v>
      </c>
      <c r="G3600" s="25">
        <v>0</v>
      </c>
      <c r="H3600" s="25">
        <v>0</v>
      </c>
      <c r="I3600" s="25" t="s">
        <v>2908</v>
      </c>
    </row>
    <row r="3601" spans="1:9" x14ac:dyDescent="0.15">
      <c r="A3601" s="32">
        <v>43721</v>
      </c>
      <c r="B3601" s="25">
        <v>1000056788</v>
      </c>
      <c r="C3601" s="25" t="s">
        <v>4036</v>
      </c>
      <c r="D3601" s="25" t="s">
        <v>4003</v>
      </c>
      <c r="E3601" s="25">
        <v>699</v>
      </c>
      <c r="F3601" s="25">
        <v>699</v>
      </c>
      <c r="G3601" s="25">
        <v>0</v>
      </c>
      <c r="H3601" s="25">
        <v>0</v>
      </c>
      <c r="I3601" s="25" t="s">
        <v>2908</v>
      </c>
    </row>
    <row r="3602" spans="1:9" x14ac:dyDescent="0.15">
      <c r="A3602" s="32">
        <v>43721</v>
      </c>
      <c r="B3602" s="25">
        <v>1000057172</v>
      </c>
      <c r="C3602" s="25" t="s">
        <v>3985</v>
      </c>
      <c r="D3602" s="25" t="s">
        <v>4003</v>
      </c>
      <c r="E3602" s="31">
        <v>2400.4</v>
      </c>
      <c r="F3602" s="31">
        <v>2400.4</v>
      </c>
      <c r="G3602" s="25">
        <v>0</v>
      </c>
      <c r="H3602" s="25">
        <v>0</v>
      </c>
      <c r="I3602" s="25" t="s">
        <v>3120</v>
      </c>
    </row>
    <row r="3603" spans="1:9" x14ac:dyDescent="0.15">
      <c r="A3603" s="32">
        <v>43721</v>
      </c>
      <c r="B3603" s="25">
        <v>1000057172</v>
      </c>
      <c r="C3603" s="25" t="s">
        <v>3985</v>
      </c>
      <c r="D3603" s="25" t="s">
        <v>4003</v>
      </c>
      <c r="E3603" s="31">
        <v>5600.47</v>
      </c>
      <c r="F3603" s="31">
        <v>5600.47</v>
      </c>
      <c r="G3603" s="25">
        <v>0</v>
      </c>
      <c r="H3603" s="25">
        <v>0</v>
      </c>
      <c r="I3603" s="25" t="s">
        <v>3120</v>
      </c>
    </row>
    <row r="3604" spans="1:9" x14ac:dyDescent="0.15">
      <c r="A3604" s="32">
        <v>43721</v>
      </c>
      <c r="B3604" s="25">
        <v>1000057202</v>
      </c>
      <c r="C3604" s="25" t="s">
        <v>3986</v>
      </c>
      <c r="D3604" s="25" t="s">
        <v>4004</v>
      </c>
      <c r="E3604" s="31">
        <v>4141.05</v>
      </c>
      <c r="F3604" s="31">
        <v>4141.05</v>
      </c>
      <c r="G3604" s="25">
        <v>0</v>
      </c>
      <c r="H3604" s="25">
        <v>0</v>
      </c>
      <c r="I3604" s="25" t="s">
        <v>2749</v>
      </c>
    </row>
    <row r="3605" spans="1:9" x14ac:dyDescent="0.15">
      <c r="A3605" s="32">
        <v>43721</v>
      </c>
      <c r="B3605" s="25">
        <v>1000057213</v>
      </c>
      <c r="C3605" s="25" t="s">
        <v>4046</v>
      </c>
      <c r="D3605" s="25" t="s">
        <v>4004</v>
      </c>
      <c r="E3605" s="25">
        <v>500.77</v>
      </c>
      <c r="F3605" s="25">
        <v>500.77</v>
      </c>
      <c r="G3605" s="25">
        <v>0</v>
      </c>
      <c r="H3605" s="25">
        <v>0</v>
      </c>
      <c r="I3605" s="25" t="s">
        <v>2749</v>
      </c>
    </row>
    <row r="3606" spans="1:9" x14ac:dyDescent="0.15">
      <c r="A3606" s="32">
        <v>43721</v>
      </c>
      <c r="B3606" s="25">
        <v>1000057214</v>
      </c>
      <c r="C3606" s="25" t="s">
        <v>4045</v>
      </c>
      <c r="D3606" s="25" t="s">
        <v>4004</v>
      </c>
      <c r="E3606" s="31">
        <v>2986.83</v>
      </c>
      <c r="F3606" s="31">
        <v>2986.83</v>
      </c>
      <c r="G3606" s="25">
        <v>0</v>
      </c>
      <c r="H3606" s="25">
        <v>0</v>
      </c>
      <c r="I3606" s="25" t="s">
        <v>2749</v>
      </c>
    </row>
    <row r="3607" spans="1:9" x14ac:dyDescent="0.15">
      <c r="A3607" s="32">
        <v>43721</v>
      </c>
      <c r="B3607" s="25">
        <v>1000057812</v>
      </c>
      <c r="C3607" s="25" t="s">
        <v>3987</v>
      </c>
      <c r="D3607" s="25" t="s">
        <v>4003</v>
      </c>
      <c r="E3607" s="25">
        <v>90</v>
      </c>
      <c r="F3607" s="25">
        <v>90</v>
      </c>
      <c r="G3607" s="25">
        <v>0</v>
      </c>
      <c r="H3607" s="25">
        <v>0</v>
      </c>
      <c r="I3607" s="25" t="s">
        <v>2941</v>
      </c>
    </row>
    <row r="3608" spans="1:9" x14ac:dyDescent="0.15">
      <c r="A3608" s="32">
        <v>43721</v>
      </c>
      <c r="B3608" s="25">
        <v>1000057812</v>
      </c>
      <c r="C3608" s="25" t="s">
        <v>3987</v>
      </c>
      <c r="D3608" s="25" t="s">
        <v>4003</v>
      </c>
      <c r="E3608" s="25">
        <v>110.8</v>
      </c>
      <c r="F3608" s="25">
        <v>110.8</v>
      </c>
      <c r="G3608" s="25">
        <v>0</v>
      </c>
      <c r="H3608" s="25">
        <v>0</v>
      </c>
      <c r="I3608" s="25" t="s">
        <v>2941</v>
      </c>
    </row>
    <row r="3609" spans="1:9" x14ac:dyDescent="0.15">
      <c r="A3609" s="32">
        <v>43721</v>
      </c>
      <c r="B3609" s="25">
        <v>1000058115</v>
      </c>
      <c r="C3609" s="25" t="s">
        <v>4047</v>
      </c>
      <c r="D3609" s="25" t="s">
        <v>4003</v>
      </c>
      <c r="E3609" s="25">
        <v>570.29999999999995</v>
      </c>
      <c r="F3609" s="25">
        <v>570.29999999999995</v>
      </c>
      <c r="G3609" s="25">
        <v>0</v>
      </c>
      <c r="H3609" s="25">
        <v>0</v>
      </c>
      <c r="I3609" s="25" t="s">
        <v>2801</v>
      </c>
    </row>
    <row r="3610" spans="1:9" x14ac:dyDescent="0.15">
      <c r="A3610" s="32">
        <v>43721</v>
      </c>
      <c r="B3610" s="25">
        <v>1000058163</v>
      </c>
      <c r="C3610" s="25" t="s">
        <v>3988</v>
      </c>
      <c r="D3610" s="25" t="s">
        <v>4003</v>
      </c>
      <c r="E3610" s="31">
        <v>1692.4</v>
      </c>
      <c r="F3610" s="31">
        <v>1692.4</v>
      </c>
      <c r="G3610" s="25">
        <v>0</v>
      </c>
      <c r="H3610" s="25">
        <v>0</v>
      </c>
      <c r="I3610" s="25" t="s">
        <v>2621</v>
      </c>
    </row>
    <row r="3611" spans="1:9" x14ac:dyDescent="0.15">
      <c r="A3611" s="32">
        <v>43721</v>
      </c>
      <c r="B3611" s="25">
        <v>1000058163</v>
      </c>
      <c r="C3611" s="25" t="s">
        <v>3988</v>
      </c>
      <c r="D3611" s="25" t="s">
        <v>4003</v>
      </c>
      <c r="E3611" s="31">
        <v>1405</v>
      </c>
      <c r="F3611" s="31">
        <v>1405</v>
      </c>
      <c r="G3611" s="25">
        <v>0</v>
      </c>
      <c r="H3611" s="25">
        <v>0</v>
      </c>
      <c r="I3611" s="25" t="s">
        <v>2621</v>
      </c>
    </row>
    <row r="3612" spans="1:9" x14ac:dyDescent="0.15">
      <c r="A3612" s="32">
        <v>43721</v>
      </c>
      <c r="B3612" s="25">
        <v>1000058817</v>
      </c>
      <c r="C3612" s="25" t="s">
        <v>4013</v>
      </c>
      <c r="D3612" s="25" t="s">
        <v>4003</v>
      </c>
      <c r="E3612" s="31">
        <v>10406.780000000001</v>
      </c>
      <c r="F3612" s="31">
        <v>10406.780000000001</v>
      </c>
      <c r="G3612" s="25">
        <v>0</v>
      </c>
      <c r="H3612" s="25">
        <v>0</v>
      </c>
      <c r="I3612" s="25" t="s">
        <v>2625</v>
      </c>
    </row>
    <row r="3613" spans="1:9" x14ac:dyDescent="0.15">
      <c r="A3613" s="32">
        <v>43721</v>
      </c>
      <c r="B3613" s="25">
        <v>1000058921</v>
      </c>
      <c r="C3613" s="25" t="s">
        <v>3990</v>
      </c>
      <c r="D3613" s="25" t="s">
        <v>4003</v>
      </c>
      <c r="E3613" s="25">
        <v>602</v>
      </c>
      <c r="F3613" s="25">
        <v>602</v>
      </c>
      <c r="G3613" s="25">
        <v>0</v>
      </c>
      <c r="H3613" s="25">
        <v>0</v>
      </c>
      <c r="I3613" s="25" t="s">
        <v>2709</v>
      </c>
    </row>
    <row r="3614" spans="1:9" x14ac:dyDescent="0.15">
      <c r="A3614" s="32">
        <v>43721</v>
      </c>
      <c r="B3614" s="25">
        <v>1000058921</v>
      </c>
      <c r="C3614" s="25" t="s">
        <v>3990</v>
      </c>
      <c r="D3614" s="25" t="s">
        <v>4003</v>
      </c>
      <c r="E3614" s="25">
        <v>149.19999999999999</v>
      </c>
      <c r="F3614" s="25">
        <v>149.19999999999999</v>
      </c>
      <c r="G3614" s="25">
        <v>0</v>
      </c>
      <c r="H3614" s="25">
        <v>0</v>
      </c>
      <c r="I3614" s="25" t="s">
        <v>2709</v>
      </c>
    </row>
    <row r="3615" spans="1:9" x14ac:dyDescent="0.15">
      <c r="A3615" s="32">
        <v>43721</v>
      </c>
      <c r="B3615" s="25">
        <v>1000058924</v>
      </c>
      <c r="C3615" s="25" t="s">
        <v>3991</v>
      </c>
      <c r="D3615" s="25" t="s">
        <v>4003</v>
      </c>
      <c r="E3615" s="25">
        <v>174</v>
      </c>
      <c r="F3615" s="25">
        <v>174</v>
      </c>
      <c r="G3615" s="25">
        <v>0</v>
      </c>
      <c r="H3615" s="25">
        <v>0</v>
      </c>
      <c r="I3615" s="25" t="s">
        <v>2706</v>
      </c>
    </row>
    <row r="3616" spans="1:9" x14ac:dyDescent="0.15">
      <c r="A3616" s="32">
        <v>43721</v>
      </c>
      <c r="B3616" s="25">
        <v>1000058924</v>
      </c>
      <c r="C3616" s="25" t="s">
        <v>3991</v>
      </c>
      <c r="D3616" s="25" t="s">
        <v>4003</v>
      </c>
      <c r="E3616" s="25">
        <v>326.56</v>
      </c>
      <c r="F3616" s="25">
        <v>326.56</v>
      </c>
      <c r="G3616" s="25">
        <v>0</v>
      </c>
      <c r="H3616" s="25">
        <v>0</v>
      </c>
      <c r="I3616" s="25" t="s">
        <v>2706</v>
      </c>
    </row>
    <row r="3617" spans="1:9" x14ac:dyDescent="0.15">
      <c r="A3617" s="32">
        <v>43721</v>
      </c>
      <c r="B3617" s="25">
        <v>1000058961</v>
      </c>
      <c r="C3617" s="25" t="s">
        <v>3862</v>
      </c>
      <c r="D3617" s="25" t="s">
        <v>4003</v>
      </c>
      <c r="E3617" s="31">
        <v>3001.04</v>
      </c>
      <c r="F3617" s="31">
        <v>3001.04</v>
      </c>
      <c r="G3617" s="25">
        <v>0</v>
      </c>
      <c r="H3617" s="25">
        <v>0</v>
      </c>
      <c r="I3617" s="25" t="s">
        <v>2666</v>
      </c>
    </row>
    <row r="3618" spans="1:9" x14ac:dyDescent="0.15">
      <c r="A3618" s="32">
        <v>43721</v>
      </c>
      <c r="B3618" s="25">
        <v>1000058961</v>
      </c>
      <c r="C3618" s="25" t="s">
        <v>3862</v>
      </c>
      <c r="D3618" s="25" t="s">
        <v>4003</v>
      </c>
      <c r="E3618" s="31">
        <v>1201.72</v>
      </c>
      <c r="F3618" s="31">
        <v>1201.72</v>
      </c>
      <c r="G3618" s="25">
        <v>0</v>
      </c>
      <c r="H3618" s="25">
        <v>0</v>
      </c>
      <c r="I3618" s="25" t="s">
        <v>2666</v>
      </c>
    </row>
    <row r="3619" spans="1:9" x14ac:dyDescent="0.15">
      <c r="A3619" s="32">
        <v>43721</v>
      </c>
      <c r="B3619" s="25">
        <v>1000058961</v>
      </c>
      <c r="C3619" s="25" t="s">
        <v>3862</v>
      </c>
      <c r="D3619" s="25" t="s">
        <v>3236</v>
      </c>
      <c r="E3619" s="25">
        <v>1.5</v>
      </c>
      <c r="F3619" s="25">
        <v>1.5</v>
      </c>
      <c r="G3619" s="25">
        <v>0</v>
      </c>
      <c r="H3619" s="25">
        <v>0</v>
      </c>
      <c r="I3619" s="25" t="s">
        <v>2666</v>
      </c>
    </row>
    <row r="3620" spans="1:9" x14ac:dyDescent="0.15">
      <c r="A3620" s="32">
        <v>43721</v>
      </c>
      <c r="B3620" s="25">
        <v>1000059342</v>
      </c>
      <c r="C3620" s="25" t="s">
        <v>3994</v>
      </c>
      <c r="D3620" s="25" t="s">
        <v>4004</v>
      </c>
      <c r="E3620" s="31">
        <v>1000.02</v>
      </c>
      <c r="F3620" s="31">
        <v>1000.02</v>
      </c>
      <c r="G3620" s="25">
        <v>0</v>
      </c>
      <c r="H3620" s="25">
        <v>0</v>
      </c>
      <c r="I3620" s="25" t="s">
        <v>2687</v>
      </c>
    </row>
    <row r="3621" spans="1:9" x14ac:dyDescent="0.15">
      <c r="A3621" s="32">
        <v>43721</v>
      </c>
      <c r="B3621" s="25">
        <v>1000059797</v>
      </c>
      <c r="C3621" s="25" t="s">
        <v>4048</v>
      </c>
      <c r="D3621" s="25" t="s">
        <v>4004</v>
      </c>
      <c r="E3621" s="25">
        <v>200.12</v>
      </c>
      <c r="F3621" s="25">
        <v>200.12</v>
      </c>
      <c r="G3621" s="25">
        <v>0</v>
      </c>
      <c r="H3621" s="25">
        <v>0</v>
      </c>
      <c r="I3621" s="25" t="s">
        <v>3011</v>
      </c>
    </row>
    <row r="3622" spans="1:9" x14ac:dyDescent="0.15">
      <c r="A3622" s="32">
        <v>43720</v>
      </c>
      <c r="B3622" s="25">
        <v>1000001038</v>
      </c>
      <c r="C3622" s="25" t="s">
        <v>3152</v>
      </c>
      <c r="D3622" s="25" t="s">
        <v>4003</v>
      </c>
      <c r="E3622" s="25">
        <v>806.4</v>
      </c>
      <c r="F3622" s="25">
        <v>806.4</v>
      </c>
      <c r="G3622" s="25">
        <v>0</v>
      </c>
      <c r="H3622" s="25">
        <v>0</v>
      </c>
      <c r="I3622" s="25" t="s">
        <v>3151</v>
      </c>
    </row>
    <row r="3623" spans="1:9" x14ac:dyDescent="0.15">
      <c r="A3623" s="32">
        <v>43720</v>
      </c>
      <c r="B3623" s="25">
        <v>1000001038</v>
      </c>
      <c r="C3623" s="25" t="s">
        <v>3152</v>
      </c>
      <c r="D3623" s="25" t="s">
        <v>4003</v>
      </c>
      <c r="E3623" s="31">
        <v>1211.73</v>
      </c>
      <c r="F3623" s="31">
        <v>1211.73</v>
      </c>
      <c r="G3623" s="25">
        <v>0</v>
      </c>
      <c r="H3623" s="25">
        <v>0</v>
      </c>
      <c r="I3623" s="25" t="s">
        <v>3151</v>
      </c>
    </row>
    <row r="3624" spans="1:9" x14ac:dyDescent="0.15">
      <c r="A3624" s="32">
        <v>43720</v>
      </c>
      <c r="B3624" s="25">
        <v>1000001126</v>
      </c>
      <c r="C3624" s="25" t="s">
        <v>3892</v>
      </c>
      <c r="D3624" s="25" t="s">
        <v>4003</v>
      </c>
      <c r="E3624" s="25">
        <v>400.8</v>
      </c>
      <c r="F3624" s="25">
        <v>400.8</v>
      </c>
      <c r="G3624" s="25">
        <v>0</v>
      </c>
      <c r="H3624" s="25">
        <v>0</v>
      </c>
      <c r="I3624" s="25" t="s">
        <v>2912</v>
      </c>
    </row>
    <row r="3625" spans="1:9" x14ac:dyDescent="0.15">
      <c r="A3625" s="32">
        <v>43720</v>
      </c>
      <c r="B3625" s="25">
        <v>1000001126</v>
      </c>
      <c r="C3625" s="25" t="s">
        <v>3892</v>
      </c>
      <c r="D3625" s="25" t="s">
        <v>4003</v>
      </c>
      <c r="E3625" s="31">
        <v>1119.55</v>
      </c>
      <c r="F3625" s="31">
        <v>1119.55</v>
      </c>
      <c r="G3625" s="25">
        <v>0</v>
      </c>
      <c r="H3625" s="25">
        <v>0</v>
      </c>
      <c r="I3625" s="25" t="s">
        <v>2912</v>
      </c>
    </row>
    <row r="3626" spans="1:9" x14ac:dyDescent="0.15">
      <c r="A3626" s="32">
        <v>43720</v>
      </c>
      <c r="B3626" s="25">
        <v>1000001616</v>
      </c>
      <c r="C3626" s="25" t="s">
        <v>3897</v>
      </c>
      <c r="D3626" s="25" t="s">
        <v>4003</v>
      </c>
      <c r="E3626" s="25">
        <v>29.2</v>
      </c>
      <c r="F3626" s="25">
        <v>29.2</v>
      </c>
      <c r="G3626" s="25">
        <v>0</v>
      </c>
      <c r="H3626" s="25">
        <v>0</v>
      </c>
      <c r="I3626" s="25" t="s">
        <v>3160</v>
      </c>
    </row>
    <row r="3627" spans="1:9" x14ac:dyDescent="0.15">
      <c r="A3627" s="32">
        <v>43720</v>
      </c>
      <c r="B3627" s="25">
        <v>1000001616</v>
      </c>
      <c r="C3627" s="25" t="s">
        <v>3897</v>
      </c>
      <c r="D3627" s="25" t="s">
        <v>4003</v>
      </c>
      <c r="E3627" s="31">
        <v>3007</v>
      </c>
      <c r="F3627" s="31">
        <v>3007</v>
      </c>
      <c r="G3627" s="25">
        <v>0</v>
      </c>
      <c r="H3627" s="25">
        <v>0</v>
      </c>
      <c r="I3627" s="25" t="s">
        <v>3160</v>
      </c>
    </row>
    <row r="3628" spans="1:9" x14ac:dyDescent="0.15">
      <c r="A3628" s="32">
        <v>43720</v>
      </c>
      <c r="B3628" s="25">
        <v>1000001627</v>
      </c>
      <c r="C3628" s="25" t="s">
        <v>3902</v>
      </c>
      <c r="D3628" s="25" t="s">
        <v>4003</v>
      </c>
      <c r="E3628" s="25">
        <v>992.28</v>
      </c>
      <c r="F3628" s="25">
        <v>992.28</v>
      </c>
      <c r="G3628" s="25">
        <v>0</v>
      </c>
      <c r="H3628" s="25">
        <v>0</v>
      </c>
      <c r="I3628" s="25" t="s">
        <v>3222</v>
      </c>
    </row>
    <row r="3629" spans="1:9" x14ac:dyDescent="0.15">
      <c r="A3629" s="32">
        <v>43720</v>
      </c>
      <c r="B3629" s="25">
        <v>1000001627</v>
      </c>
      <c r="C3629" s="25" t="s">
        <v>3902</v>
      </c>
      <c r="D3629" s="25" t="s">
        <v>4003</v>
      </c>
      <c r="E3629" s="31">
        <v>7008.4</v>
      </c>
      <c r="F3629" s="31">
        <v>7008.4</v>
      </c>
      <c r="G3629" s="25">
        <v>0</v>
      </c>
      <c r="H3629" s="25">
        <v>0</v>
      </c>
      <c r="I3629" s="25" t="s">
        <v>3222</v>
      </c>
    </row>
    <row r="3630" spans="1:9" x14ac:dyDescent="0.15">
      <c r="A3630" s="32">
        <v>43720</v>
      </c>
      <c r="B3630" s="25">
        <v>1000001984</v>
      </c>
      <c r="C3630" s="25" t="s">
        <v>3907</v>
      </c>
      <c r="D3630" s="25" t="s">
        <v>4003</v>
      </c>
      <c r="E3630" s="31">
        <v>13588.95</v>
      </c>
      <c r="F3630" s="31">
        <v>13588.95</v>
      </c>
      <c r="G3630" s="25">
        <v>0</v>
      </c>
      <c r="H3630" s="25">
        <v>0</v>
      </c>
      <c r="I3630" s="25" t="s">
        <v>3538</v>
      </c>
    </row>
    <row r="3631" spans="1:9" x14ac:dyDescent="0.15">
      <c r="A3631" s="32">
        <v>43720</v>
      </c>
      <c r="B3631" s="25">
        <v>1000002158</v>
      </c>
      <c r="C3631" s="25" t="s">
        <v>3909</v>
      </c>
      <c r="D3631" s="25" t="s">
        <v>4003</v>
      </c>
      <c r="E3631" s="25">
        <v>200.4</v>
      </c>
      <c r="F3631" s="25">
        <v>200.4</v>
      </c>
      <c r="G3631" s="25">
        <v>0</v>
      </c>
      <c r="H3631" s="25">
        <v>0</v>
      </c>
      <c r="I3631" s="25" t="s">
        <v>3126</v>
      </c>
    </row>
    <row r="3632" spans="1:9" x14ac:dyDescent="0.15">
      <c r="A3632" s="32">
        <v>43720</v>
      </c>
      <c r="B3632" s="25">
        <v>1000002158</v>
      </c>
      <c r="C3632" s="25" t="s">
        <v>3909</v>
      </c>
      <c r="D3632" s="25" t="s">
        <v>4003</v>
      </c>
      <c r="E3632" s="25">
        <v>300</v>
      </c>
      <c r="F3632" s="25">
        <v>300</v>
      </c>
      <c r="G3632" s="25">
        <v>0</v>
      </c>
      <c r="H3632" s="25">
        <v>0</v>
      </c>
      <c r="I3632" s="25" t="s">
        <v>3126</v>
      </c>
    </row>
    <row r="3633" spans="1:9" x14ac:dyDescent="0.15">
      <c r="A3633" s="32">
        <v>43720</v>
      </c>
      <c r="B3633" s="25">
        <v>1000002535</v>
      </c>
      <c r="C3633" s="25" t="s">
        <v>3911</v>
      </c>
      <c r="D3633" s="25" t="s">
        <v>4003</v>
      </c>
      <c r="E3633" s="31">
        <v>190003.82</v>
      </c>
      <c r="F3633" s="31">
        <v>190003.82</v>
      </c>
      <c r="G3633" s="25">
        <v>0</v>
      </c>
      <c r="H3633" s="25">
        <v>0</v>
      </c>
      <c r="I3633" s="25" t="s">
        <v>109</v>
      </c>
    </row>
    <row r="3634" spans="1:9" x14ac:dyDescent="0.15">
      <c r="A3634" s="32">
        <v>43720</v>
      </c>
      <c r="B3634" s="25">
        <v>1000002535</v>
      </c>
      <c r="C3634" s="25" t="s">
        <v>3911</v>
      </c>
      <c r="D3634" s="25" t="s">
        <v>4003</v>
      </c>
      <c r="E3634" s="31">
        <v>50017.46</v>
      </c>
      <c r="F3634" s="31">
        <v>50017.46</v>
      </c>
      <c r="G3634" s="25">
        <v>0</v>
      </c>
      <c r="H3634" s="25">
        <v>0</v>
      </c>
      <c r="I3634" s="25" t="s">
        <v>109</v>
      </c>
    </row>
    <row r="3635" spans="1:9" x14ac:dyDescent="0.15">
      <c r="A3635" s="32">
        <v>43720</v>
      </c>
      <c r="B3635" s="25">
        <v>1000002672</v>
      </c>
      <c r="C3635" s="25" t="s">
        <v>4010</v>
      </c>
      <c r="D3635" s="25" t="s">
        <v>4003</v>
      </c>
      <c r="E3635" s="31">
        <v>3376.09</v>
      </c>
      <c r="F3635" s="31">
        <v>3376.09</v>
      </c>
      <c r="G3635" s="25">
        <v>0</v>
      </c>
      <c r="H3635" s="25">
        <v>0</v>
      </c>
      <c r="I3635" s="25" t="s">
        <v>2637</v>
      </c>
    </row>
    <row r="3636" spans="1:9" x14ac:dyDescent="0.15">
      <c r="A3636" s="32">
        <v>43720</v>
      </c>
      <c r="B3636" s="25">
        <v>1000002672</v>
      </c>
      <c r="C3636" s="25" t="s">
        <v>4010</v>
      </c>
      <c r="D3636" s="25" t="s">
        <v>4003</v>
      </c>
      <c r="E3636" s="25">
        <v>756.55</v>
      </c>
      <c r="F3636" s="25">
        <v>756.55</v>
      </c>
      <c r="G3636" s="25">
        <v>0</v>
      </c>
      <c r="H3636" s="25">
        <v>0</v>
      </c>
      <c r="I3636" s="25" t="s">
        <v>2637</v>
      </c>
    </row>
    <row r="3637" spans="1:9" x14ac:dyDescent="0.15">
      <c r="A3637" s="32">
        <v>43720</v>
      </c>
      <c r="B3637" s="25">
        <v>1000002716</v>
      </c>
      <c r="C3637" s="25" t="s">
        <v>3913</v>
      </c>
      <c r="D3637" s="25" t="s">
        <v>4003</v>
      </c>
      <c r="E3637" s="31">
        <v>2023.7</v>
      </c>
      <c r="F3637" s="31">
        <v>2023.7</v>
      </c>
      <c r="G3637" s="25">
        <v>0</v>
      </c>
      <c r="H3637" s="25">
        <v>0</v>
      </c>
      <c r="I3637" s="25" t="s">
        <v>2896</v>
      </c>
    </row>
    <row r="3638" spans="1:9" x14ac:dyDescent="0.15">
      <c r="A3638" s="32">
        <v>43720</v>
      </c>
      <c r="B3638" s="25">
        <v>1000003143</v>
      </c>
      <c r="C3638" s="25" t="s">
        <v>3733</v>
      </c>
      <c r="D3638" s="25" t="s">
        <v>4003</v>
      </c>
      <c r="E3638" s="31">
        <v>4053.6</v>
      </c>
      <c r="F3638" s="31">
        <v>4053.6</v>
      </c>
      <c r="G3638" s="25">
        <v>0</v>
      </c>
      <c r="H3638" s="25">
        <v>0</v>
      </c>
      <c r="I3638" s="25" t="s">
        <v>3140</v>
      </c>
    </row>
    <row r="3639" spans="1:9" x14ac:dyDescent="0.15">
      <c r="A3639" s="32">
        <v>43720</v>
      </c>
      <c r="B3639" s="25">
        <v>1000003143</v>
      </c>
      <c r="C3639" s="25" t="s">
        <v>3733</v>
      </c>
      <c r="D3639" s="25" t="s">
        <v>4003</v>
      </c>
      <c r="E3639" s="31">
        <v>25950.33</v>
      </c>
      <c r="F3639" s="31">
        <v>25950.33</v>
      </c>
      <c r="G3639" s="25">
        <v>0</v>
      </c>
      <c r="H3639" s="25">
        <v>0</v>
      </c>
      <c r="I3639" s="25" t="s">
        <v>3140</v>
      </c>
    </row>
    <row r="3640" spans="1:9" x14ac:dyDescent="0.15">
      <c r="A3640" s="32">
        <v>43720</v>
      </c>
      <c r="B3640" s="25">
        <v>1000003390</v>
      </c>
      <c r="C3640" s="25" t="s">
        <v>3858</v>
      </c>
      <c r="D3640" s="25" t="s">
        <v>4003</v>
      </c>
      <c r="E3640" s="25">
        <v>400.8</v>
      </c>
      <c r="F3640" s="25">
        <v>400.8</v>
      </c>
      <c r="G3640" s="25">
        <v>0</v>
      </c>
      <c r="H3640" s="25">
        <v>0</v>
      </c>
      <c r="I3640" s="25" t="s">
        <v>2883</v>
      </c>
    </row>
    <row r="3641" spans="1:9" x14ac:dyDescent="0.15">
      <c r="A3641" s="32">
        <v>43720</v>
      </c>
      <c r="B3641" s="25">
        <v>1000003390</v>
      </c>
      <c r="C3641" s="25" t="s">
        <v>3858</v>
      </c>
      <c r="D3641" s="25" t="s">
        <v>4003</v>
      </c>
      <c r="E3641" s="31">
        <v>1789.88</v>
      </c>
      <c r="F3641" s="31">
        <v>1789.88</v>
      </c>
      <c r="G3641" s="25">
        <v>0</v>
      </c>
      <c r="H3641" s="25">
        <v>0</v>
      </c>
      <c r="I3641" s="25" t="s">
        <v>2883</v>
      </c>
    </row>
    <row r="3642" spans="1:9" x14ac:dyDescent="0.15">
      <c r="A3642" s="32">
        <v>43720</v>
      </c>
      <c r="B3642" s="25">
        <v>1000004078</v>
      </c>
      <c r="C3642" s="25" t="s">
        <v>2794</v>
      </c>
      <c r="D3642" s="25" t="s">
        <v>4003</v>
      </c>
      <c r="E3642" s="31">
        <v>2096.06</v>
      </c>
      <c r="F3642" s="31">
        <v>2096.06</v>
      </c>
      <c r="G3642" s="25">
        <v>0</v>
      </c>
      <c r="H3642" s="25">
        <v>0</v>
      </c>
      <c r="I3642" s="25" t="s">
        <v>2793</v>
      </c>
    </row>
    <row r="3643" spans="1:9" x14ac:dyDescent="0.15">
      <c r="A3643" s="32">
        <v>43720</v>
      </c>
      <c r="B3643" s="25">
        <v>1000004297</v>
      </c>
      <c r="C3643" s="25" t="s">
        <v>4001</v>
      </c>
      <c r="D3643" s="25" t="s">
        <v>4003</v>
      </c>
      <c r="E3643" s="25">
        <v>300</v>
      </c>
      <c r="F3643" s="25">
        <v>300</v>
      </c>
      <c r="G3643" s="25">
        <v>0</v>
      </c>
      <c r="H3643" s="25">
        <v>0</v>
      </c>
      <c r="I3643" s="25" t="s">
        <v>3785</v>
      </c>
    </row>
    <row r="3644" spans="1:9" x14ac:dyDescent="0.15">
      <c r="A3644" s="32">
        <v>43720</v>
      </c>
      <c r="B3644" s="25">
        <v>1000004884</v>
      </c>
      <c r="C3644" s="25" t="s">
        <v>3917</v>
      </c>
      <c r="D3644" s="25" t="s">
        <v>4003</v>
      </c>
      <c r="E3644" s="31">
        <v>6000.32</v>
      </c>
      <c r="F3644" s="31">
        <v>6000.32</v>
      </c>
      <c r="G3644" s="25">
        <v>0</v>
      </c>
      <c r="H3644" s="25">
        <v>0</v>
      </c>
      <c r="I3644" s="25" t="s">
        <v>2824</v>
      </c>
    </row>
    <row r="3645" spans="1:9" x14ac:dyDescent="0.15">
      <c r="A3645" s="32">
        <v>43720</v>
      </c>
      <c r="B3645" s="25">
        <v>1000004884</v>
      </c>
      <c r="C3645" s="25" t="s">
        <v>3917</v>
      </c>
      <c r="D3645" s="25" t="s">
        <v>4003</v>
      </c>
      <c r="E3645" s="31">
        <v>14003.95</v>
      </c>
      <c r="F3645" s="31">
        <v>14003.95</v>
      </c>
      <c r="G3645" s="25">
        <v>0</v>
      </c>
      <c r="H3645" s="25">
        <v>0</v>
      </c>
      <c r="I3645" s="25" t="s">
        <v>2824</v>
      </c>
    </row>
    <row r="3646" spans="1:9" x14ac:dyDescent="0.15">
      <c r="A3646" s="32">
        <v>43720</v>
      </c>
      <c r="B3646" s="25">
        <v>1000008344</v>
      </c>
      <c r="C3646" s="25" t="s">
        <v>3921</v>
      </c>
      <c r="D3646" s="25" t="s">
        <v>4004</v>
      </c>
      <c r="E3646" s="31">
        <v>6500.17</v>
      </c>
      <c r="F3646" s="31">
        <v>6500.17</v>
      </c>
      <c r="G3646" s="25">
        <v>0</v>
      </c>
      <c r="H3646" s="25">
        <v>0</v>
      </c>
      <c r="I3646" s="25" t="s">
        <v>3140</v>
      </c>
    </row>
    <row r="3647" spans="1:9" x14ac:dyDescent="0.15">
      <c r="A3647" s="32">
        <v>43720</v>
      </c>
      <c r="B3647" s="25">
        <v>1000009190</v>
      </c>
      <c r="C3647" s="25" t="s">
        <v>2649</v>
      </c>
      <c r="D3647" s="25" t="s">
        <v>4003</v>
      </c>
      <c r="E3647" s="25">
        <v>161.91</v>
      </c>
      <c r="F3647" s="25">
        <v>161.91</v>
      </c>
      <c r="G3647" s="25">
        <v>0</v>
      </c>
      <c r="H3647" s="25">
        <v>0</v>
      </c>
      <c r="I3647" s="25" t="s">
        <v>2646</v>
      </c>
    </row>
    <row r="3648" spans="1:9" x14ac:dyDescent="0.15">
      <c r="A3648" s="32">
        <v>43720</v>
      </c>
      <c r="B3648" s="25">
        <v>1000009190</v>
      </c>
      <c r="C3648" s="25" t="s">
        <v>2649</v>
      </c>
      <c r="D3648" s="25" t="s">
        <v>4003</v>
      </c>
      <c r="E3648" s="31">
        <v>2476.0700000000002</v>
      </c>
      <c r="F3648" s="31">
        <v>2476.0700000000002</v>
      </c>
      <c r="G3648" s="25">
        <v>0</v>
      </c>
      <c r="H3648" s="25">
        <v>0</v>
      </c>
      <c r="I3648" s="25" t="s">
        <v>2646</v>
      </c>
    </row>
    <row r="3649" spans="1:9" x14ac:dyDescent="0.15">
      <c r="A3649" s="32">
        <v>43720</v>
      </c>
      <c r="B3649" s="25">
        <v>1000009190</v>
      </c>
      <c r="C3649" s="25" t="s">
        <v>2649</v>
      </c>
      <c r="D3649" s="25" t="s">
        <v>4004</v>
      </c>
      <c r="E3649" s="25">
        <v>562.1</v>
      </c>
      <c r="F3649" s="25">
        <v>562.1</v>
      </c>
      <c r="G3649" s="25">
        <v>0</v>
      </c>
      <c r="H3649" s="25">
        <v>0</v>
      </c>
      <c r="I3649" s="25" t="s">
        <v>2646</v>
      </c>
    </row>
    <row r="3650" spans="1:9" x14ac:dyDescent="0.15">
      <c r="A3650" s="32">
        <v>43720</v>
      </c>
      <c r="B3650" s="25">
        <v>1000009301</v>
      </c>
      <c r="C3650" s="25" t="s">
        <v>3308</v>
      </c>
      <c r="D3650" s="25" t="s">
        <v>4003</v>
      </c>
      <c r="E3650" s="25">
        <v>244.51</v>
      </c>
      <c r="F3650" s="25">
        <v>244.51</v>
      </c>
      <c r="G3650" s="25">
        <v>0</v>
      </c>
      <c r="H3650" s="25">
        <v>0</v>
      </c>
      <c r="I3650" s="25" t="s">
        <v>2646</v>
      </c>
    </row>
    <row r="3651" spans="1:9" x14ac:dyDescent="0.15">
      <c r="A3651" s="32">
        <v>43720</v>
      </c>
      <c r="B3651" s="25">
        <v>1000009301</v>
      </c>
      <c r="C3651" s="25" t="s">
        <v>3308</v>
      </c>
      <c r="D3651" s="25" t="s">
        <v>4003</v>
      </c>
      <c r="E3651" s="31">
        <v>2974.14</v>
      </c>
      <c r="F3651" s="31">
        <v>2974.14</v>
      </c>
      <c r="G3651" s="25">
        <v>0</v>
      </c>
      <c r="H3651" s="25">
        <v>0</v>
      </c>
      <c r="I3651" s="25" t="s">
        <v>2646</v>
      </c>
    </row>
    <row r="3652" spans="1:9" x14ac:dyDescent="0.15">
      <c r="A3652" s="32">
        <v>43720</v>
      </c>
      <c r="B3652" s="25">
        <v>1000009301</v>
      </c>
      <c r="C3652" s="25" t="s">
        <v>3308</v>
      </c>
      <c r="D3652" s="25" t="s">
        <v>4004</v>
      </c>
      <c r="E3652" s="25">
        <v>300.3</v>
      </c>
      <c r="F3652" s="25">
        <v>300.3</v>
      </c>
      <c r="G3652" s="25">
        <v>0</v>
      </c>
      <c r="H3652" s="25">
        <v>0</v>
      </c>
      <c r="I3652" s="25" t="s">
        <v>2646</v>
      </c>
    </row>
    <row r="3653" spans="1:9" x14ac:dyDescent="0.15">
      <c r="A3653" s="32">
        <v>43720</v>
      </c>
      <c r="B3653" s="25">
        <v>1000009355</v>
      </c>
      <c r="C3653" s="25" t="s">
        <v>2813</v>
      </c>
      <c r="D3653" s="25" t="s">
        <v>4003</v>
      </c>
      <c r="E3653" s="25">
        <v>393.6</v>
      </c>
      <c r="F3653" s="25">
        <v>393.6</v>
      </c>
      <c r="G3653" s="25">
        <v>0</v>
      </c>
      <c r="H3653" s="25">
        <v>0</v>
      </c>
      <c r="I3653" s="25" t="s">
        <v>2812</v>
      </c>
    </row>
    <row r="3654" spans="1:9" x14ac:dyDescent="0.15">
      <c r="A3654" s="32">
        <v>43720</v>
      </c>
      <c r="B3654" s="25">
        <v>1000009355</v>
      </c>
      <c r="C3654" s="25" t="s">
        <v>2813</v>
      </c>
      <c r="D3654" s="25" t="s">
        <v>4003</v>
      </c>
      <c r="E3654" s="25">
        <v>607.1</v>
      </c>
      <c r="F3654" s="25">
        <v>607.1</v>
      </c>
      <c r="G3654" s="25">
        <v>0</v>
      </c>
      <c r="H3654" s="25">
        <v>0</v>
      </c>
      <c r="I3654" s="25" t="s">
        <v>2812</v>
      </c>
    </row>
    <row r="3655" spans="1:9" x14ac:dyDescent="0.15">
      <c r="A3655" s="32">
        <v>43720</v>
      </c>
      <c r="B3655" s="25">
        <v>1000009458</v>
      </c>
      <c r="C3655" s="25" t="s">
        <v>2816</v>
      </c>
      <c r="D3655" s="25" t="s">
        <v>4003</v>
      </c>
      <c r="E3655" s="31">
        <v>2500.8000000000002</v>
      </c>
      <c r="F3655" s="31">
        <v>2500.8000000000002</v>
      </c>
      <c r="G3655" s="25">
        <v>0</v>
      </c>
      <c r="H3655" s="25">
        <v>0</v>
      </c>
      <c r="I3655" s="25" t="s">
        <v>2815</v>
      </c>
    </row>
    <row r="3656" spans="1:9" x14ac:dyDescent="0.15">
      <c r="A3656" s="32">
        <v>43720</v>
      </c>
      <c r="B3656" s="25">
        <v>1000009635</v>
      </c>
      <c r="C3656" s="25" t="s">
        <v>3929</v>
      </c>
      <c r="D3656" s="25" t="s">
        <v>4003</v>
      </c>
      <c r="E3656" s="31">
        <v>28237.7</v>
      </c>
      <c r="F3656" s="31">
        <v>28237.7</v>
      </c>
      <c r="G3656" s="25">
        <v>0</v>
      </c>
      <c r="H3656" s="25">
        <v>0</v>
      </c>
      <c r="I3656" s="25" t="s">
        <v>106</v>
      </c>
    </row>
    <row r="3657" spans="1:9" x14ac:dyDescent="0.15">
      <c r="A3657" s="32">
        <v>43720</v>
      </c>
      <c r="B3657" s="25">
        <v>1000009635</v>
      </c>
      <c r="C3657" s="25" t="s">
        <v>3929</v>
      </c>
      <c r="D3657" s="25" t="s">
        <v>4003</v>
      </c>
      <c r="E3657" s="31">
        <v>156766.70000000001</v>
      </c>
      <c r="F3657" s="31">
        <v>156766.70000000001</v>
      </c>
      <c r="G3657" s="25">
        <v>0</v>
      </c>
      <c r="H3657" s="25">
        <v>0</v>
      </c>
      <c r="I3657" s="25" t="s">
        <v>106</v>
      </c>
    </row>
    <row r="3658" spans="1:9" x14ac:dyDescent="0.15">
      <c r="A3658" s="32">
        <v>43720</v>
      </c>
      <c r="B3658" s="25">
        <v>1000013792</v>
      </c>
      <c r="C3658" s="25" t="s">
        <v>2822</v>
      </c>
      <c r="D3658" s="25" t="s">
        <v>4003</v>
      </c>
      <c r="E3658" s="31">
        <v>1300.8</v>
      </c>
      <c r="F3658" s="31">
        <v>1300.8</v>
      </c>
      <c r="G3658" s="25">
        <v>0</v>
      </c>
      <c r="H3658" s="25">
        <v>0</v>
      </c>
      <c r="I3658" s="25" t="s">
        <v>2821</v>
      </c>
    </row>
    <row r="3659" spans="1:9" x14ac:dyDescent="0.15">
      <c r="A3659" s="32">
        <v>43720</v>
      </c>
      <c r="B3659" s="25">
        <v>1000015329</v>
      </c>
      <c r="C3659" s="25" t="s">
        <v>2641</v>
      </c>
      <c r="D3659" s="25" t="s">
        <v>4003</v>
      </c>
      <c r="E3659" s="25">
        <v>238.8</v>
      </c>
      <c r="F3659" s="25">
        <v>238.8</v>
      </c>
      <c r="G3659" s="25">
        <v>0</v>
      </c>
      <c r="H3659" s="25">
        <v>0</v>
      </c>
      <c r="I3659" s="25" t="s">
        <v>2640</v>
      </c>
    </row>
    <row r="3660" spans="1:9" x14ac:dyDescent="0.15">
      <c r="A3660" s="32">
        <v>43720</v>
      </c>
      <c r="B3660" s="25">
        <v>1000015329</v>
      </c>
      <c r="C3660" s="25" t="s">
        <v>2641</v>
      </c>
      <c r="D3660" s="25" t="s">
        <v>4003</v>
      </c>
      <c r="E3660" s="31">
        <v>1965.96</v>
      </c>
      <c r="F3660" s="31">
        <v>1965.96</v>
      </c>
      <c r="G3660" s="25">
        <v>0</v>
      </c>
      <c r="H3660" s="25">
        <v>0</v>
      </c>
      <c r="I3660" s="25" t="s">
        <v>2640</v>
      </c>
    </row>
    <row r="3661" spans="1:9" x14ac:dyDescent="0.15">
      <c r="A3661" s="32">
        <v>43720</v>
      </c>
      <c r="B3661" s="25">
        <v>1000015329</v>
      </c>
      <c r="C3661" s="25" t="s">
        <v>2641</v>
      </c>
      <c r="D3661" s="25" t="s">
        <v>4004</v>
      </c>
      <c r="E3661" s="25">
        <v>800.18</v>
      </c>
      <c r="F3661" s="25">
        <v>800.18</v>
      </c>
      <c r="G3661" s="25">
        <v>0</v>
      </c>
      <c r="H3661" s="25">
        <v>0</v>
      </c>
      <c r="I3661" s="25" t="s">
        <v>2640</v>
      </c>
    </row>
    <row r="3662" spans="1:9" x14ac:dyDescent="0.15">
      <c r="A3662" s="32">
        <v>43720</v>
      </c>
      <c r="B3662" s="25">
        <v>1000016028</v>
      </c>
      <c r="C3662" s="25" t="s">
        <v>3931</v>
      </c>
      <c r="D3662" s="25" t="s">
        <v>4003</v>
      </c>
      <c r="E3662" s="31">
        <v>24354.6</v>
      </c>
      <c r="F3662" s="31">
        <v>24354.6</v>
      </c>
      <c r="G3662" s="25">
        <v>0</v>
      </c>
      <c r="H3662" s="25">
        <v>0</v>
      </c>
      <c r="I3662" s="25" t="s">
        <v>3134</v>
      </c>
    </row>
    <row r="3663" spans="1:9" x14ac:dyDescent="0.15">
      <c r="A3663" s="32">
        <v>43720</v>
      </c>
      <c r="B3663" s="25">
        <v>1000016028</v>
      </c>
      <c r="C3663" s="25" t="s">
        <v>3931</v>
      </c>
      <c r="D3663" s="25" t="s">
        <v>4003</v>
      </c>
      <c r="E3663" s="31">
        <v>16646.599999999999</v>
      </c>
      <c r="F3663" s="31">
        <v>16646.599999999999</v>
      </c>
      <c r="G3663" s="25">
        <v>0</v>
      </c>
      <c r="H3663" s="25">
        <v>0</v>
      </c>
      <c r="I3663" s="25" t="s">
        <v>3134</v>
      </c>
    </row>
    <row r="3664" spans="1:9" x14ac:dyDescent="0.15">
      <c r="A3664" s="32">
        <v>43720</v>
      </c>
      <c r="B3664" s="25">
        <v>1000016603</v>
      </c>
      <c r="C3664" s="25" t="s">
        <v>2835</v>
      </c>
      <c r="D3664" s="25" t="s">
        <v>4003</v>
      </c>
      <c r="E3664" s="31">
        <v>22403.599999999999</v>
      </c>
      <c r="F3664" s="31">
        <v>22403.599999999999</v>
      </c>
      <c r="G3664" s="25">
        <v>0</v>
      </c>
      <c r="H3664" s="25">
        <v>0</v>
      </c>
      <c r="I3664" s="25" t="s">
        <v>2834</v>
      </c>
    </row>
    <row r="3665" spans="1:9" x14ac:dyDescent="0.15">
      <c r="A3665" s="32">
        <v>43720</v>
      </c>
      <c r="B3665" s="25">
        <v>1000016603</v>
      </c>
      <c r="C3665" s="25" t="s">
        <v>2835</v>
      </c>
      <c r="D3665" s="25" t="s">
        <v>4003</v>
      </c>
      <c r="E3665" s="31">
        <v>37596.54</v>
      </c>
      <c r="F3665" s="31">
        <v>37596.54</v>
      </c>
      <c r="G3665" s="25">
        <v>0</v>
      </c>
      <c r="H3665" s="25">
        <v>0</v>
      </c>
      <c r="I3665" s="25" t="s">
        <v>2834</v>
      </c>
    </row>
    <row r="3666" spans="1:9" x14ac:dyDescent="0.15">
      <c r="A3666" s="32">
        <v>43720</v>
      </c>
      <c r="B3666" s="25">
        <v>1000016942</v>
      </c>
      <c r="C3666" s="25" t="s">
        <v>2747</v>
      </c>
      <c r="D3666" s="25" t="s">
        <v>4003</v>
      </c>
      <c r="E3666" s="25">
        <v>502.4</v>
      </c>
      <c r="F3666" s="25">
        <v>502.4</v>
      </c>
      <c r="G3666" s="25">
        <v>0</v>
      </c>
      <c r="H3666" s="25">
        <v>0</v>
      </c>
      <c r="I3666" s="25" t="s">
        <v>2733</v>
      </c>
    </row>
    <row r="3667" spans="1:9" x14ac:dyDescent="0.15">
      <c r="A3667" s="32">
        <v>43720</v>
      </c>
      <c r="B3667" s="25">
        <v>1000016942</v>
      </c>
      <c r="C3667" s="25" t="s">
        <v>2747</v>
      </c>
      <c r="D3667" s="25" t="s">
        <v>4003</v>
      </c>
      <c r="E3667" s="31">
        <v>4511.55</v>
      </c>
      <c r="F3667" s="31">
        <v>4511.55</v>
      </c>
      <c r="G3667" s="25">
        <v>0</v>
      </c>
      <c r="H3667" s="25">
        <v>0</v>
      </c>
      <c r="I3667" s="25" t="s">
        <v>2733</v>
      </c>
    </row>
    <row r="3668" spans="1:9" x14ac:dyDescent="0.15">
      <c r="A3668" s="32">
        <v>43720</v>
      </c>
      <c r="B3668" s="25">
        <v>1000017070</v>
      </c>
      <c r="C3668" s="25" t="s">
        <v>3932</v>
      </c>
      <c r="D3668" s="25" t="s">
        <v>4003</v>
      </c>
      <c r="E3668" s="25">
        <v>634</v>
      </c>
      <c r="F3668" s="25">
        <v>634</v>
      </c>
      <c r="G3668" s="25">
        <v>0</v>
      </c>
      <c r="H3668" s="25">
        <v>0</v>
      </c>
      <c r="I3668" s="25" t="s">
        <v>2837</v>
      </c>
    </row>
    <row r="3669" spans="1:9" x14ac:dyDescent="0.15">
      <c r="A3669" s="32">
        <v>43720</v>
      </c>
      <c r="B3669" s="25">
        <v>1000017079</v>
      </c>
      <c r="C3669" s="25" t="s">
        <v>3629</v>
      </c>
      <c r="D3669" s="25" t="s">
        <v>4003</v>
      </c>
      <c r="E3669" s="31">
        <v>37224</v>
      </c>
      <c r="F3669" s="31">
        <v>37224</v>
      </c>
      <c r="G3669" s="25">
        <v>0</v>
      </c>
      <c r="H3669" s="25">
        <v>0</v>
      </c>
      <c r="I3669" s="25" t="s">
        <v>3024</v>
      </c>
    </row>
    <row r="3670" spans="1:9" x14ac:dyDescent="0.15">
      <c r="A3670" s="32">
        <v>43720</v>
      </c>
      <c r="B3670" s="25">
        <v>1000017079</v>
      </c>
      <c r="C3670" s="25" t="s">
        <v>3629</v>
      </c>
      <c r="D3670" s="25" t="s">
        <v>4003</v>
      </c>
      <c r="E3670" s="31">
        <v>52037.61</v>
      </c>
      <c r="F3670" s="31">
        <v>52037.61</v>
      </c>
      <c r="G3670" s="25">
        <v>0</v>
      </c>
      <c r="H3670" s="25">
        <v>0</v>
      </c>
      <c r="I3670" s="25" t="s">
        <v>3024</v>
      </c>
    </row>
    <row r="3671" spans="1:9" x14ac:dyDescent="0.15">
      <c r="A3671" s="32">
        <v>43720</v>
      </c>
      <c r="B3671" s="25">
        <v>1000017079</v>
      </c>
      <c r="C3671" s="25" t="s">
        <v>3629</v>
      </c>
      <c r="D3671" s="25" t="s">
        <v>3226</v>
      </c>
      <c r="E3671" s="23">
        <v>2000.4</v>
      </c>
      <c r="F3671" s="23">
        <v>2000.4</v>
      </c>
      <c r="G3671" s="23">
        <v>0</v>
      </c>
      <c r="H3671" s="23">
        <v>0</v>
      </c>
      <c r="I3671" s="25" t="s">
        <v>3024</v>
      </c>
    </row>
    <row r="3672" spans="1:9" x14ac:dyDescent="0.15">
      <c r="A3672" s="32">
        <v>43720</v>
      </c>
      <c r="B3672" s="25">
        <v>1000017333</v>
      </c>
      <c r="C3672" s="25" t="s">
        <v>4002</v>
      </c>
      <c r="D3672" s="25" t="s">
        <v>4003</v>
      </c>
      <c r="E3672" s="25">
        <v>219.6</v>
      </c>
      <c r="F3672" s="25">
        <v>219.6</v>
      </c>
      <c r="G3672" s="25">
        <v>0</v>
      </c>
      <c r="H3672" s="25">
        <v>0</v>
      </c>
      <c r="I3672" s="25" t="s">
        <v>2837</v>
      </c>
    </row>
    <row r="3673" spans="1:9" x14ac:dyDescent="0.15">
      <c r="A3673" s="32">
        <v>43720</v>
      </c>
      <c r="B3673" s="25">
        <v>1000017360</v>
      </c>
      <c r="C3673" s="25" t="s">
        <v>2850</v>
      </c>
      <c r="D3673" s="25" t="s">
        <v>4003</v>
      </c>
      <c r="E3673" s="31">
        <v>1002.5</v>
      </c>
      <c r="F3673" s="31">
        <v>1002.5</v>
      </c>
      <c r="G3673" s="25">
        <v>0</v>
      </c>
      <c r="H3673" s="25">
        <v>0</v>
      </c>
      <c r="I3673" s="25" t="s">
        <v>2837</v>
      </c>
    </row>
    <row r="3674" spans="1:9" x14ac:dyDescent="0.15">
      <c r="A3674" s="32">
        <v>43720</v>
      </c>
      <c r="B3674" s="25">
        <v>1000017361</v>
      </c>
      <c r="C3674" s="25" t="s">
        <v>3469</v>
      </c>
      <c r="D3674" s="25" t="s">
        <v>4003</v>
      </c>
      <c r="E3674" s="25">
        <v>200</v>
      </c>
      <c r="F3674" s="25">
        <v>200</v>
      </c>
      <c r="G3674" s="25">
        <v>0</v>
      </c>
      <c r="H3674" s="25">
        <v>0</v>
      </c>
      <c r="I3674" s="25" t="s">
        <v>2837</v>
      </c>
    </row>
    <row r="3675" spans="1:9" x14ac:dyDescent="0.15">
      <c r="A3675" s="32">
        <v>43720</v>
      </c>
      <c r="B3675" s="25">
        <v>1000017386</v>
      </c>
      <c r="C3675" s="25" t="s">
        <v>2901</v>
      </c>
      <c r="D3675" s="25" t="s">
        <v>4003</v>
      </c>
      <c r="E3675" s="31">
        <v>1767.2</v>
      </c>
      <c r="F3675" s="31">
        <v>1767.2</v>
      </c>
      <c r="G3675" s="25">
        <v>0</v>
      </c>
      <c r="H3675" s="25">
        <v>0</v>
      </c>
      <c r="I3675" s="25" t="s">
        <v>118</v>
      </c>
    </row>
    <row r="3676" spans="1:9" x14ac:dyDescent="0.15">
      <c r="A3676" s="32">
        <v>43720</v>
      </c>
      <c r="B3676" s="25">
        <v>1000017386</v>
      </c>
      <c r="C3676" s="25" t="s">
        <v>2901</v>
      </c>
      <c r="D3676" s="25" t="s">
        <v>4003</v>
      </c>
      <c r="E3676" s="25">
        <v>233.6</v>
      </c>
      <c r="F3676" s="25">
        <v>233.6</v>
      </c>
      <c r="G3676" s="25">
        <v>0</v>
      </c>
      <c r="H3676" s="25">
        <v>0</v>
      </c>
      <c r="I3676" s="25" t="s">
        <v>118</v>
      </c>
    </row>
    <row r="3677" spans="1:9" x14ac:dyDescent="0.15">
      <c r="A3677" s="32">
        <v>43720</v>
      </c>
      <c r="B3677" s="25">
        <v>1000017570</v>
      </c>
      <c r="C3677" s="25" t="s">
        <v>2956</v>
      </c>
      <c r="D3677" s="25" t="s">
        <v>4003</v>
      </c>
      <c r="E3677" s="31">
        <v>3002.2</v>
      </c>
      <c r="F3677" s="31">
        <v>3002.2</v>
      </c>
      <c r="G3677" s="25">
        <v>0</v>
      </c>
      <c r="H3677" s="25">
        <v>0</v>
      </c>
      <c r="I3677" s="25" t="s">
        <v>2955</v>
      </c>
    </row>
    <row r="3678" spans="1:9" x14ac:dyDescent="0.15">
      <c r="A3678" s="32">
        <v>43720</v>
      </c>
      <c r="B3678" s="25">
        <v>1000017570</v>
      </c>
      <c r="C3678" s="25" t="s">
        <v>2956</v>
      </c>
      <c r="D3678" s="25" t="s">
        <v>4003</v>
      </c>
      <c r="E3678" s="31">
        <v>6549.5</v>
      </c>
      <c r="F3678" s="31">
        <v>6549.5</v>
      </c>
      <c r="G3678" s="25">
        <v>0</v>
      </c>
      <c r="H3678" s="25">
        <v>0</v>
      </c>
      <c r="I3678" s="25" t="s">
        <v>2955</v>
      </c>
    </row>
    <row r="3679" spans="1:9" x14ac:dyDescent="0.15">
      <c r="A3679" s="32">
        <v>43720</v>
      </c>
      <c r="B3679" s="25">
        <v>1000017683</v>
      </c>
      <c r="C3679" s="25" t="s">
        <v>3455</v>
      </c>
      <c r="D3679" s="25" t="s">
        <v>4003</v>
      </c>
      <c r="E3679" s="25">
        <v>255</v>
      </c>
      <c r="F3679" s="25">
        <v>255</v>
      </c>
      <c r="G3679" s="25">
        <v>0</v>
      </c>
      <c r="H3679" s="25">
        <v>0</v>
      </c>
      <c r="I3679" s="25" t="s">
        <v>2837</v>
      </c>
    </row>
    <row r="3680" spans="1:9" x14ac:dyDescent="0.15">
      <c r="A3680" s="32">
        <v>43720</v>
      </c>
      <c r="B3680" s="25">
        <v>1000017683</v>
      </c>
      <c r="C3680" s="25" t="s">
        <v>3455</v>
      </c>
      <c r="D3680" s="25" t="s">
        <v>4003</v>
      </c>
      <c r="E3680" s="25">
        <v>748</v>
      </c>
      <c r="F3680" s="25">
        <v>748</v>
      </c>
      <c r="G3680" s="25">
        <v>0</v>
      </c>
      <c r="H3680" s="25">
        <v>0</v>
      </c>
      <c r="I3680" s="25" t="s">
        <v>2837</v>
      </c>
    </row>
    <row r="3681" spans="1:9" x14ac:dyDescent="0.15">
      <c r="A3681" s="32">
        <v>43720</v>
      </c>
      <c r="B3681" s="25">
        <v>1000017745</v>
      </c>
      <c r="C3681" s="25" t="s">
        <v>2848</v>
      </c>
      <c r="D3681" s="25" t="s">
        <v>4003</v>
      </c>
      <c r="E3681" s="31">
        <v>1033.5999999999999</v>
      </c>
      <c r="F3681" s="31">
        <v>1033.5999999999999</v>
      </c>
      <c r="G3681" s="25">
        <v>0</v>
      </c>
      <c r="H3681" s="25">
        <v>0</v>
      </c>
      <c r="I3681" s="25" t="s">
        <v>2837</v>
      </c>
    </row>
    <row r="3682" spans="1:9" x14ac:dyDescent="0.15">
      <c r="A3682" s="32">
        <v>43720</v>
      </c>
      <c r="B3682" s="25">
        <v>1000017745</v>
      </c>
      <c r="C3682" s="25" t="s">
        <v>2848</v>
      </c>
      <c r="D3682" s="25" t="s">
        <v>4003</v>
      </c>
      <c r="E3682" s="25">
        <v>967</v>
      </c>
      <c r="F3682" s="25">
        <v>967</v>
      </c>
      <c r="G3682" s="25">
        <v>0</v>
      </c>
      <c r="H3682" s="25">
        <v>0</v>
      </c>
      <c r="I3682" s="25" t="s">
        <v>2837</v>
      </c>
    </row>
    <row r="3683" spans="1:9" x14ac:dyDescent="0.15">
      <c r="A3683" s="32">
        <v>43720</v>
      </c>
      <c r="B3683" s="25">
        <v>1000017770</v>
      </c>
      <c r="C3683" s="25" t="s">
        <v>3452</v>
      </c>
      <c r="D3683" s="25" t="s">
        <v>4003</v>
      </c>
      <c r="E3683" s="25">
        <v>200.5</v>
      </c>
      <c r="F3683" s="25">
        <v>200.5</v>
      </c>
      <c r="G3683" s="25">
        <v>0</v>
      </c>
      <c r="H3683" s="25">
        <v>0</v>
      </c>
      <c r="I3683" s="25" t="s">
        <v>2837</v>
      </c>
    </row>
    <row r="3684" spans="1:9" x14ac:dyDescent="0.15">
      <c r="A3684" s="32">
        <v>43720</v>
      </c>
      <c r="B3684" s="25">
        <v>1000017795</v>
      </c>
      <c r="C3684" s="25" t="s">
        <v>3576</v>
      </c>
      <c r="D3684" s="25" t="s">
        <v>4003</v>
      </c>
      <c r="E3684" s="25">
        <v>504</v>
      </c>
      <c r="F3684" s="25">
        <v>504</v>
      </c>
      <c r="G3684" s="25">
        <v>0</v>
      </c>
      <c r="H3684" s="25">
        <v>0</v>
      </c>
      <c r="I3684" s="25" t="s">
        <v>3575</v>
      </c>
    </row>
    <row r="3685" spans="1:9" x14ac:dyDescent="0.15">
      <c r="A3685" s="32">
        <v>43720</v>
      </c>
      <c r="B3685" s="25">
        <v>1000017795</v>
      </c>
      <c r="C3685" s="25" t="s">
        <v>3576</v>
      </c>
      <c r="D3685" s="25" t="s">
        <v>4003</v>
      </c>
      <c r="E3685" s="31">
        <v>3007.5</v>
      </c>
      <c r="F3685" s="31">
        <v>3007.5</v>
      </c>
      <c r="G3685" s="25">
        <v>0</v>
      </c>
      <c r="H3685" s="25">
        <v>0</v>
      </c>
      <c r="I3685" s="25" t="s">
        <v>3575</v>
      </c>
    </row>
    <row r="3686" spans="1:9" x14ac:dyDescent="0.15">
      <c r="A3686" s="32">
        <v>43720</v>
      </c>
      <c r="B3686" s="25">
        <v>1000018182</v>
      </c>
      <c r="C3686" s="25" t="s">
        <v>3234</v>
      </c>
      <c r="D3686" s="25" t="s">
        <v>4003</v>
      </c>
      <c r="E3686" s="25">
        <v>108.8</v>
      </c>
      <c r="F3686" s="25">
        <v>108.8</v>
      </c>
      <c r="G3686" s="25">
        <v>0</v>
      </c>
      <c r="H3686" s="25">
        <v>0</v>
      </c>
      <c r="I3686" s="25" t="s">
        <v>3233</v>
      </c>
    </row>
    <row r="3687" spans="1:9" x14ac:dyDescent="0.15">
      <c r="A3687" s="32">
        <v>43720</v>
      </c>
      <c r="B3687" s="25">
        <v>1000018182</v>
      </c>
      <c r="C3687" s="25" t="s">
        <v>3234</v>
      </c>
      <c r="D3687" s="25" t="s">
        <v>4003</v>
      </c>
      <c r="E3687" s="25">
        <v>118.38</v>
      </c>
      <c r="F3687" s="25">
        <v>118.38</v>
      </c>
      <c r="G3687" s="25">
        <v>0</v>
      </c>
      <c r="H3687" s="25">
        <v>0</v>
      </c>
      <c r="I3687" s="25" t="s">
        <v>3233</v>
      </c>
    </row>
    <row r="3688" spans="1:9" x14ac:dyDescent="0.15">
      <c r="A3688" s="32">
        <v>43720</v>
      </c>
      <c r="B3688" s="25">
        <v>1000018273</v>
      </c>
      <c r="C3688" s="25" t="s">
        <v>2846</v>
      </c>
      <c r="D3688" s="25" t="s">
        <v>4003</v>
      </c>
      <c r="E3688" s="25">
        <v>853.95</v>
      </c>
      <c r="F3688" s="25">
        <v>853.95</v>
      </c>
      <c r="G3688" s="25">
        <v>0</v>
      </c>
      <c r="H3688" s="25">
        <v>0</v>
      </c>
      <c r="I3688" s="25" t="s">
        <v>2837</v>
      </c>
    </row>
    <row r="3689" spans="1:9" x14ac:dyDescent="0.15">
      <c r="A3689" s="32">
        <v>43720</v>
      </c>
      <c r="B3689" s="25">
        <v>1000018273</v>
      </c>
      <c r="C3689" s="25" t="s">
        <v>2846</v>
      </c>
      <c r="D3689" s="25" t="s">
        <v>4003</v>
      </c>
      <c r="E3689" s="31">
        <v>3658.88</v>
      </c>
      <c r="F3689" s="31">
        <v>3658.88</v>
      </c>
      <c r="G3689" s="25">
        <v>0</v>
      </c>
      <c r="H3689" s="25">
        <v>0</v>
      </c>
      <c r="I3689" s="25" t="s">
        <v>2837</v>
      </c>
    </row>
    <row r="3690" spans="1:9" x14ac:dyDescent="0.15">
      <c r="A3690" s="32">
        <v>43720</v>
      </c>
      <c r="B3690" s="25">
        <v>1000018308</v>
      </c>
      <c r="C3690" s="25" t="s">
        <v>3476</v>
      </c>
      <c r="D3690" s="25" t="s">
        <v>4003</v>
      </c>
      <c r="E3690" s="31">
        <v>25023.4</v>
      </c>
      <c r="F3690" s="31">
        <v>25023.4</v>
      </c>
      <c r="G3690" s="25">
        <v>0</v>
      </c>
      <c r="H3690" s="25">
        <v>0</v>
      </c>
      <c r="I3690" s="25" t="s">
        <v>2837</v>
      </c>
    </row>
    <row r="3691" spans="1:9" x14ac:dyDescent="0.15">
      <c r="A3691" s="32">
        <v>43720</v>
      </c>
      <c r="B3691" s="25">
        <v>1000018308</v>
      </c>
      <c r="C3691" s="25" t="s">
        <v>3476</v>
      </c>
      <c r="D3691" s="25" t="s">
        <v>4003</v>
      </c>
      <c r="E3691" s="31">
        <v>2709.73</v>
      </c>
      <c r="F3691" s="31">
        <v>2709.73</v>
      </c>
      <c r="G3691" s="25">
        <v>0</v>
      </c>
      <c r="H3691" s="25">
        <v>0</v>
      </c>
      <c r="I3691" s="25" t="s">
        <v>2837</v>
      </c>
    </row>
    <row r="3692" spans="1:9" x14ac:dyDescent="0.15">
      <c r="A3692" s="32">
        <v>43720</v>
      </c>
      <c r="B3692" s="25">
        <v>1000018310</v>
      </c>
      <c r="C3692" s="25" t="s">
        <v>3935</v>
      </c>
      <c r="D3692" s="25" t="s">
        <v>4003</v>
      </c>
      <c r="E3692" s="25">
        <v>200</v>
      </c>
      <c r="F3692" s="25">
        <v>200</v>
      </c>
      <c r="G3692" s="25">
        <v>0</v>
      </c>
      <c r="H3692" s="25">
        <v>0</v>
      </c>
      <c r="I3692" s="25" t="s">
        <v>3710</v>
      </c>
    </row>
    <row r="3693" spans="1:9" x14ac:dyDescent="0.15">
      <c r="A3693" s="32">
        <v>43720</v>
      </c>
      <c r="B3693" s="25">
        <v>1000018310</v>
      </c>
      <c r="C3693" s="25" t="s">
        <v>3935</v>
      </c>
      <c r="D3693" s="25" t="s">
        <v>4003</v>
      </c>
      <c r="E3693" s="31">
        <v>1306.5999999999999</v>
      </c>
      <c r="F3693" s="31">
        <v>1306.5999999999999</v>
      </c>
      <c r="G3693" s="25">
        <v>0</v>
      </c>
      <c r="H3693" s="25">
        <v>0</v>
      </c>
      <c r="I3693" s="25" t="s">
        <v>3710</v>
      </c>
    </row>
    <row r="3694" spans="1:9" x14ac:dyDescent="0.15">
      <c r="A3694" s="32">
        <v>43720</v>
      </c>
      <c r="B3694" s="25">
        <v>1000018347</v>
      </c>
      <c r="C3694" s="25" t="s">
        <v>3501</v>
      </c>
      <c r="D3694" s="25" t="s">
        <v>4003</v>
      </c>
      <c r="E3694" s="25">
        <v>424.34</v>
      </c>
      <c r="F3694" s="25">
        <v>424.34</v>
      </c>
      <c r="G3694" s="25">
        <v>0</v>
      </c>
      <c r="H3694" s="25">
        <v>0</v>
      </c>
      <c r="I3694" s="25" t="s">
        <v>3500</v>
      </c>
    </row>
    <row r="3695" spans="1:9" x14ac:dyDescent="0.15">
      <c r="A3695" s="32">
        <v>43720</v>
      </c>
      <c r="B3695" s="25">
        <v>1000019019</v>
      </c>
      <c r="C3695" s="25" t="s">
        <v>2764</v>
      </c>
      <c r="D3695" s="25" t="s">
        <v>4003</v>
      </c>
      <c r="E3695" s="31">
        <v>4100.6000000000004</v>
      </c>
      <c r="F3695" s="31">
        <v>4100.6000000000004</v>
      </c>
      <c r="G3695" s="25">
        <v>0</v>
      </c>
      <c r="H3695" s="25">
        <v>0</v>
      </c>
      <c r="I3695" s="25" t="s">
        <v>2763</v>
      </c>
    </row>
    <row r="3696" spans="1:9" x14ac:dyDescent="0.15">
      <c r="A3696" s="32">
        <v>43720</v>
      </c>
      <c r="B3696" s="25">
        <v>1000019019</v>
      </c>
      <c r="C3696" s="25" t="s">
        <v>2764</v>
      </c>
      <c r="D3696" s="25" t="s">
        <v>4003</v>
      </c>
      <c r="E3696" s="31">
        <v>14100</v>
      </c>
      <c r="F3696" s="31">
        <v>14100</v>
      </c>
      <c r="G3696" s="25">
        <v>0</v>
      </c>
      <c r="H3696" s="25">
        <v>0</v>
      </c>
      <c r="I3696" s="25" t="s">
        <v>2763</v>
      </c>
    </row>
    <row r="3697" spans="1:9" x14ac:dyDescent="0.15">
      <c r="A3697" s="32">
        <v>43720</v>
      </c>
      <c r="B3697" s="25">
        <v>1000019108</v>
      </c>
      <c r="C3697" s="25" t="s">
        <v>2854</v>
      </c>
      <c r="D3697" s="25" t="s">
        <v>4003</v>
      </c>
      <c r="E3697" s="25">
        <v>394.8</v>
      </c>
      <c r="F3697" s="25">
        <v>394.8</v>
      </c>
      <c r="G3697" s="25">
        <v>0</v>
      </c>
      <c r="H3697" s="25">
        <v>0</v>
      </c>
      <c r="I3697" s="25" t="s">
        <v>2837</v>
      </c>
    </row>
    <row r="3698" spans="1:9" x14ac:dyDescent="0.15">
      <c r="A3698" s="32">
        <v>43720</v>
      </c>
      <c r="B3698" s="25">
        <v>1000019108</v>
      </c>
      <c r="C3698" s="25" t="s">
        <v>2854</v>
      </c>
      <c r="D3698" s="25" t="s">
        <v>4003</v>
      </c>
      <c r="E3698" s="25">
        <v>873</v>
      </c>
      <c r="F3698" s="25">
        <v>873</v>
      </c>
      <c r="G3698" s="25">
        <v>0</v>
      </c>
      <c r="H3698" s="25">
        <v>0</v>
      </c>
      <c r="I3698" s="25" t="s">
        <v>2837</v>
      </c>
    </row>
    <row r="3699" spans="1:9" x14ac:dyDescent="0.15">
      <c r="A3699" s="32">
        <v>43720</v>
      </c>
      <c r="B3699" s="25">
        <v>1000019459</v>
      </c>
      <c r="C3699" s="25" t="s">
        <v>3939</v>
      </c>
      <c r="D3699" s="25" t="s">
        <v>4003</v>
      </c>
      <c r="E3699" s="25">
        <v>500.7</v>
      </c>
      <c r="F3699" s="25">
        <v>500.7</v>
      </c>
      <c r="G3699" s="25">
        <v>0</v>
      </c>
      <c r="H3699" s="25">
        <v>0</v>
      </c>
      <c r="I3699" s="25" t="s">
        <v>2837</v>
      </c>
    </row>
    <row r="3700" spans="1:9" x14ac:dyDescent="0.15">
      <c r="A3700" s="32">
        <v>43720</v>
      </c>
      <c r="B3700" s="25">
        <v>1000019584</v>
      </c>
      <c r="C3700" s="25" t="s">
        <v>2852</v>
      </c>
      <c r="D3700" s="25" t="s">
        <v>4003</v>
      </c>
      <c r="E3700" s="31">
        <v>1000</v>
      </c>
      <c r="F3700" s="31">
        <v>1000</v>
      </c>
      <c r="G3700" s="25">
        <v>0</v>
      </c>
      <c r="H3700" s="25">
        <v>0</v>
      </c>
      <c r="I3700" s="25" t="s">
        <v>2837</v>
      </c>
    </row>
    <row r="3701" spans="1:9" x14ac:dyDescent="0.15">
      <c r="A3701" s="32">
        <v>43720</v>
      </c>
      <c r="B3701" s="25">
        <v>1000019584</v>
      </c>
      <c r="C3701" s="25" t="s">
        <v>2852</v>
      </c>
      <c r="D3701" s="25" t="s">
        <v>4003</v>
      </c>
      <c r="E3701" s="25">
        <v>166.2</v>
      </c>
      <c r="F3701" s="25">
        <v>166.2</v>
      </c>
      <c r="G3701" s="25">
        <v>0</v>
      </c>
      <c r="H3701" s="25">
        <v>0</v>
      </c>
      <c r="I3701" s="25" t="s">
        <v>2837</v>
      </c>
    </row>
    <row r="3702" spans="1:9" x14ac:dyDescent="0.15">
      <c r="A3702" s="32">
        <v>43720</v>
      </c>
      <c r="B3702" s="25">
        <v>1000020463</v>
      </c>
      <c r="C3702" s="25" t="s">
        <v>3484</v>
      </c>
      <c r="D3702" s="25" t="s">
        <v>4003</v>
      </c>
      <c r="E3702" s="25">
        <v>500</v>
      </c>
      <c r="F3702" s="25">
        <v>500</v>
      </c>
      <c r="G3702" s="25">
        <v>0</v>
      </c>
      <c r="H3702" s="25">
        <v>0</v>
      </c>
      <c r="I3702" s="25" t="s">
        <v>2837</v>
      </c>
    </row>
    <row r="3703" spans="1:9" x14ac:dyDescent="0.15">
      <c r="A3703" s="32">
        <v>43720</v>
      </c>
      <c r="B3703" s="25">
        <v>1000020463</v>
      </c>
      <c r="C3703" s="25" t="s">
        <v>3484</v>
      </c>
      <c r="D3703" s="25" t="s">
        <v>4003</v>
      </c>
      <c r="E3703" s="25">
        <v>741.1</v>
      </c>
      <c r="F3703" s="25">
        <v>741.1</v>
      </c>
      <c r="G3703" s="25">
        <v>0</v>
      </c>
      <c r="H3703" s="25">
        <v>0</v>
      </c>
      <c r="I3703" s="25" t="s">
        <v>2837</v>
      </c>
    </row>
    <row r="3704" spans="1:9" x14ac:dyDescent="0.15">
      <c r="A3704" s="32">
        <v>43720</v>
      </c>
      <c r="B3704" s="25">
        <v>1000020764</v>
      </c>
      <c r="C3704" s="25" t="s">
        <v>2844</v>
      </c>
      <c r="D3704" s="25" t="s">
        <v>4003</v>
      </c>
      <c r="E3704" s="25">
        <v>200</v>
      </c>
      <c r="F3704" s="25">
        <v>200</v>
      </c>
      <c r="G3704" s="25">
        <v>0</v>
      </c>
      <c r="H3704" s="25">
        <v>0</v>
      </c>
      <c r="I3704" s="25" t="s">
        <v>2837</v>
      </c>
    </row>
    <row r="3705" spans="1:9" x14ac:dyDescent="0.15">
      <c r="A3705" s="32">
        <v>43720</v>
      </c>
      <c r="B3705" s="25">
        <v>1000020764</v>
      </c>
      <c r="C3705" s="25" t="s">
        <v>2844</v>
      </c>
      <c r="D3705" s="25" t="s">
        <v>4003</v>
      </c>
      <c r="E3705" s="25">
        <v>401</v>
      </c>
      <c r="F3705" s="25">
        <v>401</v>
      </c>
      <c r="G3705" s="25">
        <v>0</v>
      </c>
      <c r="H3705" s="25">
        <v>0</v>
      </c>
      <c r="I3705" s="25" t="s">
        <v>2837</v>
      </c>
    </row>
    <row r="3706" spans="1:9" x14ac:dyDescent="0.15">
      <c r="A3706" s="32">
        <v>43720</v>
      </c>
      <c r="B3706" s="25">
        <v>1000020764</v>
      </c>
      <c r="C3706" s="25" t="s">
        <v>2844</v>
      </c>
      <c r="D3706" s="25" t="s">
        <v>4004</v>
      </c>
      <c r="E3706" s="31">
        <v>2599.1999999999998</v>
      </c>
      <c r="F3706" s="31">
        <v>2599.1999999999998</v>
      </c>
      <c r="G3706" s="25">
        <v>0</v>
      </c>
      <c r="H3706" s="25">
        <v>0</v>
      </c>
      <c r="I3706" s="25" t="s">
        <v>2837</v>
      </c>
    </row>
    <row r="3707" spans="1:9" x14ac:dyDescent="0.15">
      <c r="A3707" s="32">
        <v>43720</v>
      </c>
      <c r="B3707" s="25">
        <v>1000021487</v>
      </c>
      <c r="C3707" s="25" t="s">
        <v>3047</v>
      </c>
      <c r="D3707" s="25" t="s">
        <v>4003</v>
      </c>
      <c r="E3707" s="31">
        <v>4899.5</v>
      </c>
      <c r="F3707" s="31">
        <v>4899.5</v>
      </c>
      <c r="G3707" s="25">
        <v>0</v>
      </c>
      <c r="H3707" s="25">
        <v>0</v>
      </c>
      <c r="I3707" s="25" t="s">
        <v>3654</v>
      </c>
    </row>
    <row r="3708" spans="1:9" x14ac:dyDescent="0.15">
      <c r="A3708" s="32">
        <v>43720</v>
      </c>
      <c r="B3708" s="25">
        <v>1000021487</v>
      </c>
      <c r="C3708" s="25" t="s">
        <v>3047</v>
      </c>
      <c r="D3708" s="25" t="s">
        <v>4003</v>
      </c>
      <c r="E3708" s="31">
        <v>2104.29</v>
      </c>
      <c r="F3708" s="31">
        <v>2104.29</v>
      </c>
      <c r="G3708" s="25">
        <v>0</v>
      </c>
      <c r="H3708" s="25">
        <v>0</v>
      </c>
      <c r="I3708" s="25" t="s">
        <v>3654</v>
      </c>
    </row>
    <row r="3709" spans="1:9" x14ac:dyDescent="0.15">
      <c r="A3709" s="32">
        <v>43720</v>
      </c>
      <c r="B3709" s="25">
        <v>1000021605</v>
      </c>
      <c r="C3709" s="25" t="s">
        <v>4029</v>
      </c>
      <c r="D3709" s="25" t="s">
        <v>4003</v>
      </c>
      <c r="E3709" s="31">
        <v>1002</v>
      </c>
      <c r="F3709" s="31">
        <v>1002</v>
      </c>
      <c r="G3709" s="25">
        <v>0</v>
      </c>
      <c r="H3709" s="25">
        <v>0</v>
      </c>
      <c r="I3709" s="25" t="s">
        <v>3583</v>
      </c>
    </row>
    <row r="3710" spans="1:9" x14ac:dyDescent="0.15">
      <c r="A3710" s="32">
        <v>43720</v>
      </c>
      <c r="B3710" s="25">
        <v>1000021605</v>
      </c>
      <c r="C3710" s="25" t="s">
        <v>4029</v>
      </c>
      <c r="D3710" s="25" t="s">
        <v>4003</v>
      </c>
      <c r="E3710" s="31">
        <v>1007.67</v>
      </c>
      <c r="F3710" s="31">
        <v>1007.67</v>
      </c>
      <c r="G3710" s="25">
        <v>0</v>
      </c>
      <c r="H3710" s="25">
        <v>0</v>
      </c>
      <c r="I3710" s="25" t="s">
        <v>3583</v>
      </c>
    </row>
    <row r="3711" spans="1:9" x14ac:dyDescent="0.15">
      <c r="A3711" s="32">
        <v>43720</v>
      </c>
      <c r="B3711" s="25">
        <v>1000021737</v>
      </c>
      <c r="C3711" s="25" t="s">
        <v>2840</v>
      </c>
      <c r="D3711" s="25" t="s">
        <v>4003</v>
      </c>
      <c r="E3711" s="25">
        <v>200.9</v>
      </c>
      <c r="F3711" s="25">
        <v>200.9</v>
      </c>
      <c r="G3711" s="25">
        <v>0</v>
      </c>
      <c r="H3711" s="25">
        <v>0</v>
      </c>
      <c r="I3711" s="25" t="s">
        <v>2837</v>
      </c>
    </row>
    <row r="3712" spans="1:9" x14ac:dyDescent="0.15">
      <c r="A3712" s="32">
        <v>43720</v>
      </c>
      <c r="B3712" s="25">
        <v>1000021739</v>
      </c>
      <c r="C3712" s="25" t="s">
        <v>2890</v>
      </c>
      <c r="D3712" s="25" t="s">
        <v>4003</v>
      </c>
      <c r="E3712" s="31">
        <v>1000.52</v>
      </c>
      <c r="F3712" s="31">
        <v>1000.52</v>
      </c>
      <c r="G3712" s="25">
        <v>0</v>
      </c>
      <c r="H3712" s="25">
        <v>0</v>
      </c>
      <c r="I3712" s="25" t="s">
        <v>2889</v>
      </c>
    </row>
    <row r="3713" spans="1:9" x14ac:dyDescent="0.15">
      <c r="A3713" s="32">
        <v>43720</v>
      </c>
      <c r="B3713" s="25">
        <v>1000021739</v>
      </c>
      <c r="C3713" s="25" t="s">
        <v>2890</v>
      </c>
      <c r="D3713" s="25" t="s">
        <v>4003</v>
      </c>
      <c r="E3713" s="31">
        <v>1419.51</v>
      </c>
      <c r="F3713" s="31">
        <v>1419.51</v>
      </c>
      <c r="G3713" s="25">
        <v>0</v>
      </c>
      <c r="H3713" s="25">
        <v>0</v>
      </c>
      <c r="I3713" s="25" t="s">
        <v>2889</v>
      </c>
    </row>
    <row r="3714" spans="1:9" x14ac:dyDescent="0.15">
      <c r="A3714" s="32">
        <v>43720</v>
      </c>
      <c r="B3714" s="25">
        <v>1000022697</v>
      </c>
      <c r="C3714" s="25" t="s">
        <v>3944</v>
      </c>
      <c r="D3714" s="25" t="s">
        <v>4003</v>
      </c>
      <c r="E3714" s="25">
        <v>900</v>
      </c>
      <c r="F3714" s="25">
        <v>900</v>
      </c>
      <c r="G3714" s="25">
        <v>0</v>
      </c>
      <c r="H3714" s="25">
        <v>0</v>
      </c>
      <c r="I3714" s="25" t="s">
        <v>3148</v>
      </c>
    </row>
    <row r="3715" spans="1:9" x14ac:dyDescent="0.15">
      <c r="A3715" s="32">
        <v>43720</v>
      </c>
      <c r="B3715" s="25">
        <v>1000022697</v>
      </c>
      <c r="C3715" s="25" t="s">
        <v>3944</v>
      </c>
      <c r="D3715" s="25" t="s">
        <v>4003</v>
      </c>
      <c r="E3715" s="31">
        <v>2132.7600000000002</v>
      </c>
      <c r="F3715" s="31">
        <v>2132.7600000000002</v>
      </c>
      <c r="G3715" s="25">
        <v>0</v>
      </c>
      <c r="H3715" s="25">
        <v>0</v>
      </c>
      <c r="I3715" s="25" t="s">
        <v>3148</v>
      </c>
    </row>
    <row r="3716" spans="1:9" x14ac:dyDescent="0.15">
      <c r="A3716" s="32">
        <v>43720</v>
      </c>
      <c r="B3716" s="25">
        <v>1000023133</v>
      </c>
      <c r="C3716" s="25" t="s">
        <v>3381</v>
      </c>
      <c r="D3716" s="25" t="s">
        <v>4003</v>
      </c>
      <c r="E3716" s="31">
        <v>1002</v>
      </c>
      <c r="F3716" s="31">
        <v>1002</v>
      </c>
      <c r="G3716" s="25">
        <v>0</v>
      </c>
      <c r="H3716" s="25">
        <v>0</v>
      </c>
      <c r="I3716" s="25" t="s">
        <v>3380</v>
      </c>
    </row>
    <row r="3717" spans="1:9" x14ac:dyDescent="0.15">
      <c r="A3717" s="32">
        <v>43720</v>
      </c>
      <c r="B3717" s="25">
        <v>1000023133</v>
      </c>
      <c r="C3717" s="25" t="s">
        <v>3381</v>
      </c>
      <c r="D3717" s="25" t="s">
        <v>4003</v>
      </c>
      <c r="E3717" s="31">
        <v>2512.1999999999998</v>
      </c>
      <c r="F3717" s="31">
        <v>2512.1999999999998</v>
      </c>
      <c r="G3717" s="25">
        <v>0</v>
      </c>
      <c r="H3717" s="25">
        <v>0</v>
      </c>
      <c r="I3717" s="25" t="s">
        <v>3380</v>
      </c>
    </row>
    <row r="3718" spans="1:9" x14ac:dyDescent="0.15">
      <c r="A3718" s="32">
        <v>43720</v>
      </c>
      <c r="B3718" s="25">
        <v>1000024129</v>
      </c>
      <c r="C3718" s="25" t="s">
        <v>2894</v>
      </c>
      <c r="D3718" s="25" t="s">
        <v>4003</v>
      </c>
      <c r="E3718" s="25">
        <v>704.4</v>
      </c>
      <c r="F3718" s="25">
        <v>704.4</v>
      </c>
      <c r="G3718" s="25">
        <v>0</v>
      </c>
      <c r="H3718" s="25">
        <v>0</v>
      </c>
      <c r="I3718" s="25" t="s">
        <v>2893</v>
      </c>
    </row>
    <row r="3719" spans="1:9" x14ac:dyDescent="0.15">
      <c r="A3719" s="32">
        <v>43720</v>
      </c>
      <c r="B3719" s="25">
        <v>1000024129</v>
      </c>
      <c r="C3719" s="25" t="s">
        <v>2894</v>
      </c>
      <c r="D3719" s="25" t="s">
        <v>4003</v>
      </c>
      <c r="E3719" s="31">
        <v>29315.8</v>
      </c>
      <c r="F3719" s="31">
        <v>29315.8</v>
      </c>
      <c r="G3719" s="25">
        <v>0</v>
      </c>
      <c r="H3719" s="25">
        <v>0</v>
      </c>
      <c r="I3719" s="25" t="s">
        <v>2893</v>
      </c>
    </row>
    <row r="3720" spans="1:9" x14ac:dyDescent="0.15">
      <c r="A3720" s="32">
        <v>43720</v>
      </c>
      <c r="B3720" s="25">
        <v>1000024743</v>
      </c>
      <c r="C3720" s="25" t="s">
        <v>3540</v>
      </c>
      <c r="D3720" s="25" t="s">
        <v>4004</v>
      </c>
      <c r="E3720" s="31">
        <v>2291.9899999999998</v>
      </c>
      <c r="F3720" s="31">
        <v>2291.9899999999998</v>
      </c>
      <c r="G3720" s="25">
        <v>0</v>
      </c>
      <c r="H3720" s="25">
        <v>0</v>
      </c>
      <c r="I3720" s="25" t="s">
        <v>2801</v>
      </c>
    </row>
    <row r="3721" spans="1:9" x14ac:dyDescent="0.15">
      <c r="A3721" s="32">
        <v>43720</v>
      </c>
      <c r="B3721" s="25">
        <v>1000025379</v>
      </c>
      <c r="C3721" s="25" t="s">
        <v>3946</v>
      </c>
      <c r="D3721" s="25" t="s">
        <v>4004</v>
      </c>
      <c r="E3721" s="31">
        <v>46643.29</v>
      </c>
      <c r="F3721" s="31">
        <v>46643.29</v>
      </c>
      <c r="G3721" s="25">
        <v>0</v>
      </c>
      <c r="H3721" s="25">
        <v>0</v>
      </c>
      <c r="I3721" s="25" t="s">
        <v>3315</v>
      </c>
    </row>
    <row r="3722" spans="1:9" x14ac:dyDescent="0.15">
      <c r="A3722" s="32">
        <v>43720</v>
      </c>
      <c r="B3722" s="25">
        <v>1000025474</v>
      </c>
      <c r="C3722" s="25" t="s">
        <v>2935</v>
      </c>
      <c r="D3722" s="25" t="s">
        <v>4003</v>
      </c>
      <c r="E3722" s="31">
        <v>2935</v>
      </c>
      <c r="F3722" s="31">
        <v>2935</v>
      </c>
      <c r="G3722" s="25">
        <v>0</v>
      </c>
      <c r="H3722" s="25">
        <v>0</v>
      </c>
      <c r="I3722" s="25" t="s">
        <v>2932</v>
      </c>
    </row>
    <row r="3723" spans="1:9" x14ac:dyDescent="0.15">
      <c r="A3723" s="32">
        <v>43720</v>
      </c>
      <c r="B3723" s="25">
        <v>1000025475</v>
      </c>
      <c r="C3723" s="25" t="s">
        <v>2933</v>
      </c>
      <c r="D3723" s="25" t="s">
        <v>4003</v>
      </c>
      <c r="E3723" s="31">
        <v>2595.6</v>
      </c>
      <c r="F3723" s="31">
        <v>2595.6</v>
      </c>
      <c r="G3723" s="25">
        <v>0</v>
      </c>
      <c r="H3723" s="25">
        <v>0</v>
      </c>
      <c r="I3723" s="25" t="s">
        <v>2932</v>
      </c>
    </row>
    <row r="3724" spans="1:9" x14ac:dyDescent="0.15">
      <c r="A3724" s="32">
        <v>43720</v>
      </c>
      <c r="B3724" s="25">
        <v>1000025755</v>
      </c>
      <c r="C3724" s="25" t="s">
        <v>3706</v>
      </c>
      <c r="D3724" s="25" t="s">
        <v>4003</v>
      </c>
      <c r="E3724" s="25">
        <v>434.2</v>
      </c>
      <c r="F3724" s="25">
        <v>434.2</v>
      </c>
      <c r="G3724" s="25">
        <v>0</v>
      </c>
      <c r="H3724" s="25">
        <v>0</v>
      </c>
      <c r="I3724" s="25" t="s">
        <v>3705</v>
      </c>
    </row>
    <row r="3725" spans="1:9" x14ac:dyDescent="0.15">
      <c r="A3725" s="32">
        <v>43720</v>
      </c>
      <c r="B3725" s="25">
        <v>1000027340</v>
      </c>
      <c r="C3725" s="25" t="s">
        <v>3948</v>
      </c>
      <c r="D3725" s="25" t="s">
        <v>4003</v>
      </c>
      <c r="E3725" s="31">
        <v>1915.28</v>
      </c>
      <c r="F3725" s="31">
        <v>1915.28</v>
      </c>
      <c r="G3725" s="25">
        <v>0</v>
      </c>
      <c r="H3725" s="25">
        <v>0</v>
      </c>
      <c r="I3725" s="25" t="s">
        <v>2915</v>
      </c>
    </row>
    <row r="3726" spans="1:9" x14ac:dyDescent="0.15">
      <c r="A3726" s="32">
        <v>43720</v>
      </c>
      <c r="B3726" s="25">
        <v>1000027535</v>
      </c>
      <c r="C3726" s="25" t="s">
        <v>3949</v>
      </c>
      <c r="D3726" s="25" t="s">
        <v>4003</v>
      </c>
      <c r="E3726" s="31">
        <v>24987.3</v>
      </c>
      <c r="F3726" s="31">
        <v>24987.3</v>
      </c>
      <c r="G3726" s="25">
        <v>0</v>
      </c>
      <c r="H3726" s="25">
        <v>0</v>
      </c>
      <c r="I3726" s="25" t="s">
        <v>3950</v>
      </c>
    </row>
    <row r="3727" spans="1:9" x14ac:dyDescent="0.15">
      <c r="A3727" s="32">
        <v>43720</v>
      </c>
      <c r="B3727" s="25">
        <v>1000027535</v>
      </c>
      <c r="C3727" s="25" t="s">
        <v>3949</v>
      </c>
      <c r="D3727" s="25" t="s">
        <v>4003</v>
      </c>
      <c r="E3727" s="31">
        <v>25016.1</v>
      </c>
      <c r="F3727" s="31">
        <v>25016.1</v>
      </c>
      <c r="G3727" s="25">
        <v>0</v>
      </c>
      <c r="H3727" s="25">
        <v>0</v>
      </c>
      <c r="I3727" s="25" t="s">
        <v>3950</v>
      </c>
    </row>
    <row r="3728" spans="1:9" x14ac:dyDescent="0.15">
      <c r="A3728" s="32">
        <v>43720</v>
      </c>
      <c r="B3728" s="25">
        <v>1000029061</v>
      </c>
      <c r="C3728" s="25" t="s">
        <v>2655</v>
      </c>
      <c r="D3728" s="25" t="s">
        <v>4003</v>
      </c>
      <c r="E3728" s="25">
        <v>400.5</v>
      </c>
      <c r="F3728" s="25">
        <v>400.5</v>
      </c>
      <c r="G3728" s="25">
        <v>0</v>
      </c>
      <c r="H3728" s="25">
        <v>0</v>
      </c>
      <c r="I3728" s="25" t="s">
        <v>2654</v>
      </c>
    </row>
    <row r="3729" spans="1:9" x14ac:dyDescent="0.15">
      <c r="A3729" s="32">
        <v>43720</v>
      </c>
      <c r="B3729" s="25">
        <v>1000029061</v>
      </c>
      <c r="C3729" s="25" t="s">
        <v>2655</v>
      </c>
      <c r="D3729" s="25" t="s">
        <v>4003</v>
      </c>
      <c r="E3729" s="31">
        <v>2770.09</v>
      </c>
      <c r="F3729" s="31">
        <v>2770.09</v>
      </c>
      <c r="G3729" s="25">
        <v>0</v>
      </c>
      <c r="H3729" s="25">
        <v>0</v>
      </c>
      <c r="I3729" s="25" t="s">
        <v>2654</v>
      </c>
    </row>
    <row r="3730" spans="1:9" x14ac:dyDescent="0.15">
      <c r="A3730" s="32">
        <v>43720</v>
      </c>
      <c r="B3730" s="25">
        <v>1000029243</v>
      </c>
      <c r="C3730" s="25" t="s">
        <v>4040</v>
      </c>
      <c r="D3730" s="25" t="s">
        <v>4004</v>
      </c>
      <c r="E3730" s="31">
        <v>1000.04</v>
      </c>
      <c r="F3730" s="31">
        <v>1000.04</v>
      </c>
      <c r="G3730" s="25">
        <v>0</v>
      </c>
      <c r="H3730" s="25">
        <v>0</v>
      </c>
      <c r="I3730" s="25" t="s">
        <v>3859</v>
      </c>
    </row>
    <row r="3731" spans="1:9" x14ac:dyDescent="0.15">
      <c r="A3731" s="32">
        <v>43720</v>
      </c>
      <c r="B3731" s="25">
        <v>1000030136</v>
      </c>
      <c r="C3731" s="25" t="s">
        <v>2788</v>
      </c>
      <c r="D3731" s="25" t="s">
        <v>4003</v>
      </c>
      <c r="E3731" s="25">
        <v>791.2</v>
      </c>
      <c r="F3731" s="25">
        <v>791.2</v>
      </c>
      <c r="G3731" s="25">
        <v>0</v>
      </c>
      <c r="H3731" s="25">
        <v>0</v>
      </c>
      <c r="I3731" s="25" t="s">
        <v>2787</v>
      </c>
    </row>
    <row r="3732" spans="1:9" x14ac:dyDescent="0.15">
      <c r="A3732" s="32">
        <v>43720</v>
      </c>
      <c r="B3732" s="25">
        <v>1000031073</v>
      </c>
      <c r="C3732" s="25" t="s">
        <v>4030</v>
      </c>
      <c r="D3732" s="25" t="s">
        <v>4003</v>
      </c>
      <c r="E3732" s="25">
        <v>480</v>
      </c>
      <c r="F3732" s="25">
        <v>480</v>
      </c>
      <c r="G3732" s="25">
        <v>0</v>
      </c>
      <c r="H3732" s="25">
        <v>0</v>
      </c>
      <c r="I3732" s="25" t="s">
        <v>2763</v>
      </c>
    </row>
    <row r="3733" spans="1:9" x14ac:dyDescent="0.15">
      <c r="A3733" s="32">
        <v>43720</v>
      </c>
      <c r="B3733" s="25">
        <v>1000031073</v>
      </c>
      <c r="C3733" s="25" t="s">
        <v>4030</v>
      </c>
      <c r="D3733" s="25" t="s">
        <v>4003</v>
      </c>
      <c r="E3733" s="31">
        <v>1708</v>
      </c>
      <c r="F3733" s="31">
        <v>1708</v>
      </c>
      <c r="G3733" s="25">
        <v>0</v>
      </c>
      <c r="H3733" s="25">
        <v>0</v>
      </c>
      <c r="I3733" s="25" t="s">
        <v>2763</v>
      </c>
    </row>
    <row r="3734" spans="1:9" x14ac:dyDescent="0.15">
      <c r="A3734" s="32">
        <v>43720</v>
      </c>
      <c r="B3734" s="25">
        <v>1000032382</v>
      </c>
      <c r="C3734" s="25" t="s">
        <v>2664</v>
      </c>
      <c r="D3734" s="25" t="s">
        <v>4003</v>
      </c>
      <c r="E3734" s="25">
        <v>323.39999999999998</v>
      </c>
      <c r="F3734" s="25">
        <v>323.39999999999998</v>
      </c>
      <c r="G3734" s="25">
        <v>0</v>
      </c>
      <c r="H3734" s="25">
        <v>0</v>
      </c>
      <c r="I3734" s="25" t="s">
        <v>2663</v>
      </c>
    </row>
    <row r="3735" spans="1:9" x14ac:dyDescent="0.15">
      <c r="A3735" s="32">
        <v>43720</v>
      </c>
      <c r="B3735" s="25">
        <v>1000033295</v>
      </c>
      <c r="C3735" s="25" t="s">
        <v>2985</v>
      </c>
      <c r="D3735" s="25" t="s">
        <v>4003</v>
      </c>
      <c r="E3735" s="31">
        <v>1001</v>
      </c>
      <c r="F3735" s="31">
        <v>1001</v>
      </c>
      <c r="G3735" s="25">
        <v>0</v>
      </c>
      <c r="H3735" s="25">
        <v>0</v>
      </c>
      <c r="I3735" s="25" t="s">
        <v>3583</v>
      </c>
    </row>
    <row r="3736" spans="1:9" x14ac:dyDescent="0.15">
      <c r="A3736" s="32">
        <v>43720</v>
      </c>
      <c r="B3736" s="25">
        <v>1000033295</v>
      </c>
      <c r="C3736" s="25" t="s">
        <v>2985</v>
      </c>
      <c r="D3736" s="25" t="s">
        <v>4003</v>
      </c>
      <c r="E3736" s="31">
        <v>1002.03</v>
      </c>
      <c r="F3736" s="31">
        <v>1002.03</v>
      </c>
      <c r="G3736" s="25">
        <v>0</v>
      </c>
      <c r="H3736" s="25">
        <v>0</v>
      </c>
      <c r="I3736" s="25" t="s">
        <v>3583</v>
      </c>
    </row>
    <row r="3737" spans="1:9" x14ac:dyDescent="0.15">
      <c r="A3737" s="32">
        <v>43720</v>
      </c>
      <c r="B3737" s="25">
        <v>1000033842</v>
      </c>
      <c r="C3737" s="25" t="s">
        <v>4041</v>
      </c>
      <c r="D3737" s="25" t="s">
        <v>4003</v>
      </c>
      <c r="E3737" s="31">
        <v>9285.44</v>
      </c>
      <c r="F3737" s="31">
        <v>9285.44</v>
      </c>
      <c r="G3737" s="25">
        <v>0</v>
      </c>
      <c r="H3737" s="25">
        <v>0</v>
      </c>
      <c r="I3737" s="25" t="s">
        <v>2734</v>
      </c>
    </row>
    <row r="3738" spans="1:9" x14ac:dyDescent="0.15">
      <c r="A3738" s="32">
        <v>43720</v>
      </c>
      <c r="B3738" s="25">
        <v>1000033842</v>
      </c>
      <c r="C3738" s="25" t="s">
        <v>4041</v>
      </c>
      <c r="D3738" s="25" t="s">
        <v>4003</v>
      </c>
      <c r="E3738" s="25">
        <v>716.84</v>
      </c>
      <c r="F3738" s="25">
        <v>716.84</v>
      </c>
      <c r="G3738" s="25">
        <v>0</v>
      </c>
      <c r="H3738" s="25">
        <v>0</v>
      </c>
      <c r="I3738" s="25" t="s">
        <v>2734</v>
      </c>
    </row>
    <row r="3739" spans="1:9" x14ac:dyDescent="0.15">
      <c r="A3739" s="32">
        <v>43720</v>
      </c>
      <c r="B3739" s="25">
        <v>1000034232</v>
      </c>
      <c r="C3739" s="25" t="s">
        <v>2772</v>
      </c>
      <c r="D3739" s="25" t="s">
        <v>4003</v>
      </c>
      <c r="E3739" s="25">
        <v>300.45999999999998</v>
      </c>
      <c r="F3739" s="25">
        <v>300.45999999999998</v>
      </c>
      <c r="G3739" s="25">
        <v>0</v>
      </c>
      <c r="H3739" s="25">
        <v>0</v>
      </c>
      <c r="I3739" s="25" t="s">
        <v>2771</v>
      </c>
    </row>
    <row r="3740" spans="1:9" x14ac:dyDescent="0.15">
      <c r="A3740" s="32">
        <v>43720</v>
      </c>
      <c r="B3740" s="25">
        <v>1000037982</v>
      </c>
      <c r="C3740" s="25" t="s">
        <v>3713</v>
      </c>
      <c r="D3740" s="25" t="s">
        <v>4003</v>
      </c>
      <c r="E3740" s="25">
        <v>92.4</v>
      </c>
      <c r="F3740" s="25">
        <v>92.4</v>
      </c>
      <c r="G3740" s="25">
        <v>0</v>
      </c>
      <c r="H3740" s="25">
        <v>0</v>
      </c>
      <c r="I3740" s="25" t="s">
        <v>3712</v>
      </c>
    </row>
    <row r="3741" spans="1:9" x14ac:dyDescent="0.15">
      <c r="A3741" s="32">
        <v>43720</v>
      </c>
      <c r="B3741" s="25">
        <v>1000038420</v>
      </c>
      <c r="C3741" s="25" t="s">
        <v>3096</v>
      </c>
      <c r="D3741" s="25" t="s">
        <v>4003</v>
      </c>
      <c r="E3741" s="31">
        <v>2003.27</v>
      </c>
      <c r="F3741" s="31">
        <v>2003.27</v>
      </c>
      <c r="G3741" s="25">
        <v>0</v>
      </c>
      <c r="H3741" s="25">
        <v>0</v>
      </c>
      <c r="I3741" s="25" t="s">
        <v>3095</v>
      </c>
    </row>
    <row r="3742" spans="1:9" x14ac:dyDescent="0.15">
      <c r="A3742" s="32">
        <v>43720</v>
      </c>
      <c r="B3742" s="25">
        <v>1000038508</v>
      </c>
      <c r="C3742" s="25" t="s">
        <v>3953</v>
      </c>
      <c r="D3742" s="25" t="s">
        <v>4003</v>
      </c>
      <c r="E3742" s="31">
        <v>14459.9</v>
      </c>
      <c r="F3742" s="31">
        <v>14459.9</v>
      </c>
      <c r="G3742" s="25">
        <v>0</v>
      </c>
      <c r="H3742" s="25">
        <v>0</v>
      </c>
      <c r="I3742" s="25" t="s">
        <v>2625</v>
      </c>
    </row>
    <row r="3743" spans="1:9" x14ac:dyDescent="0.15">
      <c r="A3743" s="32">
        <v>43720</v>
      </c>
      <c r="B3743" s="25">
        <v>1000038508</v>
      </c>
      <c r="C3743" s="25" t="s">
        <v>3953</v>
      </c>
      <c r="D3743" s="25" t="s">
        <v>4003</v>
      </c>
      <c r="E3743" s="31">
        <v>3872.71</v>
      </c>
      <c r="F3743" s="31">
        <v>3872.71</v>
      </c>
      <c r="G3743" s="25">
        <v>0</v>
      </c>
      <c r="H3743" s="25">
        <v>0</v>
      </c>
      <c r="I3743" s="25" t="s">
        <v>2625</v>
      </c>
    </row>
    <row r="3744" spans="1:9" x14ac:dyDescent="0.15">
      <c r="A3744" s="32">
        <v>43720</v>
      </c>
      <c r="B3744" s="25">
        <v>1000039029</v>
      </c>
      <c r="C3744" s="25" t="s">
        <v>3443</v>
      </c>
      <c r="D3744" s="25" t="s">
        <v>4003</v>
      </c>
      <c r="E3744" s="31">
        <v>1002.5</v>
      </c>
      <c r="F3744" s="31">
        <v>1002.5</v>
      </c>
      <c r="G3744" s="25">
        <v>0</v>
      </c>
      <c r="H3744" s="25">
        <v>0</v>
      </c>
      <c r="I3744" s="25" t="s">
        <v>2837</v>
      </c>
    </row>
    <row r="3745" spans="1:9" x14ac:dyDescent="0.15">
      <c r="A3745" s="32">
        <v>43720</v>
      </c>
      <c r="B3745" s="25">
        <v>1000041780</v>
      </c>
      <c r="C3745" s="25" t="s">
        <v>3030</v>
      </c>
      <c r="D3745" s="25" t="s">
        <v>4003</v>
      </c>
      <c r="E3745" s="31">
        <v>1813.55</v>
      </c>
      <c r="F3745" s="31">
        <v>1813.55</v>
      </c>
      <c r="G3745" s="25">
        <v>0</v>
      </c>
      <c r="H3745" s="25">
        <v>0</v>
      </c>
      <c r="I3745" s="25" t="s">
        <v>3029</v>
      </c>
    </row>
    <row r="3746" spans="1:9" x14ac:dyDescent="0.15">
      <c r="A3746" s="32">
        <v>43720</v>
      </c>
      <c r="B3746" s="25">
        <v>1000041780</v>
      </c>
      <c r="C3746" s="25" t="s">
        <v>3030</v>
      </c>
      <c r="D3746" s="25" t="s">
        <v>4003</v>
      </c>
      <c r="E3746" s="31">
        <v>3197.64</v>
      </c>
      <c r="F3746" s="31">
        <v>3197.64</v>
      </c>
      <c r="G3746" s="25">
        <v>0</v>
      </c>
      <c r="H3746" s="25">
        <v>0</v>
      </c>
      <c r="I3746" s="25" t="s">
        <v>3029</v>
      </c>
    </row>
    <row r="3747" spans="1:9" x14ac:dyDescent="0.15">
      <c r="A3747" s="32">
        <v>43720</v>
      </c>
      <c r="B3747" s="25">
        <v>1000041836</v>
      </c>
      <c r="C3747" s="25" t="s">
        <v>3954</v>
      </c>
      <c r="D3747" s="25" t="s">
        <v>4003</v>
      </c>
      <c r="E3747" s="25">
        <v>357.7</v>
      </c>
      <c r="F3747" s="25">
        <v>357.7</v>
      </c>
      <c r="G3747" s="25">
        <v>0</v>
      </c>
      <c r="H3747" s="25">
        <v>0</v>
      </c>
      <c r="I3747" s="25" t="s">
        <v>2837</v>
      </c>
    </row>
    <row r="3748" spans="1:9" x14ac:dyDescent="0.15">
      <c r="A3748" s="32">
        <v>43720</v>
      </c>
      <c r="B3748" s="25">
        <v>1000043235</v>
      </c>
      <c r="C3748" s="25" t="s">
        <v>3155</v>
      </c>
      <c r="D3748" s="25" t="s">
        <v>4003</v>
      </c>
      <c r="E3748" s="31">
        <v>3309.03</v>
      </c>
      <c r="F3748" s="31">
        <v>3309.03</v>
      </c>
      <c r="G3748" s="25">
        <v>0</v>
      </c>
      <c r="H3748" s="25">
        <v>0</v>
      </c>
      <c r="I3748" s="25" t="s">
        <v>3154</v>
      </c>
    </row>
    <row r="3749" spans="1:9" x14ac:dyDescent="0.15">
      <c r="A3749" s="32">
        <v>43720</v>
      </c>
      <c r="B3749" s="25">
        <v>1000043235</v>
      </c>
      <c r="C3749" s="25" t="s">
        <v>3155</v>
      </c>
      <c r="D3749" s="25" t="s">
        <v>4003</v>
      </c>
      <c r="E3749" s="25">
        <v>692.66</v>
      </c>
      <c r="F3749" s="25">
        <v>692.66</v>
      </c>
      <c r="G3749" s="25">
        <v>0</v>
      </c>
      <c r="H3749" s="25">
        <v>0</v>
      </c>
      <c r="I3749" s="25" t="s">
        <v>3154</v>
      </c>
    </row>
    <row r="3750" spans="1:9" x14ac:dyDescent="0.15">
      <c r="A3750" s="32">
        <v>43720</v>
      </c>
      <c r="B3750" s="25">
        <v>1000043256</v>
      </c>
      <c r="C3750" s="25" t="s">
        <v>3955</v>
      </c>
      <c r="D3750" s="25" t="s">
        <v>4003</v>
      </c>
      <c r="E3750" s="31">
        <v>1002.8</v>
      </c>
      <c r="F3750" s="31">
        <v>1002.8</v>
      </c>
      <c r="G3750" s="25">
        <v>0</v>
      </c>
      <c r="H3750" s="25">
        <v>0</v>
      </c>
      <c r="I3750" s="25" t="s">
        <v>3956</v>
      </c>
    </row>
    <row r="3751" spans="1:9" x14ac:dyDescent="0.15">
      <c r="A3751" s="32">
        <v>43720</v>
      </c>
      <c r="B3751" s="25">
        <v>1000043367</v>
      </c>
      <c r="C3751" s="25" t="s">
        <v>3009</v>
      </c>
      <c r="D3751" s="25" t="s">
        <v>4003</v>
      </c>
      <c r="E3751" s="25">
        <v>303.7</v>
      </c>
      <c r="F3751" s="25">
        <v>303.7</v>
      </c>
      <c r="G3751" s="25">
        <v>0</v>
      </c>
      <c r="H3751" s="25">
        <v>0</v>
      </c>
      <c r="I3751" s="25" t="s">
        <v>3008</v>
      </c>
    </row>
    <row r="3752" spans="1:9" x14ac:dyDescent="0.15">
      <c r="A3752" s="32">
        <v>43720</v>
      </c>
      <c r="B3752" s="25">
        <v>1000043379</v>
      </c>
      <c r="C3752" s="25" t="s">
        <v>3860</v>
      </c>
      <c r="D3752" s="25" t="s">
        <v>4003</v>
      </c>
      <c r="E3752" s="31">
        <v>8204.2999999999993</v>
      </c>
      <c r="F3752" s="31">
        <v>8204.2999999999993</v>
      </c>
      <c r="G3752" s="25">
        <v>0</v>
      </c>
      <c r="H3752" s="25">
        <v>0</v>
      </c>
      <c r="I3752" s="25" t="s">
        <v>3859</v>
      </c>
    </row>
    <row r="3753" spans="1:9" x14ac:dyDescent="0.15">
      <c r="A3753" s="32">
        <v>43720</v>
      </c>
      <c r="B3753" s="25">
        <v>1000043379</v>
      </c>
      <c r="C3753" s="25" t="s">
        <v>3860</v>
      </c>
      <c r="D3753" s="25" t="s">
        <v>4003</v>
      </c>
      <c r="E3753" s="31">
        <v>5814.2</v>
      </c>
      <c r="F3753" s="31">
        <v>5814.2</v>
      </c>
      <c r="G3753" s="25">
        <v>0</v>
      </c>
      <c r="H3753" s="25">
        <v>0</v>
      </c>
      <c r="I3753" s="25" t="s">
        <v>3859</v>
      </c>
    </row>
    <row r="3754" spans="1:9" x14ac:dyDescent="0.15">
      <c r="A3754" s="32">
        <v>43720</v>
      </c>
      <c r="B3754" s="25">
        <v>1000043379</v>
      </c>
      <c r="C3754" s="25" t="s">
        <v>3860</v>
      </c>
      <c r="D3754" s="25" t="s">
        <v>3226</v>
      </c>
      <c r="E3754" s="23">
        <v>1000.8</v>
      </c>
      <c r="F3754" s="23">
        <v>1000.8</v>
      </c>
      <c r="G3754" s="23">
        <v>0</v>
      </c>
      <c r="H3754" s="23">
        <v>0</v>
      </c>
      <c r="I3754" s="25" t="s">
        <v>3859</v>
      </c>
    </row>
    <row r="3755" spans="1:9" x14ac:dyDescent="0.15">
      <c r="A3755" s="32">
        <v>43720</v>
      </c>
      <c r="B3755" s="25">
        <v>1000043382</v>
      </c>
      <c r="C3755" s="25" t="s">
        <v>3201</v>
      </c>
      <c r="D3755" s="25" t="s">
        <v>4003</v>
      </c>
      <c r="E3755" s="31">
        <v>1000</v>
      </c>
      <c r="F3755" s="31">
        <v>1000</v>
      </c>
      <c r="G3755" s="25">
        <v>0</v>
      </c>
      <c r="H3755" s="25">
        <v>0</v>
      </c>
      <c r="I3755" s="25" t="s">
        <v>2625</v>
      </c>
    </row>
    <row r="3756" spans="1:9" x14ac:dyDescent="0.15">
      <c r="A3756" s="32">
        <v>43720</v>
      </c>
      <c r="B3756" s="25">
        <v>1000043865</v>
      </c>
      <c r="C3756" s="25" t="s">
        <v>3516</v>
      </c>
      <c r="D3756" s="25" t="s">
        <v>4003</v>
      </c>
      <c r="E3756" s="31">
        <v>2002.6</v>
      </c>
      <c r="F3756" s="31">
        <v>2002.6</v>
      </c>
      <c r="G3756" s="25">
        <v>0</v>
      </c>
      <c r="H3756" s="25">
        <v>0</v>
      </c>
      <c r="I3756" s="25" t="s">
        <v>3515</v>
      </c>
    </row>
    <row r="3757" spans="1:9" x14ac:dyDescent="0.15">
      <c r="A3757" s="32">
        <v>43720</v>
      </c>
      <c r="B3757" s="25">
        <v>1000043865</v>
      </c>
      <c r="C3757" s="25" t="s">
        <v>3516</v>
      </c>
      <c r="D3757" s="25" t="s">
        <v>4003</v>
      </c>
      <c r="E3757" s="31">
        <v>3501.43</v>
      </c>
      <c r="F3757" s="31">
        <v>3501.43</v>
      </c>
      <c r="G3757" s="25">
        <v>0</v>
      </c>
      <c r="H3757" s="25">
        <v>0</v>
      </c>
      <c r="I3757" s="25" t="s">
        <v>3515</v>
      </c>
    </row>
    <row r="3758" spans="1:9" x14ac:dyDescent="0.15">
      <c r="A3758" s="32">
        <v>43720</v>
      </c>
      <c r="B3758" s="25">
        <v>1000044031</v>
      </c>
      <c r="C3758" s="25" t="s">
        <v>2968</v>
      </c>
      <c r="D3758" s="25" t="s">
        <v>4003</v>
      </c>
      <c r="E3758" s="31">
        <v>1011.5</v>
      </c>
      <c r="F3758" s="31">
        <v>1011.5</v>
      </c>
      <c r="G3758" s="25">
        <v>0</v>
      </c>
      <c r="H3758" s="25">
        <v>0</v>
      </c>
      <c r="I3758" s="25" t="s">
        <v>2967</v>
      </c>
    </row>
    <row r="3759" spans="1:9" x14ac:dyDescent="0.15">
      <c r="A3759" s="32">
        <v>43720</v>
      </c>
      <c r="B3759" s="25">
        <v>1000044031</v>
      </c>
      <c r="C3759" s="25" t="s">
        <v>2968</v>
      </c>
      <c r="D3759" s="25" t="s">
        <v>4003</v>
      </c>
      <c r="E3759" s="31">
        <v>5025.38</v>
      </c>
      <c r="F3759" s="31">
        <v>5025.38</v>
      </c>
      <c r="G3759" s="25">
        <v>0</v>
      </c>
      <c r="H3759" s="25">
        <v>0</v>
      </c>
      <c r="I3759" s="25" t="s">
        <v>2967</v>
      </c>
    </row>
    <row r="3760" spans="1:9" x14ac:dyDescent="0.15">
      <c r="A3760" s="32">
        <v>43720</v>
      </c>
      <c r="B3760" s="25">
        <v>1000044643</v>
      </c>
      <c r="C3760" s="25" t="s">
        <v>2950</v>
      </c>
      <c r="D3760" s="25" t="s">
        <v>4003</v>
      </c>
      <c r="E3760" s="31">
        <v>4500</v>
      </c>
      <c r="F3760" s="31">
        <v>4500</v>
      </c>
      <c r="G3760" s="25">
        <v>0</v>
      </c>
      <c r="H3760" s="25">
        <v>0</v>
      </c>
      <c r="I3760" s="25" t="s">
        <v>2949</v>
      </c>
    </row>
    <row r="3761" spans="1:9" x14ac:dyDescent="0.15">
      <c r="A3761" s="32">
        <v>43720</v>
      </c>
      <c r="B3761" s="25">
        <v>1000044643</v>
      </c>
      <c r="C3761" s="25" t="s">
        <v>2950</v>
      </c>
      <c r="D3761" s="25" t="s">
        <v>4003</v>
      </c>
      <c r="E3761" s="31">
        <v>1500.6</v>
      </c>
      <c r="F3761" s="31">
        <v>1500.6</v>
      </c>
      <c r="G3761" s="25">
        <v>0</v>
      </c>
      <c r="H3761" s="25">
        <v>0</v>
      </c>
      <c r="I3761" s="25" t="s">
        <v>2949</v>
      </c>
    </row>
    <row r="3762" spans="1:9" x14ac:dyDescent="0.15">
      <c r="A3762" s="32">
        <v>43720</v>
      </c>
      <c r="B3762" s="25">
        <v>1000044688</v>
      </c>
      <c r="C3762" s="25" t="s">
        <v>3551</v>
      </c>
      <c r="D3762" s="25" t="s">
        <v>4003</v>
      </c>
      <c r="E3762" s="25">
        <v>122</v>
      </c>
      <c r="F3762" s="25">
        <v>122</v>
      </c>
      <c r="G3762" s="25">
        <v>0</v>
      </c>
      <c r="H3762" s="25">
        <v>0</v>
      </c>
      <c r="I3762" s="25" t="s">
        <v>3550</v>
      </c>
    </row>
    <row r="3763" spans="1:9" x14ac:dyDescent="0.15">
      <c r="A3763" s="32">
        <v>43720</v>
      </c>
      <c r="B3763" s="25">
        <v>1000044716</v>
      </c>
      <c r="C3763" s="25" t="s">
        <v>3957</v>
      </c>
      <c r="D3763" s="25" t="s">
        <v>4003</v>
      </c>
      <c r="E3763" s="31">
        <v>5004</v>
      </c>
      <c r="F3763" s="31">
        <v>5004</v>
      </c>
      <c r="G3763" s="25">
        <v>0</v>
      </c>
      <c r="H3763" s="25">
        <v>0</v>
      </c>
      <c r="I3763" s="25" t="s">
        <v>3092</v>
      </c>
    </row>
    <row r="3764" spans="1:9" x14ac:dyDescent="0.15">
      <c r="A3764" s="32">
        <v>43720</v>
      </c>
      <c r="B3764" s="25">
        <v>1000044716</v>
      </c>
      <c r="C3764" s="25" t="s">
        <v>3957</v>
      </c>
      <c r="D3764" s="25" t="s">
        <v>4003</v>
      </c>
      <c r="E3764" s="31">
        <v>6440.67</v>
      </c>
      <c r="F3764" s="31">
        <v>6440.67</v>
      </c>
      <c r="G3764" s="25">
        <v>0</v>
      </c>
      <c r="H3764" s="25">
        <v>0</v>
      </c>
      <c r="I3764" s="25" t="s">
        <v>3092</v>
      </c>
    </row>
    <row r="3765" spans="1:9" x14ac:dyDescent="0.15">
      <c r="A3765" s="32">
        <v>43720</v>
      </c>
      <c r="B3765" s="25">
        <v>1000045593</v>
      </c>
      <c r="C3765" s="25" t="s">
        <v>3958</v>
      </c>
      <c r="D3765" s="25" t="s">
        <v>4003</v>
      </c>
      <c r="E3765" s="31">
        <v>3049.8</v>
      </c>
      <c r="F3765" s="31">
        <v>3049.8</v>
      </c>
      <c r="G3765" s="25">
        <v>0</v>
      </c>
      <c r="H3765" s="25">
        <v>0</v>
      </c>
      <c r="I3765" s="25" t="s">
        <v>2904</v>
      </c>
    </row>
    <row r="3766" spans="1:9" x14ac:dyDescent="0.15">
      <c r="A3766" s="32">
        <v>43720</v>
      </c>
      <c r="B3766" s="25">
        <v>1000045593</v>
      </c>
      <c r="C3766" s="25" t="s">
        <v>3958</v>
      </c>
      <c r="D3766" s="25" t="s">
        <v>4003</v>
      </c>
      <c r="E3766" s="25">
        <v>951.5</v>
      </c>
      <c r="F3766" s="25">
        <v>951.5</v>
      </c>
      <c r="G3766" s="25">
        <v>0</v>
      </c>
      <c r="H3766" s="25">
        <v>0</v>
      </c>
      <c r="I3766" s="25" t="s">
        <v>2904</v>
      </c>
    </row>
    <row r="3767" spans="1:9" x14ac:dyDescent="0.15">
      <c r="A3767" s="32">
        <v>43720</v>
      </c>
      <c r="B3767" s="25">
        <v>1000045767</v>
      </c>
      <c r="C3767" s="25" t="s">
        <v>2962</v>
      </c>
      <c r="D3767" s="25" t="s">
        <v>4003</v>
      </c>
      <c r="E3767" s="31">
        <v>4000</v>
      </c>
      <c r="F3767" s="31">
        <v>4000</v>
      </c>
      <c r="G3767" s="25">
        <v>0</v>
      </c>
      <c r="H3767" s="25">
        <v>0</v>
      </c>
      <c r="I3767" s="25" t="s">
        <v>2961</v>
      </c>
    </row>
    <row r="3768" spans="1:9" x14ac:dyDescent="0.15">
      <c r="A3768" s="32">
        <v>43720</v>
      </c>
      <c r="B3768" s="25">
        <v>1000045767</v>
      </c>
      <c r="C3768" s="25" t="s">
        <v>2962</v>
      </c>
      <c r="D3768" s="25" t="s">
        <v>4003</v>
      </c>
      <c r="E3768" s="31">
        <v>9004.2000000000007</v>
      </c>
      <c r="F3768" s="31">
        <v>9004.2000000000007</v>
      </c>
      <c r="G3768" s="25">
        <v>0</v>
      </c>
      <c r="H3768" s="25">
        <v>0</v>
      </c>
      <c r="I3768" s="25" t="s">
        <v>2961</v>
      </c>
    </row>
    <row r="3769" spans="1:9" x14ac:dyDescent="0.15">
      <c r="A3769" s="32">
        <v>43720</v>
      </c>
      <c r="B3769" s="25">
        <v>1000046429</v>
      </c>
      <c r="C3769" s="25" t="s">
        <v>3863</v>
      </c>
      <c r="D3769" s="25" t="s">
        <v>4003</v>
      </c>
      <c r="E3769" s="25">
        <v>780.8</v>
      </c>
      <c r="F3769" s="25">
        <v>780.8</v>
      </c>
      <c r="G3769" s="25">
        <v>0</v>
      </c>
      <c r="H3769" s="25">
        <v>0</v>
      </c>
      <c r="I3769" s="25" t="s">
        <v>2666</v>
      </c>
    </row>
    <row r="3770" spans="1:9" x14ac:dyDescent="0.15">
      <c r="A3770" s="32">
        <v>43720</v>
      </c>
      <c r="B3770" s="25">
        <v>1000046429</v>
      </c>
      <c r="C3770" s="25" t="s">
        <v>3863</v>
      </c>
      <c r="D3770" s="25" t="s">
        <v>4003</v>
      </c>
      <c r="E3770" s="31">
        <v>7722.2</v>
      </c>
      <c r="F3770" s="31">
        <v>7722.2</v>
      </c>
      <c r="G3770" s="25">
        <v>0</v>
      </c>
      <c r="H3770" s="25">
        <v>0</v>
      </c>
      <c r="I3770" s="25" t="s">
        <v>2666</v>
      </c>
    </row>
    <row r="3771" spans="1:9" x14ac:dyDescent="0.15">
      <c r="A3771" s="32">
        <v>43720</v>
      </c>
      <c r="B3771" s="25">
        <v>1000046429</v>
      </c>
      <c r="C3771" s="25" t="s">
        <v>3863</v>
      </c>
      <c r="D3771" s="25" t="s">
        <v>3226</v>
      </c>
      <c r="E3771" s="23">
        <v>500.4</v>
      </c>
      <c r="F3771" s="23">
        <v>500.4</v>
      </c>
      <c r="G3771" s="23">
        <v>0</v>
      </c>
      <c r="H3771" s="23">
        <v>0</v>
      </c>
      <c r="I3771" s="25" t="s">
        <v>2666</v>
      </c>
    </row>
    <row r="3772" spans="1:9" x14ac:dyDescent="0.15">
      <c r="A3772" s="32">
        <v>43720</v>
      </c>
      <c r="B3772" s="25">
        <v>1000046591</v>
      </c>
      <c r="C3772" s="25" t="s">
        <v>2671</v>
      </c>
      <c r="D3772" s="25" t="s">
        <v>4003</v>
      </c>
      <c r="E3772" s="25">
        <v>544.79999999999995</v>
      </c>
      <c r="F3772" s="25">
        <v>544.79999999999995</v>
      </c>
      <c r="G3772" s="25">
        <v>0</v>
      </c>
      <c r="H3772" s="25">
        <v>0</v>
      </c>
      <c r="I3772" s="25" t="s">
        <v>2666</v>
      </c>
    </row>
    <row r="3773" spans="1:9" x14ac:dyDescent="0.15">
      <c r="A3773" s="32">
        <v>43720</v>
      </c>
      <c r="B3773" s="25">
        <v>1000046591</v>
      </c>
      <c r="C3773" s="25" t="s">
        <v>2671</v>
      </c>
      <c r="D3773" s="25" t="s">
        <v>4003</v>
      </c>
      <c r="E3773" s="25">
        <v>256</v>
      </c>
      <c r="F3773" s="25">
        <v>256</v>
      </c>
      <c r="G3773" s="25">
        <v>0</v>
      </c>
      <c r="H3773" s="25">
        <v>0</v>
      </c>
      <c r="I3773" s="25" t="s">
        <v>2666</v>
      </c>
    </row>
    <row r="3774" spans="1:9" x14ac:dyDescent="0.15">
      <c r="A3774" s="32">
        <v>43720</v>
      </c>
      <c r="B3774" s="25">
        <v>1000046801</v>
      </c>
      <c r="C3774" s="25" t="s">
        <v>2842</v>
      </c>
      <c r="D3774" s="25" t="s">
        <v>4004</v>
      </c>
      <c r="E3774" s="25">
        <v>200.1</v>
      </c>
      <c r="F3774" s="25">
        <v>200.1</v>
      </c>
      <c r="G3774" s="25">
        <v>0</v>
      </c>
      <c r="H3774" s="25">
        <v>0</v>
      </c>
      <c r="I3774" s="25" t="s">
        <v>2837</v>
      </c>
    </row>
    <row r="3775" spans="1:9" x14ac:dyDescent="0.15">
      <c r="A3775" s="32">
        <v>43720</v>
      </c>
      <c r="B3775" s="25">
        <v>1000047401</v>
      </c>
      <c r="C3775" s="25" t="s">
        <v>2775</v>
      </c>
      <c r="D3775" s="25" t="s">
        <v>4003</v>
      </c>
      <c r="E3775" s="31">
        <v>13076.1</v>
      </c>
      <c r="F3775" s="31">
        <v>13076.1</v>
      </c>
      <c r="G3775" s="25">
        <v>0</v>
      </c>
      <c r="H3775" s="25">
        <v>0</v>
      </c>
      <c r="I3775" s="25" t="s">
        <v>2774</v>
      </c>
    </row>
    <row r="3776" spans="1:9" x14ac:dyDescent="0.15">
      <c r="A3776" s="32">
        <v>43720</v>
      </c>
      <c r="B3776" s="25">
        <v>1000048101</v>
      </c>
      <c r="C3776" s="25" t="s">
        <v>3960</v>
      </c>
      <c r="D3776" s="25" t="s">
        <v>4003</v>
      </c>
      <c r="E3776" s="25">
        <v>203.5</v>
      </c>
      <c r="F3776" s="25">
        <v>203.5</v>
      </c>
      <c r="G3776" s="25">
        <v>0</v>
      </c>
      <c r="H3776" s="25">
        <v>0</v>
      </c>
      <c r="I3776" s="25" t="s">
        <v>2625</v>
      </c>
    </row>
    <row r="3777" spans="1:9" x14ac:dyDescent="0.15">
      <c r="A3777" s="32">
        <v>43720</v>
      </c>
      <c r="B3777" s="25">
        <v>1000048363</v>
      </c>
      <c r="C3777" s="25" t="s">
        <v>3334</v>
      </c>
      <c r="D3777" s="25" t="s">
        <v>4003</v>
      </c>
      <c r="E3777" s="31">
        <v>4046.2</v>
      </c>
      <c r="F3777" s="31">
        <v>4046.2</v>
      </c>
      <c r="G3777" s="25">
        <v>0</v>
      </c>
      <c r="H3777" s="25">
        <v>0</v>
      </c>
      <c r="I3777" s="25" t="s">
        <v>2727</v>
      </c>
    </row>
    <row r="3778" spans="1:9" x14ac:dyDescent="0.15">
      <c r="A3778" s="32">
        <v>43720</v>
      </c>
      <c r="B3778" s="25">
        <v>1000048503</v>
      </c>
      <c r="C3778" s="25" t="s">
        <v>3961</v>
      </c>
      <c r="D3778" s="25" t="s">
        <v>4003</v>
      </c>
      <c r="E3778" s="31">
        <v>2636.4</v>
      </c>
      <c r="F3778" s="31">
        <v>2636.4</v>
      </c>
      <c r="G3778" s="25">
        <v>0</v>
      </c>
      <c r="H3778" s="25">
        <v>0</v>
      </c>
      <c r="I3778" s="25" t="s">
        <v>3962</v>
      </c>
    </row>
    <row r="3779" spans="1:9" x14ac:dyDescent="0.15">
      <c r="A3779" s="32">
        <v>43720</v>
      </c>
      <c r="B3779" s="25">
        <v>1000048503</v>
      </c>
      <c r="C3779" s="25" t="s">
        <v>3961</v>
      </c>
      <c r="D3779" s="25" t="s">
        <v>4003</v>
      </c>
      <c r="E3779" s="31">
        <v>1454.96</v>
      </c>
      <c r="F3779" s="31">
        <v>1454.96</v>
      </c>
      <c r="G3779" s="25">
        <v>0</v>
      </c>
      <c r="H3779" s="25">
        <v>0</v>
      </c>
      <c r="I3779" s="25" t="s">
        <v>3962</v>
      </c>
    </row>
    <row r="3780" spans="1:9" x14ac:dyDescent="0.15">
      <c r="A3780" s="32">
        <v>43720</v>
      </c>
      <c r="B3780" s="25">
        <v>1000048571</v>
      </c>
      <c r="C3780" s="25" t="s">
        <v>3229</v>
      </c>
      <c r="D3780" s="25" t="s">
        <v>4003</v>
      </c>
      <c r="E3780" s="25">
        <v>589.20000000000005</v>
      </c>
      <c r="F3780" s="25">
        <v>589.20000000000005</v>
      </c>
      <c r="G3780" s="25">
        <v>0</v>
      </c>
      <c r="H3780" s="25">
        <v>0</v>
      </c>
      <c r="I3780" s="25" t="s">
        <v>2657</v>
      </c>
    </row>
    <row r="3781" spans="1:9" x14ac:dyDescent="0.15">
      <c r="A3781" s="32">
        <v>43720</v>
      </c>
      <c r="B3781" s="25">
        <v>1000048571</v>
      </c>
      <c r="C3781" s="25" t="s">
        <v>3229</v>
      </c>
      <c r="D3781" s="25" t="s">
        <v>4003</v>
      </c>
      <c r="E3781" s="31">
        <v>9412.4</v>
      </c>
      <c r="F3781" s="31">
        <v>9412.4</v>
      </c>
      <c r="G3781" s="25">
        <v>0</v>
      </c>
      <c r="H3781" s="25">
        <v>0</v>
      </c>
      <c r="I3781" s="25" t="s">
        <v>2657</v>
      </c>
    </row>
    <row r="3782" spans="1:9" x14ac:dyDescent="0.15">
      <c r="A3782" s="32">
        <v>43720</v>
      </c>
      <c r="B3782" s="25">
        <v>1000048628</v>
      </c>
      <c r="C3782" s="25" t="s">
        <v>2761</v>
      </c>
      <c r="D3782" s="25" t="s">
        <v>4003</v>
      </c>
      <c r="E3782" s="31">
        <v>16834.7</v>
      </c>
      <c r="F3782" s="31">
        <v>16834.7</v>
      </c>
      <c r="G3782" s="25">
        <v>0</v>
      </c>
      <c r="H3782" s="25">
        <v>0</v>
      </c>
      <c r="I3782" s="25" t="s">
        <v>2760</v>
      </c>
    </row>
    <row r="3783" spans="1:9" x14ac:dyDescent="0.15">
      <c r="A3783" s="32">
        <v>43720</v>
      </c>
      <c r="B3783" s="25">
        <v>1000048628</v>
      </c>
      <c r="C3783" s="25" t="s">
        <v>2761</v>
      </c>
      <c r="D3783" s="25" t="s">
        <v>4003</v>
      </c>
      <c r="E3783" s="31">
        <v>28165.4</v>
      </c>
      <c r="F3783" s="31">
        <v>28165.4</v>
      </c>
      <c r="G3783" s="25">
        <v>0</v>
      </c>
      <c r="H3783" s="25">
        <v>0</v>
      </c>
      <c r="I3783" s="25" t="s">
        <v>2760</v>
      </c>
    </row>
    <row r="3784" spans="1:9" x14ac:dyDescent="0.15">
      <c r="A3784" s="32">
        <v>43720</v>
      </c>
      <c r="B3784" s="25">
        <v>1000048821</v>
      </c>
      <c r="C3784" s="25" t="s">
        <v>3963</v>
      </c>
      <c r="D3784" s="25" t="s">
        <v>4003</v>
      </c>
      <c r="E3784" s="31">
        <v>10917.7</v>
      </c>
      <c r="F3784" s="31">
        <v>10917.7</v>
      </c>
      <c r="G3784" s="25">
        <v>0</v>
      </c>
      <c r="H3784" s="25">
        <v>0</v>
      </c>
      <c r="I3784" s="25" t="s">
        <v>2687</v>
      </c>
    </row>
    <row r="3785" spans="1:9" x14ac:dyDescent="0.15">
      <c r="A3785" s="32">
        <v>43720</v>
      </c>
      <c r="B3785" s="25">
        <v>1000049025</v>
      </c>
      <c r="C3785" s="25" t="s">
        <v>4012</v>
      </c>
      <c r="D3785" s="25" t="s">
        <v>4003</v>
      </c>
      <c r="E3785" s="31">
        <v>3243</v>
      </c>
      <c r="F3785" s="31">
        <v>3243</v>
      </c>
      <c r="G3785" s="25">
        <v>0</v>
      </c>
      <c r="H3785" s="25">
        <v>0</v>
      </c>
      <c r="I3785" s="25" t="s">
        <v>2666</v>
      </c>
    </row>
    <row r="3786" spans="1:9" x14ac:dyDescent="0.15">
      <c r="A3786" s="32">
        <v>43720</v>
      </c>
      <c r="B3786" s="25">
        <v>1000049025</v>
      </c>
      <c r="C3786" s="25" t="s">
        <v>4012</v>
      </c>
      <c r="D3786" s="25" t="s">
        <v>4003</v>
      </c>
      <c r="E3786" s="31">
        <v>1977.5</v>
      </c>
      <c r="F3786" s="31">
        <v>1977.5</v>
      </c>
      <c r="G3786" s="25">
        <v>0</v>
      </c>
      <c r="H3786" s="25">
        <v>0</v>
      </c>
      <c r="I3786" s="25" t="s">
        <v>2666</v>
      </c>
    </row>
    <row r="3787" spans="1:9" x14ac:dyDescent="0.15">
      <c r="A3787" s="32">
        <v>43720</v>
      </c>
      <c r="B3787" s="25">
        <v>1000049027</v>
      </c>
      <c r="C3787" s="25" t="s">
        <v>3964</v>
      </c>
      <c r="D3787" s="25" t="s">
        <v>4003</v>
      </c>
      <c r="E3787" s="31">
        <v>2509.1999999999998</v>
      </c>
      <c r="F3787" s="31">
        <v>2509.1999999999998</v>
      </c>
      <c r="G3787" s="25">
        <v>0</v>
      </c>
      <c r="H3787" s="25">
        <v>0</v>
      </c>
      <c r="I3787" s="25" t="s">
        <v>2687</v>
      </c>
    </row>
    <row r="3788" spans="1:9" x14ac:dyDescent="0.15">
      <c r="A3788" s="32">
        <v>43720</v>
      </c>
      <c r="B3788" s="25">
        <v>1000049485</v>
      </c>
      <c r="C3788" s="25" t="s">
        <v>4049</v>
      </c>
      <c r="D3788" s="25" t="s">
        <v>4003</v>
      </c>
      <c r="E3788" s="25">
        <v>502.6</v>
      </c>
      <c r="F3788" s="25">
        <v>502.6</v>
      </c>
      <c r="G3788" s="25">
        <v>0</v>
      </c>
      <c r="H3788" s="25">
        <v>0</v>
      </c>
      <c r="I3788" s="25" t="s">
        <v>3647</v>
      </c>
    </row>
    <row r="3789" spans="1:9" x14ac:dyDescent="0.15">
      <c r="A3789" s="32">
        <v>43720</v>
      </c>
      <c r="B3789" s="25">
        <v>1000049929</v>
      </c>
      <c r="C3789" s="25" t="s">
        <v>3965</v>
      </c>
      <c r="D3789" s="25" t="s">
        <v>4003</v>
      </c>
      <c r="E3789" s="31">
        <v>5659.5</v>
      </c>
      <c r="F3789" s="31">
        <v>5659.5</v>
      </c>
      <c r="G3789" s="25">
        <v>0</v>
      </c>
      <c r="H3789" s="25">
        <v>0</v>
      </c>
      <c r="I3789" s="25" t="s">
        <v>2964</v>
      </c>
    </row>
    <row r="3790" spans="1:9" x14ac:dyDescent="0.15">
      <c r="A3790" s="32">
        <v>43720</v>
      </c>
      <c r="B3790" s="25">
        <v>1000049929</v>
      </c>
      <c r="C3790" s="25" t="s">
        <v>3965</v>
      </c>
      <c r="D3790" s="25" t="s">
        <v>4003</v>
      </c>
      <c r="E3790" s="25">
        <v>344</v>
      </c>
      <c r="F3790" s="25">
        <v>344</v>
      </c>
      <c r="G3790" s="25">
        <v>0</v>
      </c>
      <c r="H3790" s="25">
        <v>0</v>
      </c>
      <c r="I3790" s="25" t="s">
        <v>2964</v>
      </c>
    </row>
    <row r="3791" spans="1:9" x14ac:dyDescent="0.15">
      <c r="A3791" s="32">
        <v>43720</v>
      </c>
      <c r="B3791" s="25">
        <v>1000050162</v>
      </c>
      <c r="C3791" s="25" t="s">
        <v>3966</v>
      </c>
      <c r="D3791" s="25" t="s">
        <v>4003</v>
      </c>
      <c r="E3791" s="25">
        <v>711</v>
      </c>
      <c r="F3791" s="25">
        <v>711</v>
      </c>
      <c r="G3791" s="25">
        <v>0</v>
      </c>
      <c r="H3791" s="25">
        <v>0</v>
      </c>
      <c r="I3791" s="25" t="s">
        <v>213</v>
      </c>
    </row>
    <row r="3792" spans="1:9" x14ac:dyDescent="0.15">
      <c r="A3792" s="32">
        <v>43720</v>
      </c>
      <c r="B3792" s="25">
        <v>1000050162</v>
      </c>
      <c r="C3792" s="25" t="s">
        <v>3966</v>
      </c>
      <c r="D3792" s="25" t="s">
        <v>4003</v>
      </c>
      <c r="E3792" s="25">
        <v>290.99</v>
      </c>
      <c r="F3792" s="25">
        <v>290.99</v>
      </c>
      <c r="G3792" s="25">
        <v>0</v>
      </c>
      <c r="H3792" s="25">
        <v>0</v>
      </c>
      <c r="I3792" s="25" t="s">
        <v>213</v>
      </c>
    </row>
    <row r="3793" spans="1:9" x14ac:dyDescent="0.15">
      <c r="A3793" s="32">
        <v>43720</v>
      </c>
      <c r="B3793" s="25">
        <v>1000050535</v>
      </c>
      <c r="C3793" s="25" t="s">
        <v>3967</v>
      </c>
      <c r="D3793" s="25" t="s">
        <v>4003</v>
      </c>
      <c r="E3793" s="31">
        <v>2005.21</v>
      </c>
      <c r="F3793" s="31">
        <v>2005.21</v>
      </c>
      <c r="G3793" s="25">
        <v>0</v>
      </c>
      <c r="H3793" s="25">
        <v>0</v>
      </c>
      <c r="I3793" s="25" t="s">
        <v>3032</v>
      </c>
    </row>
    <row r="3794" spans="1:9" x14ac:dyDescent="0.15">
      <c r="A3794" s="32">
        <v>43720</v>
      </c>
      <c r="B3794" s="25">
        <v>1000050547</v>
      </c>
      <c r="C3794" s="25" t="s">
        <v>3968</v>
      </c>
      <c r="D3794" s="25" t="s">
        <v>4003</v>
      </c>
      <c r="E3794" s="31">
        <v>3493.25</v>
      </c>
      <c r="F3794" s="31">
        <v>3493.25</v>
      </c>
      <c r="G3794" s="25">
        <v>0</v>
      </c>
      <c r="H3794" s="25">
        <v>0</v>
      </c>
      <c r="I3794" s="25" t="s">
        <v>2976</v>
      </c>
    </row>
    <row r="3795" spans="1:9" x14ac:dyDescent="0.15">
      <c r="A3795" s="32">
        <v>43720</v>
      </c>
      <c r="B3795" s="25">
        <v>1000050547</v>
      </c>
      <c r="C3795" s="25" t="s">
        <v>3968</v>
      </c>
      <c r="D3795" s="25" t="s">
        <v>4003</v>
      </c>
      <c r="E3795" s="25">
        <v>510</v>
      </c>
      <c r="F3795" s="25">
        <v>510</v>
      </c>
      <c r="G3795" s="25">
        <v>0</v>
      </c>
      <c r="H3795" s="25">
        <v>0</v>
      </c>
      <c r="I3795" s="25" t="s">
        <v>2976</v>
      </c>
    </row>
    <row r="3796" spans="1:9" x14ac:dyDescent="0.15">
      <c r="A3796" s="32">
        <v>43720</v>
      </c>
      <c r="B3796" s="25">
        <v>1000051029</v>
      </c>
      <c r="C3796" s="25" t="s">
        <v>3969</v>
      </c>
      <c r="D3796" s="25" t="s">
        <v>4003</v>
      </c>
      <c r="E3796" s="31">
        <v>5001.99</v>
      </c>
      <c r="F3796" s="31">
        <v>5001.99</v>
      </c>
      <c r="G3796" s="25">
        <v>0</v>
      </c>
      <c r="H3796" s="25">
        <v>0</v>
      </c>
      <c r="I3796" s="25" t="s">
        <v>2796</v>
      </c>
    </row>
    <row r="3797" spans="1:9" x14ac:dyDescent="0.15">
      <c r="A3797" s="32">
        <v>43720</v>
      </c>
      <c r="B3797" s="25">
        <v>1000051075</v>
      </c>
      <c r="C3797" s="25" t="s">
        <v>3970</v>
      </c>
      <c r="D3797" s="25" t="s">
        <v>4003</v>
      </c>
      <c r="E3797" s="25">
        <v>75.92</v>
      </c>
      <c r="F3797" s="25">
        <v>75.92</v>
      </c>
      <c r="G3797" s="25">
        <v>0</v>
      </c>
      <c r="H3797" s="25">
        <v>0</v>
      </c>
      <c r="I3797" s="25" t="s">
        <v>3032</v>
      </c>
    </row>
    <row r="3798" spans="1:9" x14ac:dyDescent="0.15">
      <c r="A3798" s="32">
        <v>43720</v>
      </c>
      <c r="B3798" s="25">
        <v>1000051189</v>
      </c>
      <c r="C3798" s="25" t="s">
        <v>3972</v>
      </c>
      <c r="D3798" s="25" t="s">
        <v>4004</v>
      </c>
      <c r="E3798" s="31">
        <v>1000.71</v>
      </c>
      <c r="F3798" s="31">
        <v>1000.71</v>
      </c>
      <c r="G3798" s="25">
        <v>0</v>
      </c>
      <c r="H3798" s="25">
        <v>0</v>
      </c>
      <c r="I3798" s="25" t="s">
        <v>3103</v>
      </c>
    </row>
    <row r="3799" spans="1:9" x14ac:dyDescent="0.15">
      <c r="A3799" s="32">
        <v>43720</v>
      </c>
      <c r="B3799" s="25">
        <v>1000051199</v>
      </c>
      <c r="C3799" s="25" t="s">
        <v>3973</v>
      </c>
      <c r="D3799" s="25" t="s">
        <v>4003</v>
      </c>
      <c r="E3799" s="25">
        <v>102</v>
      </c>
      <c r="F3799" s="25">
        <v>102</v>
      </c>
      <c r="G3799" s="25">
        <v>0</v>
      </c>
      <c r="H3799" s="25">
        <v>0</v>
      </c>
      <c r="I3799" s="25" t="s">
        <v>2660</v>
      </c>
    </row>
    <row r="3800" spans="1:9" x14ac:dyDescent="0.15">
      <c r="A3800" s="32">
        <v>43720</v>
      </c>
      <c r="B3800" s="25">
        <v>1000051199</v>
      </c>
      <c r="C3800" s="25" t="s">
        <v>3973</v>
      </c>
      <c r="D3800" s="25" t="s">
        <v>4003</v>
      </c>
      <c r="E3800" s="25">
        <v>246.2</v>
      </c>
      <c r="F3800" s="25">
        <v>246.2</v>
      </c>
      <c r="G3800" s="25">
        <v>0</v>
      </c>
      <c r="H3800" s="25">
        <v>0</v>
      </c>
      <c r="I3800" s="25" t="s">
        <v>2660</v>
      </c>
    </row>
    <row r="3801" spans="1:9" x14ac:dyDescent="0.15">
      <c r="A3801" s="32">
        <v>43720</v>
      </c>
      <c r="B3801" s="25">
        <v>1000051767</v>
      </c>
      <c r="C3801" s="25" t="s">
        <v>3974</v>
      </c>
      <c r="D3801" s="25" t="s">
        <v>4004</v>
      </c>
      <c r="E3801" s="31">
        <v>3000.15</v>
      </c>
      <c r="F3801" s="31">
        <v>3000.15</v>
      </c>
      <c r="G3801" s="25">
        <v>0</v>
      </c>
      <c r="H3801" s="25">
        <v>0</v>
      </c>
      <c r="I3801" s="25" t="s">
        <v>3108</v>
      </c>
    </row>
    <row r="3802" spans="1:9" x14ac:dyDescent="0.15">
      <c r="A3802" s="32">
        <v>43720</v>
      </c>
      <c r="B3802" s="25">
        <v>1000051971</v>
      </c>
      <c r="C3802" s="25" t="s">
        <v>3975</v>
      </c>
      <c r="D3802" s="25" t="s">
        <v>4004</v>
      </c>
      <c r="E3802" s="31">
        <v>1875.6</v>
      </c>
      <c r="F3802" s="31">
        <v>1875.6</v>
      </c>
      <c r="G3802" s="25">
        <v>0</v>
      </c>
      <c r="H3802" s="25">
        <v>0</v>
      </c>
      <c r="I3802" s="25" t="s">
        <v>2938</v>
      </c>
    </row>
    <row r="3803" spans="1:9" x14ac:dyDescent="0.15">
      <c r="A3803" s="32">
        <v>43720</v>
      </c>
      <c r="B3803" s="25">
        <v>1000052339</v>
      </c>
      <c r="C3803" s="25" t="s">
        <v>3977</v>
      </c>
      <c r="D3803" s="25" t="s">
        <v>4003</v>
      </c>
      <c r="E3803" s="31">
        <v>4520</v>
      </c>
      <c r="F3803" s="31">
        <v>4520</v>
      </c>
      <c r="G3803" s="25">
        <v>0</v>
      </c>
      <c r="H3803" s="25">
        <v>0</v>
      </c>
      <c r="I3803" s="25" t="s">
        <v>3103</v>
      </c>
    </row>
    <row r="3804" spans="1:9" x14ac:dyDescent="0.15">
      <c r="A3804" s="32">
        <v>43720</v>
      </c>
      <c r="B3804" s="25">
        <v>1000052339</v>
      </c>
      <c r="C3804" s="25" t="s">
        <v>3977</v>
      </c>
      <c r="D3804" s="25" t="s">
        <v>4003</v>
      </c>
      <c r="E3804" s="25">
        <v>480</v>
      </c>
      <c r="F3804" s="25">
        <v>480</v>
      </c>
      <c r="G3804" s="25">
        <v>0</v>
      </c>
      <c r="H3804" s="25">
        <v>0</v>
      </c>
      <c r="I3804" s="25" t="s">
        <v>3103</v>
      </c>
    </row>
    <row r="3805" spans="1:9" x14ac:dyDescent="0.15">
      <c r="A3805" s="32">
        <v>43720</v>
      </c>
      <c r="B3805" s="25">
        <v>1000052719</v>
      </c>
      <c r="C3805" s="25" t="s">
        <v>4027</v>
      </c>
      <c r="D3805" s="25" t="s">
        <v>4003</v>
      </c>
      <c r="E3805" s="31">
        <v>5000</v>
      </c>
      <c r="F3805" s="31">
        <v>5000</v>
      </c>
      <c r="G3805" s="25">
        <v>0</v>
      </c>
      <c r="H3805" s="25">
        <v>0</v>
      </c>
      <c r="I3805" s="25" t="s">
        <v>2684</v>
      </c>
    </row>
    <row r="3806" spans="1:9" x14ac:dyDescent="0.15">
      <c r="A3806" s="32">
        <v>43720</v>
      </c>
      <c r="B3806" s="25">
        <v>1000052719</v>
      </c>
      <c r="C3806" s="25" t="s">
        <v>4027</v>
      </c>
      <c r="D3806" s="25" t="s">
        <v>4003</v>
      </c>
      <c r="E3806" s="31">
        <v>1144</v>
      </c>
      <c r="F3806" s="31">
        <v>1144</v>
      </c>
      <c r="G3806" s="25">
        <v>0</v>
      </c>
      <c r="H3806" s="25">
        <v>0</v>
      </c>
      <c r="I3806" s="25" t="s">
        <v>2684</v>
      </c>
    </row>
    <row r="3807" spans="1:9" x14ac:dyDescent="0.15">
      <c r="A3807" s="32">
        <v>43720</v>
      </c>
      <c r="B3807" s="25">
        <v>1000052799</v>
      </c>
      <c r="C3807" s="25" t="s">
        <v>3978</v>
      </c>
      <c r="D3807" s="25" t="s">
        <v>4003</v>
      </c>
      <c r="E3807" s="31">
        <v>1395.6</v>
      </c>
      <c r="F3807" s="31">
        <v>1395.6</v>
      </c>
      <c r="G3807" s="25">
        <v>0</v>
      </c>
      <c r="H3807" s="25">
        <v>0</v>
      </c>
      <c r="I3807" s="25" t="s">
        <v>2700</v>
      </c>
    </row>
    <row r="3808" spans="1:9" x14ac:dyDescent="0.15">
      <c r="A3808" s="32">
        <v>43720</v>
      </c>
      <c r="B3808" s="25">
        <v>1000052799</v>
      </c>
      <c r="C3808" s="25" t="s">
        <v>3978</v>
      </c>
      <c r="D3808" s="25" t="s">
        <v>4003</v>
      </c>
      <c r="E3808" s="31">
        <v>1605.7</v>
      </c>
      <c r="F3808" s="31">
        <v>1605.7</v>
      </c>
      <c r="G3808" s="25">
        <v>0</v>
      </c>
      <c r="H3808" s="25">
        <v>0</v>
      </c>
      <c r="I3808" s="25" t="s">
        <v>2700</v>
      </c>
    </row>
    <row r="3809" spans="1:9" x14ac:dyDescent="0.15">
      <c r="A3809" s="32">
        <v>43720</v>
      </c>
      <c r="B3809" s="25">
        <v>1000053001</v>
      </c>
      <c r="C3809" s="25" t="s">
        <v>3979</v>
      </c>
      <c r="D3809" s="25" t="s">
        <v>4003</v>
      </c>
      <c r="E3809" s="25">
        <v>202.4</v>
      </c>
      <c r="F3809" s="25">
        <v>202.4</v>
      </c>
      <c r="G3809" s="25">
        <v>0</v>
      </c>
      <c r="H3809" s="25">
        <v>0</v>
      </c>
      <c r="I3809" s="25" t="s">
        <v>2634</v>
      </c>
    </row>
    <row r="3810" spans="1:9" x14ac:dyDescent="0.15">
      <c r="A3810" s="32">
        <v>43720</v>
      </c>
      <c r="B3810" s="25">
        <v>1000054033</v>
      </c>
      <c r="C3810" s="25" t="s">
        <v>3980</v>
      </c>
      <c r="D3810" s="25" t="s">
        <v>4003</v>
      </c>
      <c r="E3810" s="31">
        <v>1003.44</v>
      </c>
      <c r="F3810" s="31">
        <v>1003.44</v>
      </c>
      <c r="G3810" s="25">
        <v>0</v>
      </c>
      <c r="H3810" s="25">
        <v>0</v>
      </c>
      <c r="I3810" s="25" t="s">
        <v>2830</v>
      </c>
    </row>
    <row r="3811" spans="1:9" x14ac:dyDescent="0.15">
      <c r="A3811" s="32">
        <v>43720</v>
      </c>
      <c r="B3811" s="25">
        <v>1000054528</v>
      </c>
      <c r="C3811" s="25" t="s">
        <v>3981</v>
      </c>
      <c r="D3811" s="25" t="s">
        <v>4003</v>
      </c>
      <c r="E3811" s="25">
        <v>775.9</v>
      </c>
      <c r="F3811" s="25">
        <v>775.9</v>
      </c>
      <c r="G3811" s="25">
        <v>0</v>
      </c>
      <c r="H3811" s="25">
        <v>0</v>
      </c>
      <c r="I3811" s="25" t="s">
        <v>3647</v>
      </c>
    </row>
    <row r="3812" spans="1:9" x14ac:dyDescent="0.15">
      <c r="A3812" s="32">
        <v>43720</v>
      </c>
      <c r="B3812" s="25">
        <v>1000054542</v>
      </c>
      <c r="C3812" s="25" t="s">
        <v>4042</v>
      </c>
      <c r="D3812" s="25" t="s">
        <v>4003</v>
      </c>
      <c r="E3812" s="25">
        <v>435</v>
      </c>
      <c r="F3812" s="25">
        <v>435</v>
      </c>
      <c r="G3812" s="25">
        <v>0</v>
      </c>
      <c r="H3812" s="25">
        <v>0</v>
      </c>
      <c r="I3812" s="25" t="s">
        <v>2734</v>
      </c>
    </row>
    <row r="3813" spans="1:9" x14ac:dyDescent="0.15">
      <c r="A3813" s="32">
        <v>43720</v>
      </c>
      <c r="B3813" s="25">
        <v>1000054543</v>
      </c>
      <c r="C3813" s="25" t="s">
        <v>3982</v>
      </c>
      <c r="D3813" s="25" t="s">
        <v>4003</v>
      </c>
      <c r="E3813" s="25">
        <v>200.4</v>
      </c>
      <c r="F3813" s="25">
        <v>200.4</v>
      </c>
      <c r="G3813" s="25">
        <v>0</v>
      </c>
      <c r="H3813" s="25">
        <v>0</v>
      </c>
      <c r="I3813" s="25" t="s">
        <v>3085</v>
      </c>
    </row>
    <row r="3814" spans="1:9" x14ac:dyDescent="0.15">
      <c r="A3814" s="32">
        <v>43720</v>
      </c>
      <c r="B3814" s="25">
        <v>1000055477</v>
      </c>
      <c r="C3814" s="25" t="s">
        <v>4044</v>
      </c>
      <c r="D3814" s="25" t="s">
        <v>4003</v>
      </c>
      <c r="E3814" s="31">
        <v>1009.8</v>
      </c>
      <c r="F3814" s="31">
        <v>1009.8</v>
      </c>
      <c r="G3814" s="25">
        <v>0</v>
      </c>
      <c r="H3814" s="25">
        <v>0</v>
      </c>
      <c r="I3814" s="25" t="s">
        <v>2734</v>
      </c>
    </row>
    <row r="3815" spans="1:9" x14ac:dyDescent="0.15">
      <c r="A3815" s="32">
        <v>43720</v>
      </c>
      <c r="B3815" s="25">
        <v>1000055851</v>
      </c>
      <c r="C3815" s="25" t="s">
        <v>4043</v>
      </c>
      <c r="D3815" s="25" t="s">
        <v>4003</v>
      </c>
      <c r="E3815" s="25">
        <v>204</v>
      </c>
      <c r="F3815" s="25">
        <v>204</v>
      </c>
      <c r="G3815" s="25">
        <v>0</v>
      </c>
      <c r="H3815" s="25">
        <v>0</v>
      </c>
      <c r="I3815" s="25" t="s">
        <v>3113</v>
      </c>
    </row>
    <row r="3816" spans="1:9" x14ac:dyDescent="0.15">
      <c r="A3816" s="32">
        <v>43720</v>
      </c>
      <c r="B3816" s="25">
        <v>1000055851</v>
      </c>
      <c r="C3816" s="25" t="s">
        <v>4043</v>
      </c>
      <c r="D3816" s="25" t="s">
        <v>4003</v>
      </c>
      <c r="E3816" s="31">
        <v>1003.5</v>
      </c>
      <c r="F3816" s="31">
        <v>1003.5</v>
      </c>
      <c r="G3816" s="25">
        <v>0</v>
      </c>
      <c r="H3816" s="25">
        <v>0</v>
      </c>
      <c r="I3816" s="25" t="s">
        <v>3113</v>
      </c>
    </row>
    <row r="3817" spans="1:9" x14ac:dyDescent="0.15">
      <c r="A3817" s="32">
        <v>43720</v>
      </c>
      <c r="B3817" s="25">
        <v>1000056788</v>
      </c>
      <c r="C3817" s="25" t="s">
        <v>4036</v>
      </c>
      <c r="D3817" s="25" t="s">
        <v>4003</v>
      </c>
      <c r="E3817" s="25">
        <v>288.10000000000002</v>
      </c>
      <c r="F3817" s="25">
        <v>288.10000000000002</v>
      </c>
      <c r="G3817" s="25">
        <v>0</v>
      </c>
      <c r="H3817" s="25">
        <v>0</v>
      </c>
      <c r="I3817" s="25" t="s">
        <v>2908</v>
      </c>
    </row>
    <row r="3818" spans="1:9" x14ac:dyDescent="0.15">
      <c r="A3818" s="32">
        <v>43720</v>
      </c>
      <c r="B3818" s="25">
        <v>1000056788</v>
      </c>
      <c r="C3818" s="25" t="s">
        <v>4036</v>
      </c>
      <c r="D3818" s="25" t="s">
        <v>4003</v>
      </c>
      <c r="E3818" s="25">
        <v>715</v>
      </c>
      <c r="F3818" s="25">
        <v>715</v>
      </c>
      <c r="G3818" s="25">
        <v>0</v>
      </c>
      <c r="H3818" s="25">
        <v>0</v>
      </c>
      <c r="I3818" s="25" t="s">
        <v>2908</v>
      </c>
    </row>
    <row r="3819" spans="1:9" x14ac:dyDescent="0.15">
      <c r="A3819" s="32">
        <v>43720</v>
      </c>
      <c r="B3819" s="25">
        <v>1000056971</v>
      </c>
      <c r="C3819" s="25" t="s">
        <v>4028</v>
      </c>
      <c r="D3819" s="25" t="s">
        <v>4004</v>
      </c>
      <c r="E3819" s="25">
        <v>196.63</v>
      </c>
      <c r="F3819" s="25">
        <v>196.63</v>
      </c>
      <c r="G3819" s="25">
        <v>0</v>
      </c>
      <c r="H3819" s="25">
        <v>0</v>
      </c>
      <c r="I3819" s="25" t="s">
        <v>2643</v>
      </c>
    </row>
    <row r="3820" spans="1:9" x14ac:dyDescent="0.15">
      <c r="A3820" s="32">
        <v>43720</v>
      </c>
      <c r="B3820" s="25">
        <v>1000057055</v>
      </c>
      <c r="C3820" s="25" t="s">
        <v>3984</v>
      </c>
      <c r="D3820" s="25" t="s">
        <v>4003</v>
      </c>
      <c r="E3820" s="25">
        <v>40.799999999999997</v>
      </c>
      <c r="F3820" s="25">
        <v>40.799999999999997</v>
      </c>
      <c r="G3820" s="25">
        <v>0</v>
      </c>
      <c r="H3820" s="25">
        <v>0</v>
      </c>
      <c r="I3820" s="25" t="s">
        <v>3063</v>
      </c>
    </row>
    <row r="3821" spans="1:9" x14ac:dyDescent="0.15">
      <c r="A3821" s="32">
        <v>43720</v>
      </c>
      <c r="B3821" s="25">
        <v>1000057055</v>
      </c>
      <c r="C3821" s="25" t="s">
        <v>3984</v>
      </c>
      <c r="D3821" s="25" t="s">
        <v>4003</v>
      </c>
      <c r="E3821" s="25">
        <v>39.700000000000003</v>
      </c>
      <c r="F3821" s="25">
        <v>39.700000000000003</v>
      </c>
      <c r="G3821" s="25">
        <v>0</v>
      </c>
      <c r="H3821" s="25">
        <v>0</v>
      </c>
      <c r="I3821" s="25" t="s">
        <v>3063</v>
      </c>
    </row>
    <row r="3822" spans="1:9" x14ac:dyDescent="0.15">
      <c r="A3822" s="32">
        <v>43720</v>
      </c>
      <c r="B3822" s="25">
        <v>1000057172</v>
      </c>
      <c r="C3822" s="25" t="s">
        <v>3985</v>
      </c>
      <c r="D3822" s="25" t="s">
        <v>4003</v>
      </c>
      <c r="E3822" s="31">
        <v>2318</v>
      </c>
      <c r="F3822" s="31">
        <v>2318</v>
      </c>
      <c r="G3822" s="25">
        <v>0</v>
      </c>
      <c r="H3822" s="25">
        <v>0</v>
      </c>
      <c r="I3822" s="25" t="s">
        <v>3120</v>
      </c>
    </row>
    <row r="3823" spans="1:9" x14ac:dyDescent="0.15">
      <c r="A3823" s="32">
        <v>43720</v>
      </c>
      <c r="B3823" s="25">
        <v>1000057172</v>
      </c>
      <c r="C3823" s="25" t="s">
        <v>3985</v>
      </c>
      <c r="D3823" s="25" t="s">
        <v>4003</v>
      </c>
      <c r="E3823" s="31">
        <v>5682.2</v>
      </c>
      <c r="F3823" s="31">
        <v>5682.2</v>
      </c>
      <c r="G3823" s="25">
        <v>0</v>
      </c>
      <c r="H3823" s="25">
        <v>0</v>
      </c>
      <c r="I3823" s="25" t="s">
        <v>3120</v>
      </c>
    </row>
    <row r="3824" spans="1:9" x14ac:dyDescent="0.15">
      <c r="A3824" s="32">
        <v>43720</v>
      </c>
      <c r="B3824" s="25">
        <v>1000057202</v>
      </c>
      <c r="C3824" s="25" t="s">
        <v>3986</v>
      </c>
      <c r="D3824" s="25" t="s">
        <v>4004</v>
      </c>
      <c r="E3824" s="31">
        <v>4500.74</v>
      </c>
      <c r="F3824" s="31">
        <v>4500.74</v>
      </c>
      <c r="G3824" s="25">
        <v>0</v>
      </c>
      <c r="H3824" s="25">
        <v>0</v>
      </c>
      <c r="I3824" s="25" t="s">
        <v>2749</v>
      </c>
    </row>
    <row r="3825" spans="1:9" x14ac:dyDescent="0.15">
      <c r="A3825" s="32">
        <v>43720</v>
      </c>
      <c r="B3825" s="25">
        <v>1000057213</v>
      </c>
      <c r="C3825" s="25" t="s">
        <v>4046</v>
      </c>
      <c r="D3825" s="25" t="s">
        <v>4004</v>
      </c>
      <c r="E3825" s="25">
        <v>800.42</v>
      </c>
      <c r="F3825" s="25">
        <v>800.42</v>
      </c>
      <c r="G3825" s="25">
        <v>0</v>
      </c>
      <c r="H3825" s="25">
        <v>0</v>
      </c>
      <c r="I3825" s="25" t="s">
        <v>2749</v>
      </c>
    </row>
    <row r="3826" spans="1:9" x14ac:dyDescent="0.15">
      <c r="A3826" s="32">
        <v>43720</v>
      </c>
      <c r="B3826" s="25">
        <v>1000057214</v>
      </c>
      <c r="C3826" s="25" t="s">
        <v>4045</v>
      </c>
      <c r="D3826" s="25" t="s">
        <v>4004</v>
      </c>
      <c r="E3826" s="31">
        <v>3000.57</v>
      </c>
      <c r="F3826" s="31">
        <v>3000.57</v>
      </c>
      <c r="G3826" s="25">
        <v>0</v>
      </c>
      <c r="H3826" s="25">
        <v>0</v>
      </c>
      <c r="I3826" s="25" t="s">
        <v>2749</v>
      </c>
    </row>
    <row r="3827" spans="1:9" x14ac:dyDescent="0.15">
      <c r="A3827" s="32">
        <v>43720</v>
      </c>
      <c r="B3827" s="25">
        <v>1000057313</v>
      </c>
      <c r="C3827" s="25" t="s">
        <v>4024</v>
      </c>
      <c r="D3827" s="25" t="s">
        <v>4004</v>
      </c>
      <c r="E3827" s="25">
        <v>123.6</v>
      </c>
      <c r="F3827" s="25">
        <v>123.6</v>
      </c>
      <c r="G3827" s="25">
        <v>0</v>
      </c>
      <c r="H3827" s="25">
        <v>0</v>
      </c>
      <c r="I3827" s="25" t="s">
        <v>3634</v>
      </c>
    </row>
    <row r="3828" spans="1:9" x14ac:dyDescent="0.15">
      <c r="A3828" s="32">
        <v>43720</v>
      </c>
      <c r="B3828" s="25">
        <v>1000057623</v>
      </c>
      <c r="C3828" s="25" t="s">
        <v>4009</v>
      </c>
      <c r="D3828" s="25" t="s">
        <v>4003</v>
      </c>
      <c r="E3828" s="31">
        <v>2004.6</v>
      </c>
      <c r="F3828" s="31">
        <v>2004.6</v>
      </c>
      <c r="G3828" s="25">
        <v>0</v>
      </c>
      <c r="H3828" s="25">
        <v>0</v>
      </c>
      <c r="I3828" s="25" t="s">
        <v>2768</v>
      </c>
    </row>
    <row r="3829" spans="1:9" x14ac:dyDescent="0.15">
      <c r="A3829" s="32">
        <v>43720</v>
      </c>
      <c r="B3829" s="25">
        <v>1000057812</v>
      </c>
      <c r="C3829" s="25" t="s">
        <v>3987</v>
      </c>
      <c r="D3829" s="25" t="s">
        <v>4003</v>
      </c>
      <c r="E3829" s="25">
        <v>800</v>
      </c>
      <c r="F3829" s="25">
        <v>800</v>
      </c>
      <c r="G3829" s="25">
        <v>0</v>
      </c>
      <c r="H3829" s="25">
        <v>0</v>
      </c>
      <c r="I3829" s="25" t="s">
        <v>2941</v>
      </c>
    </row>
    <row r="3830" spans="1:9" x14ac:dyDescent="0.15">
      <c r="A3830" s="32">
        <v>43720</v>
      </c>
      <c r="B3830" s="25">
        <v>1000057812</v>
      </c>
      <c r="C3830" s="25" t="s">
        <v>3987</v>
      </c>
      <c r="D3830" s="25" t="s">
        <v>4003</v>
      </c>
      <c r="E3830" s="25">
        <v>200.4</v>
      </c>
      <c r="F3830" s="25">
        <v>200.4</v>
      </c>
      <c r="G3830" s="25">
        <v>0</v>
      </c>
      <c r="H3830" s="25">
        <v>0</v>
      </c>
      <c r="I3830" s="25" t="s">
        <v>2941</v>
      </c>
    </row>
    <row r="3831" spans="1:9" x14ac:dyDescent="0.15">
      <c r="A3831" s="32">
        <v>43720</v>
      </c>
      <c r="B3831" s="25">
        <v>1000058115</v>
      </c>
      <c r="C3831" s="25" t="s">
        <v>4047</v>
      </c>
      <c r="D3831" s="25" t="s">
        <v>4003</v>
      </c>
      <c r="E3831" s="25">
        <v>526.29999999999995</v>
      </c>
      <c r="F3831" s="25">
        <v>526.29999999999995</v>
      </c>
      <c r="G3831" s="25">
        <v>0</v>
      </c>
      <c r="H3831" s="25">
        <v>0</v>
      </c>
      <c r="I3831" s="25" t="s">
        <v>2801</v>
      </c>
    </row>
    <row r="3832" spans="1:9" x14ac:dyDescent="0.15">
      <c r="A3832" s="32">
        <v>43720</v>
      </c>
      <c r="B3832" s="25">
        <v>1000058163</v>
      </c>
      <c r="C3832" s="25" t="s">
        <v>3988</v>
      </c>
      <c r="D3832" s="25" t="s">
        <v>4003</v>
      </c>
      <c r="E3832" s="31">
        <v>1220</v>
      </c>
      <c r="F3832" s="31">
        <v>1220</v>
      </c>
      <c r="G3832" s="25">
        <v>0</v>
      </c>
      <c r="H3832" s="25">
        <v>0</v>
      </c>
      <c r="I3832" s="25" t="s">
        <v>2621</v>
      </c>
    </row>
    <row r="3833" spans="1:9" x14ac:dyDescent="0.15">
      <c r="A3833" s="32">
        <v>43720</v>
      </c>
      <c r="B3833" s="25">
        <v>1000058163</v>
      </c>
      <c r="C3833" s="25" t="s">
        <v>3988</v>
      </c>
      <c r="D3833" s="25" t="s">
        <v>4003</v>
      </c>
      <c r="E3833" s="25">
        <v>915.5</v>
      </c>
      <c r="F3833" s="25">
        <v>915.5</v>
      </c>
      <c r="G3833" s="25">
        <v>0</v>
      </c>
      <c r="H3833" s="25">
        <v>0</v>
      </c>
      <c r="I3833" s="25" t="s">
        <v>2621</v>
      </c>
    </row>
    <row r="3834" spans="1:9" x14ac:dyDescent="0.15">
      <c r="A3834" s="32">
        <v>43720</v>
      </c>
      <c r="B3834" s="25">
        <v>1000058421</v>
      </c>
      <c r="C3834" s="25" t="s">
        <v>3989</v>
      </c>
      <c r="D3834" s="25" t="s">
        <v>4003</v>
      </c>
      <c r="E3834" s="25">
        <v>501</v>
      </c>
      <c r="F3834" s="25">
        <v>501</v>
      </c>
      <c r="G3834" s="25">
        <v>0</v>
      </c>
      <c r="H3834" s="25">
        <v>0</v>
      </c>
      <c r="I3834" s="25" t="s">
        <v>3089</v>
      </c>
    </row>
    <row r="3835" spans="1:9" x14ac:dyDescent="0.15">
      <c r="A3835" s="32">
        <v>43720</v>
      </c>
      <c r="B3835" s="25">
        <v>1000058421</v>
      </c>
      <c r="C3835" s="25" t="s">
        <v>3989</v>
      </c>
      <c r="D3835" s="25" t="s">
        <v>4003</v>
      </c>
      <c r="E3835" s="31">
        <v>1473.85</v>
      </c>
      <c r="F3835" s="31">
        <v>1473.85</v>
      </c>
      <c r="G3835" s="25">
        <v>0</v>
      </c>
      <c r="H3835" s="25">
        <v>0</v>
      </c>
      <c r="I3835" s="25" t="s">
        <v>3089</v>
      </c>
    </row>
    <row r="3836" spans="1:9" x14ac:dyDescent="0.15">
      <c r="A3836" s="32">
        <v>43720</v>
      </c>
      <c r="B3836" s="25">
        <v>1000058817</v>
      </c>
      <c r="C3836" s="25" t="s">
        <v>4013</v>
      </c>
      <c r="D3836" s="25" t="s">
        <v>4003</v>
      </c>
      <c r="E3836" s="31">
        <v>7221.41</v>
      </c>
      <c r="F3836" s="31">
        <v>7221.41</v>
      </c>
      <c r="G3836" s="25">
        <v>0</v>
      </c>
      <c r="H3836" s="25">
        <v>0</v>
      </c>
      <c r="I3836" s="25" t="s">
        <v>2625</v>
      </c>
    </row>
    <row r="3837" spans="1:9" x14ac:dyDescent="0.15">
      <c r="A3837" s="32">
        <v>43720</v>
      </c>
      <c r="B3837" s="25">
        <v>1000058921</v>
      </c>
      <c r="C3837" s="25" t="s">
        <v>3990</v>
      </c>
      <c r="D3837" s="25" t="s">
        <v>4003</v>
      </c>
      <c r="E3837" s="25">
        <v>601.5</v>
      </c>
      <c r="F3837" s="25">
        <v>601.5</v>
      </c>
      <c r="G3837" s="25">
        <v>0</v>
      </c>
      <c r="H3837" s="25">
        <v>0</v>
      </c>
      <c r="I3837" s="25" t="s">
        <v>2709</v>
      </c>
    </row>
    <row r="3838" spans="1:9" x14ac:dyDescent="0.15">
      <c r="A3838" s="32">
        <v>43720</v>
      </c>
      <c r="B3838" s="25">
        <v>1000058921</v>
      </c>
      <c r="C3838" s="25" t="s">
        <v>3990</v>
      </c>
      <c r="D3838" s="25" t="s">
        <v>4003</v>
      </c>
      <c r="E3838" s="25">
        <v>18.7</v>
      </c>
      <c r="F3838" s="25">
        <v>18.7</v>
      </c>
      <c r="G3838" s="25">
        <v>0</v>
      </c>
      <c r="H3838" s="25">
        <v>0</v>
      </c>
      <c r="I3838" s="25" t="s">
        <v>2709</v>
      </c>
    </row>
    <row r="3839" spans="1:9" x14ac:dyDescent="0.15">
      <c r="A3839" s="32">
        <v>43720</v>
      </c>
      <c r="B3839" s="25">
        <v>1000058924</v>
      </c>
      <c r="C3839" s="25" t="s">
        <v>3991</v>
      </c>
      <c r="D3839" s="25" t="s">
        <v>4003</v>
      </c>
      <c r="E3839" s="25">
        <v>91.2</v>
      </c>
      <c r="F3839" s="25">
        <v>91.2</v>
      </c>
      <c r="G3839" s="25">
        <v>0</v>
      </c>
      <c r="H3839" s="25">
        <v>0</v>
      </c>
      <c r="I3839" s="25" t="s">
        <v>2706</v>
      </c>
    </row>
    <row r="3840" spans="1:9" x14ac:dyDescent="0.15">
      <c r="A3840" s="32">
        <v>43720</v>
      </c>
      <c r="B3840" s="25">
        <v>1000058924</v>
      </c>
      <c r="C3840" s="25" t="s">
        <v>3991</v>
      </c>
      <c r="D3840" s="25" t="s">
        <v>4003</v>
      </c>
      <c r="E3840" s="25">
        <v>411.24</v>
      </c>
      <c r="F3840" s="25">
        <v>411.24</v>
      </c>
      <c r="G3840" s="25">
        <v>0</v>
      </c>
      <c r="H3840" s="25">
        <v>0</v>
      </c>
      <c r="I3840" s="25" t="s">
        <v>2706</v>
      </c>
    </row>
    <row r="3841" spans="1:9" x14ac:dyDescent="0.15">
      <c r="A3841" s="32">
        <v>43720</v>
      </c>
      <c r="B3841" s="25">
        <v>1000058961</v>
      </c>
      <c r="C3841" s="25" t="s">
        <v>3862</v>
      </c>
      <c r="D3841" s="25" t="s">
        <v>4003</v>
      </c>
      <c r="E3841" s="31">
        <v>3001.04</v>
      </c>
      <c r="F3841" s="31">
        <v>3001.04</v>
      </c>
      <c r="G3841" s="25">
        <v>0</v>
      </c>
      <c r="H3841" s="25">
        <v>0</v>
      </c>
      <c r="I3841" s="25" t="s">
        <v>2666</v>
      </c>
    </row>
    <row r="3842" spans="1:9" x14ac:dyDescent="0.15">
      <c r="A3842" s="32">
        <v>43720</v>
      </c>
      <c r="B3842" s="25">
        <v>1000058961</v>
      </c>
      <c r="C3842" s="25" t="s">
        <v>3862</v>
      </c>
      <c r="D3842" s="25" t="s">
        <v>4003</v>
      </c>
      <c r="E3842" s="31">
        <v>1201.72</v>
      </c>
      <c r="F3842" s="31">
        <v>1201.72</v>
      </c>
      <c r="G3842" s="25">
        <v>0</v>
      </c>
      <c r="H3842" s="25">
        <v>0</v>
      </c>
      <c r="I3842" s="25" t="s">
        <v>2666</v>
      </c>
    </row>
    <row r="3843" spans="1:9" x14ac:dyDescent="0.15">
      <c r="A3843" s="32">
        <v>43720</v>
      </c>
      <c r="B3843" s="25">
        <v>1000058961</v>
      </c>
      <c r="C3843" s="25" t="s">
        <v>3862</v>
      </c>
      <c r="D3843" s="25" t="s">
        <v>3236</v>
      </c>
      <c r="E3843" s="25">
        <v>0.1</v>
      </c>
      <c r="F3843" s="25">
        <v>0.1</v>
      </c>
      <c r="G3843" s="25">
        <v>0</v>
      </c>
      <c r="H3843" s="25">
        <v>0</v>
      </c>
      <c r="I3843" s="25" t="s">
        <v>2666</v>
      </c>
    </row>
    <row r="3844" spans="1:9" x14ac:dyDescent="0.15">
      <c r="A3844" s="32">
        <v>43720</v>
      </c>
      <c r="B3844" s="25">
        <v>1000059342</v>
      </c>
      <c r="C3844" s="25" t="s">
        <v>3994</v>
      </c>
      <c r="D3844" s="25" t="s">
        <v>4004</v>
      </c>
      <c r="E3844" s="31">
        <v>1000.14</v>
      </c>
      <c r="F3844" s="31">
        <v>1000.14</v>
      </c>
      <c r="G3844" s="25">
        <v>0</v>
      </c>
      <c r="H3844" s="25">
        <v>0</v>
      </c>
      <c r="I3844" s="25" t="s">
        <v>2687</v>
      </c>
    </row>
    <row r="3845" spans="1:9" x14ac:dyDescent="0.15">
      <c r="A3845" s="32">
        <v>43719</v>
      </c>
      <c r="B3845" s="25">
        <v>1000001038</v>
      </c>
      <c r="C3845" s="25" t="s">
        <v>3152</v>
      </c>
      <c r="D3845" s="25" t="s">
        <v>4003</v>
      </c>
      <c r="E3845" s="25">
        <v>806.4</v>
      </c>
      <c r="F3845" s="25">
        <v>806.4</v>
      </c>
      <c r="G3845" s="25">
        <v>0</v>
      </c>
      <c r="H3845" s="25">
        <v>0</v>
      </c>
      <c r="I3845" s="25" t="s">
        <v>3151</v>
      </c>
    </row>
    <row r="3846" spans="1:9" x14ac:dyDescent="0.15">
      <c r="A3846" s="32">
        <v>43719</v>
      </c>
      <c r="B3846" s="25">
        <v>1000001038</v>
      </c>
      <c r="C3846" s="25" t="s">
        <v>3152</v>
      </c>
      <c r="D3846" s="25" t="s">
        <v>4003</v>
      </c>
      <c r="E3846" s="31">
        <v>1205.83</v>
      </c>
      <c r="F3846" s="31">
        <v>1205.83</v>
      </c>
      <c r="G3846" s="25">
        <v>0</v>
      </c>
      <c r="H3846" s="25">
        <v>0</v>
      </c>
      <c r="I3846" s="25" t="s">
        <v>3151</v>
      </c>
    </row>
    <row r="3847" spans="1:9" x14ac:dyDescent="0.15">
      <c r="A3847" s="32">
        <v>43719</v>
      </c>
      <c r="B3847" s="25">
        <v>1000001126</v>
      </c>
      <c r="C3847" s="25" t="s">
        <v>3892</v>
      </c>
      <c r="D3847" s="25" t="s">
        <v>4003</v>
      </c>
      <c r="E3847" s="25">
        <v>249.6</v>
      </c>
      <c r="F3847" s="25">
        <v>249.6</v>
      </c>
      <c r="G3847" s="25">
        <v>0</v>
      </c>
      <c r="H3847" s="25">
        <v>0</v>
      </c>
      <c r="I3847" s="25" t="s">
        <v>2912</v>
      </c>
    </row>
    <row r="3848" spans="1:9" x14ac:dyDescent="0.15">
      <c r="A3848" s="32">
        <v>43719</v>
      </c>
      <c r="B3848" s="25">
        <v>1000001126</v>
      </c>
      <c r="C3848" s="25" t="s">
        <v>3892</v>
      </c>
      <c r="D3848" s="25" t="s">
        <v>4003</v>
      </c>
      <c r="E3848" s="31">
        <v>1019.01</v>
      </c>
      <c r="F3848" s="31">
        <v>1019.01</v>
      </c>
      <c r="G3848" s="25">
        <v>0</v>
      </c>
      <c r="H3848" s="25">
        <v>0</v>
      </c>
      <c r="I3848" s="25" t="s">
        <v>2912</v>
      </c>
    </row>
    <row r="3849" spans="1:9" x14ac:dyDescent="0.15">
      <c r="A3849" s="32">
        <v>43719</v>
      </c>
      <c r="B3849" s="25">
        <v>1000001616</v>
      </c>
      <c r="C3849" s="25" t="s">
        <v>3897</v>
      </c>
      <c r="D3849" s="25" t="s">
        <v>4003</v>
      </c>
      <c r="E3849" s="25">
        <v>87.6</v>
      </c>
      <c r="F3849" s="25">
        <v>87.6</v>
      </c>
      <c r="G3849" s="25">
        <v>0</v>
      </c>
      <c r="H3849" s="25">
        <v>0</v>
      </c>
      <c r="I3849" s="25" t="s">
        <v>3160</v>
      </c>
    </row>
    <row r="3850" spans="1:9" x14ac:dyDescent="0.15">
      <c r="A3850" s="32">
        <v>43719</v>
      </c>
      <c r="B3850" s="25">
        <v>1000001616</v>
      </c>
      <c r="C3850" s="25" t="s">
        <v>3897</v>
      </c>
      <c r="D3850" s="25" t="s">
        <v>4003</v>
      </c>
      <c r="E3850" s="31">
        <v>3015.8</v>
      </c>
      <c r="F3850" s="31">
        <v>3015.8</v>
      </c>
      <c r="G3850" s="25">
        <v>0</v>
      </c>
      <c r="H3850" s="25">
        <v>0</v>
      </c>
      <c r="I3850" s="25" t="s">
        <v>3160</v>
      </c>
    </row>
    <row r="3851" spans="1:9" x14ac:dyDescent="0.15">
      <c r="A3851" s="32">
        <v>43719</v>
      </c>
      <c r="B3851" s="25">
        <v>1000001627</v>
      </c>
      <c r="C3851" s="25" t="s">
        <v>3902</v>
      </c>
      <c r="D3851" s="25" t="s">
        <v>4003</v>
      </c>
      <c r="E3851" s="25">
        <v>936.4</v>
      </c>
      <c r="F3851" s="25">
        <v>936.4</v>
      </c>
      <c r="G3851" s="25">
        <v>0</v>
      </c>
      <c r="H3851" s="25">
        <v>0</v>
      </c>
      <c r="I3851" s="25" t="s">
        <v>3222</v>
      </c>
    </row>
    <row r="3852" spans="1:9" x14ac:dyDescent="0.15">
      <c r="A3852" s="32">
        <v>43719</v>
      </c>
      <c r="B3852" s="25">
        <v>1000001627</v>
      </c>
      <c r="C3852" s="25" t="s">
        <v>3902</v>
      </c>
      <c r="D3852" s="25" t="s">
        <v>4003</v>
      </c>
      <c r="E3852" s="31">
        <v>7093.6</v>
      </c>
      <c r="F3852" s="31">
        <v>7093.6</v>
      </c>
      <c r="G3852" s="25">
        <v>0</v>
      </c>
      <c r="H3852" s="25">
        <v>0</v>
      </c>
      <c r="I3852" s="25" t="s">
        <v>3222</v>
      </c>
    </row>
    <row r="3853" spans="1:9" x14ac:dyDescent="0.15">
      <c r="A3853" s="32">
        <v>43719</v>
      </c>
      <c r="B3853" s="25">
        <v>1000001984</v>
      </c>
      <c r="C3853" s="25" t="s">
        <v>3907</v>
      </c>
      <c r="D3853" s="25" t="s">
        <v>4003</v>
      </c>
      <c r="E3853" s="31">
        <v>13700.3</v>
      </c>
      <c r="F3853" s="31">
        <v>13700.3</v>
      </c>
      <c r="G3853" s="25">
        <v>0</v>
      </c>
      <c r="H3853" s="25">
        <v>0</v>
      </c>
      <c r="I3853" s="25" t="s">
        <v>3538</v>
      </c>
    </row>
    <row r="3854" spans="1:9" x14ac:dyDescent="0.15">
      <c r="A3854" s="32">
        <v>43719</v>
      </c>
      <c r="B3854" s="25">
        <v>1000002158</v>
      </c>
      <c r="C3854" s="25" t="s">
        <v>3909</v>
      </c>
      <c r="D3854" s="25" t="s">
        <v>4003</v>
      </c>
      <c r="E3854" s="25">
        <v>200.4</v>
      </c>
      <c r="F3854" s="25">
        <v>200.4</v>
      </c>
      <c r="G3854" s="25">
        <v>0</v>
      </c>
      <c r="H3854" s="25">
        <v>0</v>
      </c>
      <c r="I3854" s="25" t="s">
        <v>3126</v>
      </c>
    </row>
    <row r="3855" spans="1:9" x14ac:dyDescent="0.15">
      <c r="A3855" s="32">
        <v>43719</v>
      </c>
      <c r="B3855" s="25">
        <v>1000002158</v>
      </c>
      <c r="C3855" s="25" t="s">
        <v>3909</v>
      </c>
      <c r="D3855" s="25" t="s">
        <v>4003</v>
      </c>
      <c r="E3855" s="25">
        <v>304.3</v>
      </c>
      <c r="F3855" s="25">
        <v>304.3</v>
      </c>
      <c r="G3855" s="25">
        <v>0</v>
      </c>
      <c r="H3855" s="25">
        <v>0</v>
      </c>
      <c r="I3855" s="25" t="s">
        <v>3126</v>
      </c>
    </row>
    <row r="3856" spans="1:9" x14ac:dyDescent="0.15">
      <c r="A3856" s="32">
        <v>43719</v>
      </c>
      <c r="B3856" s="25">
        <v>1000002535</v>
      </c>
      <c r="C3856" s="25" t="s">
        <v>3911</v>
      </c>
      <c r="D3856" s="25" t="s">
        <v>4003</v>
      </c>
      <c r="E3856" s="31">
        <v>190002.26</v>
      </c>
      <c r="F3856" s="31">
        <v>190002.26</v>
      </c>
      <c r="G3856" s="25">
        <v>0</v>
      </c>
      <c r="H3856" s="25">
        <v>0</v>
      </c>
      <c r="I3856" s="25" t="s">
        <v>109</v>
      </c>
    </row>
    <row r="3857" spans="1:9" x14ac:dyDescent="0.15">
      <c r="A3857" s="32">
        <v>43719</v>
      </c>
      <c r="B3857" s="25">
        <v>1000002535</v>
      </c>
      <c r="C3857" s="25" t="s">
        <v>3911</v>
      </c>
      <c r="D3857" s="25" t="s">
        <v>4003</v>
      </c>
      <c r="E3857" s="31">
        <v>50000.66</v>
      </c>
      <c r="F3857" s="31">
        <v>50000.66</v>
      </c>
      <c r="G3857" s="25">
        <v>0</v>
      </c>
      <c r="H3857" s="25">
        <v>0</v>
      </c>
      <c r="I3857" s="25" t="s">
        <v>109</v>
      </c>
    </row>
    <row r="3858" spans="1:9" x14ac:dyDescent="0.15">
      <c r="A3858" s="32">
        <v>43719</v>
      </c>
      <c r="B3858" s="25">
        <v>1000002672</v>
      </c>
      <c r="C3858" s="25" t="s">
        <v>4010</v>
      </c>
      <c r="D3858" s="25" t="s">
        <v>4003</v>
      </c>
      <c r="E3858" s="31">
        <v>3300.06</v>
      </c>
      <c r="F3858" s="31">
        <v>3300.06</v>
      </c>
      <c r="G3858" s="25">
        <v>0</v>
      </c>
      <c r="H3858" s="25">
        <v>0</v>
      </c>
      <c r="I3858" s="25" t="s">
        <v>2637</v>
      </c>
    </row>
    <row r="3859" spans="1:9" x14ac:dyDescent="0.15">
      <c r="A3859" s="32">
        <v>43719</v>
      </c>
      <c r="B3859" s="25">
        <v>1000002672</v>
      </c>
      <c r="C3859" s="25" t="s">
        <v>4010</v>
      </c>
      <c r="D3859" s="25" t="s">
        <v>4003</v>
      </c>
      <c r="E3859" s="25">
        <v>897.71</v>
      </c>
      <c r="F3859" s="25">
        <v>897.71</v>
      </c>
      <c r="G3859" s="25">
        <v>0</v>
      </c>
      <c r="H3859" s="25">
        <v>0</v>
      </c>
      <c r="I3859" s="25" t="s">
        <v>2637</v>
      </c>
    </row>
    <row r="3860" spans="1:9" x14ac:dyDescent="0.15">
      <c r="A3860" s="32">
        <v>43719</v>
      </c>
      <c r="B3860" s="25">
        <v>1000002716</v>
      </c>
      <c r="C3860" s="25" t="s">
        <v>3913</v>
      </c>
      <c r="D3860" s="25" t="s">
        <v>4003</v>
      </c>
      <c r="E3860" s="31">
        <v>2003.9</v>
      </c>
      <c r="F3860" s="31">
        <v>2003.9</v>
      </c>
      <c r="G3860" s="25">
        <v>0</v>
      </c>
      <c r="H3860" s="25">
        <v>0</v>
      </c>
      <c r="I3860" s="25" t="s">
        <v>2896</v>
      </c>
    </row>
    <row r="3861" spans="1:9" x14ac:dyDescent="0.15">
      <c r="A3861" s="32">
        <v>43719</v>
      </c>
      <c r="B3861" s="25">
        <v>1000003143</v>
      </c>
      <c r="C3861" s="25" t="s">
        <v>3733</v>
      </c>
      <c r="D3861" s="25" t="s">
        <v>4003</v>
      </c>
      <c r="E3861" s="31">
        <v>9336.4</v>
      </c>
      <c r="F3861" s="31">
        <v>9336.4</v>
      </c>
      <c r="G3861" s="25">
        <v>0</v>
      </c>
      <c r="H3861" s="25">
        <v>0</v>
      </c>
      <c r="I3861" s="25" t="s">
        <v>3140</v>
      </c>
    </row>
    <row r="3862" spans="1:9" x14ac:dyDescent="0.15">
      <c r="A3862" s="32">
        <v>43719</v>
      </c>
      <c r="B3862" s="25">
        <v>1000003143</v>
      </c>
      <c r="C3862" s="25" t="s">
        <v>3733</v>
      </c>
      <c r="D3862" s="25" t="s">
        <v>4003</v>
      </c>
      <c r="E3862" s="31">
        <v>30679.77</v>
      </c>
      <c r="F3862" s="31">
        <v>30679.77</v>
      </c>
      <c r="G3862" s="25">
        <v>0</v>
      </c>
      <c r="H3862" s="25">
        <v>0</v>
      </c>
      <c r="I3862" s="25" t="s">
        <v>3140</v>
      </c>
    </row>
    <row r="3863" spans="1:9" x14ac:dyDescent="0.15">
      <c r="A3863" s="32">
        <v>43719</v>
      </c>
      <c r="B3863" s="25">
        <v>1000003390</v>
      </c>
      <c r="C3863" s="25" t="s">
        <v>3858</v>
      </c>
      <c r="D3863" s="25" t="s">
        <v>4003</v>
      </c>
      <c r="E3863" s="25">
        <v>128.4</v>
      </c>
      <c r="F3863" s="25">
        <v>128.4</v>
      </c>
      <c r="G3863" s="25">
        <v>0</v>
      </c>
      <c r="H3863" s="25">
        <v>0</v>
      </c>
      <c r="I3863" s="25" t="s">
        <v>2883</v>
      </c>
    </row>
    <row r="3864" spans="1:9" x14ac:dyDescent="0.15">
      <c r="A3864" s="32">
        <v>43719</v>
      </c>
      <c r="B3864" s="25">
        <v>1000003390</v>
      </c>
      <c r="C3864" s="25" t="s">
        <v>3858</v>
      </c>
      <c r="D3864" s="25" t="s">
        <v>4003</v>
      </c>
      <c r="E3864" s="31">
        <v>2623.84</v>
      </c>
      <c r="F3864" s="31">
        <v>2623.84</v>
      </c>
      <c r="G3864" s="25">
        <v>0</v>
      </c>
      <c r="H3864" s="25">
        <v>0</v>
      </c>
      <c r="I3864" s="25" t="s">
        <v>2883</v>
      </c>
    </row>
    <row r="3865" spans="1:9" x14ac:dyDescent="0.15">
      <c r="A3865" s="32">
        <v>43719</v>
      </c>
      <c r="B3865" s="25">
        <v>1000004078</v>
      </c>
      <c r="C3865" s="25" t="s">
        <v>2794</v>
      </c>
      <c r="D3865" s="25" t="s">
        <v>4003</v>
      </c>
      <c r="E3865" s="31">
        <v>2018.99</v>
      </c>
      <c r="F3865" s="31">
        <v>2018.99</v>
      </c>
      <c r="G3865" s="25">
        <v>0</v>
      </c>
      <c r="H3865" s="25">
        <v>0</v>
      </c>
      <c r="I3865" s="25" t="s">
        <v>2793</v>
      </c>
    </row>
    <row r="3866" spans="1:9" x14ac:dyDescent="0.15">
      <c r="A3866" s="32">
        <v>43719</v>
      </c>
      <c r="B3866" s="25">
        <v>1000004297</v>
      </c>
      <c r="C3866" s="25" t="s">
        <v>4001</v>
      </c>
      <c r="D3866" s="25" t="s">
        <v>4003</v>
      </c>
      <c r="E3866" s="25">
        <v>300</v>
      </c>
      <c r="F3866" s="25">
        <v>300</v>
      </c>
      <c r="G3866" s="25">
        <v>0</v>
      </c>
      <c r="H3866" s="25">
        <v>0</v>
      </c>
      <c r="I3866" s="25" t="s">
        <v>3785</v>
      </c>
    </row>
    <row r="3867" spans="1:9" x14ac:dyDescent="0.15">
      <c r="A3867" s="32">
        <v>43719</v>
      </c>
      <c r="B3867" s="25">
        <v>1000004884</v>
      </c>
      <c r="C3867" s="25" t="s">
        <v>3917</v>
      </c>
      <c r="D3867" s="25" t="s">
        <v>4003</v>
      </c>
      <c r="E3867" s="31">
        <v>6001.04</v>
      </c>
      <c r="F3867" s="31">
        <v>6001.04</v>
      </c>
      <c r="G3867" s="25">
        <v>0</v>
      </c>
      <c r="H3867" s="25">
        <v>0</v>
      </c>
      <c r="I3867" s="25" t="s">
        <v>2824</v>
      </c>
    </row>
    <row r="3868" spans="1:9" x14ac:dyDescent="0.15">
      <c r="A3868" s="32">
        <v>43719</v>
      </c>
      <c r="B3868" s="25">
        <v>1000004884</v>
      </c>
      <c r="C3868" s="25" t="s">
        <v>3917</v>
      </c>
      <c r="D3868" s="25" t="s">
        <v>4003</v>
      </c>
      <c r="E3868" s="31">
        <v>14006.69</v>
      </c>
      <c r="F3868" s="31">
        <v>14006.69</v>
      </c>
      <c r="G3868" s="25">
        <v>0</v>
      </c>
      <c r="H3868" s="25">
        <v>0</v>
      </c>
      <c r="I3868" s="25" t="s">
        <v>2824</v>
      </c>
    </row>
    <row r="3869" spans="1:9" x14ac:dyDescent="0.15">
      <c r="A3869" s="32">
        <v>43719</v>
      </c>
      <c r="B3869" s="25">
        <v>1000008344</v>
      </c>
      <c r="C3869" s="25" t="s">
        <v>3921</v>
      </c>
      <c r="D3869" s="25" t="s">
        <v>4004</v>
      </c>
      <c r="E3869" s="31">
        <v>7000.28</v>
      </c>
      <c r="F3869" s="31">
        <v>7000.28</v>
      </c>
      <c r="G3869" s="25">
        <v>0</v>
      </c>
      <c r="H3869" s="25">
        <v>0</v>
      </c>
      <c r="I3869" s="25" t="s">
        <v>3140</v>
      </c>
    </row>
    <row r="3870" spans="1:9" x14ac:dyDescent="0.15">
      <c r="A3870" s="32">
        <v>43719</v>
      </c>
      <c r="B3870" s="25">
        <v>1000009190</v>
      </c>
      <c r="C3870" s="25" t="s">
        <v>2649</v>
      </c>
      <c r="D3870" s="25" t="s">
        <v>4003</v>
      </c>
      <c r="E3870" s="25">
        <v>158.91</v>
      </c>
      <c r="F3870" s="25">
        <v>158.91</v>
      </c>
      <c r="G3870" s="25">
        <v>0</v>
      </c>
      <c r="H3870" s="25">
        <v>0</v>
      </c>
      <c r="I3870" s="25" t="s">
        <v>2646</v>
      </c>
    </row>
    <row r="3871" spans="1:9" x14ac:dyDescent="0.15">
      <c r="A3871" s="32">
        <v>43719</v>
      </c>
      <c r="B3871" s="25">
        <v>1000009190</v>
      </c>
      <c r="C3871" s="25" t="s">
        <v>2649</v>
      </c>
      <c r="D3871" s="25" t="s">
        <v>4003</v>
      </c>
      <c r="E3871" s="31">
        <v>2025.16</v>
      </c>
      <c r="F3871" s="31">
        <v>2025.16</v>
      </c>
      <c r="G3871" s="25">
        <v>0</v>
      </c>
      <c r="H3871" s="25">
        <v>0</v>
      </c>
      <c r="I3871" s="25" t="s">
        <v>2646</v>
      </c>
    </row>
    <row r="3872" spans="1:9" x14ac:dyDescent="0.15">
      <c r="A3872" s="32">
        <v>43719</v>
      </c>
      <c r="B3872" s="25">
        <v>1000009190</v>
      </c>
      <c r="C3872" s="25" t="s">
        <v>2649</v>
      </c>
      <c r="D3872" s="25" t="s">
        <v>4004</v>
      </c>
      <c r="E3872" s="25">
        <v>600.27</v>
      </c>
      <c r="F3872" s="25">
        <v>600.27</v>
      </c>
      <c r="G3872" s="25">
        <v>0</v>
      </c>
      <c r="H3872" s="25">
        <v>0</v>
      </c>
      <c r="I3872" s="25" t="s">
        <v>2646</v>
      </c>
    </row>
    <row r="3873" spans="1:9" x14ac:dyDescent="0.15">
      <c r="A3873" s="32">
        <v>43719</v>
      </c>
      <c r="B3873" s="25">
        <v>1000009301</v>
      </c>
      <c r="C3873" s="25" t="s">
        <v>3308</v>
      </c>
      <c r="D3873" s="25" t="s">
        <v>4003</v>
      </c>
      <c r="E3873" s="25">
        <v>393.3</v>
      </c>
      <c r="F3873" s="25">
        <v>393.3</v>
      </c>
      <c r="G3873" s="25">
        <v>0</v>
      </c>
      <c r="H3873" s="25">
        <v>0</v>
      </c>
      <c r="I3873" s="25" t="s">
        <v>2646</v>
      </c>
    </row>
    <row r="3874" spans="1:9" x14ac:dyDescent="0.15">
      <c r="A3874" s="32">
        <v>43719</v>
      </c>
      <c r="B3874" s="25">
        <v>1000009301</v>
      </c>
      <c r="C3874" s="25" t="s">
        <v>3308</v>
      </c>
      <c r="D3874" s="25" t="s">
        <v>4003</v>
      </c>
      <c r="E3874" s="31">
        <v>2911.45</v>
      </c>
      <c r="F3874" s="31">
        <v>2911.45</v>
      </c>
      <c r="G3874" s="25">
        <v>0</v>
      </c>
      <c r="H3874" s="25">
        <v>0</v>
      </c>
      <c r="I3874" s="25" t="s">
        <v>2646</v>
      </c>
    </row>
    <row r="3875" spans="1:9" x14ac:dyDescent="0.15">
      <c r="A3875" s="32">
        <v>43719</v>
      </c>
      <c r="B3875" s="25">
        <v>1000009301</v>
      </c>
      <c r="C3875" s="25" t="s">
        <v>3308</v>
      </c>
      <c r="D3875" s="25" t="s">
        <v>4004</v>
      </c>
      <c r="E3875" s="25">
        <v>300</v>
      </c>
      <c r="F3875" s="25">
        <v>300</v>
      </c>
      <c r="G3875" s="25">
        <v>0</v>
      </c>
      <c r="H3875" s="25">
        <v>0</v>
      </c>
      <c r="I3875" s="25" t="s">
        <v>2646</v>
      </c>
    </row>
    <row r="3876" spans="1:9" x14ac:dyDescent="0.15">
      <c r="A3876" s="32">
        <v>43719</v>
      </c>
      <c r="B3876" s="25">
        <v>1000009355</v>
      </c>
      <c r="C3876" s="25" t="s">
        <v>2813</v>
      </c>
      <c r="D3876" s="25" t="s">
        <v>4003</v>
      </c>
      <c r="E3876" s="25">
        <v>400.8</v>
      </c>
      <c r="F3876" s="25">
        <v>400.8</v>
      </c>
      <c r="G3876" s="25">
        <v>0</v>
      </c>
      <c r="H3876" s="25">
        <v>0</v>
      </c>
      <c r="I3876" s="25" t="s">
        <v>2812</v>
      </c>
    </row>
    <row r="3877" spans="1:9" x14ac:dyDescent="0.15">
      <c r="A3877" s="32">
        <v>43719</v>
      </c>
      <c r="B3877" s="25">
        <v>1000009355</v>
      </c>
      <c r="C3877" s="25" t="s">
        <v>2813</v>
      </c>
      <c r="D3877" s="25" t="s">
        <v>4003</v>
      </c>
      <c r="E3877" s="25">
        <v>601.20000000000005</v>
      </c>
      <c r="F3877" s="25">
        <v>601.20000000000005</v>
      </c>
      <c r="G3877" s="25">
        <v>0</v>
      </c>
      <c r="H3877" s="25">
        <v>0</v>
      </c>
      <c r="I3877" s="25" t="s">
        <v>2812</v>
      </c>
    </row>
    <row r="3878" spans="1:9" x14ac:dyDescent="0.15">
      <c r="A3878" s="32">
        <v>43719</v>
      </c>
      <c r="B3878" s="25">
        <v>1000009458</v>
      </c>
      <c r="C3878" s="25" t="s">
        <v>2816</v>
      </c>
      <c r="D3878" s="25" t="s">
        <v>4003</v>
      </c>
      <c r="E3878" s="31">
        <v>2500.4</v>
      </c>
      <c r="F3878" s="31">
        <v>2500.4</v>
      </c>
      <c r="G3878" s="25">
        <v>0</v>
      </c>
      <c r="H3878" s="25">
        <v>0</v>
      </c>
      <c r="I3878" s="25" t="s">
        <v>2815</v>
      </c>
    </row>
    <row r="3879" spans="1:9" x14ac:dyDescent="0.15">
      <c r="A3879" s="32">
        <v>43719</v>
      </c>
      <c r="B3879" s="25">
        <v>1000009635</v>
      </c>
      <c r="C3879" s="25" t="s">
        <v>3929</v>
      </c>
      <c r="D3879" s="25" t="s">
        <v>4003</v>
      </c>
      <c r="E3879" s="31">
        <v>25976.52</v>
      </c>
      <c r="F3879" s="31">
        <v>25976.52</v>
      </c>
      <c r="G3879" s="25">
        <v>0</v>
      </c>
      <c r="H3879" s="25">
        <v>0</v>
      </c>
      <c r="I3879" s="25" t="s">
        <v>106</v>
      </c>
    </row>
    <row r="3880" spans="1:9" x14ac:dyDescent="0.15">
      <c r="A3880" s="32">
        <v>43719</v>
      </c>
      <c r="B3880" s="25">
        <v>1000009635</v>
      </c>
      <c r="C3880" s="25" t="s">
        <v>3929</v>
      </c>
      <c r="D3880" s="25" t="s">
        <v>4003</v>
      </c>
      <c r="E3880" s="31">
        <v>212032.94</v>
      </c>
      <c r="F3880" s="31">
        <v>212032.94</v>
      </c>
      <c r="G3880" s="25">
        <v>0</v>
      </c>
      <c r="H3880" s="25">
        <v>0</v>
      </c>
      <c r="I3880" s="25" t="s">
        <v>106</v>
      </c>
    </row>
    <row r="3881" spans="1:9" x14ac:dyDescent="0.15">
      <c r="A3881" s="32">
        <v>43719</v>
      </c>
      <c r="B3881" s="25">
        <v>1000013792</v>
      </c>
      <c r="C3881" s="25" t="s">
        <v>2822</v>
      </c>
      <c r="D3881" s="25" t="s">
        <v>4003</v>
      </c>
      <c r="E3881" s="31">
        <v>1300.8</v>
      </c>
      <c r="F3881" s="31">
        <v>1300.8</v>
      </c>
      <c r="G3881" s="25">
        <v>0</v>
      </c>
      <c r="H3881" s="25">
        <v>0</v>
      </c>
      <c r="I3881" s="25" t="s">
        <v>2821</v>
      </c>
    </row>
    <row r="3882" spans="1:9" x14ac:dyDescent="0.15">
      <c r="A3882" s="32">
        <v>43719</v>
      </c>
      <c r="B3882" s="25">
        <v>1000015329</v>
      </c>
      <c r="C3882" s="25" t="s">
        <v>2641</v>
      </c>
      <c r="D3882" s="25" t="s">
        <v>4003</v>
      </c>
      <c r="E3882" s="25">
        <v>386.4</v>
      </c>
      <c r="F3882" s="25">
        <v>386.4</v>
      </c>
      <c r="G3882" s="25">
        <v>0</v>
      </c>
      <c r="H3882" s="25">
        <v>0</v>
      </c>
      <c r="I3882" s="25" t="s">
        <v>2640</v>
      </c>
    </row>
    <row r="3883" spans="1:9" x14ac:dyDescent="0.15">
      <c r="A3883" s="32">
        <v>43719</v>
      </c>
      <c r="B3883" s="25">
        <v>1000015329</v>
      </c>
      <c r="C3883" s="25" t="s">
        <v>2641</v>
      </c>
      <c r="D3883" s="25" t="s">
        <v>4003</v>
      </c>
      <c r="E3883" s="31">
        <v>1816.06</v>
      </c>
      <c r="F3883" s="31">
        <v>1816.06</v>
      </c>
      <c r="G3883" s="25">
        <v>0</v>
      </c>
      <c r="H3883" s="25">
        <v>0</v>
      </c>
      <c r="I3883" s="25" t="s">
        <v>2640</v>
      </c>
    </row>
    <row r="3884" spans="1:9" x14ac:dyDescent="0.15">
      <c r="A3884" s="32">
        <v>43719</v>
      </c>
      <c r="B3884" s="25">
        <v>1000015329</v>
      </c>
      <c r="C3884" s="25" t="s">
        <v>2641</v>
      </c>
      <c r="D3884" s="25" t="s">
        <v>4004</v>
      </c>
      <c r="E3884" s="25">
        <v>801.09</v>
      </c>
      <c r="F3884" s="25">
        <v>801.09</v>
      </c>
      <c r="G3884" s="25">
        <v>0</v>
      </c>
      <c r="H3884" s="25">
        <v>0</v>
      </c>
      <c r="I3884" s="25" t="s">
        <v>2640</v>
      </c>
    </row>
    <row r="3885" spans="1:9" x14ac:dyDescent="0.15">
      <c r="A3885" s="32">
        <v>43719</v>
      </c>
      <c r="B3885" s="25">
        <v>1000016028</v>
      </c>
      <c r="C3885" s="25" t="s">
        <v>3931</v>
      </c>
      <c r="D3885" s="25" t="s">
        <v>4003</v>
      </c>
      <c r="E3885" s="31">
        <v>23620.400000000001</v>
      </c>
      <c r="F3885" s="31">
        <v>23620.400000000001</v>
      </c>
      <c r="G3885" s="25">
        <v>0</v>
      </c>
      <c r="H3885" s="25">
        <v>0</v>
      </c>
      <c r="I3885" s="25" t="s">
        <v>3134</v>
      </c>
    </row>
    <row r="3886" spans="1:9" x14ac:dyDescent="0.15">
      <c r="A3886" s="32">
        <v>43719</v>
      </c>
      <c r="B3886" s="25">
        <v>1000016028</v>
      </c>
      <c r="C3886" s="25" t="s">
        <v>3931</v>
      </c>
      <c r="D3886" s="25" t="s">
        <v>4003</v>
      </c>
      <c r="E3886" s="31">
        <v>16386.8</v>
      </c>
      <c r="F3886" s="31">
        <v>16386.8</v>
      </c>
      <c r="G3886" s="25">
        <v>0</v>
      </c>
      <c r="H3886" s="25">
        <v>0</v>
      </c>
      <c r="I3886" s="25" t="s">
        <v>3134</v>
      </c>
    </row>
    <row r="3887" spans="1:9" x14ac:dyDescent="0.15">
      <c r="A3887" s="32">
        <v>43719</v>
      </c>
      <c r="B3887" s="25">
        <v>1000016603</v>
      </c>
      <c r="C3887" s="25" t="s">
        <v>2835</v>
      </c>
      <c r="D3887" s="25" t="s">
        <v>4003</v>
      </c>
      <c r="E3887" s="31">
        <v>23308.5</v>
      </c>
      <c r="F3887" s="31">
        <v>23308.5</v>
      </c>
      <c r="G3887" s="25">
        <v>0</v>
      </c>
      <c r="H3887" s="25">
        <v>0</v>
      </c>
      <c r="I3887" s="25" t="s">
        <v>2834</v>
      </c>
    </row>
    <row r="3888" spans="1:9" x14ac:dyDescent="0.15">
      <c r="A3888" s="32">
        <v>43719</v>
      </c>
      <c r="B3888" s="25">
        <v>1000016603</v>
      </c>
      <c r="C3888" s="25" t="s">
        <v>2835</v>
      </c>
      <c r="D3888" s="25" t="s">
        <v>4003</v>
      </c>
      <c r="E3888" s="31">
        <v>36694.35</v>
      </c>
      <c r="F3888" s="31">
        <v>36694.35</v>
      </c>
      <c r="G3888" s="25">
        <v>0</v>
      </c>
      <c r="H3888" s="25">
        <v>0</v>
      </c>
      <c r="I3888" s="25" t="s">
        <v>2834</v>
      </c>
    </row>
    <row r="3889" spans="1:9" x14ac:dyDescent="0.15">
      <c r="A3889" s="32">
        <v>43719</v>
      </c>
      <c r="B3889" s="25">
        <v>1000016942</v>
      </c>
      <c r="C3889" s="25" t="s">
        <v>2747</v>
      </c>
      <c r="D3889" s="25" t="s">
        <v>4003</v>
      </c>
      <c r="E3889" s="25">
        <v>501.2</v>
      </c>
      <c r="F3889" s="25">
        <v>501.2</v>
      </c>
      <c r="G3889" s="25">
        <v>0</v>
      </c>
      <c r="H3889" s="25">
        <v>0</v>
      </c>
      <c r="I3889" s="25" t="s">
        <v>2733</v>
      </c>
    </row>
    <row r="3890" spans="1:9" x14ac:dyDescent="0.15">
      <c r="A3890" s="32">
        <v>43719</v>
      </c>
      <c r="B3890" s="25">
        <v>1000016942</v>
      </c>
      <c r="C3890" s="25" t="s">
        <v>2747</v>
      </c>
      <c r="D3890" s="25" t="s">
        <v>4003</v>
      </c>
      <c r="E3890" s="31">
        <v>4512.3900000000003</v>
      </c>
      <c r="F3890" s="31">
        <v>4512.3900000000003</v>
      </c>
      <c r="G3890" s="25">
        <v>0</v>
      </c>
      <c r="H3890" s="25">
        <v>0</v>
      </c>
      <c r="I3890" s="25" t="s">
        <v>2733</v>
      </c>
    </row>
    <row r="3891" spans="1:9" x14ac:dyDescent="0.15">
      <c r="A3891" s="32">
        <v>43719</v>
      </c>
      <c r="B3891" s="25">
        <v>1000017070</v>
      </c>
      <c r="C3891" s="25" t="s">
        <v>3932</v>
      </c>
      <c r="D3891" s="25" t="s">
        <v>4003</v>
      </c>
      <c r="E3891" s="25">
        <v>932</v>
      </c>
      <c r="F3891" s="25">
        <v>932</v>
      </c>
      <c r="G3891" s="25">
        <v>0</v>
      </c>
      <c r="H3891" s="25">
        <v>0</v>
      </c>
      <c r="I3891" s="25" t="s">
        <v>2837</v>
      </c>
    </row>
    <row r="3892" spans="1:9" x14ac:dyDescent="0.15">
      <c r="A3892" s="32">
        <v>43719</v>
      </c>
      <c r="B3892" s="25">
        <v>1000017079</v>
      </c>
      <c r="C3892" s="25" t="s">
        <v>3629</v>
      </c>
      <c r="D3892" s="25" t="s">
        <v>4003</v>
      </c>
      <c r="E3892" s="31">
        <v>70803</v>
      </c>
      <c r="F3892" s="31">
        <v>70803</v>
      </c>
      <c r="G3892" s="25">
        <v>0</v>
      </c>
      <c r="H3892" s="25">
        <v>0</v>
      </c>
      <c r="I3892" s="25" t="s">
        <v>3024</v>
      </c>
    </row>
    <row r="3893" spans="1:9" x14ac:dyDescent="0.15">
      <c r="A3893" s="32">
        <v>43719</v>
      </c>
      <c r="B3893" s="25">
        <v>1000017079</v>
      </c>
      <c r="C3893" s="25" t="s">
        <v>3629</v>
      </c>
      <c r="D3893" s="25" t="s">
        <v>4003</v>
      </c>
      <c r="E3893" s="31">
        <v>95663.1</v>
      </c>
      <c r="F3893" s="31">
        <v>95663.1</v>
      </c>
      <c r="G3893" s="25">
        <v>0</v>
      </c>
      <c r="H3893" s="25">
        <v>0</v>
      </c>
      <c r="I3893" s="25" t="s">
        <v>3024</v>
      </c>
    </row>
    <row r="3894" spans="1:9" x14ac:dyDescent="0.15">
      <c r="A3894" s="32">
        <v>43719</v>
      </c>
      <c r="B3894" s="25">
        <v>1000017079</v>
      </c>
      <c r="C3894" s="25" t="s">
        <v>3629</v>
      </c>
      <c r="D3894" s="25" t="s">
        <v>3226</v>
      </c>
      <c r="E3894" s="23">
        <v>2000.4</v>
      </c>
      <c r="F3894" s="23">
        <v>2000.4</v>
      </c>
      <c r="G3894" s="23">
        <v>0</v>
      </c>
      <c r="H3894" s="23">
        <v>0</v>
      </c>
      <c r="I3894" s="25" t="s">
        <v>3024</v>
      </c>
    </row>
    <row r="3895" spans="1:9" x14ac:dyDescent="0.15">
      <c r="A3895" s="32">
        <v>43719</v>
      </c>
      <c r="B3895" s="25">
        <v>1000017333</v>
      </c>
      <c r="C3895" s="25" t="s">
        <v>4002</v>
      </c>
      <c r="D3895" s="25" t="s">
        <v>4003</v>
      </c>
      <c r="E3895" s="25">
        <v>239.6</v>
      </c>
      <c r="F3895" s="25">
        <v>239.6</v>
      </c>
      <c r="G3895" s="25">
        <v>0</v>
      </c>
      <c r="H3895" s="25">
        <v>0</v>
      </c>
      <c r="I3895" s="25" t="s">
        <v>2837</v>
      </c>
    </row>
    <row r="3896" spans="1:9" x14ac:dyDescent="0.15">
      <c r="A3896" s="32">
        <v>43719</v>
      </c>
      <c r="B3896" s="25">
        <v>1000017360</v>
      </c>
      <c r="C3896" s="25" t="s">
        <v>2850</v>
      </c>
      <c r="D3896" s="25" t="s">
        <v>4003</v>
      </c>
      <c r="E3896" s="31">
        <v>1001.4</v>
      </c>
      <c r="F3896" s="31">
        <v>1001.4</v>
      </c>
      <c r="G3896" s="25">
        <v>0</v>
      </c>
      <c r="H3896" s="25">
        <v>0</v>
      </c>
      <c r="I3896" s="25" t="s">
        <v>2837</v>
      </c>
    </row>
    <row r="3897" spans="1:9" x14ac:dyDescent="0.15">
      <c r="A3897" s="32">
        <v>43719</v>
      </c>
      <c r="B3897" s="25">
        <v>1000017361</v>
      </c>
      <c r="C3897" s="25" t="s">
        <v>3469</v>
      </c>
      <c r="D3897" s="25" t="s">
        <v>4003</v>
      </c>
      <c r="E3897" s="25">
        <v>400.8</v>
      </c>
      <c r="F3897" s="25">
        <v>400.8</v>
      </c>
      <c r="G3897" s="25">
        <v>0</v>
      </c>
      <c r="H3897" s="25">
        <v>0</v>
      </c>
      <c r="I3897" s="25" t="s">
        <v>2837</v>
      </c>
    </row>
    <row r="3898" spans="1:9" x14ac:dyDescent="0.15">
      <c r="A3898" s="32">
        <v>43719</v>
      </c>
      <c r="B3898" s="25">
        <v>1000017386</v>
      </c>
      <c r="C3898" s="25" t="s">
        <v>2901</v>
      </c>
      <c r="D3898" s="25" t="s">
        <v>4003</v>
      </c>
      <c r="E3898" s="31">
        <v>1795.4</v>
      </c>
      <c r="F3898" s="31">
        <v>1795.4</v>
      </c>
      <c r="G3898" s="25">
        <v>0</v>
      </c>
      <c r="H3898" s="25">
        <v>0</v>
      </c>
      <c r="I3898" s="25" t="s">
        <v>118</v>
      </c>
    </row>
    <row r="3899" spans="1:9" x14ac:dyDescent="0.15">
      <c r="A3899" s="32">
        <v>43719</v>
      </c>
      <c r="B3899" s="25">
        <v>1000017386</v>
      </c>
      <c r="C3899" s="25" t="s">
        <v>2901</v>
      </c>
      <c r="D3899" s="25" t="s">
        <v>4003</v>
      </c>
      <c r="E3899" s="25">
        <v>206.2</v>
      </c>
      <c r="F3899" s="25">
        <v>206.2</v>
      </c>
      <c r="G3899" s="25">
        <v>0</v>
      </c>
      <c r="H3899" s="25">
        <v>0</v>
      </c>
      <c r="I3899" s="25" t="s">
        <v>118</v>
      </c>
    </row>
    <row r="3900" spans="1:9" x14ac:dyDescent="0.15">
      <c r="A3900" s="32">
        <v>43719</v>
      </c>
      <c r="B3900" s="25">
        <v>1000017570</v>
      </c>
      <c r="C3900" s="25" t="s">
        <v>2956</v>
      </c>
      <c r="D3900" s="25" t="s">
        <v>4003</v>
      </c>
      <c r="E3900" s="31">
        <v>3430.8</v>
      </c>
      <c r="F3900" s="31">
        <v>3430.8</v>
      </c>
      <c r="G3900" s="25">
        <v>0</v>
      </c>
      <c r="H3900" s="25">
        <v>0</v>
      </c>
      <c r="I3900" s="25" t="s">
        <v>2955</v>
      </c>
    </row>
    <row r="3901" spans="1:9" x14ac:dyDescent="0.15">
      <c r="A3901" s="32">
        <v>43719</v>
      </c>
      <c r="B3901" s="25">
        <v>1000017570</v>
      </c>
      <c r="C3901" s="25" t="s">
        <v>2956</v>
      </c>
      <c r="D3901" s="25" t="s">
        <v>4003</v>
      </c>
      <c r="E3901" s="31">
        <v>5624.48</v>
      </c>
      <c r="F3901" s="31">
        <v>5624.48</v>
      </c>
      <c r="G3901" s="25">
        <v>0</v>
      </c>
      <c r="H3901" s="25">
        <v>0</v>
      </c>
      <c r="I3901" s="25" t="s">
        <v>2955</v>
      </c>
    </row>
    <row r="3902" spans="1:9" x14ac:dyDescent="0.15">
      <c r="A3902" s="32">
        <v>43719</v>
      </c>
      <c r="B3902" s="25">
        <v>1000017683</v>
      </c>
      <c r="C3902" s="25" t="s">
        <v>3455</v>
      </c>
      <c r="D3902" s="25" t="s">
        <v>4003</v>
      </c>
      <c r="E3902" s="25">
        <v>300</v>
      </c>
      <c r="F3902" s="25">
        <v>300</v>
      </c>
      <c r="G3902" s="25">
        <v>0</v>
      </c>
      <c r="H3902" s="25">
        <v>0</v>
      </c>
      <c r="I3902" s="25" t="s">
        <v>2837</v>
      </c>
    </row>
    <row r="3903" spans="1:9" x14ac:dyDescent="0.15">
      <c r="A3903" s="32">
        <v>43719</v>
      </c>
      <c r="B3903" s="25">
        <v>1000017683</v>
      </c>
      <c r="C3903" s="25" t="s">
        <v>3455</v>
      </c>
      <c r="D3903" s="25" t="s">
        <v>4003</v>
      </c>
      <c r="E3903" s="25">
        <v>702</v>
      </c>
      <c r="F3903" s="25">
        <v>702</v>
      </c>
      <c r="G3903" s="25">
        <v>0</v>
      </c>
      <c r="H3903" s="25">
        <v>0</v>
      </c>
      <c r="I3903" s="25" t="s">
        <v>2837</v>
      </c>
    </row>
    <row r="3904" spans="1:9" x14ac:dyDescent="0.15">
      <c r="A3904" s="32">
        <v>43719</v>
      </c>
      <c r="B3904" s="25">
        <v>1000017745</v>
      </c>
      <c r="C3904" s="25" t="s">
        <v>2848</v>
      </c>
      <c r="D3904" s="25" t="s">
        <v>4003</v>
      </c>
      <c r="E3904" s="31">
        <v>1134.3</v>
      </c>
      <c r="F3904" s="31">
        <v>1134.3</v>
      </c>
      <c r="G3904" s="25">
        <v>0</v>
      </c>
      <c r="H3904" s="25">
        <v>0</v>
      </c>
      <c r="I3904" s="25" t="s">
        <v>2837</v>
      </c>
    </row>
    <row r="3905" spans="1:9" x14ac:dyDescent="0.15">
      <c r="A3905" s="32">
        <v>43719</v>
      </c>
      <c r="B3905" s="25">
        <v>1000017745</v>
      </c>
      <c r="C3905" s="25" t="s">
        <v>2848</v>
      </c>
      <c r="D3905" s="25" t="s">
        <v>4003</v>
      </c>
      <c r="E3905" s="25">
        <v>867.8</v>
      </c>
      <c r="F3905" s="25">
        <v>867.8</v>
      </c>
      <c r="G3905" s="25">
        <v>0</v>
      </c>
      <c r="H3905" s="25">
        <v>0</v>
      </c>
      <c r="I3905" s="25" t="s">
        <v>2837</v>
      </c>
    </row>
    <row r="3906" spans="1:9" x14ac:dyDescent="0.15">
      <c r="A3906" s="32">
        <v>43719</v>
      </c>
      <c r="B3906" s="25">
        <v>1000017770</v>
      </c>
      <c r="C3906" s="25" t="s">
        <v>3452</v>
      </c>
      <c r="D3906" s="25" t="s">
        <v>4003</v>
      </c>
      <c r="E3906" s="25">
        <v>201</v>
      </c>
      <c r="F3906" s="25">
        <v>201</v>
      </c>
      <c r="G3906" s="25">
        <v>0</v>
      </c>
      <c r="H3906" s="25">
        <v>0</v>
      </c>
      <c r="I3906" s="25" t="s">
        <v>2837</v>
      </c>
    </row>
    <row r="3907" spans="1:9" x14ac:dyDescent="0.15">
      <c r="A3907" s="32">
        <v>43719</v>
      </c>
      <c r="B3907" s="25">
        <v>1000017795</v>
      </c>
      <c r="C3907" s="25" t="s">
        <v>3576</v>
      </c>
      <c r="D3907" s="25" t="s">
        <v>4003</v>
      </c>
      <c r="E3907" s="25">
        <v>504</v>
      </c>
      <c r="F3907" s="25">
        <v>504</v>
      </c>
      <c r="G3907" s="25">
        <v>0</v>
      </c>
      <c r="H3907" s="25">
        <v>0</v>
      </c>
      <c r="I3907" s="25" t="s">
        <v>3575</v>
      </c>
    </row>
    <row r="3908" spans="1:9" x14ac:dyDescent="0.15">
      <c r="A3908" s="32">
        <v>43719</v>
      </c>
      <c r="B3908" s="25">
        <v>1000017795</v>
      </c>
      <c r="C3908" s="25" t="s">
        <v>3576</v>
      </c>
      <c r="D3908" s="25" t="s">
        <v>4003</v>
      </c>
      <c r="E3908" s="31">
        <v>2979.2</v>
      </c>
      <c r="F3908" s="31">
        <v>2979.2</v>
      </c>
      <c r="G3908" s="25">
        <v>0</v>
      </c>
      <c r="H3908" s="25">
        <v>0</v>
      </c>
      <c r="I3908" s="25" t="s">
        <v>3575</v>
      </c>
    </row>
    <row r="3909" spans="1:9" x14ac:dyDescent="0.15">
      <c r="A3909" s="32">
        <v>43719</v>
      </c>
      <c r="B3909" s="25">
        <v>1000018182</v>
      </c>
      <c r="C3909" s="25" t="s">
        <v>3234</v>
      </c>
      <c r="D3909" s="25" t="s">
        <v>4003</v>
      </c>
      <c r="E3909" s="25">
        <v>115.6</v>
      </c>
      <c r="F3909" s="25">
        <v>115.6</v>
      </c>
      <c r="G3909" s="25">
        <v>0</v>
      </c>
      <c r="H3909" s="25">
        <v>0</v>
      </c>
      <c r="I3909" s="25" t="s">
        <v>3233</v>
      </c>
    </row>
    <row r="3910" spans="1:9" x14ac:dyDescent="0.15">
      <c r="A3910" s="32">
        <v>43719</v>
      </c>
      <c r="B3910" s="25">
        <v>1000018182</v>
      </c>
      <c r="C3910" s="25" t="s">
        <v>3234</v>
      </c>
      <c r="D3910" s="25" t="s">
        <v>4003</v>
      </c>
      <c r="E3910" s="25">
        <v>90.05</v>
      </c>
      <c r="F3910" s="25">
        <v>90.05</v>
      </c>
      <c r="G3910" s="25">
        <v>0</v>
      </c>
      <c r="H3910" s="25">
        <v>0</v>
      </c>
      <c r="I3910" s="25" t="s">
        <v>3233</v>
      </c>
    </row>
    <row r="3911" spans="1:9" x14ac:dyDescent="0.15">
      <c r="A3911" s="32">
        <v>43719</v>
      </c>
      <c r="B3911" s="25">
        <v>1000018273</v>
      </c>
      <c r="C3911" s="25" t="s">
        <v>2846</v>
      </c>
      <c r="D3911" s="25" t="s">
        <v>4003</v>
      </c>
      <c r="E3911" s="31">
        <v>2076.3000000000002</v>
      </c>
      <c r="F3911" s="31">
        <v>2076.3000000000002</v>
      </c>
      <c r="G3911" s="25">
        <v>0</v>
      </c>
      <c r="H3911" s="25">
        <v>0</v>
      </c>
      <c r="I3911" s="25" t="s">
        <v>2837</v>
      </c>
    </row>
    <row r="3912" spans="1:9" x14ac:dyDescent="0.15">
      <c r="A3912" s="32">
        <v>43719</v>
      </c>
      <c r="B3912" s="25">
        <v>1000018273</v>
      </c>
      <c r="C3912" s="25" t="s">
        <v>2846</v>
      </c>
      <c r="D3912" s="25" t="s">
        <v>4003</v>
      </c>
      <c r="E3912" s="31">
        <v>3347.22</v>
      </c>
      <c r="F3912" s="31">
        <v>3347.22</v>
      </c>
      <c r="G3912" s="25">
        <v>0</v>
      </c>
      <c r="H3912" s="25">
        <v>0</v>
      </c>
      <c r="I3912" s="25" t="s">
        <v>2837</v>
      </c>
    </row>
    <row r="3913" spans="1:9" x14ac:dyDescent="0.15">
      <c r="A3913" s="32">
        <v>43719</v>
      </c>
      <c r="B3913" s="25">
        <v>1000018308</v>
      </c>
      <c r="C3913" s="25" t="s">
        <v>3476</v>
      </c>
      <c r="D3913" s="25" t="s">
        <v>4003</v>
      </c>
      <c r="E3913" s="31">
        <v>19290.099999999999</v>
      </c>
      <c r="F3913" s="31">
        <v>19290.099999999999</v>
      </c>
      <c r="G3913" s="25">
        <v>0</v>
      </c>
      <c r="H3913" s="25">
        <v>0</v>
      </c>
      <c r="I3913" s="25" t="s">
        <v>2837</v>
      </c>
    </row>
    <row r="3914" spans="1:9" x14ac:dyDescent="0.15">
      <c r="A3914" s="32">
        <v>43719</v>
      </c>
      <c r="B3914" s="25">
        <v>1000018310</v>
      </c>
      <c r="C3914" s="25" t="s">
        <v>3935</v>
      </c>
      <c r="D3914" s="25" t="s">
        <v>4003</v>
      </c>
      <c r="E3914" s="25">
        <v>200</v>
      </c>
      <c r="F3914" s="25">
        <v>200</v>
      </c>
      <c r="G3914" s="25">
        <v>0</v>
      </c>
      <c r="H3914" s="25">
        <v>0</v>
      </c>
      <c r="I3914" s="25" t="s">
        <v>3710</v>
      </c>
    </row>
    <row r="3915" spans="1:9" x14ac:dyDescent="0.15">
      <c r="A3915" s="32">
        <v>43719</v>
      </c>
      <c r="B3915" s="25">
        <v>1000018310</v>
      </c>
      <c r="C3915" s="25" t="s">
        <v>3935</v>
      </c>
      <c r="D3915" s="25" t="s">
        <v>4003</v>
      </c>
      <c r="E3915" s="31">
        <v>1301.5</v>
      </c>
      <c r="F3915" s="31">
        <v>1301.5</v>
      </c>
      <c r="G3915" s="25">
        <v>0</v>
      </c>
      <c r="H3915" s="25">
        <v>0</v>
      </c>
      <c r="I3915" s="25" t="s">
        <v>3710</v>
      </c>
    </row>
    <row r="3916" spans="1:9" x14ac:dyDescent="0.15">
      <c r="A3916" s="32">
        <v>43719</v>
      </c>
      <c r="B3916" s="25">
        <v>1000018347</v>
      </c>
      <c r="C3916" s="25" t="s">
        <v>3501</v>
      </c>
      <c r="D3916" s="25" t="s">
        <v>4003</v>
      </c>
      <c r="E3916" s="25">
        <v>381.52</v>
      </c>
      <c r="F3916" s="25">
        <v>381.52</v>
      </c>
      <c r="G3916" s="25">
        <v>0</v>
      </c>
      <c r="H3916" s="25">
        <v>0</v>
      </c>
      <c r="I3916" s="25" t="s">
        <v>3500</v>
      </c>
    </row>
    <row r="3917" spans="1:9" x14ac:dyDescent="0.15">
      <c r="A3917" s="32">
        <v>43719</v>
      </c>
      <c r="B3917" s="25">
        <v>1000019019</v>
      </c>
      <c r="C3917" s="25" t="s">
        <v>2764</v>
      </c>
      <c r="D3917" s="25" t="s">
        <v>4003</v>
      </c>
      <c r="E3917" s="31">
        <v>3525.6</v>
      </c>
      <c r="F3917" s="31">
        <v>3525.6</v>
      </c>
      <c r="G3917" s="25">
        <v>0</v>
      </c>
      <c r="H3917" s="25">
        <v>0</v>
      </c>
      <c r="I3917" s="25" t="s">
        <v>2763</v>
      </c>
    </row>
    <row r="3918" spans="1:9" x14ac:dyDescent="0.15">
      <c r="A3918" s="32">
        <v>43719</v>
      </c>
      <c r="B3918" s="25">
        <v>1000019019</v>
      </c>
      <c r="C3918" s="25" t="s">
        <v>2764</v>
      </c>
      <c r="D3918" s="25" t="s">
        <v>4003</v>
      </c>
      <c r="E3918" s="31">
        <v>16345</v>
      </c>
      <c r="F3918" s="31">
        <v>16345</v>
      </c>
      <c r="G3918" s="25">
        <v>0</v>
      </c>
      <c r="H3918" s="25">
        <v>0</v>
      </c>
      <c r="I3918" s="25" t="s">
        <v>2763</v>
      </c>
    </row>
    <row r="3919" spans="1:9" x14ac:dyDescent="0.15">
      <c r="A3919" s="32">
        <v>43719</v>
      </c>
      <c r="B3919" s="25">
        <v>1000019108</v>
      </c>
      <c r="C3919" s="25" t="s">
        <v>2854</v>
      </c>
      <c r="D3919" s="25" t="s">
        <v>4003</v>
      </c>
      <c r="E3919" s="25">
        <v>306</v>
      </c>
      <c r="F3919" s="25">
        <v>306</v>
      </c>
      <c r="G3919" s="25">
        <v>0</v>
      </c>
      <c r="H3919" s="25">
        <v>0</v>
      </c>
      <c r="I3919" s="25" t="s">
        <v>2837</v>
      </c>
    </row>
    <row r="3920" spans="1:9" x14ac:dyDescent="0.15">
      <c r="A3920" s="32">
        <v>43719</v>
      </c>
      <c r="B3920" s="25">
        <v>1000019108</v>
      </c>
      <c r="C3920" s="25" t="s">
        <v>2854</v>
      </c>
      <c r="D3920" s="25" t="s">
        <v>4003</v>
      </c>
      <c r="E3920" s="31">
        <v>1045</v>
      </c>
      <c r="F3920" s="31">
        <v>1045</v>
      </c>
      <c r="G3920" s="25">
        <v>0</v>
      </c>
      <c r="H3920" s="25">
        <v>0</v>
      </c>
      <c r="I3920" s="25" t="s">
        <v>2837</v>
      </c>
    </row>
    <row r="3921" spans="1:9" x14ac:dyDescent="0.15">
      <c r="A3921" s="32">
        <v>43719</v>
      </c>
      <c r="B3921" s="25">
        <v>1000019459</v>
      </c>
      <c r="C3921" s="25" t="s">
        <v>3939</v>
      </c>
      <c r="D3921" s="25" t="s">
        <v>4003</v>
      </c>
      <c r="E3921" s="25">
        <v>800.3</v>
      </c>
      <c r="F3921" s="25">
        <v>800.3</v>
      </c>
      <c r="G3921" s="25">
        <v>0</v>
      </c>
      <c r="H3921" s="25">
        <v>0</v>
      </c>
      <c r="I3921" s="25" t="s">
        <v>2837</v>
      </c>
    </row>
    <row r="3922" spans="1:9" x14ac:dyDescent="0.15">
      <c r="A3922" s="32">
        <v>43719</v>
      </c>
      <c r="B3922" s="25">
        <v>1000019584</v>
      </c>
      <c r="C3922" s="25" t="s">
        <v>2852</v>
      </c>
      <c r="D3922" s="25" t="s">
        <v>4003</v>
      </c>
      <c r="E3922" s="31">
        <v>1000</v>
      </c>
      <c r="F3922" s="31">
        <v>1000</v>
      </c>
      <c r="G3922" s="25">
        <v>0</v>
      </c>
      <c r="H3922" s="25">
        <v>0</v>
      </c>
      <c r="I3922" s="25" t="s">
        <v>2837</v>
      </c>
    </row>
    <row r="3923" spans="1:9" x14ac:dyDescent="0.15">
      <c r="A3923" s="32">
        <v>43719</v>
      </c>
      <c r="B3923" s="25">
        <v>1000019584</v>
      </c>
      <c r="C3923" s="25" t="s">
        <v>2852</v>
      </c>
      <c r="D3923" s="25" t="s">
        <v>4003</v>
      </c>
      <c r="E3923" s="25">
        <v>530.20000000000005</v>
      </c>
      <c r="F3923" s="25">
        <v>530.20000000000005</v>
      </c>
      <c r="G3923" s="25">
        <v>0</v>
      </c>
      <c r="H3923" s="25">
        <v>0</v>
      </c>
      <c r="I3923" s="25" t="s">
        <v>2837</v>
      </c>
    </row>
    <row r="3924" spans="1:9" x14ac:dyDescent="0.15">
      <c r="A3924" s="32">
        <v>43719</v>
      </c>
      <c r="B3924" s="25">
        <v>1000020463</v>
      </c>
      <c r="C3924" s="25" t="s">
        <v>3484</v>
      </c>
      <c r="D3924" s="25" t="s">
        <v>4003</v>
      </c>
      <c r="E3924" s="25">
        <v>500.4</v>
      </c>
      <c r="F3924" s="25">
        <v>500.4</v>
      </c>
      <c r="G3924" s="25">
        <v>0</v>
      </c>
      <c r="H3924" s="25">
        <v>0</v>
      </c>
      <c r="I3924" s="25" t="s">
        <v>2837</v>
      </c>
    </row>
    <row r="3925" spans="1:9" x14ac:dyDescent="0.15">
      <c r="A3925" s="32">
        <v>43719</v>
      </c>
      <c r="B3925" s="25">
        <v>1000020463</v>
      </c>
      <c r="C3925" s="25" t="s">
        <v>3484</v>
      </c>
      <c r="D3925" s="25" t="s">
        <v>4003</v>
      </c>
      <c r="E3925" s="25">
        <v>772.5</v>
      </c>
      <c r="F3925" s="25">
        <v>772.5</v>
      </c>
      <c r="G3925" s="25">
        <v>0</v>
      </c>
      <c r="H3925" s="25">
        <v>0</v>
      </c>
      <c r="I3925" s="25" t="s">
        <v>2837</v>
      </c>
    </row>
    <row r="3926" spans="1:9" x14ac:dyDescent="0.15">
      <c r="A3926" s="32">
        <v>43719</v>
      </c>
      <c r="B3926" s="25">
        <v>1000020764</v>
      </c>
      <c r="C3926" s="25" t="s">
        <v>2844</v>
      </c>
      <c r="D3926" s="25" t="s">
        <v>4003</v>
      </c>
      <c r="E3926" s="25">
        <v>200</v>
      </c>
      <c r="F3926" s="25">
        <v>200</v>
      </c>
      <c r="G3926" s="25">
        <v>0</v>
      </c>
      <c r="H3926" s="25">
        <v>0</v>
      </c>
      <c r="I3926" s="25" t="s">
        <v>2837</v>
      </c>
    </row>
    <row r="3927" spans="1:9" x14ac:dyDescent="0.15">
      <c r="A3927" s="32">
        <v>43719</v>
      </c>
      <c r="B3927" s="25">
        <v>1000020764</v>
      </c>
      <c r="C3927" s="25" t="s">
        <v>2844</v>
      </c>
      <c r="D3927" s="25" t="s">
        <v>4003</v>
      </c>
      <c r="E3927" s="25">
        <v>539</v>
      </c>
      <c r="F3927" s="25">
        <v>539</v>
      </c>
      <c r="G3927" s="25">
        <v>0</v>
      </c>
      <c r="H3927" s="25">
        <v>0</v>
      </c>
      <c r="I3927" s="25" t="s">
        <v>2837</v>
      </c>
    </row>
    <row r="3928" spans="1:9" x14ac:dyDescent="0.15">
      <c r="A3928" s="32">
        <v>43719</v>
      </c>
      <c r="B3928" s="25">
        <v>1000020764</v>
      </c>
      <c r="C3928" s="25" t="s">
        <v>2844</v>
      </c>
      <c r="D3928" s="25" t="s">
        <v>4004</v>
      </c>
      <c r="E3928" s="31">
        <v>2461.06</v>
      </c>
      <c r="F3928" s="31">
        <v>2461.06</v>
      </c>
      <c r="G3928" s="25">
        <v>0</v>
      </c>
      <c r="H3928" s="25">
        <v>0</v>
      </c>
      <c r="I3928" s="25" t="s">
        <v>2837</v>
      </c>
    </row>
    <row r="3929" spans="1:9" x14ac:dyDescent="0.15">
      <c r="A3929" s="32">
        <v>43719</v>
      </c>
      <c r="B3929" s="25">
        <v>1000021487</v>
      </c>
      <c r="C3929" s="25" t="s">
        <v>3047</v>
      </c>
      <c r="D3929" s="25" t="s">
        <v>4003</v>
      </c>
      <c r="E3929" s="31">
        <v>4895.2</v>
      </c>
      <c r="F3929" s="31">
        <v>4895.2</v>
      </c>
      <c r="G3929" s="25">
        <v>0</v>
      </c>
      <c r="H3929" s="25">
        <v>0</v>
      </c>
      <c r="I3929" s="25" t="s">
        <v>3654</v>
      </c>
    </row>
    <row r="3930" spans="1:9" x14ac:dyDescent="0.15">
      <c r="A3930" s="32">
        <v>43719</v>
      </c>
      <c r="B3930" s="25">
        <v>1000021487</v>
      </c>
      <c r="C3930" s="25" t="s">
        <v>3047</v>
      </c>
      <c r="D3930" s="25" t="s">
        <v>4003</v>
      </c>
      <c r="E3930" s="31">
        <v>2105.8000000000002</v>
      </c>
      <c r="F3930" s="31">
        <v>2105.8000000000002</v>
      </c>
      <c r="G3930" s="25">
        <v>0</v>
      </c>
      <c r="H3930" s="25">
        <v>0</v>
      </c>
      <c r="I3930" s="25" t="s">
        <v>3654</v>
      </c>
    </row>
    <row r="3931" spans="1:9" x14ac:dyDescent="0.15">
      <c r="A3931" s="32">
        <v>43719</v>
      </c>
      <c r="B3931" s="25">
        <v>1000021605</v>
      </c>
      <c r="C3931" s="25" t="s">
        <v>4029</v>
      </c>
      <c r="D3931" s="25" t="s">
        <v>4003</v>
      </c>
      <c r="E3931" s="31">
        <v>1002</v>
      </c>
      <c r="F3931" s="31">
        <v>1002</v>
      </c>
      <c r="G3931" s="25">
        <v>0</v>
      </c>
      <c r="H3931" s="25">
        <v>0</v>
      </c>
      <c r="I3931" s="25" t="s">
        <v>3583</v>
      </c>
    </row>
    <row r="3932" spans="1:9" x14ac:dyDescent="0.15">
      <c r="A3932" s="32">
        <v>43719</v>
      </c>
      <c r="B3932" s="25">
        <v>1000021605</v>
      </c>
      <c r="C3932" s="25" t="s">
        <v>4029</v>
      </c>
      <c r="D3932" s="25" t="s">
        <v>4003</v>
      </c>
      <c r="E3932" s="25">
        <v>833.85</v>
      </c>
      <c r="F3932" s="25">
        <v>833.85</v>
      </c>
      <c r="G3932" s="25">
        <v>0</v>
      </c>
      <c r="H3932" s="25">
        <v>0</v>
      </c>
      <c r="I3932" s="25" t="s">
        <v>3583</v>
      </c>
    </row>
    <row r="3933" spans="1:9" x14ac:dyDescent="0.15">
      <c r="A3933" s="32">
        <v>43719</v>
      </c>
      <c r="B3933" s="25">
        <v>1000021737</v>
      </c>
      <c r="C3933" s="25" t="s">
        <v>2840</v>
      </c>
      <c r="D3933" s="25" t="s">
        <v>4003</v>
      </c>
      <c r="E3933" s="25">
        <v>201.1</v>
      </c>
      <c r="F3933" s="25">
        <v>201.1</v>
      </c>
      <c r="G3933" s="25">
        <v>0</v>
      </c>
      <c r="H3933" s="25">
        <v>0</v>
      </c>
      <c r="I3933" s="25" t="s">
        <v>2837</v>
      </c>
    </row>
    <row r="3934" spans="1:9" x14ac:dyDescent="0.15">
      <c r="A3934" s="32">
        <v>43719</v>
      </c>
      <c r="B3934" s="25">
        <v>1000021739</v>
      </c>
      <c r="C3934" s="25" t="s">
        <v>2890</v>
      </c>
      <c r="D3934" s="25" t="s">
        <v>4003</v>
      </c>
      <c r="E3934" s="31">
        <v>1002.77</v>
      </c>
      <c r="F3934" s="31">
        <v>1002.77</v>
      </c>
      <c r="G3934" s="25">
        <v>0</v>
      </c>
      <c r="H3934" s="25">
        <v>0</v>
      </c>
      <c r="I3934" s="25" t="s">
        <v>2889</v>
      </c>
    </row>
    <row r="3935" spans="1:9" x14ac:dyDescent="0.15">
      <c r="A3935" s="32">
        <v>43719</v>
      </c>
      <c r="B3935" s="25">
        <v>1000021739</v>
      </c>
      <c r="C3935" s="25" t="s">
        <v>2890</v>
      </c>
      <c r="D3935" s="25" t="s">
        <v>4003</v>
      </c>
      <c r="E3935" s="31">
        <v>1689.29</v>
      </c>
      <c r="F3935" s="31">
        <v>1689.29</v>
      </c>
      <c r="G3935" s="25">
        <v>0</v>
      </c>
      <c r="H3935" s="25">
        <v>0</v>
      </c>
      <c r="I3935" s="25" t="s">
        <v>2889</v>
      </c>
    </row>
    <row r="3936" spans="1:9" x14ac:dyDescent="0.15">
      <c r="A3936" s="32">
        <v>43719</v>
      </c>
      <c r="B3936" s="25">
        <v>1000022697</v>
      </c>
      <c r="C3936" s="25" t="s">
        <v>3944</v>
      </c>
      <c r="D3936" s="25" t="s">
        <v>4003</v>
      </c>
      <c r="E3936" s="25">
        <v>900</v>
      </c>
      <c r="F3936" s="25">
        <v>900</v>
      </c>
      <c r="G3936" s="25">
        <v>0</v>
      </c>
      <c r="H3936" s="25">
        <v>0</v>
      </c>
      <c r="I3936" s="25" t="s">
        <v>3148</v>
      </c>
    </row>
    <row r="3937" spans="1:9" x14ac:dyDescent="0.15">
      <c r="A3937" s="32">
        <v>43719</v>
      </c>
      <c r="B3937" s="25">
        <v>1000022697</v>
      </c>
      <c r="C3937" s="25" t="s">
        <v>3944</v>
      </c>
      <c r="D3937" s="25" t="s">
        <v>4003</v>
      </c>
      <c r="E3937" s="31">
        <v>2096.1799999999998</v>
      </c>
      <c r="F3937" s="31">
        <v>2096.1799999999998</v>
      </c>
      <c r="G3937" s="25">
        <v>0</v>
      </c>
      <c r="H3937" s="25">
        <v>0</v>
      </c>
      <c r="I3937" s="25" t="s">
        <v>3148</v>
      </c>
    </row>
    <row r="3938" spans="1:9" x14ac:dyDescent="0.15">
      <c r="A3938" s="32">
        <v>43719</v>
      </c>
      <c r="B3938" s="25">
        <v>1000023133</v>
      </c>
      <c r="C3938" s="25" t="s">
        <v>3381</v>
      </c>
      <c r="D3938" s="25" t="s">
        <v>4003</v>
      </c>
      <c r="E3938" s="31">
        <v>1001.3</v>
      </c>
      <c r="F3938" s="31">
        <v>1001.3</v>
      </c>
      <c r="G3938" s="25">
        <v>0</v>
      </c>
      <c r="H3938" s="25">
        <v>0</v>
      </c>
      <c r="I3938" s="25" t="s">
        <v>3380</v>
      </c>
    </row>
    <row r="3939" spans="1:9" x14ac:dyDescent="0.15">
      <c r="A3939" s="32">
        <v>43719</v>
      </c>
      <c r="B3939" s="25">
        <v>1000023133</v>
      </c>
      <c r="C3939" s="25" t="s">
        <v>3381</v>
      </c>
      <c r="D3939" s="25" t="s">
        <v>4003</v>
      </c>
      <c r="E3939" s="31">
        <v>2934.6</v>
      </c>
      <c r="F3939" s="31">
        <v>2934.6</v>
      </c>
      <c r="G3939" s="25">
        <v>0</v>
      </c>
      <c r="H3939" s="25">
        <v>0</v>
      </c>
      <c r="I3939" s="25" t="s">
        <v>3380</v>
      </c>
    </row>
    <row r="3940" spans="1:9" x14ac:dyDescent="0.15">
      <c r="A3940" s="32">
        <v>43719</v>
      </c>
      <c r="B3940" s="25">
        <v>1000024129</v>
      </c>
      <c r="C3940" s="25" t="s">
        <v>2894</v>
      </c>
      <c r="D3940" s="25" t="s">
        <v>4003</v>
      </c>
      <c r="E3940" s="31">
        <v>1180.8</v>
      </c>
      <c r="F3940" s="31">
        <v>1180.8</v>
      </c>
      <c r="G3940" s="25">
        <v>0</v>
      </c>
      <c r="H3940" s="25">
        <v>0</v>
      </c>
      <c r="I3940" s="25" t="s">
        <v>2893</v>
      </c>
    </row>
    <row r="3941" spans="1:9" x14ac:dyDescent="0.15">
      <c r="A3941" s="32">
        <v>43719</v>
      </c>
      <c r="B3941" s="25">
        <v>1000024129</v>
      </c>
      <c r="C3941" s="25" t="s">
        <v>2894</v>
      </c>
      <c r="D3941" s="25" t="s">
        <v>4003</v>
      </c>
      <c r="E3941" s="31">
        <v>33002.6</v>
      </c>
      <c r="F3941" s="31">
        <v>33002.6</v>
      </c>
      <c r="G3941" s="25">
        <v>0</v>
      </c>
      <c r="H3941" s="25">
        <v>0</v>
      </c>
      <c r="I3941" s="25" t="s">
        <v>2893</v>
      </c>
    </row>
    <row r="3942" spans="1:9" x14ac:dyDescent="0.15">
      <c r="A3942" s="32">
        <v>43719</v>
      </c>
      <c r="B3942" s="25">
        <v>1000024743</v>
      </c>
      <c r="C3942" s="25" t="s">
        <v>3540</v>
      </c>
      <c r="D3942" s="25" t="s">
        <v>4004</v>
      </c>
      <c r="E3942" s="31">
        <v>3445.24</v>
      </c>
      <c r="F3942" s="31">
        <v>3445.24</v>
      </c>
      <c r="G3942" s="25">
        <v>0</v>
      </c>
      <c r="H3942" s="25">
        <v>0</v>
      </c>
      <c r="I3942" s="25" t="s">
        <v>2801</v>
      </c>
    </row>
    <row r="3943" spans="1:9" x14ac:dyDescent="0.15">
      <c r="A3943" s="32">
        <v>43719</v>
      </c>
      <c r="B3943" s="25">
        <v>1000025474</v>
      </c>
      <c r="C3943" s="25" t="s">
        <v>2935</v>
      </c>
      <c r="D3943" s="25" t="s">
        <v>4003</v>
      </c>
      <c r="E3943" s="31">
        <v>4359.3</v>
      </c>
      <c r="F3943" s="31">
        <v>4359.3</v>
      </c>
      <c r="G3943" s="25">
        <v>0</v>
      </c>
      <c r="H3943" s="25">
        <v>0</v>
      </c>
      <c r="I3943" s="25" t="s">
        <v>2932</v>
      </c>
    </row>
    <row r="3944" spans="1:9" x14ac:dyDescent="0.15">
      <c r="A3944" s="32">
        <v>43719</v>
      </c>
      <c r="B3944" s="25">
        <v>1000025475</v>
      </c>
      <c r="C3944" s="25" t="s">
        <v>2933</v>
      </c>
      <c r="D3944" s="25" t="s">
        <v>4003</v>
      </c>
      <c r="E3944" s="31">
        <v>3905.4</v>
      </c>
      <c r="F3944" s="31">
        <v>3905.4</v>
      </c>
      <c r="G3944" s="25">
        <v>0</v>
      </c>
      <c r="H3944" s="25">
        <v>0</v>
      </c>
      <c r="I3944" s="25" t="s">
        <v>2932</v>
      </c>
    </row>
    <row r="3945" spans="1:9" x14ac:dyDescent="0.15">
      <c r="A3945" s="32">
        <v>43719</v>
      </c>
      <c r="B3945" s="25">
        <v>1000025755</v>
      </c>
      <c r="C3945" s="25" t="s">
        <v>3706</v>
      </c>
      <c r="D3945" s="25" t="s">
        <v>4003</v>
      </c>
      <c r="E3945" s="25">
        <v>254.8</v>
      </c>
      <c r="F3945" s="25">
        <v>254.8</v>
      </c>
      <c r="G3945" s="25">
        <v>0</v>
      </c>
      <c r="H3945" s="25">
        <v>0</v>
      </c>
      <c r="I3945" s="25" t="s">
        <v>3705</v>
      </c>
    </row>
    <row r="3946" spans="1:9" x14ac:dyDescent="0.15">
      <c r="A3946" s="32">
        <v>43719</v>
      </c>
      <c r="B3946" s="25">
        <v>1000027340</v>
      </c>
      <c r="C3946" s="25" t="s">
        <v>3948</v>
      </c>
      <c r="D3946" s="25" t="s">
        <v>4003</v>
      </c>
      <c r="E3946" s="31">
        <v>1950.03</v>
      </c>
      <c r="F3946" s="31">
        <v>1950.03</v>
      </c>
      <c r="G3946" s="25">
        <v>0</v>
      </c>
      <c r="H3946" s="25">
        <v>0</v>
      </c>
      <c r="I3946" s="25" t="s">
        <v>2915</v>
      </c>
    </row>
    <row r="3947" spans="1:9" x14ac:dyDescent="0.15">
      <c r="A3947" s="32">
        <v>43719</v>
      </c>
      <c r="B3947" s="25">
        <v>1000027535</v>
      </c>
      <c r="C3947" s="25" t="s">
        <v>3949</v>
      </c>
      <c r="D3947" s="25" t="s">
        <v>4003</v>
      </c>
      <c r="E3947" s="31">
        <v>25002.9</v>
      </c>
      <c r="F3947" s="31">
        <v>25002.9</v>
      </c>
      <c r="G3947" s="25">
        <v>0</v>
      </c>
      <c r="H3947" s="25">
        <v>0</v>
      </c>
      <c r="I3947" s="25" t="s">
        <v>3950</v>
      </c>
    </row>
    <row r="3948" spans="1:9" x14ac:dyDescent="0.15">
      <c r="A3948" s="32">
        <v>43719</v>
      </c>
      <c r="B3948" s="25">
        <v>1000027535</v>
      </c>
      <c r="C3948" s="25" t="s">
        <v>3949</v>
      </c>
      <c r="D3948" s="25" t="s">
        <v>4003</v>
      </c>
      <c r="E3948" s="31">
        <v>24998.5</v>
      </c>
      <c r="F3948" s="31">
        <v>24998.5</v>
      </c>
      <c r="G3948" s="25">
        <v>0</v>
      </c>
      <c r="H3948" s="25">
        <v>0</v>
      </c>
      <c r="I3948" s="25" t="s">
        <v>3950</v>
      </c>
    </row>
    <row r="3949" spans="1:9" x14ac:dyDescent="0.15">
      <c r="A3949" s="32">
        <v>43719</v>
      </c>
      <c r="B3949" s="25">
        <v>1000029061</v>
      </c>
      <c r="C3949" s="25" t="s">
        <v>2655</v>
      </c>
      <c r="D3949" s="25" t="s">
        <v>4003</v>
      </c>
      <c r="E3949" s="25">
        <v>371.9</v>
      </c>
      <c r="F3949" s="25">
        <v>371.9</v>
      </c>
      <c r="G3949" s="25">
        <v>0</v>
      </c>
      <c r="H3949" s="25">
        <v>0</v>
      </c>
      <c r="I3949" s="25" t="s">
        <v>2654</v>
      </c>
    </row>
    <row r="3950" spans="1:9" x14ac:dyDescent="0.15">
      <c r="A3950" s="32">
        <v>43719</v>
      </c>
      <c r="B3950" s="25">
        <v>1000029061</v>
      </c>
      <c r="C3950" s="25" t="s">
        <v>2655</v>
      </c>
      <c r="D3950" s="25" t="s">
        <v>4003</v>
      </c>
      <c r="E3950" s="31">
        <v>2033.07</v>
      </c>
      <c r="F3950" s="31">
        <v>2033.07</v>
      </c>
      <c r="G3950" s="25">
        <v>0</v>
      </c>
      <c r="H3950" s="25">
        <v>0</v>
      </c>
      <c r="I3950" s="25" t="s">
        <v>2654</v>
      </c>
    </row>
    <row r="3951" spans="1:9" x14ac:dyDescent="0.15">
      <c r="A3951" s="32">
        <v>43719</v>
      </c>
      <c r="B3951" s="25">
        <v>1000029243</v>
      </c>
      <c r="C3951" s="25" t="s">
        <v>4040</v>
      </c>
      <c r="D3951" s="25" t="s">
        <v>4004</v>
      </c>
      <c r="E3951" s="31">
        <v>1000.25</v>
      </c>
      <c r="F3951" s="31">
        <v>1000.25</v>
      </c>
      <c r="G3951" s="25">
        <v>0</v>
      </c>
      <c r="H3951" s="25">
        <v>0</v>
      </c>
      <c r="I3951" s="25" t="s">
        <v>3859</v>
      </c>
    </row>
    <row r="3952" spans="1:9" x14ac:dyDescent="0.15">
      <c r="A3952" s="32">
        <v>43719</v>
      </c>
      <c r="B3952" s="25">
        <v>1000030136</v>
      </c>
      <c r="C3952" s="25" t="s">
        <v>2788</v>
      </c>
      <c r="D3952" s="25" t="s">
        <v>4003</v>
      </c>
      <c r="E3952" s="25">
        <v>796.5</v>
      </c>
      <c r="F3952" s="25">
        <v>796.5</v>
      </c>
      <c r="G3952" s="25">
        <v>0</v>
      </c>
      <c r="H3952" s="25">
        <v>0</v>
      </c>
      <c r="I3952" s="25" t="s">
        <v>2787</v>
      </c>
    </row>
    <row r="3953" spans="1:9" x14ac:dyDescent="0.15">
      <c r="A3953" s="32">
        <v>43719</v>
      </c>
      <c r="B3953" s="25">
        <v>1000031073</v>
      </c>
      <c r="C3953" s="25" t="s">
        <v>4030</v>
      </c>
      <c r="D3953" s="25" t="s">
        <v>4003</v>
      </c>
      <c r="E3953" s="25">
        <v>601.6</v>
      </c>
      <c r="F3953" s="25">
        <v>601.6</v>
      </c>
      <c r="G3953" s="25">
        <v>0</v>
      </c>
      <c r="H3953" s="25">
        <v>0</v>
      </c>
      <c r="I3953" s="25" t="s">
        <v>2763</v>
      </c>
    </row>
    <row r="3954" spans="1:9" x14ac:dyDescent="0.15">
      <c r="A3954" s="32">
        <v>43719</v>
      </c>
      <c r="B3954" s="25">
        <v>1000031073</v>
      </c>
      <c r="C3954" s="25" t="s">
        <v>4030</v>
      </c>
      <c r="D3954" s="25" t="s">
        <v>4003</v>
      </c>
      <c r="E3954" s="31">
        <v>1890.6</v>
      </c>
      <c r="F3954" s="31">
        <v>1890.6</v>
      </c>
      <c r="G3954" s="25">
        <v>0</v>
      </c>
      <c r="H3954" s="25">
        <v>0</v>
      </c>
      <c r="I3954" s="25" t="s">
        <v>2763</v>
      </c>
    </row>
    <row r="3955" spans="1:9" x14ac:dyDescent="0.15">
      <c r="A3955" s="32">
        <v>43719</v>
      </c>
      <c r="B3955" s="25">
        <v>1000032382</v>
      </c>
      <c r="C3955" s="25" t="s">
        <v>2664</v>
      </c>
      <c r="D3955" s="25" t="s">
        <v>4003</v>
      </c>
      <c r="E3955" s="25">
        <v>263.2</v>
      </c>
      <c r="F3955" s="25">
        <v>263.2</v>
      </c>
      <c r="G3955" s="25">
        <v>0</v>
      </c>
      <c r="H3955" s="25">
        <v>0</v>
      </c>
      <c r="I3955" s="25" t="s">
        <v>2663</v>
      </c>
    </row>
    <row r="3956" spans="1:9" x14ac:dyDescent="0.15">
      <c r="A3956" s="32">
        <v>43719</v>
      </c>
      <c r="B3956" s="25">
        <v>1000033295</v>
      </c>
      <c r="C3956" s="25" t="s">
        <v>2985</v>
      </c>
      <c r="D3956" s="25" t="s">
        <v>4003</v>
      </c>
      <c r="E3956" s="31">
        <v>1001</v>
      </c>
      <c r="F3956" s="31">
        <v>1001</v>
      </c>
      <c r="G3956" s="25">
        <v>0</v>
      </c>
      <c r="H3956" s="25">
        <v>0</v>
      </c>
      <c r="I3956" s="25" t="s">
        <v>3583</v>
      </c>
    </row>
    <row r="3957" spans="1:9" x14ac:dyDescent="0.15">
      <c r="A3957" s="32">
        <v>43719</v>
      </c>
      <c r="B3957" s="25">
        <v>1000033295</v>
      </c>
      <c r="C3957" s="25" t="s">
        <v>2985</v>
      </c>
      <c r="D3957" s="25" t="s">
        <v>4003</v>
      </c>
      <c r="E3957" s="25">
        <v>826.92</v>
      </c>
      <c r="F3957" s="25">
        <v>826.92</v>
      </c>
      <c r="G3957" s="25">
        <v>0</v>
      </c>
      <c r="H3957" s="25">
        <v>0</v>
      </c>
      <c r="I3957" s="25" t="s">
        <v>3583</v>
      </c>
    </row>
    <row r="3958" spans="1:9" x14ac:dyDescent="0.15">
      <c r="A3958" s="32">
        <v>43719</v>
      </c>
      <c r="B3958" s="25">
        <v>1000033842</v>
      </c>
      <c r="C3958" s="25" t="s">
        <v>4041</v>
      </c>
      <c r="D3958" s="25" t="s">
        <v>4003</v>
      </c>
      <c r="E3958" s="31">
        <v>9286.7999999999993</v>
      </c>
      <c r="F3958" s="31">
        <v>9286.7999999999993</v>
      </c>
      <c r="G3958" s="25">
        <v>0</v>
      </c>
      <c r="H3958" s="25">
        <v>0</v>
      </c>
      <c r="I3958" s="25" t="s">
        <v>2734</v>
      </c>
    </row>
    <row r="3959" spans="1:9" x14ac:dyDescent="0.15">
      <c r="A3959" s="32">
        <v>43719</v>
      </c>
      <c r="B3959" s="25">
        <v>1000033842</v>
      </c>
      <c r="C3959" s="25" t="s">
        <v>4041</v>
      </c>
      <c r="D3959" s="25" t="s">
        <v>4003</v>
      </c>
      <c r="E3959" s="25">
        <v>714.36</v>
      </c>
      <c r="F3959" s="25">
        <v>714.36</v>
      </c>
      <c r="G3959" s="25">
        <v>0</v>
      </c>
      <c r="H3959" s="25">
        <v>0</v>
      </c>
      <c r="I3959" s="25" t="s">
        <v>2734</v>
      </c>
    </row>
    <row r="3960" spans="1:9" x14ac:dyDescent="0.15">
      <c r="A3960" s="32">
        <v>43719</v>
      </c>
      <c r="B3960" s="25">
        <v>1000034232</v>
      </c>
      <c r="C3960" s="25" t="s">
        <v>2772</v>
      </c>
      <c r="D3960" s="25" t="s">
        <v>4003</v>
      </c>
      <c r="E3960" s="25">
        <v>301.64</v>
      </c>
      <c r="F3960" s="25">
        <v>301.64</v>
      </c>
      <c r="G3960" s="25">
        <v>0</v>
      </c>
      <c r="H3960" s="25">
        <v>0</v>
      </c>
      <c r="I3960" s="25" t="s">
        <v>2771</v>
      </c>
    </row>
    <row r="3961" spans="1:9" x14ac:dyDescent="0.15">
      <c r="A3961" s="32">
        <v>43719</v>
      </c>
      <c r="B3961" s="25">
        <v>1000037982</v>
      </c>
      <c r="C3961" s="25" t="s">
        <v>3713</v>
      </c>
      <c r="D3961" s="25" t="s">
        <v>4003</v>
      </c>
      <c r="E3961" s="25">
        <v>92.4</v>
      </c>
      <c r="F3961" s="25">
        <v>92.4</v>
      </c>
      <c r="G3961" s="25">
        <v>0</v>
      </c>
      <c r="H3961" s="25">
        <v>0</v>
      </c>
      <c r="I3961" s="25" t="s">
        <v>3712</v>
      </c>
    </row>
    <row r="3962" spans="1:9" x14ac:dyDescent="0.15">
      <c r="A3962" s="32">
        <v>43719</v>
      </c>
      <c r="B3962" s="25">
        <v>1000038420</v>
      </c>
      <c r="C3962" s="25" t="s">
        <v>3096</v>
      </c>
      <c r="D3962" s="25" t="s">
        <v>4003</v>
      </c>
      <c r="E3962" s="31">
        <v>2010.29</v>
      </c>
      <c r="F3962" s="31">
        <v>2010.29</v>
      </c>
      <c r="G3962" s="25">
        <v>0</v>
      </c>
      <c r="H3962" s="25">
        <v>0</v>
      </c>
      <c r="I3962" s="25" t="s">
        <v>3095</v>
      </c>
    </row>
    <row r="3963" spans="1:9" x14ac:dyDescent="0.15">
      <c r="A3963" s="32">
        <v>43719</v>
      </c>
      <c r="B3963" s="25">
        <v>1000038508</v>
      </c>
      <c r="C3963" s="25" t="s">
        <v>3953</v>
      </c>
      <c r="D3963" s="25" t="s">
        <v>4003</v>
      </c>
      <c r="E3963" s="31">
        <v>15605.76</v>
      </c>
      <c r="F3963" s="31">
        <v>15605.76</v>
      </c>
      <c r="G3963" s="25">
        <v>0</v>
      </c>
      <c r="H3963" s="25">
        <v>0</v>
      </c>
      <c r="I3963" s="25" t="s">
        <v>2625</v>
      </c>
    </row>
    <row r="3964" spans="1:9" x14ac:dyDescent="0.15">
      <c r="A3964" s="32">
        <v>43719</v>
      </c>
      <c r="B3964" s="25">
        <v>1000038508</v>
      </c>
      <c r="C3964" s="25" t="s">
        <v>3953</v>
      </c>
      <c r="D3964" s="25" t="s">
        <v>4003</v>
      </c>
      <c r="E3964" s="31">
        <v>3079.61</v>
      </c>
      <c r="F3964" s="31">
        <v>3079.61</v>
      </c>
      <c r="G3964" s="25">
        <v>0</v>
      </c>
      <c r="H3964" s="25">
        <v>0</v>
      </c>
      <c r="I3964" s="25" t="s">
        <v>2625</v>
      </c>
    </row>
    <row r="3965" spans="1:9" x14ac:dyDescent="0.15">
      <c r="A3965" s="32">
        <v>43719</v>
      </c>
      <c r="B3965" s="25">
        <v>1000039029</v>
      </c>
      <c r="C3965" s="25" t="s">
        <v>3443</v>
      </c>
      <c r="D3965" s="25" t="s">
        <v>4003</v>
      </c>
      <c r="E3965" s="31">
        <v>1003.5</v>
      </c>
      <c r="F3965" s="31">
        <v>1003.5</v>
      </c>
      <c r="G3965" s="25">
        <v>0</v>
      </c>
      <c r="H3965" s="25">
        <v>0</v>
      </c>
      <c r="I3965" s="25" t="s">
        <v>2837</v>
      </c>
    </row>
    <row r="3966" spans="1:9" x14ac:dyDescent="0.15">
      <c r="A3966" s="32">
        <v>43719</v>
      </c>
      <c r="B3966" s="25">
        <v>1000041780</v>
      </c>
      <c r="C3966" s="25" t="s">
        <v>3030</v>
      </c>
      <c r="D3966" s="25" t="s">
        <v>4003</v>
      </c>
      <c r="E3966" s="31">
        <v>3245.3</v>
      </c>
      <c r="F3966" s="31">
        <v>3245.3</v>
      </c>
      <c r="G3966" s="25">
        <v>0</v>
      </c>
      <c r="H3966" s="25">
        <v>0</v>
      </c>
      <c r="I3966" s="25" t="s">
        <v>3029</v>
      </c>
    </row>
    <row r="3967" spans="1:9" x14ac:dyDescent="0.15">
      <c r="A3967" s="32">
        <v>43719</v>
      </c>
      <c r="B3967" s="25">
        <v>1000041780</v>
      </c>
      <c r="C3967" s="25" t="s">
        <v>3030</v>
      </c>
      <c r="D3967" s="25" t="s">
        <v>4003</v>
      </c>
      <c r="E3967" s="31">
        <v>3755.48</v>
      </c>
      <c r="F3967" s="31">
        <v>3755.48</v>
      </c>
      <c r="G3967" s="25">
        <v>0</v>
      </c>
      <c r="H3967" s="25">
        <v>0</v>
      </c>
      <c r="I3967" s="25" t="s">
        <v>3029</v>
      </c>
    </row>
    <row r="3968" spans="1:9" x14ac:dyDescent="0.15">
      <c r="A3968" s="32">
        <v>43719</v>
      </c>
      <c r="B3968" s="25">
        <v>1000041836</v>
      </c>
      <c r="C3968" s="25" t="s">
        <v>3954</v>
      </c>
      <c r="D3968" s="25" t="s">
        <v>4003</v>
      </c>
      <c r="E3968" s="25">
        <v>412.6</v>
      </c>
      <c r="F3968" s="25">
        <v>412.6</v>
      </c>
      <c r="G3968" s="25">
        <v>0</v>
      </c>
      <c r="H3968" s="25">
        <v>0</v>
      </c>
      <c r="I3968" s="25" t="s">
        <v>2837</v>
      </c>
    </row>
    <row r="3969" spans="1:9" x14ac:dyDescent="0.15">
      <c r="A3969" s="32">
        <v>43719</v>
      </c>
      <c r="B3969" s="25">
        <v>1000043235</v>
      </c>
      <c r="C3969" s="25" t="s">
        <v>3155</v>
      </c>
      <c r="D3969" s="25" t="s">
        <v>4003</v>
      </c>
      <c r="E3969" s="31">
        <v>3359.62</v>
      </c>
      <c r="F3969" s="31">
        <v>3359.62</v>
      </c>
      <c r="G3969" s="25">
        <v>0</v>
      </c>
      <c r="H3969" s="25">
        <v>0</v>
      </c>
      <c r="I3969" s="25" t="s">
        <v>3154</v>
      </c>
    </row>
    <row r="3970" spans="1:9" x14ac:dyDescent="0.15">
      <c r="A3970" s="32">
        <v>43719</v>
      </c>
      <c r="B3970" s="25">
        <v>1000043235</v>
      </c>
      <c r="C3970" s="25" t="s">
        <v>3155</v>
      </c>
      <c r="D3970" s="25" t="s">
        <v>4003</v>
      </c>
      <c r="E3970" s="25">
        <v>644.65</v>
      </c>
      <c r="F3970" s="25">
        <v>644.65</v>
      </c>
      <c r="G3970" s="25">
        <v>0</v>
      </c>
      <c r="H3970" s="25">
        <v>0</v>
      </c>
      <c r="I3970" s="25" t="s">
        <v>3154</v>
      </c>
    </row>
    <row r="3971" spans="1:9" x14ac:dyDescent="0.15">
      <c r="A3971" s="32">
        <v>43719</v>
      </c>
      <c r="B3971" s="25">
        <v>1000043256</v>
      </c>
      <c r="C3971" s="25" t="s">
        <v>3955</v>
      </c>
      <c r="D3971" s="25" t="s">
        <v>4003</v>
      </c>
      <c r="E3971" s="25">
        <v>968.5</v>
      </c>
      <c r="F3971" s="25">
        <v>968.5</v>
      </c>
      <c r="G3971" s="25">
        <v>0</v>
      </c>
      <c r="H3971" s="25">
        <v>0</v>
      </c>
      <c r="I3971" s="25" t="s">
        <v>3956</v>
      </c>
    </row>
    <row r="3972" spans="1:9" x14ac:dyDescent="0.15">
      <c r="A3972" s="32">
        <v>43719</v>
      </c>
      <c r="B3972" s="25">
        <v>1000043256</v>
      </c>
      <c r="C3972" s="25" t="s">
        <v>3955</v>
      </c>
      <c r="D3972" s="25" t="s">
        <v>4003</v>
      </c>
      <c r="E3972" s="25">
        <v>32</v>
      </c>
      <c r="F3972" s="25">
        <v>32</v>
      </c>
      <c r="G3972" s="25">
        <v>0</v>
      </c>
      <c r="H3972" s="25">
        <v>0</v>
      </c>
      <c r="I3972" s="25" t="s">
        <v>3956</v>
      </c>
    </row>
    <row r="3973" spans="1:9" x14ac:dyDescent="0.15">
      <c r="A3973" s="32">
        <v>43719</v>
      </c>
      <c r="B3973" s="25">
        <v>1000043367</v>
      </c>
      <c r="C3973" s="25" t="s">
        <v>3009</v>
      </c>
      <c r="D3973" s="25" t="s">
        <v>4003</v>
      </c>
      <c r="E3973" s="25">
        <v>301.3</v>
      </c>
      <c r="F3973" s="25">
        <v>301.3</v>
      </c>
      <c r="G3973" s="25">
        <v>0</v>
      </c>
      <c r="H3973" s="25">
        <v>0</v>
      </c>
      <c r="I3973" s="25" t="s">
        <v>3008</v>
      </c>
    </row>
    <row r="3974" spans="1:9" x14ac:dyDescent="0.15">
      <c r="A3974" s="32">
        <v>43719</v>
      </c>
      <c r="B3974" s="25">
        <v>1000043379</v>
      </c>
      <c r="C3974" s="25" t="s">
        <v>3860</v>
      </c>
      <c r="D3974" s="25" t="s">
        <v>4003</v>
      </c>
      <c r="E3974" s="31">
        <v>8204.5</v>
      </c>
      <c r="F3974" s="31">
        <v>8204.5</v>
      </c>
      <c r="G3974" s="25">
        <v>0</v>
      </c>
      <c r="H3974" s="25">
        <v>0</v>
      </c>
      <c r="I3974" s="25" t="s">
        <v>3859</v>
      </c>
    </row>
    <row r="3975" spans="1:9" x14ac:dyDescent="0.15">
      <c r="A3975" s="32">
        <v>43719</v>
      </c>
      <c r="B3975" s="25">
        <v>1000043379</v>
      </c>
      <c r="C3975" s="25" t="s">
        <v>3860</v>
      </c>
      <c r="D3975" s="25" t="s">
        <v>4003</v>
      </c>
      <c r="E3975" s="31">
        <v>5795.5</v>
      </c>
      <c r="F3975" s="31">
        <v>5795.5</v>
      </c>
      <c r="G3975" s="25">
        <v>0</v>
      </c>
      <c r="H3975" s="25">
        <v>0</v>
      </c>
      <c r="I3975" s="25" t="s">
        <v>3859</v>
      </c>
    </row>
    <row r="3976" spans="1:9" x14ac:dyDescent="0.15">
      <c r="A3976" s="32">
        <v>43719</v>
      </c>
      <c r="B3976" s="25">
        <v>1000043379</v>
      </c>
      <c r="C3976" s="25" t="s">
        <v>3860</v>
      </c>
      <c r="D3976" s="25" t="s">
        <v>3226</v>
      </c>
      <c r="E3976" s="23">
        <v>540</v>
      </c>
      <c r="F3976" s="23">
        <v>540</v>
      </c>
      <c r="G3976" s="23">
        <v>0</v>
      </c>
      <c r="H3976" s="23">
        <v>0</v>
      </c>
      <c r="I3976" s="25" t="s">
        <v>3859</v>
      </c>
    </row>
    <row r="3977" spans="1:9" x14ac:dyDescent="0.15">
      <c r="A3977" s="32">
        <v>43719</v>
      </c>
      <c r="B3977" s="25">
        <v>1000043382</v>
      </c>
      <c r="C3977" s="25" t="s">
        <v>3201</v>
      </c>
      <c r="D3977" s="25" t="s">
        <v>4003</v>
      </c>
      <c r="E3977" s="31">
        <v>1000</v>
      </c>
      <c r="F3977" s="31">
        <v>1000</v>
      </c>
      <c r="G3977" s="25">
        <v>0</v>
      </c>
      <c r="H3977" s="25">
        <v>0</v>
      </c>
      <c r="I3977" s="25" t="s">
        <v>2625</v>
      </c>
    </row>
    <row r="3978" spans="1:9" x14ac:dyDescent="0.15">
      <c r="A3978" s="32">
        <v>43719</v>
      </c>
      <c r="B3978" s="25">
        <v>1000043865</v>
      </c>
      <c r="C3978" s="25" t="s">
        <v>3516</v>
      </c>
      <c r="D3978" s="25" t="s">
        <v>4003</v>
      </c>
      <c r="E3978" s="31">
        <v>2002.6</v>
      </c>
      <c r="F3978" s="31">
        <v>2002.6</v>
      </c>
      <c r="G3978" s="25">
        <v>0</v>
      </c>
      <c r="H3978" s="25">
        <v>0</v>
      </c>
      <c r="I3978" s="25" t="s">
        <v>3515</v>
      </c>
    </row>
    <row r="3979" spans="1:9" x14ac:dyDescent="0.15">
      <c r="A3979" s="32">
        <v>43719</v>
      </c>
      <c r="B3979" s="25">
        <v>1000043865</v>
      </c>
      <c r="C3979" s="25" t="s">
        <v>3516</v>
      </c>
      <c r="D3979" s="25" t="s">
        <v>4003</v>
      </c>
      <c r="E3979" s="31">
        <v>4829.43</v>
      </c>
      <c r="F3979" s="31">
        <v>4829.43</v>
      </c>
      <c r="G3979" s="25">
        <v>0</v>
      </c>
      <c r="H3979" s="25">
        <v>0</v>
      </c>
      <c r="I3979" s="25" t="s">
        <v>3515</v>
      </c>
    </row>
    <row r="3980" spans="1:9" x14ac:dyDescent="0.15">
      <c r="A3980" s="32">
        <v>43719</v>
      </c>
      <c r="B3980" s="25">
        <v>1000044031</v>
      </c>
      <c r="C3980" s="25" t="s">
        <v>2968</v>
      </c>
      <c r="D3980" s="25" t="s">
        <v>4003</v>
      </c>
      <c r="E3980" s="31">
        <v>1011.5</v>
      </c>
      <c r="F3980" s="31">
        <v>1011.5</v>
      </c>
      <c r="G3980" s="25">
        <v>0</v>
      </c>
      <c r="H3980" s="25">
        <v>0</v>
      </c>
      <c r="I3980" s="25" t="s">
        <v>2967</v>
      </c>
    </row>
    <row r="3981" spans="1:9" x14ac:dyDescent="0.15">
      <c r="A3981" s="32">
        <v>43719</v>
      </c>
      <c r="B3981" s="25">
        <v>1000044031</v>
      </c>
      <c r="C3981" s="25" t="s">
        <v>2968</v>
      </c>
      <c r="D3981" s="25" t="s">
        <v>4003</v>
      </c>
      <c r="E3981" s="31">
        <v>5027</v>
      </c>
      <c r="F3981" s="31">
        <v>5027</v>
      </c>
      <c r="G3981" s="25">
        <v>0</v>
      </c>
      <c r="H3981" s="25">
        <v>0</v>
      </c>
      <c r="I3981" s="25" t="s">
        <v>2967</v>
      </c>
    </row>
    <row r="3982" spans="1:9" x14ac:dyDescent="0.15">
      <c r="A3982" s="32">
        <v>43719</v>
      </c>
      <c r="B3982" s="25">
        <v>1000044643</v>
      </c>
      <c r="C3982" s="25" t="s">
        <v>2950</v>
      </c>
      <c r="D3982" s="25" t="s">
        <v>4003</v>
      </c>
      <c r="E3982" s="31">
        <v>4497.6000000000004</v>
      </c>
      <c r="F3982" s="31">
        <v>4497.6000000000004</v>
      </c>
      <c r="G3982" s="25">
        <v>0</v>
      </c>
      <c r="H3982" s="25">
        <v>0</v>
      </c>
      <c r="I3982" s="25" t="s">
        <v>2949</v>
      </c>
    </row>
    <row r="3983" spans="1:9" x14ac:dyDescent="0.15">
      <c r="A3983" s="32">
        <v>43719</v>
      </c>
      <c r="B3983" s="25">
        <v>1000044643</v>
      </c>
      <c r="C3983" s="25" t="s">
        <v>2950</v>
      </c>
      <c r="D3983" s="25" t="s">
        <v>4003</v>
      </c>
      <c r="E3983" s="31">
        <v>1503.2</v>
      </c>
      <c r="F3983" s="31">
        <v>1503.2</v>
      </c>
      <c r="G3983" s="25">
        <v>0</v>
      </c>
      <c r="H3983" s="25">
        <v>0</v>
      </c>
      <c r="I3983" s="25" t="s">
        <v>2949</v>
      </c>
    </row>
    <row r="3984" spans="1:9" x14ac:dyDescent="0.15">
      <c r="A3984" s="32">
        <v>43719</v>
      </c>
      <c r="B3984" s="25">
        <v>1000044688</v>
      </c>
      <c r="C3984" s="25" t="s">
        <v>3551</v>
      </c>
      <c r="D3984" s="25" t="s">
        <v>4003</v>
      </c>
      <c r="E3984" s="25">
        <v>141.19999999999999</v>
      </c>
      <c r="F3984" s="25">
        <v>141.19999999999999</v>
      </c>
      <c r="G3984" s="25">
        <v>0</v>
      </c>
      <c r="H3984" s="25">
        <v>0</v>
      </c>
      <c r="I3984" s="25" t="s">
        <v>3550</v>
      </c>
    </row>
    <row r="3985" spans="1:9" x14ac:dyDescent="0.15">
      <c r="A3985" s="32">
        <v>43719</v>
      </c>
      <c r="B3985" s="25">
        <v>1000044716</v>
      </c>
      <c r="C3985" s="25" t="s">
        <v>3957</v>
      </c>
      <c r="D3985" s="25" t="s">
        <v>4003</v>
      </c>
      <c r="E3985" s="31">
        <v>5004</v>
      </c>
      <c r="F3985" s="31">
        <v>5004</v>
      </c>
      <c r="G3985" s="25">
        <v>0</v>
      </c>
      <c r="H3985" s="25">
        <v>0</v>
      </c>
      <c r="I3985" s="25" t="s">
        <v>3092</v>
      </c>
    </row>
    <row r="3986" spans="1:9" x14ac:dyDescent="0.15">
      <c r="A3986" s="32">
        <v>43719</v>
      </c>
      <c r="B3986" s="25">
        <v>1000044716</v>
      </c>
      <c r="C3986" s="25" t="s">
        <v>3957</v>
      </c>
      <c r="D3986" s="25" t="s">
        <v>4003</v>
      </c>
      <c r="E3986" s="31">
        <v>6225.02</v>
      </c>
      <c r="F3986" s="31">
        <v>6225.02</v>
      </c>
      <c r="G3986" s="25">
        <v>0</v>
      </c>
      <c r="H3986" s="25">
        <v>0</v>
      </c>
      <c r="I3986" s="25" t="s">
        <v>3092</v>
      </c>
    </row>
    <row r="3987" spans="1:9" x14ac:dyDescent="0.15">
      <c r="A3987" s="32">
        <v>43719</v>
      </c>
      <c r="B3987" s="25">
        <v>1000045593</v>
      </c>
      <c r="C3987" s="25" t="s">
        <v>3958</v>
      </c>
      <c r="D3987" s="25" t="s">
        <v>4003</v>
      </c>
      <c r="E3987" s="31">
        <v>3385.6</v>
      </c>
      <c r="F3987" s="31">
        <v>3385.6</v>
      </c>
      <c r="G3987" s="25">
        <v>0</v>
      </c>
      <c r="H3987" s="25">
        <v>0</v>
      </c>
      <c r="I3987" s="25" t="s">
        <v>2904</v>
      </c>
    </row>
    <row r="3988" spans="1:9" x14ac:dyDescent="0.15">
      <c r="A3988" s="32">
        <v>43719</v>
      </c>
      <c r="B3988" s="25">
        <v>1000045593</v>
      </c>
      <c r="C3988" s="25" t="s">
        <v>3958</v>
      </c>
      <c r="D3988" s="25" t="s">
        <v>4003</v>
      </c>
      <c r="E3988" s="25">
        <v>615.79999999999995</v>
      </c>
      <c r="F3988" s="25">
        <v>615.79999999999995</v>
      </c>
      <c r="G3988" s="25">
        <v>0</v>
      </c>
      <c r="H3988" s="25">
        <v>0</v>
      </c>
      <c r="I3988" s="25" t="s">
        <v>2904</v>
      </c>
    </row>
    <row r="3989" spans="1:9" x14ac:dyDescent="0.15">
      <c r="A3989" s="32">
        <v>43719</v>
      </c>
      <c r="B3989" s="25">
        <v>1000045767</v>
      </c>
      <c r="C3989" s="25" t="s">
        <v>2962</v>
      </c>
      <c r="D3989" s="25" t="s">
        <v>4003</v>
      </c>
      <c r="E3989" s="31">
        <v>4000</v>
      </c>
      <c r="F3989" s="31">
        <v>4000</v>
      </c>
      <c r="G3989" s="25">
        <v>0</v>
      </c>
      <c r="H3989" s="25">
        <v>0</v>
      </c>
      <c r="I3989" s="25" t="s">
        <v>2961</v>
      </c>
    </row>
    <row r="3990" spans="1:9" x14ac:dyDescent="0.15">
      <c r="A3990" s="32">
        <v>43719</v>
      </c>
      <c r="B3990" s="25">
        <v>1000045767</v>
      </c>
      <c r="C3990" s="25" t="s">
        <v>2962</v>
      </c>
      <c r="D3990" s="25" t="s">
        <v>4003</v>
      </c>
      <c r="E3990" s="31">
        <v>8909.9</v>
      </c>
      <c r="F3990" s="31">
        <v>8909.9</v>
      </c>
      <c r="G3990" s="25">
        <v>0</v>
      </c>
      <c r="H3990" s="25">
        <v>0</v>
      </c>
      <c r="I3990" s="25" t="s">
        <v>2961</v>
      </c>
    </row>
    <row r="3991" spans="1:9" x14ac:dyDescent="0.15">
      <c r="A3991" s="32">
        <v>43719</v>
      </c>
      <c r="B3991" s="25">
        <v>1000046429</v>
      </c>
      <c r="C3991" s="25" t="s">
        <v>3863</v>
      </c>
      <c r="D3991" s="25" t="s">
        <v>4003</v>
      </c>
      <c r="E3991" s="25">
        <v>849</v>
      </c>
      <c r="F3991" s="25">
        <v>849</v>
      </c>
      <c r="G3991" s="25">
        <v>0</v>
      </c>
      <c r="H3991" s="25">
        <v>0</v>
      </c>
      <c r="I3991" s="25" t="s">
        <v>2666</v>
      </c>
    </row>
    <row r="3992" spans="1:9" x14ac:dyDescent="0.15">
      <c r="A3992" s="32">
        <v>43719</v>
      </c>
      <c r="B3992" s="25">
        <v>1000046429</v>
      </c>
      <c r="C3992" s="25" t="s">
        <v>3863</v>
      </c>
      <c r="D3992" s="25" t="s">
        <v>4003</v>
      </c>
      <c r="E3992" s="31">
        <v>9026.1</v>
      </c>
      <c r="F3992" s="31">
        <v>9026.1</v>
      </c>
      <c r="G3992" s="25">
        <v>0</v>
      </c>
      <c r="H3992" s="25">
        <v>0</v>
      </c>
      <c r="I3992" s="25" t="s">
        <v>2666</v>
      </c>
    </row>
    <row r="3993" spans="1:9" x14ac:dyDescent="0.15">
      <c r="A3993" s="32">
        <v>43719</v>
      </c>
      <c r="B3993" s="25">
        <v>1000046429</v>
      </c>
      <c r="C3993" s="25" t="s">
        <v>3863</v>
      </c>
      <c r="D3993" s="25" t="s">
        <v>3226</v>
      </c>
      <c r="E3993" s="23">
        <v>1000.8</v>
      </c>
      <c r="F3993" s="23">
        <v>1000.8</v>
      </c>
      <c r="G3993" s="23">
        <v>0</v>
      </c>
      <c r="H3993" s="23">
        <v>0</v>
      </c>
      <c r="I3993" s="25" t="s">
        <v>2666</v>
      </c>
    </row>
    <row r="3994" spans="1:9" x14ac:dyDescent="0.15">
      <c r="A3994" s="32">
        <v>43719</v>
      </c>
      <c r="B3994" s="25">
        <v>1000046591</v>
      </c>
      <c r="C3994" s="25" t="s">
        <v>2671</v>
      </c>
      <c r="D3994" s="25" t="s">
        <v>4003</v>
      </c>
      <c r="E3994" s="25">
        <v>794.4</v>
      </c>
      <c r="F3994" s="25">
        <v>794.4</v>
      </c>
      <c r="G3994" s="25">
        <v>0</v>
      </c>
      <c r="H3994" s="25">
        <v>0</v>
      </c>
      <c r="I3994" s="25" t="s">
        <v>2666</v>
      </c>
    </row>
    <row r="3995" spans="1:9" x14ac:dyDescent="0.15">
      <c r="A3995" s="32">
        <v>43719</v>
      </c>
      <c r="B3995" s="25">
        <v>1000046591</v>
      </c>
      <c r="C3995" s="25" t="s">
        <v>2671</v>
      </c>
      <c r="D3995" s="25" t="s">
        <v>4003</v>
      </c>
      <c r="E3995" s="25">
        <v>412</v>
      </c>
      <c r="F3995" s="25">
        <v>412</v>
      </c>
      <c r="G3995" s="25">
        <v>0</v>
      </c>
      <c r="H3995" s="25">
        <v>0</v>
      </c>
      <c r="I3995" s="25" t="s">
        <v>2666</v>
      </c>
    </row>
    <row r="3996" spans="1:9" x14ac:dyDescent="0.15">
      <c r="A3996" s="32">
        <v>43719</v>
      </c>
      <c r="B3996" s="25">
        <v>1000046801</v>
      </c>
      <c r="C3996" s="25" t="s">
        <v>2842</v>
      </c>
      <c r="D3996" s="25" t="s">
        <v>4004</v>
      </c>
      <c r="E3996" s="25">
        <v>200.1</v>
      </c>
      <c r="F3996" s="25">
        <v>200.1</v>
      </c>
      <c r="G3996" s="25">
        <v>0</v>
      </c>
      <c r="H3996" s="25">
        <v>0</v>
      </c>
      <c r="I3996" s="25" t="s">
        <v>2837</v>
      </c>
    </row>
    <row r="3997" spans="1:9" x14ac:dyDescent="0.15">
      <c r="A3997" s="32">
        <v>43719</v>
      </c>
      <c r="B3997" s="25">
        <v>1000047401</v>
      </c>
      <c r="C3997" s="25" t="s">
        <v>2775</v>
      </c>
      <c r="D3997" s="25" t="s">
        <v>4003</v>
      </c>
      <c r="E3997" s="31">
        <v>13793.8</v>
      </c>
      <c r="F3997" s="31">
        <v>13793.8</v>
      </c>
      <c r="G3997" s="25">
        <v>0</v>
      </c>
      <c r="H3997" s="25">
        <v>0</v>
      </c>
      <c r="I3997" s="25" t="s">
        <v>2774</v>
      </c>
    </row>
    <row r="3998" spans="1:9" x14ac:dyDescent="0.15">
      <c r="A3998" s="32">
        <v>43719</v>
      </c>
      <c r="B3998" s="25">
        <v>1000048101</v>
      </c>
      <c r="C3998" s="25" t="s">
        <v>3960</v>
      </c>
      <c r="D3998" s="25" t="s">
        <v>4003</v>
      </c>
      <c r="E3998" s="25">
        <v>203.5</v>
      </c>
      <c r="F3998" s="25">
        <v>203.5</v>
      </c>
      <c r="G3998" s="25">
        <v>0</v>
      </c>
      <c r="H3998" s="25">
        <v>0</v>
      </c>
      <c r="I3998" s="25" t="s">
        <v>2625</v>
      </c>
    </row>
    <row r="3999" spans="1:9" x14ac:dyDescent="0.15">
      <c r="A3999" s="32">
        <v>43719</v>
      </c>
      <c r="B3999" s="25">
        <v>1000048363</v>
      </c>
      <c r="C3999" s="25" t="s">
        <v>3334</v>
      </c>
      <c r="D3999" s="25" t="s">
        <v>4003</v>
      </c>
      <c r="E3999" s="31">
        <v>4489.6000000000004</v>
      </c>
      <c r="F3999" s="31">
        <v>4489.6000000000004</v>
      </c>
      <c r="G3999" s="25">
        <v>0</v>
      </c>
      <c r="H3999" s="25">
        <v>0</v>
      </c>
      <c r="I3999" s="25" t="s">
        <v>2727</v>
      </c>
    </row>
    <row r="4000" spans="1:9" x14ac:dyDescent="0.15">
      <c r="A4000" s="32">
        <v>43719</v>
      </c>
      <c r="B4000" s="25">
        <v>1000048503</v>
      </c>
      <c r="C4000" s="25" t="s">
        <v>3961</v>
      </c>
      <c r="D4000" s="25" t="s">
        <v>4003</v>
      </c>
      <c r="E4000" s="31">
        <v>2501</v>
      </c>
      <c r="F4000" s="31">
        <v>2501</v>
      </c>
      <c r="G4000" s="25">
        <v>0</v>
      </c>
      <c r="H4000" s="25">
        <v>0</v>
      </c>
      <c r="I4000" s="25" t="s">
        <v>3962</v>
      </c>
    </row>
    <row r="4001" spans="1:9" x14ac:dyDescent="0.15">
      <c r="A4001" s="32">
        <v>43719</v>
      </c>
      <c r="B4001" s="25">
        <v>1000048503</v>
      </c>
      <c r="C4001" s="25" t="s">
        <v>3961</v>
      </c>
      <c r="D4001" s="25" t="s">
        <v>4003</v>
      </c>
      <c r="E4001" s="31">
        <v>1649.06</v>
      </c>
      <c r="F4001" s="31">
        <v>1649.06</v>
      </c>
      <c r="G4001" s="25">
        <v>0</v>
      </c>
      <c r="H4001" s="25">
        <v>0</v>
      </c>
      <c r="I4001" s="25" t="s">
        <v>3962</v>
      </c>
    </row>
    <row r="4002" spans="1:9" x14ac:dyDescent="0.15">
      <c r="A4002" s="32">
        <v>43719</v>
      </c>
      <c r="B4002" s="25">
        <v>1000048571</v>
      </c>
      <c r="C4002" s="25" t="s">
        <v>3229</v>
      </c>
      <c r="D4002" s="25" t="s">
        <v>4003</v>
      </c>
      <c r="E4002" s="25">
        <v>849.6</v>
      </c>
      <c r="F4002" s="25">
        <v>849.6</v>
      </c>
      <c r="G4002" s="25">
        <v>0</v>
      </c>
      <c r="H4002" s="25">
        <v>0</v>
      </c>
      <c r="I4002" s="25" t="s">
        <v>2657</v>
      </c>
    </row>
    <row r="4003" spans="1:9" x14ac:dyDescent="0.15">
      <c r="A4003" s="32">
        <v>43719</v>
      </c>
      <c r="B4003" s="25">
        <v>1000048571</v>
      </c>
      <c r="C4003" s="25" t="s">
        <v>3229</v>
      </c>
      <c r="D4003" s="25" t="s">
        <v>4003</v>
      </c>
      <c r="E4003" s="31">
        <v>8074.36</v>
      </c>
      <c r="F4003" s="31">
        <v>8074.36</v>
      </c>
      <c r="G4003" s="25">
        <v>0</v>
      </c>
      <c r="H4003" s="25">
        <v>0</v>
      </c>
      <c r="I4003" s="25" t="s">
        <v>2657</v>
      </c>
    </row>
    <row r="4004" spans="1:9" x14ac:dyDescent="0.15">
      <c r="A4004" s="32">
        <v>43719</v>
      </c>
      <c r="B4004" s="25">
        <v>1000048628</v>
      </c>
      <c r="C4004" s="25" t="s">
        <v>2761</v>
      </c>
      <c r="D4004" s="25" t="s">
        <v>4003</v>
      </c>
      <c r="E4004" s="31">
        <v>19159</v>
      </c>
      <c r="F4004" s="31">
        <v>19159</v>
      </c>
      <c r="G4004" s="25">
        <v>0</v>
      </c>
      <c r="H4004" s="25">
        <v>0</v>
      </c>
      <c r="I4004" s="25" t="s">
        <v>2760</v>
      </c>
    </row>
    <row r="4005" spans="1:9" x14ac:dyDescent="0.15">
      <c r="A4005" s="32">
        <v>43719</v>
      </c>
      <c r="B4005" s="25">
        <v>1000048628</v>
      </c>
      <c r="C4005" s="25" t="s">
        <v>2761</v>
      </c>
      <c r="D4005" s="25" t="s">
        <v>4003</v>
      </c>
      <c r="E4005" s="31">
        <v>26453.3</v>
      </c>
      <c r="F4005" s="31">
        <v>26453.3</v>
      </c>
      <c r="G4005" s="25">
        <v>0</v>
      </c>
      <c r="H4005" s="25">
        <v>0</v>
      </c>
      <c r="I4005" s="25" t="s">
        <v>2760</v>
      </c>
    </row>
    <row r="4006" spans="1:9" x14ac:dyDescent="0.15">
      <c r="A4006" s="32">
        <v>43719</v>
      </c>
      <c r="B4006" s="25">
        <v>1000048821</v>
      </c>
      <c r="C4006" s="25" t="s">
        <v>3963</v>
      </c>
      <c r="D4006" s="25" t="s">
        <v>4003</v>
      </c>
      <c r="E4006" s="31">
        <v>11658.1</v>
      </c>
      <c r="F4006" s="31">
        <v>11658.1</v>
      </c>
      <c r="G4006" s="25">
        <v>0</v>
      </c>
      <c r="H4006" s="25">
        <v>0</v>
      </c>
      <c r="I4006" s="25" t="s">
        <v>2687</v>
      </c>
    </row>
    <row r="4007" spans="1:9" x14ac:dyDescent="0.15">
      <c r="A4007" s="32">
        <v>43719</v>
      </c>
      <c r="B4007" s="25">
        <v>1000049025</v>
      </c>
      <c r="C4007" s="25" t="s">
        <v>4012</v>
      </c>
      <c r="D4007" s="25" t="s">
        <v>4003</v>
      </c>
      <c r="E4007" s="31">
        <v>3384.5</v>
      </c>
      <c r="F4007" s="31">
        <v>3384.5</v>
      </c>
      <c r="G4007" s="25">
        <v>0</v>
      </c>
      <c r="H4007" s="25">
        <v>0</v>
      </c>
      <c r="I4007" s="25" t="s">
        <v>2666</v>
      </c>
    </row>
    <row r="4008" spans="1:9" x14ac:dyDescent="0.15">
      <c r="A4008" s="32">
        <v>43719</v>
      </c>
      <c r="B4008" s="25">
        <v>1000049025</v>
      </c>
      <c r="C4008" s="25" t="s">
        <v>4012</v>
      </c>
      <c r="D4008" s="25" t="s">
        <v>4003</v>
      </c>
      <c r="E4008" s="31">
        <v>2200.5</v>
      </c>
      <c r="F4008" s="31">
        <v>2200.5</v>
      </c>
      <c r="G4008" s="25">
        <v>0</v>
      </c>
      <c r="H4008" s="25">
        <v>0</v>
      </c>
      <c r="I4008" s="25" t="s">
        <v>2666</v>
      </c>
    </row>
    <row r="4009" spans="1:9" x14ac:dyDescent="0.15">
      <c r="A4009" s="32">
        <v>43719</v>
      </c>
      <c r="B4009" s="25">
        <v>1000049027</v>
      </c>
      <c r="C4009" s="25" t="s">
        <v>3964</v>
      </c>
      <c r="D4009" s="25" t="s">
        <v>4003</v>
      </c>
      <c r="E4009" s="31">
        <v>2297.6999999999998</v>
      </c>
      <c r="F4009" s="31">
        <v>2297.6999999999998</v>
      </c>
      <c r="G4009" s="25">
        <v>0</v>
      </c>
      <c r="H4009" s="25">
        <v>0</v>
      </c>
      <c r="I4009" s="25" t="s">
        <v>2687</v>
      </c>
    </row>
    <row r="4010" spans="1:9" x14ac:dyDescent="0.15">
      <c r="A4010" s="32">
        <v>43719</v>
      </c>
      <c r="B4010" s="25">
        <v>1000049485</v>
      </c>
      <c r="C4010" s="25" t="s">
        <v>4049</v>
      </c>
      <c r="D4010" s="25" t="s">
        <v>4003</v>
      </c>
      <c r="E4010" s="25">
        <v>501.2</v>
      </c>
      <c r="F4010" s="25">
        <v>501.2</v>
      </c>
      <c r="G4010" s="25">
        <v>0</v>
      </c>
      <c r="H4010" s="25">
        <v>0</v>
      </c>
      <c r="I4010" s="25" t="s">
        <v>3647</v>
      </c>
    </row>
    <row r="4011" spans="1:9" x14ac:dyDescent="0.15">
      <c r="A4011" s="32">
        <v>43719</v>
      </c>
      <c r="B4011" s="25">
        <v>1000049929</v>
      </c>
      <c r="C4011" s="25" t="s">
        <v>3965</v>
      </c>
      <c r="D4011" s="25" t="s">
        <v>4003</v>
      </c>
      <c r="E4011" s="31">
        <v>4851</v>
      </c>
      <c r="F4011" s="31">
        <v>4851</v>
      </c>
      <c r="G4011" s="25">
        <v>0</v>
      </c>
      <c r="H4011" s="25">
        <v>0</v>
      </c>
      <c r="I4011" s="25" t="s">
        <v>2964</v>
      </c>
    </row>
    <row r="4012" spans="1:9" x14ac:dyDescent="0.15">
      <c r="A4012" s="32">
        <v>43719</v>
      </c>
      <c r="B4012" s="25">
        <v>1000049929</v>
      </c>
      <c r="C4012" s="25" t="s">
        <v>3965</v>
      </c>
      <c r="D4012" s="25" t="s">
        <v>4003</v>
      </c>
      <c r="E4012" s="25">
        <v>150</v>
      </c>
      <c r="F4012" s="25">
        <v>150</v>
      </c>
      <c r="G4012" s="25">
        <v>0</v>
      </c>
      <c r="H4012" s="25">
        <v>0</v>
      </c>
      <c r="I4012" s="25" t="s">
        <v>2964</v>
      </c>
    </row>
    <row r="4013" spans="1:9" x14ac:dyDescent="0.15">
      <c r="A4013" s="32">
        <v>43719</v>
      </c>
      <c r="B4013" s="25">
        <v>1000050162</v>
      </c>
      <c r="C4013" s="25" t="s">
        <v>3966</v>
      </c>
      <c r="D4013" s="25" t="s">
        <v>4003</v>
      </c>
      <c r="E4013" s="31">
        <v>1102.5</v>
      </c>
      <c r="F4013" s="31">
        <v>1102.5</v>
      </c>
      <c r="G4013" s="25">
        <v>0</v>
      </c>
      <c r="H4013" s="25">
        <v>0</v>
      </c>
      <c r="I4013" s="25" t="s">
        <v>213</v>
      </c>
    </row>
    <row r="4014" spans="1:9" x14ac:dyDescent="0.15">
      <c r="A4014" s="32">
        <v>43719</v>
      </c>
      <c r="B4014" s="25">
        <v>1000050162</v>
      </c>
      <c r="C4014" s="25" t="s">
        <v>3966</v>
      </c>
      <c r="D4014" s="25" t="s">
        <v>4003</v>
      </c>
      <c r="E4014" s="25">
        <v>408.91</v>
      </c>
      <c r="F4014" s="25">
        <v>408.91</v>
      </c>
      <c r="G4014" s="25">
        <v>0</v>
      </c>
      <c r="H4014" s="25">
        <v>0</v>
      </c>
      <c r="I4014" s="25" t="s">
        <v>213</v>
      </c>
    </row>
    <row r="4015" spans="1:9" x14ac:dyDescent="0.15">
      <c r="A4015" s="32">
        <v>43719</v>
      </c>
      <c r="B4015" s="25">
        <v>1000050535</v>
      </c>
      <c r="C4015" s="25" t="s">
        <v>3967</v>
      </c>
      <c r="D4015" s="25" t="s">
        <v>4003</v>
      </c>
      <c r="E4015" s="31">
        <v>2509.98</v>
      </c>
      <c r="F4015" s="31">
        <v>2509.98</v>
      </c>
      <c r="G4015" s="25">
        <v>0</v>
      </c>
      <c r="H4015" s="25">
        <v>0</v>
      </c>
      <c r="I4015" s="25" t="s">
        <v>3032</v>
      </c>
    </row>
    <row r="4016" spans="1:9" x14ac:dyDescent="0.15">
      <c r="A4016" s="32">
        <v>43719</v>
      </c>
      <c r="B4016" s="25">
        <v>1000050547</v>
      </c>
      <c r="C4016" s="25" t="s">
        <v>3968</v>
      </c>
      <c r="D4016" s="25" t="s">
        <v>4003</v>
      </c>
      <c r="E4016" s="31">
        <v>3495.75</v>
      </c>
      <c r="F4016" s="31">
        <v>3495.75</v>
      </c>
      <c r="G4016" s="25">
        <v>0</v>
      </c>
      <c r="H4016" s="25">
        <v>0</v>
      </c>
      <c r="I4016" s="25" t="s">
        <v>2976</v>
      </c>
    </row>
    <row r="4017" spans="1:9" x14ac:dyDescent="0.15">
      <c r="A4017" s="32">
        <v>43719</v>
      </c>
      <c r="B4017" s="25">
        <v>1000050547</v>
      </c>
      <c r="C4017" s="25" t="s">
        <v>3968</v>
      </c>
      <c r="D4017" s="25" t="s">
        <v>4003</v>
      </c>
      <c r="E4017" s="25">
        <v>510</v>
      </c>
      <c r="F4017" s="25">
        <v>510</v>
      </c>
      <c r="G4017" s="25">
        <v>0</v>
      </c>
      <c r="H4017" s="25">
        <v>0</v>
      </c>
      <c r="I4017" s="25" t="s">
        <v>2976</v>
      </c>
    </row>
    <row r="4018" spans="1:9" x14ac:dyDescent="0.15">
      <c r="A4018" s="32">
        <v>43719</v>
      </c>
      <c r="B4018" s="25">
        <v>1000050578</v>
      </c>
      <c r="C4018" s="25" t="s">
        <v>4051</v>
      </c>
      <c r="D4018" s="25" t="s">
        <v>4004</v>
      </c>
      <c r="E4018" s="31">
        <v>1438.23</v>
      </c>
      <c r="F4018" s="31">
        <v>1438.23</v>
      </c>
      <c r="G4018" s="25">
        <v>0</v>
      </c>
      <c r="H4018" s="25">
        <v>0</v>
      </c>
      <c r="I4018" s="25" t="s">
        <v>3024</v>
      </c>
    </row>
    <row r="4019" spans="1:9" x14ac:dyDescent="0.15">
      <c r="A4019" s="32">
        <v>43719</v>
      </c>
      <c r="B4019" s="25">
        <v>1000051029</v>
      </c>
      <c r="C4019" s="25" t="s">
        <v>3969</v>
      </c>
      <c r="D4019" s="25" t="s">
        <v>4003</v>
      </c>
      <c r="E4019" s="31">
        <v>8876.77</v>
      </c>
      <c r="F4019" s="31">
        <v>8876.77</v>
      </c>
      <c r="G4019" s="25">
        <v>0</v>
      </c>
      <c r="H4019" s="25">
        <v>0</v>
      </c>
      <c r="I4019" s="25" t="s">
        <v>2796</v>
      </c>
    </row>
    <row r="4020" spans="1:9" x14ac:dyDescent="0.15">
      <c r="A4020" s="32">
        <v>43719</v>
      </c>
      <c r="B4020" s="25">
        <v>1000051075</v>
      </c>
      <c r="C4020" s="25" t="s">
        <v>3970</v>
      </c>
      <c r="D4020" s="25" t="s">
        <v>4003</v>
      </c>
      <c r="E4020" s="25">
        <v>330.91</v>
      </c>
      <c r="F4020" s="25">
        <v>330.91</v>
      </c>
      <c r="G4020" s="25">
        <v>0</v>
      </c>
      <c r="H4020" s="25">
        <v>0</v>
      </c>
      <c r="I4020" s="25" t="s">
        <v>3032</v>
      </c>
    </row>
    <row r="4021" spans="1:9" x14ac:dyDescent="0.15">
      <c r="A4021" s="32">
        <v>43719</v>
      </c>
      <c r="B4021" s="25">
        <v>1000051188</v>
      </c>
      <c r="C4021" s="25" t="s">
        <v>3971</v>
      </c>
      <c r="D4021" s="25" t="s">
        <v>4003</v>
      </c>
      <c r="E4021" s="25">
        <v>203.9</v>
      </c>
      <c r="F4021" s="25">
        <v>203.9</v>
      </c>
      <c r="G4021" s="25">
        <v>0</v>
      </c>
      <c r="H4021" s="25">
        <v>0</v>
      </c>
      <c r="I4021" s="25" t="s">
        <v>3103</v>
      </c>
    </row>
    <row r="4022" spans="1:9" x14ac:dyDescent="0.15">
      <c r="A4022" s="32">
        <v>43719</v>
      </c>
      <c r="B4022" s="25">
        <v>1000051188</v>
      </c>
      <c r="C4022" s="25" t="s">
        <v>3971</v>
      </c>
      <c r="D4022" s="25" t="s">
        <v>4003</v>
      </c>
      <c r="E4022" s="25">
        <v>796.84</v>
      </c>
      <c r="F4022" s="25">
        <v>796.84</v>
      </c>
      <c r="G4022" s="25">
        <v>0</v>
      </c>
      <c r="H4022" s="25">
        <v>0</v>
      </c>
      <c r="I4022" s="25" t="s">
        <v>3103</v>
      </c>
    </row>
    <row r="4023" spans="1:9" x14ac:dyDescent="0.15">
      <c r="A4023" s="32">
        <v>43719</v>
      </c>
      <c r="B4023" s="25">
        <v>1000051189</v>
      </c>
      <c r="C4023" s="25" t="s">
        <v>3972</v>
      </c>
      <c r="D4023" s="25" t="s">
        <v>4004</v>
      </c>
      <c r="E4023" s="31">
        <v>1000.51</v>
      </c>
      <c r="F4023" s="31">
        <v>1000.51</v>
      </c>
      <c r="G4023" s="25">
        <v>0</v>
      </c>
      <c r="H4023" s="25">
        <v>0</v>
      </c>
      <c r="I4023" s="25" t="s">
        <v>3103</v>
      </c>
    </row>
    <row r="4024" spans="1:9" x14ac:dyDescent="0.15">
      <c r="A4024" s="32">
        <v>43719</v>
      </c>
      <c r="B4024" s="25">
        <v>1000051199</v>
      </c>
      <c r="C4024" s="25" t="s">
        <v>3973</v>
      </c>
      <c r="D4024" s="25" t="s">
        <v>4003</v>
      </c>
      <c r="E4024" s="25">
        <v>103.2</v>
      </c>
      <c r="F4024" s="25">
        <v>103.2</v>
      </c>
      <c r="G4024" s="25">
        <v>0</v>
      </c>
      <c r="H4024" s="25">
        <v>0</v>
      </c>
      <c r="I4024" s="25" t="s">
        <v>2660</v>
      </c>
    </row>
    <row r="4025" spans="1:9" x14ac:dyDescent="0.15">
      <c r="A4025" s="32">
        <v>43719</v>
      </c>
      <c r="B4025" s="25">
        <v>1000051199</v>
      </c>
      <c r="C4025" s="25" t="s">
        <v>3973</v>
      </c>
      <c r="D4025" s="25" t="s">
        <v>4003</v>
      </c>
      <c r="E4025" s="25">
        <v>227.7</v>
      </c>
      <c r="F4025" s="25">
        <v>227.7</v>
      </c>
      <c r="G4025" s="25">
        <v>0</v>
      </c>
      <c r="H4025" s="25">
        <v>0</v>
      </c>
      <c r="I4025" s="25" t="s">
        <v>2660</v>
      </c>
    </row>
    <row r="4026" spans="1:9" x14ac:dyDescent="0.15">
      <c r="A4026" s="32">
        <v>43719</v>
      </c>
      <c r="B4026" s="25">
        <v>1000051767</v>
      </c>
      <c r="C4026" s="25" t="s">
        <v>3974</v>
      </c>
      <c r="D4026" s="25" t="s">
        <v>4004</v>
      </c>
      <c r="E4026" s="31">
        <v>3000.2</v>
      </c>
      <c r="F4026" s="31">
        <v>3000.2</v>
      </c>
      <c r="G4026" s="25">
        <v>0</v>
      </c>
      <c r="H4026" s="25">
        <v>0</v>
      </c>
      <c r="I4026" s="25" t="s">
        <v>3108</v>
      </c>
    </row>
    <row r="4027" spans="1:9" x14ac:dyDescent="0.15">
      <c r="A4027" s="32">
        <v>43719</v>
      </c>
      <c r="B4027" s="25">
        <v>1000051971</v>
      </c>
      <c r="C4027" s="25" t="s">
        <v>3975</v>
      </c>
      <c r="D4027" s="25" t="s">
        <v>4004</v>
      </c>
      <c r="E4027" s="31">
        <v>2236.8000000000002</v>
      </c>
      <c r="F4027" s="31">
        <v>2236.8000000000002</v>
      </c>
      <c r="G4027" s="25">
        <v>0</v>
      </c>
      <c r="H4027" s="25">
        <v>0</v>
      </c>
      <c r="I4027" s="25" t="s">
        <v>2938</v>
      </c>
    </row>
    <row r="4028" spans="1:9" x14ac:dyDescent="0.15">
      <c r="A4028" s="32">
        <v>43719</v>
      </c>
      <c r="B4028" s="25">
        <v>1000052339</v>
      </c>
      <c r="C4028" s="25" t="s">
        <v>3977</v>
      </c>
      <c r="D4028" s="25" t="s">
        <v>4003</v>
      </c>
      <c r="E4028" s="31">
        <v>4520</v>
      </c>
      <c r="F4028" s="31">
        <v>4520</v>
      </c>
      <c r="G4028" s="25">
        <v>0</v>
      </c>
      <c r="H4028" s="25">
        <v>0</v>
      </c>
      <c r="I4028" s="25" t="s">
        <v>3103</v>
      </c>
    </row>
    <row r="4029" spans="1:9" x14ac:dyDescent="0.15">
      <c r="A4029" s="32">
        <v>43719</v>
      </c>
      <c r="B4029" s="25">
        <v>1000052339</v>
      </c>
      <c r="C4029" s="25" t="s">
        <v>3977</v>
      </c>
      <c r="D4029" s="25" t="s">
        <v>4003</v>
      </c>
      <c r="E4029" s="25">
        <v>480</v>
      </c>
      <c r="F4029" s="25">
        <v>480</v>
      </c>
      <c r="G4029" s="25">
        <v>0</v>
      </c>
      <c r="H4029" s="25">
        <v>0</v>
      </c>
      <c r="I4029" s="25" t="s">
        <v>3103</v>
      </c>
    </row>
    <row r="4030" spans="1:9" x14ac:dyDescent="0.15">
      <c r="A4030" s="32">
        <v>43719</v>
      </c>
      <c r="B4030" s="25">
        <v>1000052799</v>
      </c>
      <c r="C4030" s="25" t="s">
        <v>3978</v>
      </c>
      <c r="D4030" s="25" t="s">
        <v>4003</v>
      </c>
      <c r="E4030" s="31">
        <v>1328.4</v>
      </c>
      <c r="F4030" s="31">
        <v>1328.4</v>
      </c>
      <c r="G4030" s="25">
        <v>0</v>
      </c>
      <c r="H4030" s="25">
        <v>0</v>
      </c>
      <c r="I4030" s="25" t="s">
        <v>2700</v>
      </c>
    </row>
    <row r="4031" spans="1:9" x14ac:dyDescent="0.15">
      <c r="A4031" s="32">
        <v>43719</v>
      </c>
      <c r="B4031" s="25">
        <v>1000052799</v>
      </c>
      <c r="C4031" s="25" t="s">
        <v>3978</v>
      </c>
      <c r="D4031" s="25" t="s">
        <v>4003</v>
      </c>
      <c r="E4031" s="31">
        <v>1672.5</v>
      </c>
      <c r="F4031" s="31">
        <v>1672.5</v>
      </c>
      <c r="G4031" s="25">
        <v>0</v>
      </c>
      <c r="H4031" s="25">
        <v>0</v>
      </c>
      <c r="I4031" s="25" t="s">
        <v>2700</v>
      </c>
    </row>
    <row r="4032" spans="1:9" x14ac:dyDescent="0.15">
      <c r="A4032" s="32">
        <v>43719</v>
      </c>
      <c r="B4032" s="25">
        <v>1000053001</v>
      </c>
      <c r="C4032" s="25" t="s">
        <v>3979</v>
      </c>
      <c r="D4032" s="25" t="s">
        <v>4003</v>
      </c>
      <c r="E4032" s="25">
        <v>504.8</v>
      </c>
      <c r="F4032" s="25">
        <v>504.8</v>
      </c>
      <c r="G4032" s="25">
        <v>0</v>
      </c>
      <c r="H4032" s="25">
        <v>0</v>
      </c>
      <c r="I4032" s="25" t="s">
        <v>2634</v>
      </c>
    </row>
    <row r="4033" spans="1:9" x14ac:dyDescent="0.15">
      <c r="A4033" s="32">
        <v>43719</v>
      </c>
      <c r="B4033" s="25">
        <v>1000054033</v>
      </c>
      <c r="C4033" s="25" t="s">
        <v>3980</v>
      </c>
      <c r="D4033" s="25" t="s">
        <v>4003</v>
      </c>
      <c r="E4033" s="31">
        <v>1003.44</v>
      </c>
      <c r="F4033" s="31">
        <v>1003.44</v>
      </c>
      <c r="G4033" s="25">
        <v>0</v>
      </c>
      <c r="H4033" s="25">
        <v>0</v>
      </c>
      <c r="I4033" s="25" t="s">
        <v>2830</v>
      </c>
    </row>
    <row r="4034" spans="1:9" x14ac:dyDescent="0.15">
      <c r="A4034" s="32">
        <v>43719</v>
      </c>
      <c r="B4034" s="25">
        <v>1000054528</v>
      </c>
      <c r="C4034" s="25" t="s">
        <v>3981</v>
      </c>
      <c r="D4034" s="25" t="s">
        <v>4003</v>
      </c>
      <c r="E4034" s="25">
        <v>939.7</v>
      </c>
      <c r="F4034" s="25">
        <v>939.7</v>
      </c>
      <c r="G4034" s="25">
        <v>0</v>
      </c>
      <c r="H4034" s="25">
        <v>0</v>
      </c>
      <c r="I4034" s="25" t="s">
        <v>3647</v>
      </c>
    </row>
    <row r="4035" spans="1:9" x14ac:dyDescent="0.15">
      <c r="A4035" s="32">
        <v>43719</v>
      </c>
      <c r="B4035" s="25">
        <v>1000054542</v>
      </c>
      <c r="C4035" s="25" t="s">
        <v>4042</v>
      </c>
      <c r="D4035" s="25" t="s">
        <v>4003</v>
      </c>
      <c r="E4035" s="25">
        <v>365</v>
      </c>
      <c r="F4035" s="25">
        <v>365</v>
      </c>
      <c r="G4035" s="25">
        <v>0</v>
      </c>
      <c r="H4035" s="25">
        <v>0</v>
      </c>
      <c r="I4035" s="25" t="s">
        <v>2734</v>
      </c>
    </row>
    <row r="4036" spans="1:9" x14ac:dyDescent="0.15">
      <c r="A4036" s="32">
        <v>43719</v>
      </c>
      <c r="B4036" s="25">
        <v>1000054543</v>
      </c>
      <c r="C4036" s="25" t="s">
        <v>3982</v>
      </c>
      <c r="D4036" s="25" t="s">
        <v>4003</v>
      </c>
      <c r="E4036" s="25">
        <v>211.2</v>
      </c>
      <c r="F4036" s="25">
        <v>211.2</v>
      </c>
      <c r="G4036" s="25">
        <v>0</v>
      </c>
      <c r="H4036" s="25">
        <v>0</v>
      </c>
      <c r="I4036" s="25" t="s">
        <v>3085</v>
      </c>
    </row>
    <row r="4037" spans="1:9" x14ac:dyDescent="0.15">
      <c r="A4037" s="32">
        <v>43719</v>
      </c>
      <c r="B4037" s="25">
        <v>1000054543</v>
      </c>
      <c r="C4037" s="25" t="s">
        <v>3982</v>
      </c>
      <c r="D4037" s="25" t="s">
        <v>4003</v>
      </c>
      <c r="E4037" s="25">
        <v>22</v>
      </c>
      <c r="F4037" s="25">
        <v>22</v>
      </c>
      <c r="G4037" s="25">
        <v>0</v>
      </c>
      <c r="H4037" s="25">
        <v>0</v>
      </c>
      <c r="I4037" s="25" t="s">
        <v>3085</v>
      </c>
    </row>
    <row r="4038" spans="1:9" x14ac:dyDescent="0.15">
      <c r="A4038" s="32">
        <v>43719</v>
      </c>
      <c r="B4038" s="25">
        <v>1000055477</v>
      </c>
      <c r="C4038" s="25" t="s">
        <v>4044</v>
      </c>
      <c r="D4038" s="25" t="s">
        <v>4003</v>
      </c>
      <c r="E4038" s="31">
        <v>1004.6</v>
      </c>
      <c r="F4038" s="31">
        <v>1004.6</v>
      </c>
      <c r="G4038" s="25">
        <v>0</v>
      </c>
      <c r="H4038" s="25">
        <v>0</v>
      </c>
      <c r="I4038" s="25" t="s">
        <v>2734</v>
      </c>
    </row>
    <row r="4039" spans="1:9" x14ac:dyDescent="0.15">
      <c r="A4039" s="32">
        <v>43719</v>
      </c>
      <c r="B4039" s="25">
        <v>1000055851</v>
      </c>
      <c r="C4039" s="25" t="s">
        <v>4043</v>
      </c>
      <c r="D4039" s="25" t="s">
        <v>4003</v>
      </c>
      <c r="E4039" s="25">
        <v>489</v>
      </c>
      <c r="F4039" s="25">
        <v>489</v>
      </c>
      <c r="G4039" s="25">
        <v>0</v>
      </c>
      <c r="H4039" s="25">
        <v>0</v>
      </c>
      <c r="I4039" s="25" t="s">
        <v>3113</v>
      </c>
    </row>
    <row r="4040" spans="1:9" x14ac:dyDescent="0.15">
      <c r="A4040" s="32">
        <v>43719</v>
      </c>
      <c r="B4040" s="25">
        <v>1000055851</v>
      </c>
      <c r="C4040" s="25" t="s">
        <v>4043</v>
      </c>
      <c r="D4040" s="25" t="s">
        <v>4003</v>
      </c>
      <c r="E4040" s="25">
        <v>889.12</v>
      </c>
      <c r="F4040" s="25">
        <v>889.12</v>
      </c>
      <c r="G4040" s="25">
        <v>0</v>
      </c>
      <c r="H4040" s="25">
        <v>0</v>
      </c>
      <c r="I4040" s="25" t="s">
        <v>3113</v>
      </c>
    </row>
    <row r="4041" spans="1:9" x14ac:dyDescent="0.15">
      <c r="A4041" s="32">
        <v>43719</v>
      </c>
      <c r="B4041" s="25">
        <v>1000056788</v>
      </c>
      <c r="C4041" s="25" t="s">
        <v>4036</v>
      </c>
      <c r="D4041" s="25" t="s">
        <v>4003</v>
      </c>
      <c r="E4041" s="25">
        <v>270.89999999999998</v>
      </c>
      <c r="F4041" s="25">
        <v>270.89999999999998</v>
      </c>
      <c r="G4041" s="25">
        <v>0</v>
      </c>
      <c r="H4041" s="25">
        <v>0</v>
      </c>
      <c r="I4041" s="25" t="s">
        <v>2908</v>
      </c>
    </row>
    <row r="4042" spans="1:9" x14ac:dyDescent="0.15">
      <c r="A4042" s="32">
        <v>43719</v>
      </c>
      <c r="B4042" s="25">
        <v>1000056788</v>
      </c>
      <c r="C4042" s="25" t="s">
        <v>4036</v>
      </c>
      <c r="D4042" s="25" t="s">
        <v>4003</v>
      </c>
      <c r="E4042" s="25">
        <v>730</v>
      </c>
      <c r="F4042" s="25">
        <v>730</v>
      </c>
      <c r="G4042" s="25">
        <v>0</v>
      </c>
      <c r="H4042" s="25">
        <v>0</v>
      </c>
      <c r="I4042" s="25" t="s">
        <v>2908</v>
      </c>
    </row>
    <row r="4043" spans="1:9" x14ac:dyDescent="0.15">
      <c r="A4043" s="32">
        <v>43719</v>
      </c>
      <c r="B4043" s="25">
        <v>1000056886</v>
      </c>
      <c r="C4043" s="25" t="s">
        <v>4052</v>
      </c>
      <c r="D4043" s="25" t="s">
        <v>4003</v>
      </c>
      <c r="E4043" s="25">
        <v>320</v>
      </c>
      <c r="F4043" s="25">
        <v>320</v>
      </c>
      <c r="G4043" s="25">
        <v>0</v>
      </c>
      <c r="H4043" s="25">
        <v>0</v>
      </c>
      <c r="I4043" s="25" t="s">
        <v>3134</v>
      </c>
    </row>
    <row r="4044" spans="1:9" x14ac:dyDescent="0.15">
      <c r="A4044" s="32">
        <v>43719</v>
      </c>
      <c r="B4044" s="25">
        <v>1000056886</v>
      </c>
      <c r="C4044" s="25" t="s">
        <v>4052</v>
      </c>
      <c r="D4044" s="25" t="s">
        <v>4003</v>
      </c>
      <c r="E4044" s="31">
        <v>1543.1</v>
      </c>
      <c r="F4044" s="31">
        <v>1543.1</v>
      </c>
      <c r="G4044" s="25">
        <v>0</v>
      </c>
      <c r="H4044" s="25">
        <v>0</v>
      </c>
      <c r="I4044" s="25" t="s">
        <v>3134</v>
      </c>
    </row>
    <row r="4045" spans="1:9" x14ac:dyDescent="0.15">
      <c r="A4045" s="32">
        <v>43719</v>
      </c>
      <c r="B4045" s="25">
        <v>1000056971</v>
      </c>
      <c r="C4045" s="25" t="s">
        <v>4028</v>
      </c>
      <c r="D4045" s="25" t="s">
        <v>4004</v>
      </c>
      <c r="E4045" s="31">
        <v>1659.63</v>
      </c>
      <c r="F4045" s="31">
        <v>1659.63</v>
      </c>
      <c r="G4045" s="25">
        <v>0</v>
      </c>
      <c r="H4045" s="25">
        <v>0</v>
      </c>
      <c r="I4045" s="25" t="s">
        <v>2643</v>
      </c>
    </row>
    <row r="4046" spans="1:9" x14ac:dyDescent="0.15">
      <c r="A4046" s="32">
        <v>43719</v>
      </c>
      <c r="B4046" s="25">
        <v>1000057055</v>
      </c>
      <c r="C4046" s="25" t="s">
        <v>3984</v>
      </c>
      <c r="D4046" s="25" t="s">
        <v>4003</v>
      </c>
      <c r="E4046" s="25">
        <v>2.4</v>
      </c>
      <c r="F4046" s="25">
        <v>2.4</v>
      </c>
      <c r="G4046" s="25">
        <v>0</v>
      </c>
      <c r="H4046" s="25">
        <v>0</v>
      </c>
      <c r="I4046" s="25" t="s">
        <v>3063</v>
      </c>
    </row>
    <row r="4047" spans="1:9" x14ac:dyDescent="0.15">
      <c r="A4047" s="32">
        <v>43719</v>
      </c>
      <c r="B4047" s="25">
        <v>1000057055</v>
      </c>
      <c r="C4047" s="25" t="s">
        <v>3984</v>
      </c>
      <c r="D4047" s="25" t="s">
        <v>4003</v>
      </c>
      <c r="E4047" s="25">
        <v>6</v>
      </c>
      <c r="F4047" s="25">
        <v>6</v>
      </c>
      <c r="G4047" s="25">
        <v>0</v>
      </c>
      <c r="H4047" s="25">
        <v>0</v>
      </c>
      <c r="I4047" s="25" t="s">
        <v>3063</v>
      </c>
    </row>
    <row r="4048" spans="1:9" x14ac:dyDescent="0.15">
      <c r="A4048" s="32">
        <v>43719</v>
      </c>
      <c r="B4048" s="25">
        <v>1000057172</v>
      </c>
      <c r="C4048" s="25" t="s">
        <v>3985</v>
      </c>
      <c r="D4048" s="25" t="s">
        <v>4003</v>
      </c>
      <c r="E4048" s="31">
        <v>2393</v>
      </c>
      <c r="F4048" s="31">
        <v>2393</v>
      </c>
      <c r="G4048" s="25">
        <v>0</v>
      </c>
      <c r="H4048" s="25">
        <v>0</v>
      </c>
      <c r="I4048" s="25" t="s">
        <v>3120</v>
      </c>
    </row>
    <row r="4049" spans="1:9" x14ac:dyDescent="0.15">
      <c r="A4049" s="32">
        <v>43719</v>
      </c>
      <c r="B4049" s="25">
        <v>1000057172</v>
      </c>
      <c r="C4049" s="25" t="s">
        <v>3985</v>
      </c>
      <c r="D4049" s="25" t="s">
        <v>4003</v>
      </c>
      <c r="E4049" s="31">
        <v>5610.54</v>
      </c>
      <c r="F4049" s="31">
        <v>5610.54</v>
      </c>
      <c r="G4049" s="25">
        <v>0</v>
      </c>
      <c r="H4049" s="25">
        <v>0</v>
      </c>
      <c r="I4049" s="25" t="s">
        <v>3120</v>
      </c>
    </row>
    <row r="4050" spans="1:9" x14ac:dyDescent="0.15">
      <c r="A4050" s="32">
        <v>43719</v>
      </c>
      <c r="B4050" s="25">
        <v>1000057202</v>
      </c>
      <c r="C4050" s="25" t="s">
        <v>3986</v>
      </c>
      <c r="D4050" s="25" t="s">
        <v>4004</v>
      </c>
      <c r="E4050" s="31">
        <v>4500.1000000000004</v>
      </c>
      <c r="F4050" s="31">
        <v>4500.1000000000004</v>
      </c>
      <c r="G4050" s="25">
        <v>0</v>
      </c>
      <c r="H4050" s="25">
        <v>0</v>
      </c>
      <c r="I4050" s="25" t="s">
        <v>2749</v>
      </c>
    </row>
    <row r="4051" spans="1:9" x14ac:dyDescent="0.15">
      <c r="A4051" s="32">
        <v>43719</v>
      </c>
      <c r="B4051" s="25">
        <v>1000057213</v>
      </c>
      <c r="C4051" s="25" t="s">
        <v>4046</v>
      </c>
      <c r="D4051" s="25" t="s">
        <v>4004</v>
      </c>
      <c r="E4051" s="31">
        <v>2000.1</v>
      </c>
      <c r="F4051" s="31">
        <v>2000.1</v>
      </c>
      <c r="G4051" s="25">
        <v>0</v>
      </c>
      <c r="H4051" s="25">
        <v>0</v>
      </c>
      <c r="I4051" s="25" t="s">
        <v>2749</v>
      </c>
    </row>
    <row r="4052" spans="1:9" x14ac:dyDescent="0.15">
      <c r="A4052" s="32">
        <v>43719</v>
      </c>
      <c r="B4052" s="25">
        <v>1000057214</v>
      </c>
      <c r="C4052" s="25" t="s">
        <v>4045</v>
      </c>
      <c r="D4052" s="25" t="s">
        <v>4004</v>
      </c>
      <c r="E4052" s="31">
        <v>3000.36</v>
      </c>
      <c r="F4052" s="31">
        <v>3000.36</v>
      </c>
      <c r="G4052" s="25">
        <v>0</v>
      </c>
      <c r="H4052" s="25">
        <v>0</v>
      </c>
      <c r="I4052" s="25" t="s">
        <v>2749</v>
      </c>
    </row>
    <row r="4053" spans="1:9" x14ac:dyDescent="0.15">
      <c r="A4053" s="32">
        <v>43719</v>
      </c>
      <c r="B4053" s="25">
        <v>1000057313</v>
      </c>
      <c r="C4053" s="25" t="s">
        <v>4024</v>
      </c>
      <c r="D4053" s="25" t="s">
        <v>4004</v>
      </c>
      <c r="E4053" s="25">
        <v>183.67</v>
      </c>
      <c r="F4053" s="25">
        <v>183.67</v>
      </c>
      <c r="G4053" s="25">
        <v>0</v>
      </c>
      <c r="H4053" s="25">
        <v>0</v>
      </c>
      <c r="I4053" s="25" t="s">
        <v>3634</v>
      </c>
    </row>
    <row r="4054" spans="1:9" x14ac:dyDescent="0.15">
      <c r="A4054" s="32">
        <v>43719</v>
      </c>
      <c r="B4054" s="25">
        <v>1000057623</v>
      </c>
      <c r="C4054" s="25" t="s">
        <v>4009</v>
      </c>
      <c r="D4054" s="25" t="s">
        <v>4003</v>
      </c>
      <c r="E4054" s="31">
        <v>4001.49</v>
      </c>
      <c r="F4054" s="31">
        <v>4001.49</v>
      </c>
      <c r="G4054" s="25">
        <v>0</v>
      </c>
      <c r="H4054" s="25">
        <v>0</v>
      </c>
      <c r="I4054" s="25" t="s">
        <v>2768</v>
      </c>
    </row>
    <row r="4055" spans="1:9" x14ac:dyDescent="0.15">
      <c r="A4055" s="32">
        <v>43719</v>
      </c>
      <c r="B4055" s="25">
        <v>1000057812</v>
      </c>
      <c r="C4055" s="25" t="s">
        <v>3987</v>
      </c>
      <c r="D4055" s="25" t="s">
        <v>4003</v>
      </c>
      <c r="E4055" s="25">
        <v>800</v>
      </c>
      <c r="F4055" s="25">
        <v>800</v>
      </c>
      <c r="G4055" s="25">
        <v>0</v>
      </c>
      <c r="H4055" s="25">
        <v>0</v>
      </c>
      <c r="I4055" s="25" t="s">
        <v>2941</v>
      </c>
    </row>
    <row r="4056" spans="1:9" x14ac:dyDescent="0.15">
      <c r="A4056" s="32">
        <v>43719</v>
      </c>
      <c r="B4056" s="25">
        <v>1000057812</v>
      </c>
      <c r="C4056" s="25" t="s">
        <v>3987</v>
      </c>
      <c r="D4056" s="25" t="s">
        <v>4003</v>
      </c>
      <c r="E4056" s="25">
        <v>200.2</v>
      </c>
      <c r="F4056" s="25">
        <v>200.2</v>
      </c>
      <c r="G4056" s="25">
        <v>0</v>
      </c>
      <c r="H4056" s="25">
        <v>0</v>
      </c>
      <c r="I4056" s="25" t="s">
        <v>2941</v>
      </c>
    </row>
    <row r="4057" spans="1:9" x14ac:dyDescent="0.15">
      <c r="A4057" s="32">
        <v>43719</v>
      </c>
      <c r="B4057" s="25">
        <v>1000058115</v>
      </c>
      <c r="C4057" s="25" t="s">
        <v>4047</v>
      </c>
      <c r="D4057" s="25" t="s">
        <v>4003</v>
      </c>
      <c r="E4057" s="31">
        <v>1001.7</v>
      </c>
      <c r="F4057" s="31">
        <v>1001.7</v>
      </c>
      <c r="G4057" s="25">
        <v>0</v>
      </c>
      <c r="H4057" s="25">
        <v>0</v>
      </c>
      <c r="I4057" s="25" t="s">
        <v>2801</v>
      </c>
    </row>
    <row r="4058" spans="1:9" x14ac:dyDescent="0.15">
      <c r="A4058" s="32">
        <v>43719</v>
      </c>
      <c r="B4058" s="25">
        <v>1000058163</v>
      </c>
      <c r="C4058" s="25" t="s">
        <v>3988</v>
      </c>
      <c r="D4058" s="25" t="s">
        <v>4003</v>
      </c>
      <c r="E4058" s="25">
        <v>527.20000000000005</v>
      </c>
      <c r="F4058" s="25">
        <v>527.20000000000005</v>
      </c>
      <c r="G4058" s="25">
        <v>0</v>
      </c>
      <c r="H4058" s="25">
        <v>0</v>
      </c>
      <c r="I4058" s="25" t="s">
        <v>2621</v>
      </c>
    </row>
    <row r="4059" spans="1:9" x14ac:dyDescent="0.15">
      <c r="A4059" s="32">
        <v>43719</v>
      </c>
      <c r="B4059" s="25">
        <v>1000058163</v>
      </c>
      <c r="C4059" s="25" t="s">
        <v>3988</v>
      </c>
      <c r="D4059" s="25" t="s">
        <v>4003</v>
      </c>
      <c r="E4059" s="31">
        <v>1102.2</v>
      </c>
      <c r="F4059" s="31">
        <v>1102.2</v>
      </c>
      <c r="G4059" s="25">
        <v>0</v>
      </c>
      <c r="H4059" s="25">
        <v>0</v>
      </c>
      <c r="I4059" s="25" t="s">
        <v>2621</v>
      </c>
    </row>
    <row r="4060" spans="1:9" x14ac:dyDescent="0.15">
      <c r="A4060" s="32">
        <v>43719</v>
      </c>
      <c r="B4060" s="25">
        <v>1000058421</v>
      </c>
      <c r="C4060" s="25" t="s">
        <v>3989</v>
      </c>
      <c r="D4060" s="25" t="s">
        <v>4003</v>
      </c>
      <c r="E4060" s="31">
        <v>1001.3</v>
      </c>
      <c r="F4060" s="31">
        <v>1001.3</v>
      </c>
      <c r="G4060" s="25">
        <v>0</v>
      </c>
      <c r="H4060" s="25">
        <v>0</v>
      </c>
      <c r="I4060" s="25" t="s">
        <v>3089</v>
      </c>
    </row>
    <row r="4061" spans="1:9" x14ac:dyDescent="0.15">
      <c r="A4061" s="32">
        <v>43719</v>
      </c>
      <c r="B4061" s="25">
        <v>1000058421</v>
      </c>
      <c r="C4061" s="25" t="s">
        <v>3989</v>
      </c>
      <c r="D4061" s="25" t="s">
        <v>4003</v>
      </c>
      <c r="E4061" s="25">
        <v>519.80999999999995</v>
      </c>
      <c r="F4061" s="25">
        <v>519.80999999999995</v>
      </c>
      <c r="G4061" s="25">
        <v>0</v>
      </c>
      <c r="H4061" s="25">
        <v>0</v>
      </c>
      <c r="I4061" s="25" t="s">
        <v>3089</v>
      </c>
    </row>
    <row r="4062" spans="1:9" x14ac:dyDescent="0.15">
      <c r="A4062" s="32">
        <v>43719</v>
      </c>
      <c r="B4062" s="25">
        <v>1000058817</v>
      </c>
      <c r="C4062" s="25" t="s">
        <v>4013</v>
      </c>
      <c r="D4062" s="25" t="s">
        <v>4003</v>
      </c>
      <c r="E4062" s="31">
        <v>6685.82</v>
      </c>
      <c r="F4062" s="31">
        <v>6685.82</v>
      </c>
      <c r="G4062" s="25">
        <v>0</v>
      </c>
      <c r="H4062" s="25">
        <v>0</v>
      </c>
      <c r="I4062" s="25" t="s">
        <v>2625</v>
      </c>
    </row>
    <row r="4063" spans="1:9" x14ac:dyDescent="0.15">
      <c r="A4063" s="32">
        <v>43719</v>
      </c>
      <c r="B4063" s="25">
        <v>1000058921</v>
      </c>
      <c r="C4063" s="25" t="s">
        <v>3990</v>
      </c>
      <c r="D4063" s="25" t="s">
        <v>4003</v>
      </c>
      <c r="E4063" s="25">
        <v>801.5</v>
      </c>
      <c r="F4063" s="25">
        <v>801.5</v>
      </c>
      <c r="G4063" s="25">
        <v>0</v>
      </c>
      <c r="H4063" s="25">
        <v>0</v>
      </c>
      <c r="I4063" s="25" t="s">
        <v>2709</v>
      </c>
    </row>
    <row r="4064" spans="1:9" x14ac:dyDescent="0.15">
      <c r="A4064" s="32">
        <v>43719</v>
      </c>
      <c r="B4064" s="25">
        <v>1000058921</v>
      </c>
      <c r="C4064" s="25" t="s">
        <v>3990</v>
      </c>
      <c r="D4064" s="25" t="s">
        <v>4003</v>
      </c>
      <c r="E4064" s="25">
        <v>40.200000000000003</v>
      </c>
      <c r="F4064" s="25">
        <v>40.200000000000003</v>
      </c>
      <c r="G4064" s="25">
        <v>0</v>
      </c>
      <c r="H4064" s="25">
        <v>0</v>
      </c>
      <c r="I4064" s="25" t="s">
        <v>2709</v>
      </c>
    </row>
    <row r="4065" spans="1:9" x14ac:dyDescent="0.15">
      <c r="A4065" s="32">
        <v>43719</v>
      </c>
      <c r="B4065" s="25">
        <v>1000058924</v>
      </c>
      <c r="C4065" s="25" t="s">
        <v>3991</v>
      </c>
      <c r="D4065" s="25" t="s">
        <v>4003</v>
      </c>
      <c r="E4065" s="25">
        <v>32.4</v>
      </c>
      <c r="F4065" s="25">
        <v>32.4</v>
      </c>
      <c r="G4065" s="25">
        <v>0</v>
      </c>
      <c r="H4065" s="25">
        <v>0</v>
      </c>
      <c r="I4065" s="25" t="s">
        <v>2706</v>
      </c>
    </row>
    <row r="4066" spans="1:9" x14ac:dyDescent="0.15">
      <c r="A4066" s="32">
        <v>43719</v>
      </c>
      <c r="B4066" s="25">
        <v>1000058924</v>
      </c>
      <c r="C4066" s="25" t="s">
        <v>3991</v>
      </c>
      <c r="D4066" s="25" t="s">
        <v>4003</v>
      </c>
      <c r="E4066" s="25">
        <v>469.67</v>
      </c>
      <c r="F4066" s="25">
        <v>469.67</v>
      </c>
      <c r="G4066" s="25">
        <v>0</v>
      </c>
      <c r="H4066" s="25">
        <v>0</v>
      </c>
      <c r="I4066" s="25" t="s">
        <v>2706</v>
      </c>
    </row>
    <row r="4067" spans="1:9" x14ac:dyDescent="0.15">
      <c r="A4067" s="32">
        <v>43719</v>
      </c>
      <c r="B4067" s="25">
        <v>1000058961</v>
      </c>
      <c r="C4067" s="25" t="s">
        <v>3862</v>
      </c>
      <c r="D4067" s="25" t="s">
        <v>4003</v>
      </c>
      <c r="E4067" s="31">
        <v>3001.04</v>
      </c>
      <c r="F4067" s="31">
        <v>3001.04</v>
      </c>
      <c r="G4067" s="25">
        <v>0</v>
      </c>
      <c r="H4067" s="25">
        <v>0</v>
      </c>
      <c r="I4067" s="25" t="s">
        <v>2666</v>
      </c>
    </row>
    <row r="4068" spans="1:9" x14ac:dyDescent="0.15">
      <c r="A4068" s="32">
        <v>43719</v>
      </c>
      <c r="B4068" s="25">
        <v>1000058961</v>
      </c>
      <c r="C4068" s="25" t="s">
        <v>3862</v>
      </c>
      <c r="D4068" s="25" t="s">
        <v>4003</v>
      </c>
      <c r="E4068" s="31">
        <v>1201.72</v>
      </c>
      <c r="F4068" s="31">
        <v>1201.72</v>
      </c>
      <c r="G4068" s="25">
        <v>0</v>
      </c>
      <c r="H4068" s="25">
        <v>0</v>
      </c>
      <c r="I4068" s="25" t="s">
        <v>2666</v>
      </c>
    </row>
    <row r="4069" spans="1:9" x14ac:dyDescent="0.15">
      <c r="A4069" s="32">
        <v>43719</v>
      </c>
      <c r="B4069" s="25">
        <v>1000058961</v>
      </c>
      <c r="C4069" s="25" t="s">
        <v>3862</v>
      </c>
      <c r="D4069" s="25" t="s">
        <v>3236</v>
      </c>
      <c r="E4069" s="25">
        <v>0.2</v>
      </c>
      <c r="F4069" s="25">
        <v>0.2</v>
      </c>
      <c r="G4069" s="25">
        <v>0</v>
      </c>
      <c r="H4069" s="25">
        <v>0</v>
      </c>
      <c r="I4069" s="25" t="s">
        <v>2666</v>
      </c>
    </row>
    <row r="4070" spans="1:9" x14ac:dyDescent="0.15">
      <c r="A4070" s="32">
        <v>43719</v>
      </c>
      <c r="B4070" s="25">
        <v>1000059342</v>
      </c>
      <c r="C4070" s="25" t="s">
        <v>3994</v>
      </c>
      <c r="D4070" s="25" t="s">
        <v>4004</v>
      </c>
      <c r="E4070" s="31">
        <v>1200.18</v>
      </c>
      <c r="F4070" s="31">
        <v>1200.18</v>
      </c>
      <c r="G4070" s="25">
        <v>0</v>
      </c>
      <c r="H4070" s="25">
        <v>0</v>
      </c>
      <c r="I4070" s="25" t="s">
        <v>2687</v>
      </c>
    </row>
    <row r="4071" spans="1:9" x14ac:dyDescent="0.15">
      <c r="A4071" s="32">
        <v>43718</v>
      </c>
      <c r="B4071" s="25">
        <v>1000001038</v>
      </c>
      <c r="C4071" s="25" t="s">
        <v>3152</v>
      </c>
      <c r="D4071" s="25" t="s">
        <v>4003</v>
      </c>
      <c r="E4071" s="25">
        <v>807.9</v>
      </c>
      <c r="F4071" s="25">
        <v>807.9</v>
      </c>
      <c r="G4071" s="25">
        <v>0</v>
      </c>
      <c r="H4071" s="25">
        <v>0</v>
      </c>
      <c r="I4071" s="25" t="s">
        <v>3151</v>
      </c>
    </row>
    <row r="4072" spans="1:9" x14ac:dyDescent="0.15">
      <c r="A4072" s="32">
        <v>43718</v>
      </c>
      <c r="B4072" s="25">
        <v>1000001038</v>
      </c>
      <c r="C4072" s="25" t="s">
        <v>3152</v>
      </c>
      <c r="D4072" s="25" t="s">
        <v>4003</v>
      </c>
      <c r="E4072" s="31">
        <v>1230.67</v>
      </c>
      <c r="F4072" s="31">
        <v>1230.67</v>
      </c>
      <c r="G4072" s="25">
        <v>0</v>
      </c>
      <c r="H4072" s="25">
        <v>0</v>
      </c>
      <c r="I4072" s="25" t="s">
        <v>3151</v>
      </c>
    </row>
    <row r="4073" spans="1:9" x14ac:dyDescent="0.15">
      <c r="A4073" s="32">
        <v>43718</v>
      </c>
      <c r="B4073" s="25">
        <v>1000001126</v>
      </c>
      <c r="C4073" s="25" t="s">
        <v>3892</v>
      </c>
      <c r="D4073" s="25" t="s">
        <v>4003</v>
      </c>
      <c r="E4073" s="25">
        <v>400.8</v>
      </c>
      <c r="F4073" s="25">
        <v>400.8</v>
      </c>
      <c r="G4073" s="25">
        <v>0</v>
      </c>
      <c r="H4073" s="25">
        <v>0</v>
      </c>
      <c r="I4073" s="25" t="s">
        <v>2912</v>
      </c>
    </row>
    <row r="4074" spans="1:9" x14ac:dyDescent="0.15">
      <c r="A4074" s="32">
        <v>43718</v>
      </c>
      <c r="B4074" s="25">
        <v>1000001126</v>
      </c>
      <c r="C4074" s="25" t="s">
        <v>3892</v>
      </c>
      <c r="D4074" s="25" t="s">
        <v>4003</v>
      </c>
      <c r="E4074" s="31">
        <v>1289.8800000000001</v>
      </c>
      <c r="F4074" s="31">
        <v>1289.8800000000001</v>
      </c>
      <c r="G4074" s="25">
        <v>0</v>
      </c>
      <c r="H4074" s="25">
        <v>0</v>
      </c>
      <c r="I4074" s="25" t="s">
        <v>2912</v>
      </c>
    </row>
    <row r="4075" spans="1:9" x14ac:dyDescent="0.15">
      <c r="A4075" s="32">
        <v>43718</v>
      </c>
      <c r="B4075" s="25">
        <v>1000001427</v>
      </c>
      <c r="C4075" s="25" t="s">
        <v>4053</v>
      </c>
      <c r="D4075" s="25" t="s">
        <v>4003</v>
      </c>
      <c r="E4075" s="31">
        <v>17001</v>
      </c>
      <c r="F4075" s="31">
        <v>17001</v>
      </c>
      <c r="G4075" s="25">
        <v>0</v>
      </c>
      <c r="H4075" s="25">
        <v>0</v>
      </c>
      <c r="I4075" s="25" t="s">
        <v>212</v>
      </c>
    </row>
    <row r="4076" spans="1:9" x14ac:dyDescent="0.15">
      <c r="A4076" s="32">
        <v>43718</v>
      </c>
      <c r="B4076" s="25">
        <v>1000001427</v>
      </c>
      <c r="C4076" s="25" t="s">
        <v>4053</v>
      </c>
      <c r="D4076" s="25" t="s">
        <v>4003</v>
      </c>
      <c r="E4076" s="31">
        <v>22599.200000000001</v>
      </c>
      <c r="F4076" s="31">
        <v>22599.200000000001</v>
      </c>
      <c r="G4076" s="25">
        <v>0</v>
      </c>
      <c r="H4076" s="25">
        <v>0</v>
      </c>
      <c r="I4076" s="25" t="s">
        <v>212</v>
      </c>
    </row>
    <row r="4077" spans="1:9" x14ac:dyDescent="0.15">
      <c r="A4077" s="32">
        <v>43718</v>
      </c>
      <c r="B4077" s="25">
        <v>1000001616</v>
      </c>
      <c r="C4077" s="25" t="s">
        <v>3897</v>
      </c>
      <c r="D4077" s="25" t="s">
        <v>4003</v>
      </c>
      <c r="E4077" s="25">
        <v>87.6</v>
      </c>
      <c r="F4077" s="25">
        <v>87.6</v>
      </c>
      <c r="G4077" s="25">
        <v>0</v>
      </c>
      <c r="H4077" s="25">
        <v>0</v>
      </c>
      <c r="I4077" s="25" t="s">
        <v>3160</v>
      </c>
    </row>
    <row r="4078" spans="1:9" x14ac:dyDescent="0.15">
      <c r="A4078" s="32">
        <v>43718</v>
      </c>
      <c r="B4078" s="25">
        <v>1000001616</v>
      </c>
      <c r="C4078" s="25" t="s">
        <v>3897</v>
      </c>
      <c r="D4078" s="25" t="s">
        <v>4003</v>
      </c>
      <c r="E4078" s="31">
        <v>3112.3</v>
      </c>
      <c r="F4078" s="31">
        <v>3112.3</v>
      </c>
      <c r="G4078" s="25">
        <v>0</v>
      </c>
      <c r="H4078" s="25">
        <v>0</v>
      </c>
      <c r="I4078" s="25" t="s">
        <v>3160</v>
      </c>
    </row>
    <row r="4079" spans="1:9" x14ac:dyDescent="0.15">
      <c r="A4079" s="32">
        <v>43718</v>
      </c>
      <c r="B4079" s="25">
        <v>1000001627</v>
      </c>
      <c r="C4079" s="25" t="s">
        <v>3902</v>
      </c>
      <c r="D4079" s="25" t="s">
        <v>4003</v>
      </c>
      <c r="E4079" s="25">
        <v>884.2</v>
      </c>
      <c r="F4079" s="25">
        <v>884.2</v>
      </c>
      <c r="G4079" s="25">
        <v>0</v>
      </c>
      <c r="H4079" s="25">
        <v>0</v>
      </c>
      <c r="I4079" s="25" t="s">
        <v>3222</v>
      </c>
    </row>
    <row r="4080" spans="1:9" x14ac:dyDescent="0.15">
      <c r="A4080" s="32">
        <v>43718</v>
      </c>
      <c r="B4080" s="25">
        <v>1000001627</v>
      </c>
      <c r="C4080" s="25" t="s">
        <v>3902</v>
      </c>
      <c r="D4080" s="25" t="s">
        <v>4003</v>
      </c>
      <c r="E4080" s="31">
        <v>7000.1</v>
      </c>
      <c r="F4080" s="31">
        <v>7000.1</v>
      </c>
      <c r="G4080" s="25">
        <v>0</v>
      </c>
      <c r="H4080" s="25">
        <v>0</v>
      </c>
      <c r="I4080" s="25" t="s">
        <v>3222</v>
      </c>
    </row>
    <row r="4081" spans="1:9" x14ac:dyDescent="0.15">
      <c r="A4081" s="32">
        <v>43718</v>
      </c>
      <c r="B4081" s="25">
        <v>1000001984</v>
      </c>
      <c r="C4081" s="25" t="s">
        <v>3907</v>
      </c>
      <c r="D4081" s="25" t="s">
        <v>4003</v>
      </c>
      <c r="E4081" s="31">
        <v>13619.35</v>
      </c>
      <c r="F4081" s="31">
        <v>13619.35</v>
      </c>
      <c r="G4081" s="25">
        <v>0</v>
      </c>
      <c r="H4081" s="25">
        <v>0</v>
      </c>
      <c r="I4081" s="25" t="s">
        <v>3538</v>
      </c>
    </row>
    <row r="4082" spans="1:9" x14ac:dyDescent="0.15">
      <c r="A4082" s="32">
        <v>43718</v>
      </c>
      <c r="B4082" s="25">
        <v>1000002158</v>
      </c>
      <c r="C4082" s="25" t="s">
        <v>3909</v>
      </c>
      <c r="D4082" s="25" t="s">
        <v>4003</v>
      </c>
      <c r="E4082" s="25">
        <v>200.12</v>
      </c>
      <c r="F4082" s="25">
        <v>200.12</v>
      </c>
      <c r="G4082" s="25">
        <v>0</v>
      </c>
      <c r="H4082" s="25">
        <v>0</v>
      </c>
      <c r="I4082" s="25" t="s">
        <v>3126</v>
      </c>
    </row>
    <row r="4083" spans="1:9" x14ac:dyDescent="0.15">
      <c r="A4083" s="32">
        <v>43718</v>
      </c>
      <c r="B4083" s="25">
        <v>1000002158</v>
      </c>
      <c r="C4083" s="25" t="s">
        <v>3909</v>
      </c>
      <c r="D4083" s="25" t="s">
        <v>4003</v>
      </c>
      <c r="E4083" s="25">
        <v>305.3</v>
      </c>
      <c r="F4083" s="25">
        <v>305.3</v>
      </c>
      <c r="G4083" s="25">
        <v>0</v>
      </c>
      <c r="H4083" s="25">
        <v>0</v>
      </c>
      <c r="I4083" s="25" t="s">
        <v>3126</v>
      </c>
    </row>
    <row r="4084" spans="1:9" x14ac:dyDescent="0.15">
      <c r="A4084" s="32">
        <v>43718</v>
      </c>
      <c r="B4084" s="25">
        <v>1000002535</v>
      </c>
      <c r="C4084" s="25" t="s">
        <v>3911</v>
      </c>
      <c r="D4084" s="25" t="s">
        <v>4003</v>
      </c>
      <c r="E4084" s="31">
        <v>200002.27</v>
      </c>
      <c r="F4084" s="31">
        <v>200002.27</v>
      </c>
      <c r="G4084" s="25">
        <v>0</v>
      </c>
      <c r="H4084" s="25">
        <v>0</v>
      </c>
      <c r="I4084" s="25" t="s">
        <v>109</v>
      </c>
    </row>
    <row r="4085" spans="1:9" x14ac:dyDescent="0.15">
      <c r="A4085" s="32">
        <v>43718</v>
      </c>
      <c r="B4085" s="25">
        <v>1000002535</v>
      </c>
      <c r="C4085" s="25" t="s">
        <v>3911</v>
      </c>
      <c r="D4085" s="25" t="s">
        <v>4003</v>
      </c>
      <c r="E4085" s="31">
        <v>50025.53</v>
      </c>
      <c r="F4085" s="31">
        <v>50025.53</v>
      </c>
      <c r="G4085" s="25">
        <v>0</v>
      </c>
      <c r="H4085" s="25">
        <v>0</v>
      </c>
      <c r="I4085" s="25" t="s">
        <v>109</v>
      </c>
    </row>
    <row r="4086" spans="1:9" x14ac:dyDescent="0.15">
      <c r="A4086" s="32">
        <v>43718</v>
      </c>
      <c r="B4086" s="25">
        <v>1000002672</v>
      </c>
      <c r="C4086" s="25" t="s">
        <v>4010</v>
      </c>
      <c r="D4086" s="25" t="s">
        <v>4003</v>
      </c>
      <c r="E4086" s="31">
        <v>3421.45</v>
      </c>
      <c r="F4086" s="31">
        <v>3421.45</v>
      </c>
      <c r="G4086" s="25">
        <v>0</v>
      </c>
      <c r="H4086" s="25">
        <v>0</v>
      </c>
      <c r="I4086" s="25" t="s">
        <v>2637</v>
      </c>
    </row>
    <row r="4087" spans="1:9" x14ac:dyDescent="0.15">
      <c r="A4087" s="32">
        <v>43718</v>
      </c>
      <c r="B4087" s="25">
        <v>1000002672</v>
      </c>
      <c r="C4087" s="25" t="s">
        <v>4010</v>
      </c>
      <c r="D4087" s="25" t="s">
        <v>4003</v>
      </c>
      <c r="E4087" s="25">
        <v>582.59</v>
      </c>
      <c r="F4087" s="25">
        <v>582.59</v>
      </c>
      <c r="G4087" s="25">
        <v>0</v>
      </c>
      <c r="H4087" s="25">
        <v>0</v>
      </c>
      <c r="I4087" s="25" t="s">
        <v>2637</v>
      </c>
    </row>
    <row r="4088" spans="1:9" x14ac:dyDescent="0.15">
      <c r="A4088" s="32">
        <v>43718</v>
      </c>
      <c r="B4088" s="25">
        <v>1000002716</v>
      </c>
      <c r="C4088" s="25" t="s">
        <v>3913</v>
      </c>
      <c r="D4088" s="25" t="s">
        <v>4003</v>
      </c>
      <c r="E4088" s="31">
        <v>2014.9</v>
      </c>
      <c r="F4088" s="31">
        <v>2014.9</v>
      </c>
      <c r="G4088" s="25">
        <v>0</v>
      </c>
      <c r="H4088" s="25">
        <v>0</v>
      </c>
      <c r="I4088" s="25" t="s">
        <v>2896</v>
      </c>
    </row>
    <row r="4089" spans="1:9" x14ac:dyDescent="0.15">
      <c r="A4089" s="32">
        <v>43718</v>
      </c>
      <c r="B4089" s="25">
        <v>1000003143</v>
      </c>
      <c r="C4089" s="25" t="s">
        <v>3733</v>
      </c>
      <c r="D4089" s="25" t="s">
        <v>4003</v>
      </c>
      <c r="E4089" s="31">
        <v>8354.6</v>
      </c>
      <c r="F4089" s="31">
        <v>8354.6</v>
      </c>
      <c r="G4089" s="25">
        <v>0</v>
      </c>
      <c r="H4089" s="25">
        <v>0</v>
      </c>
      <c r="I4089" s="25" t="s">
        <v>3140</v>
      </c>
    </row>
    <row r="4090" spans="1:9" x14ac:dyDescent="0.15">
      <c r="A4090" s="32">
        <v>43718</v>
      </c>
      <c r="B4090" s="25">
        <v>1000003143</v>
      </c>
      <c r="C4090" s="25" t="s">
        <v>3733</v>
      </c>
      <c r="D4090" s="25" t="s">
        <v>4003</v>
      </c>
      <c r="E4090" s="31">
        <v>30336.5</v>
      </c>
      <c r="F4090" s="31">
        <v>30336.5</v>
      </c>
      <c r="G4090" s="25">
        <v>0</v>
      </c>
      <c r="H4090" s="25">
        <v>0</v>
      </c>
      <c r="I4090" s="25" t="s">
        <v>3140</v>
      </c>
    </row>
    <row r="4091" spans="1:9" x14ac:dyDescent="0.15">
      <c r="A4091" s="32">
        <v>43718</v>
      </c>
      <c r="B4091" s="25">
        <v>1000003390</v>
      </c>
      <c r="C4091" s="25" t="s">
        <v>3858</v>
      </c>
      <c r="D4091" s="25" t="s">
        <v>4003</v>
      </c>
      <c r="E4091" s="25">
        <v>400.8</v>
      </c>
      <c r="F4091" s="25">
        <v>400.8</v>
      </c>
      <c r="G4091" s="25">
        <v>0</v>
      </c>
      <c r="H4091" s="25">
        <v>0</v>
      </c>
      <c r="I4091" s="25" t="s">
        <v>2883</v>
      </c>
    </row>
    <row r="4092" spans="1:9" x14ac:dyDescent="0.15">
      <c r="A4092" s="32">
        <v>43718</v>
      </c>
      <c r="B4092" s="25">
        <v>1000003390</v>
      </c>
      <c r="C4092" s="25" t="s">
        <v>3858</v>
      </c>
      <c r="D4092" s="25" t="s">
        <v>4003</v>
      </c>
      <c r="E4092" s="31">
        <v>2601.41</v>
      </c>
      <c r="F4092" s="31">
        <v>2601.41</v>
      </c>
      <c r="G4092" s="25">
        <v>0</v>
      </c>
      <c r="H4092" s="25">
        <v>0</v>
      </c>
      <c r="I4092" s="25" t="s">
        <v>2883</v>
      </c>
    </row>
    <row r="4093" spans="1:9" x14ac:dyDescent="0.15">
      <c r="A4093" s="32">
        <v>43718</v>
      </c>
      <c r="B4093" s="25">
        <v>1000004078</v>
      </c>
      <c r="C4093" s="25" t="s">
        <v>2794</v>
      </c>
      <c r="D4093" s="25" t="s">
        <v>4003</v>
      </c>
      <c r="E4093" s="31">
        <v>2063.91</v>
      </c>
      <c r="F4093" s="31">
        <v>2063.91</v>
      </c>
      <c r="G4093" s="25">
        <v>0</v>
      </c>
      <c r="H4093" s="25">
        <v>0</v>
      </c>
      <c r="I4093" s="25" t="s">
        <v>2793</v>
      </c>
    </row>
    <row r="4094" spans="1:9" x14ac:dyDescent="0.15">
      <c r="A4094" s="32">
        <v>43718</v>
      </c>
      <c r="B4094" s="25">
        <v>1000004297</v>
      </c>
      <c r="C4094" s="25" t="s">
        <v>4001</v>
      </c>
      <c r="D4094" s="25" t="s">
        <v>4003</v>
      </c>
      <c r="E4094" s="25">
        <v>300</v>
      </c>
      <c r="F4094" s="25">
        <v>300</v>
      </c>
      <c r="G4094" s="25">
        <v>0</v>
      </c>
      <c r="H4094" s="25">
        <v>0</v>
      </c>
      <c r="I4094" s="25" t="s">
        <v>3785</v>
      </c>
    </row>
    <row r="4095" spans="1:9" x14ac:dyDescent="0.15">
      <c r="A4095" s="32">
        <v>43718</v>
      </c>
      <c r="B4095" s="25">
        <v>1000004884</v>
      </c>
      <c r="C4095" s="25" t="s">
        <v>3917</v>
      </c>
      <c r="D4095" s="25" t="s">
        <v>4003</v>
      </c>
      <c r="E4095" s="31">
        <v>6002.79</v>
      </c>
      <c r="F4095" s="31">
        <v>6002.79</v>
      </c>
      <c r="G4095" s="25">
        <v>0</v>
      </c>
      <c r="H4095" s="25">
        <v>0</v>
      </c>
      <c r="I4095" s="25" t="s">
        <v>2824</v>
      </c>
    </row>
    <row r="4096" spans="1:9" x14ac:dyDescent="0.15">
      <c r="A4096" s="32">
        <v>43718</v>
      </c>
      <c r="B4096" s="25">
        <v>1000004884</v>
      </c>
      <c r="C4096" s="25" t="s">
        <v>3917</v>
      </c>
      <c r="D4096" s="25" t="s">
        <v>4003</v>
      </c>
      <c r="E4096" s="31">
        <v>13999.92</v>
      </c>
      <c r="F4096" s="31">
        <v>13999.92</v>
      </c>
      <c r="G4096" s="25">
        <v>0</v>
      </c>
      <c r="H4096" s="25">
        <v>0</v>
      </c>
      <c r="I4096" s="25" t="s">
        <v>2824</v>
      </c>
    </row>
    <row r="4097" spans="1:9" x14ac:dyDescent="0.15">
      <c r="A4097" s="32">
        <v>43718</v>
      </c>
      <c r="B4097" s="25">
        <v>1000008344</v>
      </c>
      <c r="C4097" s="25" t="s">
        <v>3921</v>
      </c>
      <c r="D4097" s="25" t="s">
        <v>4004</v>
      </c>
      <c r="E4097" s="31">
        <v>7000.1</v>
      </c>
      <c r="F4097" s="31">
        <v>7000.1</v>
      </c>
      <c r="G4097" s="25">
        <v>0</v>
      </c>
      <c r="H4097" s="25">
        <v>0</v>
      </c>
      <c r="I4097" s="25" t="s">
        <v>3140</v>
      </c>
    </row>
    <row r="4098" spans="1:9" x14ac:dyDescent="0.15">
      <c r="A4098" s="32">
        <v>43718</v>
      </c>
      <c r="B4098" s="25">
        <v>1000009190</v>
      </c>
      <c r="C4098" s="25" t="s">
        <v>2649</v>
      </c>
      <c r="D4098" s="25" t="s">
        <v>4003</v>
      </c>
      <c r="E4098" s="25">
        <v>50.97</v>
      </c>
      <c r="F4098" s="25">
        <v>50.97</v>
      </c>
      <c r="G4098" s="25">
        <v>0</v>
      </c>
      <c r="H4098" s="25">
        <v>0</v>
      </c>
      <c r="I4098" s="25" t="s">
        <v>2646</v>
      </c>
    </row>
    <row r="4099" spans="1:9" x14ac:dyDescent="0.15">
      <c r="A4099" s="32">
        <v>43718</v>
      </c>
      <c r="B4099" s="25">
        <v>1000009190</v>
      </c>
      <c r="C4099" s="25" t="s">
        <v>2649</v>
      </c>
      <c r="D4099" s="25" t="s">
        <v>4003</v>
      </c>
      <c r="E4099" s="31">
        <v>2207.09</v>
      </c>
      <c r="F4099" s="31">
        <v>2207.09</v>
      </c>
      <c r="G4099" s="25">
        <v>0</v>
      </c>
      <c r="H4099" s="25">
        <v>0</v>
      </c>
      <c r="I4099" s="25" t="s">
        <v>2646</v>
      </c>
    </row>
    <row r="4100" spans="1:9" x14ac:dyDescent="0.15">
      <c r="A4100" s="32">
        <v>43718</v>
      </c>
      <c r="B4100" s="25">
        <v>1000009190</v>
      </c>
      <c r="C4100" s="25" t="s">
        <v>2649</v>
      </c>
      <c r="D4100" s="25" t="s">
        <v>4004</v>
      </c>
      <c r="E4100" s="25">
        <v>232.03</v>
      </c>
      <c r="F4100" s="25">
        <v>232.03</v>
      </c>
      <c r="G4100" s="25">
        <v>0</v>
      </c>
      <c r="H4100" s="25">
        <v>0</v>
      </c>
      <c r="I4100" s="25" t="s">
        <v>2646</v>
      </c>
    </row>
    <row r="4101" spans="1:9" x14ac:dyDescent="0.15">
      <c r="A4101" s="32">
        <v>43718</v>
      </c>
      <c r="B4101" s="25">
        <v>1000009191</v>
      </c>
      <c r="C4101" s="25" t="s">
        <v>2819</v>
      </c>
      <c r="D4101" s="25" t="s">
        <v>4003</v>
      </c>
      <c r="E4101" s="25">
        <v>961.2</v>
      </c>
      <c r="F4101" s="25">
        <v>961.2</v>
      </c>
      <c r="G4101" s="25">
        <v>0</v>
      </c>
      <c r="H4101" s="25">
        <v>0</v>
      </c>
      <c r="I4101" s="25" t="s">
        <v>2818</v>
      </c>
    </row>
    <row r="4102" spans="1:9" x14ac:dyDescent="0.15">
      <c r="A4102" s="32">
        <v>43718</v>
      </c>
      <c r="B4102" s="25">
        <v>1000009191</v>
      </c>
      <c r="C4102" s="25" t="s">
        <v>2819</v>
      </c>
      <c r="D4102" s="25" t="s">
        <v>4003</v>
      </c>
      <c r="E4102" s="31">
        <v>1850.26</v>
      </c>
      <c r="F4102" s="31">
        <v>1850.26</v>
      </c>
      <c r="G4102" s="25">
        <v>0</v>
      </c>
      <c r="H4102" s="25">
        <v>0</v>
      </c>
      <c r="I4102" s="25" t="s">
        <v>2818</v>
      </c>
    </row>
    <row r="4103" spans="1:9" x14ac:dyDescent="0.15">
      <c r="A4103" s="32">
        <v>43718</v>
      </c>
      <c r="B4103" s="25">
        <v>1000009301</v>
      </c>
      <c r="C4103" s="25" t="s">
        <v>3308</v>
      </c>
      <c r="D4103" s="25" t="s">
        <v>4003</v>
      </c>
      <c r="E4103" s="25">
        <v>287.52</v>
      </c>
      <c r="F4103" s="25">
        <v>287.52</v>
      </c>
      <c r="G4103" s="25">
        <v>0</v>
      </c>
      <c r="H4103" s="25">
        <v>0</v>
      </c>
      <c r="I4103" s="25" t="s">
        <v>2646</v>
      </c>
    </row>
    <row r="4104" spans="1:9" x14ac:dyDescent="0.15">
      <c r="A4104" s="32">
        <v>43718</v>
      </c>
      <c r="B4104" s="25">
        <v>1000009301</v>
      </c>
      <c r="C4104" s="25" t="s">
        <v>3308</v>
      </c>
      <c r="D4104" s="25" t="s">
        <v>4003</v>
      </c>
      <c r="E4104" s="31">
        <v>2634.64</v>
      </c>
      <c r="F4104" s="31">
        <v>2634.64</v>
      </c>
      <c r="G4104" s="25">
        <v>0</v>
      </c>
      <c r="H4104" s="25">
        <v>0</v>
      </c>
      <c r="I4104" s="25" t="s">
        <v>2646</v>
      </c>
    </row>
    <row r="4105" spans="1:9" x14ac:dyDescent="0.15">
      <c r="A4105" s="32">
        <v>43718</v>
      </c>
      <c r="B4105" s="25">
        <v>1000009301</v>
      </c>
      <c r="C4105" s="25" t="s">
        <v>3308</v>
      </c>
      <c r="D4105" s="25" t="s">
        <v>4004</v>
      </c>
      <c r="E4105" s="25">
        <v>300</v>
      </c>
      <c r="F4105" s="25">
        <v>300</v>
      </c>
      <c r="G4105" s="25">
        <v>0</v>
      </c>
      <c r="H4105" s="25">
        <v>0</v>
      </c>
      <c r="I4105" s="25" t="s">
        <v>2646</v>
      </c>
    </row>
    <row r="4106" spans="1:9" x14ac:dyDescent="0.15">
      <c r="A4106" s="32">
        <v>43718</v>
      </c>
      <c r="B4106" s="25">
        <v>1000009355</v>
      </c>
      <c r="C4106" s="25" t="s">
        <v>2813</v>
      </c>
      <c r="D4106" s="25" t="s">
        <v>4003</v>
      </c>
      <c r="E4106" s="25">
        <v>396</v>
      </c>
      <c r="F4106" s="25">
        <v>396</v>
      </c>
      <c r="G4106" s="25">
        <v>0</v>
      </c>
      <c r="H4106" s="25">
        <v>0</v>
      </c>
      <c r="I4106" s="25" t="s">
        <v>2812</v>
      </c>
    </row>
    <row r="4107" spans="1:9" x14ac:dyDescent="0.15">
      <c r="A4107" s="32">
        <v>43718</v>
      </c>
      <c r="B4107" s="25">
        <v>1000009355</v>
      </c>
      <c r="C4107" s="25" t="s">
        <v>2813</v>
      </c>
      <c r="D4107" s="25" t="s">
        <v>4003</v>
      </c>
      <c r="E4107" s="25">
        <v>610.20000000000005</v>
      </c>
      <c r="F4107" s="25">
        <v>610.20000000000005</v>
      </c>
      <c r="G4107" s="25">
        <v>0</v>
      </c>
      <c r="H4107" s="25">
        <v>0</v>
      </c>
      <c r="I4107" s="25" t="s">
        <v>2812</v>
      </c>
    </row>
    <row r="4108" spans="1:9" x14ac:dyDescent="0.15">
      <c r="A4108" s="32">
        <v>43718</v>
      </c>
      <c r="B4108" s="25">
        <v>1000009458</v>
      </c>
      <c r="C4108" s="25" t="s">
        <v>2816</v>
      </c>
      <c r="D4108" s="25" t="s">
        <v>4003</v>
      </c>
      <c r="E4108" s="31">
        <v>2353</v>
      </c>
      <c r="F4108" s="31">
        <v>2353</v>
      </c>
      <c r="G4108" s="25">
        <v>0</v>
      </c>
      <c r="H4108" s="25">
        <v>0</v>
      </c>
      <c r="I4108" s="25" t="s">
        <v>2815</v>
      </c>
    </row>
    <row r="4109" spans="1:9" x14ac:dyDescent="0.15">
      <c r="A4109" s="32">
        <v>43718</v>
      </c>
      <c r="B4109" s="25">
        <v>1000009635</v>
      </c>
      <c r="C4109" s="25" t="s">
        <v>3929</v>
      </c>
      <c r="D4109" s="25" t="s">
        <v>4003</v>
      </c>
      <c r="E4109" s="31">
        <v>33314.620000000003</v>
      </c>
      <c r="F4109" s="31">
        <v>33314.620000000003</v>
      </c>
      <c r="G4109" s="25">
        <v>0</v>
      </c>
      <c r="H4109" s="25">
        <v>0</v>
      </c>
      <c r="I4109" s="25" t="s">
        <v>106</v>
      </c>
    </row>
    <row r="4110" spans="1:9" x14ac:dyDescent="0.15">
      <c r="A4110" s="32">
        <v>43718</v>
      </c>
      <c r="B4110" s="25">
        <v>1000009635</v>
      </c>
      <c r="C4110" s="25" t="s">
        <v>3929</v>
      </c>
      <c r="D4110" s="25" t="s">
        <v>4003</v>
      </c>
      <c r="E4110" s="31">
        <v>205687.14</v>
      </c>
      <c r="F4110" s="31">
        <v>205687.14</v>
      </c>
      <c r="G4110" s="25">
        <v>0</v>
      </c>
      <c r="H4110" s="25">
        <v>0</v>
      </c>
      <c r="I4110" s="25" t="s">
        <v>106</v>
      </c>
    </row>
    <row r="4111" spans="1:9" x14ac:dyDescent="0.15">
      <c r="A4111" s="32">
        <v>43718</v>
      </c>
      <c r="B4111" s="25">
        <v>1000013792</v>
      </c>
      <c r="C4111" s="25" t="s">
        <v>2822</v>
      </c>
      <c r="D4111" s="25" t="s">
        <v>4003</v>
      </c>
      <c r="E4111" s="31">
        <v>1300.8</v>
      </c>
      <c r="F4111" s="31">
        <v>1300.8</v>
      </c>
      <c r="G4111" s="25">
        <v>0</v>
      </c>
      <c r="H4111" s="25">
        <v>0</v>
      </c>
      <c r="I4111" s="25" t="s">
        <v>2821</v>
      </c>
    </row>
    <row r="4112" spans="1:9" x14ac:dyDescent="0.15">
      <c r="A4112" s="32">
        <v>43718</v>
      </c>
      <c r="B4112" s="25">
        <v>1000015329</v>
      </c>
      <c r="C4112" s="25" t="s">
        <v>2641</v>
      </c>
      <c r="D4112" s="25" t="s">
        <v>4003</v>
      </c>
      <c r="E4112" s="25">
        <v>500.4</v>
      </c>
      <c r="F4112" s="25">
        <v>500.4</v>
      </c>
      <c r="G4112" s="25">
        <v>0</v>
      </c>
      <c r="H4112" s="25">
        <v>0</v>
      </c>
      <c r="I4112" s="25" t="s">
        <v>2640</v>
      </c>
    </row>
    <row r="4113" spans="1:9" x14ac:dyDescent="0.15">
      <c r="A4113" s="32">
        <v>43718</v>
      </c>
      <c r="B4113" s="25">
        <v>1000015329</v>
      </c>
      <c r="C4113" s="25" t="s">
        <v>2641</v>
      </c>
      <c r="D4113" s="25" t="s">
        <v>4003</v>
      </c>
      <c r="E4113" s="31">
        <v>1700.3</v>
      </c>
      <c r="F4113" s="31">
        <v>1700.3</v>
      </c>
      <c r="G4113" s="25">
        <v>0</v>
      </c>
      <c r="H4113" s="25">
        <v>0</v>
      </c>
      <c r="I4113" s="25" t="s">
        <v>2640</v>
      </c>
    </row>
    <row r="4114" spans="1:9" x14ac:dyDescent="0.15">
      <c r="A4114" s="32">
        <v>43718</v>
      </c>
      <c r="B4114" s="25">
        <v>1000015329</v>
      </c>
      <c r="C4114" s="25" t="s">
        <v>2641</v>
      </c>
      <c r="D4114" s="25" t="s">
        <v>4004</v>
      </c>
      <c r="E4114" s="25">
        <v>803.04</v>
      </c>
      <c r="F4114" s="25">
        <v>803.04</v>
      </c>
      <c r="G4114" s="25">
        <v>0</v>
      </c>
      <c r="H4114" s="25">
        <v>0</v>
      </c>
      <c r="I4114" s="25" t="s">
        <v>2640</v>
      </c>
    </row>
    <row r="4115" spans="1:9" x14ac:dyDescent="0.15">
      <c r="A4115" s="32">
        <v>43718</v>
      </c>
      <c r="B4115" s="25">
        <v>1000016028</v>
      </c>
      <c r="C4115" s="25" t="s">
        <v>3931</v>
      </c>
      <c r="D4115" s="25" t="s">
        <v>4003</v>
      </c>
      <c r="E4115" s="31">
        <v>23591.200000000001</v>
      </c>
      <c r="F4115" s="31">
        <v>23591.200000000001</v>
      </c>
      <c r="G4115" s="25">
        <v>0</v>
      </c>
      <c r="H4115" s="25">
        <v>0</v>
      </c>
      <c r="I4115" s="25" t="s">
        <v>3134</v>
      </c>
    </row>
    <row r="4116" spans="1:9" x14ac:dyDescent="0.15">
      <c r="A4116" s="32">
        <v>43718</v>
      </c>
      <c r="B4116" s="25">
        <v>1000016028</v>
      </c>
      <c r="C4116" s="25" t="s">
        <v>3931</v>
      </c>
      <c r="D4116" s="25" t="s">
        <v>4003</v>
      </c>
      <c r="E4116" s="31">
        <v>16411.900000000001</v>
      </c>
      <c r="F4116" s="31">
        <v>16411.900000000001</v>
      </c>
      <c r="G4116" s="25">
        <v>0</v>
      </c>
      <c r="H4116" s="25">
        <v>0</v>
      </c>
      <c r="I4116" s="25" t="s">
        <v>3134</v>
      </c>
    </row>
    <row r="4117" spans="1:9" x14ac:dyDescent="0.15">
      <c r="A4117" s="32">
        <v>43718</v>
      </c>
      <c r="B4117" s="25">
        <v>1000016603</v>
      </c>
      <c r="C4117" s="25" t="s">
        <v>2835</v>
      </c>
      <c r="D4117" s="25" t="s">
        <v>4003</v>
      </c>
      <c r="E4117" s="31">
        <v>23156.9</v>
      </c>
      <c r="F4117" s="31">
        <v>23156.9</v>
      </c>
      <c r="G4117" s="25">
        <v>0</v>
      </c>
      <c r="H4117" s="25">
        <v>0</v>
      </c>
      <c r="I4117" s="25" t="s">
        <v>2834</v>
      </c>
    </row>
    <row r="4118" spans="1:9" x14ac:dyDescent="0.15">
      <c r="A4118" s="32">
        <v>43718</v>
      </c>
      <c r="B4118" s="25">
        <v>1000016603</v>
      </c>
      <c r="C4118" s="25" t="s">
        <v>2835</v>
      </c>
      <c r="D4118" s="25" t="s">
        <v>4003</v>
      </c>
      <c r="E4118" s="31">
        <v>36847.440000000002</v>
      </c>
      <c r="F4118" s="31">
        <v>36847.440000000002</v>
      </c>
      <c r="G4118" s="25">
        <v>0</v>
      </c>
      <c r="H4118" s="25">
        <v>0</v>
      </c>
      <c r="I4118" s="25" t="s">
        <v>2834</v>
      </c>
    </row>
    <row r="4119" spans="1:9" x14ac:dyDescent="0.15">
      <c r="A4119" s="32">
        <v>43718</v>
      </c>
      <c r="B4119" s="25">
        <v>1000016942</v>
      </c>
      <c r="C4119" s="25" t="s">
        <v>2747</v>
      </c>
      <c r="D4119" s="25" t="s">
        <v>4003</v>
      </c>
      <c r="E4119" s="31">
        <v>1003.2</v>
      </c>
      <c r="F4119" s="31">
        <v>1003.2</v>
      </c>
      <c r="G4119" s="25">
        <v>0</v>
      </c>
      <c r="H4119" s="25">
        <v>0</v>
      </c>
      <c r="I4119" s="25" t="s">
        <v>2733</v>
      </c>
    </row>
    <row r="4120" spans="1:9" x14ac:dyDescent="0.15">
      <c r="A4120" s="32">
        <v>43718</v>
      </c>
      <c r="B4120" s="25">
        <v>1000016942</v>
      </c>
      <c r="C4120" s="25" t="s">
        <v>2747</v>
      </c>
      <c r="D4120" s="25" t="s">
        <v>4003</v>
      </c>
      <c r="E4120" s="31">
        <v>4008.89</v>
      </c>
      <c r="F4120" s="31">
        <v>4008.89</v>
      </c>
      <c r="G4120" s="25">
        <v>0</v>
      </c>
      <c r="H4120" s="25">
        <v>0</v>
      </c>
      <c r="I4120" s="25" t="s">
        <v>2733</v>
      </c>
    </row>
    <row r="4121" spans="1:9" x14ac:dyDescent="0.15">
      <c r="A4121" s="32">
        <v>43718</v>
      </c>
      <c r="B4121" s="25">
        <v>1000017070</v>
      </c>
      <c r="C4121" s="25" t="s">
        <v>3932</v>
      </c>
      <c r="D4121" s="25" t="s">
        <v>4003</v>
      </c>
      <c r="E4121" s="31">
        <v>1834</v>
      </c>
      <c r="F4121" s="31">
        <v>1834</v>
      </c>
      <c r="G4121" s="25">
        <v>0</v>
      </c>
      <c r="H4121" s="25">
        <v>0</v>
      </c>
      <c r="I4121" s="25" t="s">
        <v>2837</v>
      </c>
    </row>
    <row r="4122" spans="1:9" x14ac:dyDescent="0.15">
      <c r="A4122" s="32">
        <v>43718</v>
      </c>
      <c r="B4122" s="25">
        <v>1000017079</v>
      </c>
      <c r="C4122" s="25" t="s">
        <v>3629</v>
      </c>
      <c r="D4122" s="25" t="s">
        <v>4003</v>
      </c>
      <c r="E4122" s="31">
        <v>74375</v>
      </c>
      <c r="F4122" s="31">
        <v>74375</v>
      </c>
      <c r="G4122" s="25">
        <v>0</v>
      </c>
      <c r="H4122" s="25">
        <v>0</v>
      </c>
      <c r="I4122" s="25" t="s">
        <v>3024</v>
      </c>
    </row>
    <row r="4123" spans="1:9" x14ac:dyDescent="0.15">
      <c r="A4123" s="32">
        <v>43718</v>
      </c>
      <c r="B4123" s="25">
        <v>1000017079</v>
      </c>
      <c r="C4123" s="25" t="s">
        <v>3629</v>
      </c>
      <c r="D4123" s="25" t="s">
        <v>4003</v>
      </c>
      <c r="E4123" s="31">
        <v>99661.55</v>
      </c>
      <c r="F4123" s="31">
        <v>99661.55</v>
      </c>
      <c r="G4123" s="25">
        <v>0</v>
      </c>
      <c r="H4123" s="25">
        <v>0</v>
      </c>
      <c r="I4123" s="25" t="s">
        <v>3024</v>
      </c>
    </row>
    <row r="4124" spans="1:9" x14ac:dyDescent="0.15">
      <c r="A4124" s="32">
        <v>43718</v>
      </c>
      <c r="B4124" s="25">
        <v>1000017333</v>
      </c>
      <c r="C4124" s="25" t="s">
        <v>4002</v>
      </c>
      <c r="D4124" s="25" t="s">
        <v>4003</v>
      </c>
      <c r="E4124" s="25">
        <v>500.6</v>
      </c>
      <c r="F4124" s="25">
        <v>500.6</v>
      </c>
      <c r="G4124" s="25">
        <v>0</v>
      </c>
      <c r="H4124" s="25">
        <v>0</v>
      </c>
      <c r="I4124" s="25" t="s">
        <v>2837</v>
      </c>
    </row>
    <row r="4125" spans="1:9" x14ac:dyDescent="0.15">
      <c r="A4125" s="32">
        <v>43718</v>
      </c>
      <c r="B4125" s="25">
        <v>1000017360</v>
      </c>
      <c r="C4125" s="25" t="s">
        <v>2850</v>
      </c>
      <c r="D4125" s="25" t="s">
        <v>4003</v>
      </c>
      <c r="E4125" s="31">
        <v>1000</v>
      </c>
      <c r="F4125" s="31">
        <v>1000</v>
      </c>
      <c r="G4125" s="25">
        <v>0</v>
      </c>
      <c r="H4125" s="25">
        <v>0</v>
      </c>
      <c r="I4125" s="25" t="s">
        <v>2837</v>
      </c>
    </row>
    <row r="4126" spans="1:9" x14ac:dyDescent="0.15">
      <c r="A4126" s="32">
        <v>43718</v>
      </c>
      <c r="B4126" s="25">
        <v>1000017361</v>
      </c>
      <c r="C4126" s="25" t="s">
        <v>3469</v>
      </c>
      <c r="D4126" s="25" t="s">
        <v>4003</v>
      </c>
      <c r="E4126" s="25">
        <v>200.4</v>
      </c>
      <c r="F4126" s="25">
        <v>200.4</v>
      </c>
      <c r="G4126" s="25">
        <v>0</v>
      </c>
      <c r="H4126" s="25">
        <v>0</v>
      </c>
      <c r="I4126" s="25" t="s">
        <v>2837</v>
      </c>
    </row>
    <row r="4127" spans="1:9" x14ac:dyDescent="0.15">
      <c r="A4127" s="32">
        <v>43718</v>
      </c>
      <c r="B4127" s="25">
        <v>1000017386</v>
      </c>
      <c r="C4127" s="25" t="s">
        <v>2901</v>
      </c>
      <c r="D4127" s="25" t="s">
        <v>4003</v>
      </c>
      <c r="E4127" s="31">
        <v>1898.8</v>
      </c>
      <c r="F4127" s="31">
        <v>1898.8</v>
      </c>
      <c r="G4127" s="25">
        <v>0</v>
      </c>
      <c r="H4127" s="25">
        <v>0</v>
      </c>
      <c r="I4127" s="25" t="s">
        <v>118</v>
      </c>
    </row>
    <row r="4128" spans="1:9" x14ac:dyDescent="0.15">
      <c r="A4128" s="32">
        <v>43718</v>
      </c>
      <c r="B4128" s="25">
        <v>1000017386</v>
      </c>
      <c r="C4128" s="25" t="s">
        <v>2901</v>
      </c>
      <c r="D4128" s="25" t="s">
        <v>4003</v>
      </c>
      <c r="E4128" s="25">
        <v>111.2</v>
      </c>
      <c r="F4128" s="25">
        <v>111.2</v>
      </c>
      <c r="G4128" s="25">
        <v>0</v>
      </c>
      <c r="H4128" s="25">
        <v>0</v>
      </c>
      <c r="I4128" s="25" t="s">
        <v>118</v>
      </c>
    </row>
    <row r="4129" spans="1:9" x14ac:dyDescent="0.15">
      <c r="A4129" s="32">
        <v>43718</v>
      </c>
      <c r="B4129" s="25">
        <v>1000017570</v>
      </c>
      <c r="C4129" s="25" t="s">
        <v>2956</v>
      </c>
      <c r="D4129" s="25" t="s">
        <v>4003</v>
      </c>
      <c r="E4129" s="31">
        <v>2200.8000000000002</v>
      </c>
      <c r="F4129" s="31">
        <v>2200.8000000000002</v>
      </c>
      <c r="G4129" s="25">
        <v>0</v>
      </c>
      <c r="H4129" s="25">
        <v>0</v>
      </c>
      <c r="I4129" s="25" t="s">
        <v>2955</v>
      </c>
    </row>
    <row r="4130" spans="1:9" x14ac:dyDescent="0.15">
      <c r="A4130" s="32">
        <v>43718</v>
      </c>
      <c r="B4130" s="25">
        <v>1000017570</v>
      </c>
      <c r="C4130" s="25" t="s">
        <v>2956</v>
      </c>
      <c r="D4130" s="25" t="s">
        <v>4003</v>
      </c>
      <c r="E4130" s="31">
        <v>5453.5</v>
      </c>
      <c r="F4130" s="31">
        <v>5453.5</v>
      </c>
      <c r="G4130" s="25">
        <v>0</v>
      </c>
      <c r="H4130" s="25">
        <v>0</v>
      </c>
      <c r="I4130" s="25" t="s">
        <v>2955</v>
      </c>
    </row>
    <row r="4131" spans="1:9" x14ac:dyDescent="0.15">
      <c r="A4131" s="32">
        <v>43718</v>
      </c>
      <c r="B4131" s="25">
        <v>1000017683</v>
      </c>
      <c r="C4131" s="25" t="s">
        <v>3455</v>
      </c>
      <c r="D4131" s="25" t="s">
        <v>4003</v>
      </c>
      <c r="E4131" s="25">
        <v>300</v>
      </c>
      <c r="F4131" s="25">
        <v>300</v>
      </c>
      <c r="G4131" s="25">
        <v>0</v>
      </c>
      <c r="H4131" s="25">
        <v>0</v>
      </c>
      <c r="I4131" s="25" t="s">
        <v>2837</v>
      </c>
    </row>
    <row r="4132" spans="1:9" x14ac:dyDescent="0.15">
      <c r="A4132" s="32">
        <v>43718</v>
      </c>
      <c r="B4132" s="25">
        <v>1000017683</v>
      </c>
      <c r="C4132" s="25" t="s">
        <v>3455</v>
      </c>
      <c r="D4132" s="25" t="s">
        <v>4003</v>
      </c>
      <c r="E4132" s="25">
        <v>701</v>
      </c>
      <c r="F4132" s="25">
        <v>701</v>
      </c>
      <c r="G4132" s="25">
        <v>0</v>
      </c>
      <c r="H4132" s="25">
        <v>0</v>
      </c>
      <c r="I4132" s="25" t="s">
        <v>2837</v>
      </c>
    </row>
    <row r="4133" spans="1:9" x14ac:dyDescent="0.15">
      <c r="A4133" s="32">
        <v>43718</v>
      </c>
      <c r="B4133" s="25">
        <v>1000017745</v>
      </c>
      <c r="C4133" s="25" t="s">
        <v>2848</v>
      </c>
      <c r="D4133" s="25" t="s">
        <v>4003</v>
      </c>
      <c r="E4133" s="25">
        <v>974.7</v>
      </c>
      <c r="F4133" s="25">
        <v>974.7</v>
      </c>
      <c r="G4133" s="25">
        <v>0</v>
      </c>
      <c r="H4133" s="25">
        <v>0</v>
      </c>
      <c r="I4133" s="25" t="s">
        <v>2837</v>
      </c>
    </row>
    <row r="4134" spans="1:9" x14ac:dyDescent="0.15">
      <c r="A4134" s="32">
        <v>43718</v>
      </c>
      <c r="B4134" s="25">
        <v>1000017745</v>
      </c>
      <c r="C4134" s="25" t="s">
        <v>2848</v>
      </c>
      <c r="D4134" s="25" t="s">
        <v>4003</v>
      </c>
      <c r="E4134" s="31">
        <v>1027.2</v>
      </c>
      <c r="F4134" s="31">
        <v>1027.2</v>
      </c>
      <c r="G4134" s="25">
        <v>0</v>
      </c>
      <c r="H4134" s="25">
        <v>0</v>
      </c>
      <c r="I4134" s="25" t="s">
        <v>2837</v>
      </c>
    </row>
    <row r="4135" spans="1:9" x14ac:dyDescent="0.15">
      <c r="A4135" s="32">
        <v>43718</v>
      </c>
      <c r="B4135" s="25">
        <v>1000017770</v>
      </c>
      <c r="C4135" s="25" t="s">
        <v>3452</v>
      </c>
      <c r="D4135" s="25" t="s">
        <v>4003</v>
      </c>
      <c r="E4135" s="25">
        <v>200.9</v>
      </c>
      <c r="F4135" s="25">
        <v>200.9</v>
      </c>
      <c r="G4135" s="25">
        <v>0</v>
      </c>
      <c r="H4135" s="25">
        <v>0</v>
      </c>
      <c r="I4135" s="25" t="s">
        <v>2837</v>
      </c>
    </row>
    <row r="4136" spans="1:9" x14ac:dyDescent="0.15">
      <c r="A4136" s="32">
        <v>43718</v>
      </c>
      <c r="B4136" s="25">
        <v>1000017795</v>
      </c>
      <c r="C4136" s="25" t="s">
        <v>3576</v>
      </c>
      <c r="D4136" s="25" t="s">
        <v>4003</v>
      </c>
      <c r="E4136" s="25">
        <v>252</v>
      </c>
      <c r="F4136" s="25">
        <v>252</v>
      </c>
      <c r="G4136" s="25">
        <v>0</v>
      </c>
      <c r="H4136" s="25">
        <v>0</v>
      </c>
      <c r="I4136" s="25" t="s">
        <v>3575</v>
      </c>
    </row>
    <row r="4137" spans="1:9" x14ac:dyDescent="0.15">
      <c r="A4137" s="32">
        <v>43718</v>
      </c>
      <c r="B4137" s="25">
        <v>1000017795</v>
      </c>
      <c r="C4137" s="25" t="s">
        <v>3576</v>
      </c>
      <c r="D4137" s="25" t="s">
        <v>4003</v>
      </c>
      <c r="E4137" s="31">
        <v>3079.7</v>
      </c>
      <c r="F4137" s="31">
        <v>3079.7</v>
      </c>
      <c r="G4137" s="25">
        <v>0</v>
      </c>
      <c r="H4137" s="25">
        <v>0</v>
      </c>
      <c r="I4137" s="25" t="s">
        <v>3575</v>
      </c>
    </row>
    <row r="4138" spans="1:9" x14ac:dyDescent="0.15">
      <c r="A4138" s="32">
        <v>43718</v>
      </c>
      <c r="B4138" s="25">
        <v>1000018182</v>
      </c>
      <c r="C4138" s="25" t="s">
        <v>3234</v>
      </c>
      <c r="D4138" s="25" t="s">
        <v>4003</v>
      </c>
      <c r="E4138" s="25">
        <v>136</v>
      </c>
      <c r="F4138" s="25">
        <v>136</v>
      </c>
      <c r="G4138" s="25">
        <v>0</v>
      </c>
      <c r="H4138" s="25">
        <v>0</v>
      </c>
      <c r="I4138" s="25" t="s">
        <v>3233</v>
      </c>
    </row>
    <row r="4139" spans="1:9" x14ac:dyDescent="0.15">
      <c r="A4139" s="32">
        <v>43718</v>
      </c>
      <c r="B4139" s="25">
        <v>1000018182</v>
      </c>
      <c r="C4139" s="25" t="s">
        <v>3234</v>
      </c>
      <c r="D4139" s="25" t="s">
        <v>4003</v>
      </c>
      <c r="E4139" s="25">
        <v>70.540000000000006</v>
      </c>
      <c r="F4139" s="25">
        <v>70.540000000000006</v>
      </c>
      <c r="G4139" s="25">
        <v>0</v>
      </c>
      <c r="H4139" s="25">
        <v>0</v>
      </c>
      <c r="I4139" s="25" t="s">
        <v>3233</v>
      </c>
    </row>
    <row r="4140" spans="1:9" x14ac:dyDescent="0.15">
      <c r="A4140" s="32">
        <v>43718</v>
      </c>
      <c r="B4140" s="25">
        <v>1000018273</v>
      </c>
      <c r="C4140" s="25" t="s">
        <v>2846</v>
      </c>
      <c r="D4140" s="25" t="s">
        <v>4003</v>
      </c>
      <c r="E4140" s="31">
        <v>2004.85</v>
      </c>
      <c r="F4140" s="31">
        <v>2004.85</v>
      </c>
      <c r="G4140" s="25">
        <v>0</v>
      </c>
      <c r="H4140" s="25">
        <v>0</v>
      </c>
      <c r="I4140" s="25" t="s">
        <v>2837</v>
      </c>
    </row>
    <row r="4141" spans="1:9" x14ac:dyDescent="0.15">
      <c r="A4141" s="32">
        <v>43718</v>
      </c>
      <c r="B4141" s="25">
        <v>1000018273</v>
      </c>
      <c r="C4141" s="25" t="s">
        <v>2846</v>
      </c>
      <c r="D4141" s="25" t="s">
        <v>4003</v>
      </c>
      <c r="E4141" s="31">
        <v>2980.43</v>
      </c>
      <c r="F4141" s="31">
        <v>2980.43</v>
      </c>
      <c r="G4141" s="25">
        <v>0</v>
      </c>
      <c r="H4141" s="25">
        <v>0</v>
      </c>
      <c r="I4141" s="25" t="s">
        <v>2837</v>
      </c>
    </row>
    <row r="4142" spans="1:9" x14ac:dyDescent="0.15">
      <c r="A4142" s="32">
        <v>43718</v>
      </c>
      <c r="B4142" s="25">
        <v>1000018308</v>
      </c>
      <c r="C4142" s="25" t="s">
        <v>3476</v>
      </c>
      <c r="D4142" s="25" t="s">
        <v>4003</v>
      </c>
      <c r="E4142" s="31">
        <v>15208.1</v>
      </c>
      <c r="F4142" s="31">
        <v>15208.1</v>
      </c>
      <c r="G4142" s="25">
        <v>0</v>
      </c>
      <c r="H4142" s="25">
        <v>0</v>
      </c>
      <c r="I4142" s="25" t="s">
        <v>2837</v>
      </c>
    </row>
    <row r="4143" spans="1:9" x14ac:dyDescent="0.15">
      <c r="A4143" s="32">
        <v>43718</v>
      </c>
      <c r="B4143" s="25">
        <v>1000018308</v>
      </c>
      <c r="C4143" s="25" t="s">
        <v>3476</v>
      </c>
      <c r="D4143" s="25" t="s">
        <v>4003</v>
      </c>
      <c r="E4143" s="31">
        <v>1541.5</v>
      </c>
      <c r="F4143" s="31">
        <v>1541.5</v>
      </c>
      <c r="G4143" s="25">
        <v>0</v>
      </c>
      <c r="H4143" s="25">
        <v>0</v>
      </c>
      <c r="I4143" s="25" t="s">
        <v>2837</v>
      </c>
    </row>
    <row r="4144" spans="1:9" x14ac:dyDescent="0.15">
      <c r="A4144" s="32">
        <v>43718</v>
      </c>
      <c r="B4144" s="25">
        <v>1000018310</v>
      </c>
      <c r="C4144" s="25" t="s">
        <v>3935</v>
      </c>
      <c r="D4144" s="25" t="s">
        <v>4003</v>
      </c>
      <c r="E4144" s="25">
        <v>200</v>
      </c>
      <c r="F4144" s="25">
        <v>200</v>
      </c>
      <c r="G4144" s="25">
        <v>0</v>
      </c>
      <c r="H4144" s="25">
        <v>0</v>
      </c>
      <c r="I4144" s="25" t="s">
        <v>3710</v>
      </c>
    </row>
    <row r="4145" spans="1:9" x14ac:dyDescent="0.15">
      <c r="A4145" s="32">
        <v>43718</v>
      </c>
      <c r="B4145" s="25">
        <v>1000018310</v>
      </c>
      <c r="C4145" s="25" t="s">
        <v>3935</v>
      </c>
      <c r="D4145" s="25" t="s">
        <v>4003</v>
      </c>
      <c r="E4145" s="31">
        <v>1302.5</v>
      </c>
      <c r="F4145" s="31">
        <v>1302.5</v>
      </c>
      <c r="G4145" s="25">
        <v>0</v>
      </c>
      <c r="H4145" s="25">
        <v>0</v>
      </c>
      <c r="I4145" s="25" t="s">
        <v>3710</v>
      </c>
    </row>
    <row r="4146" spans="1:9" x14ac:dyDescent="0.15">
      <c r="A4146" s="32">
        <v>43718</v>
      </c>
      <c r="B4146" s="25">
        <v>1000018347</v>
      </c>
      <c r="C4146" s="25" t="s">
        <v>3501</v>
      </c>
      <c r="D4146" s="25" t="s">
        <v>4003</v>
      </c>
      <c r="E4146" s="25">
        <v>270.61</v>
      </c>
      <c r="F4146" s="25">
        <v>270.61</v>
      </c>
      <c r="G4146" s="25">
        <v>0</v>
      </c>
      <c r="H4146" s="25">
        <v>0</v>
      </c>
      <c r="I4146" s="25" t="s">
        <v>3500</v>
      </c>
    </row>
    <row r="4147" spans="1:9" x14ac:dyDescent="0.15">
      <c r="A4147" s="32">
        <v>43718</v>
      </c>
      <c r="B4147" s="25">
        <v>1000019019</v>
      </c>
      <c r="C4147" s="25" t="s">
        <v>2764</v>
      </c>
      <c r="D4147" s="25" t="s">
        <v>4003</v>
      </c>
      <c r="E4147" s="31">
        <v>4102.2</v>
      </c>
      <c r="F4147" s="31">
        <v>4102.2</v>
      </c>
      <c r="G4147" s="25">
        <v>0</v>
      </c>
      <c r="H4147" s="25">
        <v>0</v>
      </c>
      <c r="I4147" s="25" t="s">
        <v>2763</v>
      </c>
    </row>
    <row r="4148" spans="1:9" x14ac:dyDescent="0.15">
      <c r="A4148" s="32">
        <v>43718</v>
      </c>
      <c r="B4148" s="25">
        <v>1000019019</v>
      </c>
      <c r="C4148" s="25" t="s">
        <v>2764</v>
      </c>
      <c r="D4148" s="25" t="s">
        <v>4003</v>
      </c>
      <c r="E4148" s="31">
        <v>19371</v>
      </c>
      <c r="F4148" s="31">
        <v>19371</v>
      </c>
      <c r="G4148" s="25">
        <v>0</v>
      </c>
      <c r="H4148" s="25">
        <v>0</v>
      </c>
      <c r="I4148" s="25" t="s">
        <v>2763</v>
      </c>
    </row>
    <row r="4149" spans="1:9" x14ac:dyDescent="0.15">
      <c r="A4149" s="32">
        <v>43718</v>
      </c>
      <c r="B4149" s="25">
        <v>1000019108</v>
      </c>
      <c r="C4149" s="25" t="s">
        <v>2854</v>
      </c>
      <c r="D4149" s="25" t="s">
        <v>4003</v>
      </c>
      <c r="E4149" s="25">
        <v>282.2</v>
      </c>
      <c r="F4149" s="25">
        <v>282.2</v>
      </c>
      <c r="G4149" s="25">
        <v>0</v>
      </c>
      <c r="H4149" s="25">
        <v>0</v>
      </c>
      <c r="I4149" s="25" t="s">
        <v>2837</v>
      </c>
    </row>
    <row r="4150" spans="1:9" x14ac:dyDescent="0.15">
      <c r="A4150" s="32">
        <v>43718</v>
      </c>
      <c r="B4150" s="25">
        <v>1000019108</v>
      </c>
      <c r="C4150" s="25" t="s">
        <v>2854</v>
      </c>
      <c r="D4150" s="25" t="s">
        <v>4003</v>
      </c>
      <c r="E4150" s="25">
        <v>919</v>
      </c>
      <c r="F4150" s="25">
        <v>919</v>
      </c>
      <c r="G4150" s="25">
        <v>0</v>
      </c>
      <c r="H4150" s="25">
        <v>0</v>
      </c>
      <c r="I4150" s="25" t="s">
        <v>2837</v>
      </c>
    </row>
    <row r="4151" spans="1:9" x14ac:dyDescent="0.15">
      <c r="A4151" s="32">
        <v>43718</v>
      </c>
      <c r="B4151" s="25">
        <v>1000019372</v>
      </c>
      <c r="C4151" s="25" t="s">
        <v>4026</v>
      </c>
      <c r="D4151" s="25" t="s">
        <v>4003</v>
      </c>
      <c r="E4151" s="25">
        <v>200.6</v>
      </c>
      <c r="F4151" s="25">
        <v>200.6</v>
      </c>
      <c r="G4151" s="25">
        <v>0</v>
      </c>
      <c r="H4151" s="25">
        <v>0</v>
      </c>
      <c r="I4151" s="25" t="s">
        <v>2837</v>
      </c>
    </row>
    <row r="4152" spans="1:9" x14ac:dyDescent="0.15">
      <c r="A4152" s="32">
        <v>43718</v>
      </c>
      <c r="B4152" s="25">
        <v>1000019459</v>
      </c>
      <c r="C4152" s="25" t="s">
        <v>3939</v>
      </c>
      <c r="D4152" s="25" t="s">
        <v>4003</v>
      </c>
      <c r="E4152" s="25">
        <v>800.4</v>
      </c>
      <c r="F4152" s="25">
        <v>800.4</v>
      </c>
      <c r="G4152" s="25">
        <v>0</v>
      </c>
      <c r="H4152" s="25">
        <v>0</v>
      </c>
      <c r="I4152" s="25" t="s">
        <v>2837</v>
      </c>
    </row>
    <row r="4153" spans="1:9" x14ac:dyDescent="0.15">
      <c r="A4153" s="32">
        <v>43718</v>
      </c>
      <c r="B4153" s="25">
        <v>1000019584</v>
      </c>
      <c r="C4153" s="25" t="s">
        <v>2852</v>
      </c>
      <c r="D4153" s="25" t="s">
        <v>4003</v>
      </c>
      <c r="E4153" s="31">
        <v>1000</v>
      </c>
      <c r="F4153" s="31">
        <v>1000</v>
      </c>
      <c r="G4153" s="25">
        <v>0</v>
      </c>
      <c r="H4153" s="25">
        <v>0</v>
      </c>
      <c r="I4153" s="25" t="s">
        <v>2837</v>
      </c>
    </row>
    <row r="4154" spans="1:9" x14ac:dyDescent="0.15">
      <c r="A4154" s="32">
        <v>43718</v>
      </c>
      <c r="B4154" s="25">
        <v>1000019584</v>
      </c>
      <c r="C4154" s="25" t="s">
        <v>2852</v>
      </c>
      <c r="D4154" s="25" t="s">
        <v>4003</v>
      </c>
      <c r="E4154" s="25">
        <v>239.4</v>
      </c>
      <c r="F4154" s="25">
        <v>239.4</v>
      </c>
      <c r="G4154" s="25">
        <v>0</v>
      </c>
      <c r="H4154" s="25">
        <v>0</v>
      </c>
      <c r="I4154" s="25" t="s">
        <v>2837</v>
      </c>
    </row>
    <row r="4155" spans="1:9" x14ac:dyDescent="0.15">
      <c r="A4155" s="32">
        <v>43718</v>
      </c>
      <c r="B4155" s="25">
        <v>1000020463</v>
      </c>
      <c r="C4155" s="25" t="s">
        <v>3484</v>
      </c>
      <c r="D4155" s="25" t="s">
        <v>4003</v>
      </c>
      <c r="E4155" s="25">
        <v>500.4</v>
      </c>
      <c r="F4155" s="25">
        <v>500.4</v>
      </c>
      <c r="G4155" s="25">
        <v>0</v>
      </c>
      <c r="H4155" s="25">
        <v>0</v>
      </c>
      <c r="I4155" s="25" t="s">
        <v>2837</v>
      </c>
    </row>
    <row r="4156" spans="1:9" x14ac:dyDescent="0.15">
      <c r="A4156" s="32">
        <v>43718</v>
      </c>
      <c r="B4156" s="25">
        <v>1000020463</v>
      </c>
      <c r="C4156" s="25" t="s">
        <v>3484</v>
      </c>
      <c r="D4156" s="25" t="s">
        <v>4003</v>
      </c>
      <c r="E4156" s="31">
        <v>1035</v>
      </c>
      <c r="F4156" s="31">
        <v>1035</v>
      </c>
      <c r="G4156" s="25">
        <v>0</v>
      </c>
      <c r="H4156" s="25">
        <v>0</v>
      </c>
      <c r="I4156" s="25" t="s">
        <v>2837</v>
      </c>
    </row>
    <row r="4157" spans="1:9" x14ac:dyDescent="0.15">
      <c r="A4157" s="32">
        <v>43718</v>
      </c>
      <c r="B4157" s="25">
        <v>1000020764</v>
      </c>
      <c r="C4157" s="25" t="s">
        <v>2844</v>
      </c>
      <c r="D4157" s="25" t="s">
        <v>4003</v>
      </c>
      <c r="E4157" s="25">
        <v>200</v>
      </c>
      <c r="F4157" s="25">
        <v>200</v>
      </c>
      <c r="G4157" s="25">
        <v>0</v>
      </c>
      <c r="H4157" s="25">
        <v>0</v>
      </c>
      <c r="I4157" s="25" t="s">
        <v>2837</v>
      </c>
    </row>
    <row r="4158" spans="1:9" x14ac:dyDescent="0.15">
      <c r="A4158" s="32">
        <v>43718</v>
      </c>
      <c r="B4158" s="25">
        <v>1000020764</v>
      </c>
      <c r="C4158" s="25" t="s">
        <v>2844</v>
      </c>
      <c r="D4158" s="25" t="s">
        <v>4003</v>
      </c>
      <c r="E4158" s="25">
        <v>312</v>
      </c>
      <c r="F4158" s="25">
        <v>312</v>
      </c>
      <c r="G4158" s="25">
        <v>0</v>
      </c>
      <c r="H4158" s="25">
        <v>0</v>
      </c>
      <c r="I4158" s="25" t="s">
        <v>2837</v>
      </c>
    </row>
    <row r="4159" spans="1:9" x14ac:dyDescent="0.15">
      <c r="A4159" s="32">
        <v>43718</v>
      </c>
      <c r="B4159" s="25">
        <v>1000020764</v>
      </c>
      <c r="C4159" s="25" t="s">
        <v>2844</v>
      </c>
      <c r="D4159" s="25" t="s">
        <v>4004</v>
      </c>
      <c r="E4159" s="31">
        <v>2426.13</v>
      </c>
      <c r="F4159" s="31">
        <v>2426.13</v>
      </c>
      <c r="G4159" s="25">
        <v>0</v>
      </c>
      <c r="H4159" s="25">
        <v>0</v>
      </c>
      <c r="I4159" s="25" t="s">
        <v>2837</v>
      </c>
    </row>
    <row r="4160" spans="1:9" x14ac:dyDescent="0.15">
      <c r="A4160" s="32">
        <v>43718</v>
      </c>
      <c r="B4160" s="25">
        <v>1000021487</v>
      </c>
      <c r="C4160" s="25" t="s">
        <v>3047</v>
      </c>
      <c r="D4160" s="25" t="s">
        <v>4003</v>
      </c>
      <c r="E4160" s="31">
        <v>4901</v>
      </c>
      <c r="F4160" s="31">
        <v>4901</v>
      </c>
      <c r="G4160" s="25">
        <v>0</v>
      </c>
      <c r="H4160" s="25">
        <v>0</v>
      </c>
      <c r="I4160" s="25" t="s">
        <v>3654</v>
      </c>
    </row>
    <row r="4161" spans="1:9" x14ac:dyDescent="0.15">
      <c r="A4161" s="32">
        <v>43718</v>
      </c>
      <c r="B4161" s="25">
        <v>1000021487</v>
      </c>
      <c r="C4161" s="25" t="s">
        <v>3047</v>
      </c>
      <c r="D4161" s="25" t="s">
        <v>4003</v>
      </c>
      <c r="E4161" s="31">
        <v>2103.1999999999998</v>
      </c>
      <c r="F4161" s="31">
        <v>2103.1999999999998</v>
      </c>
      <c r="G4161" s="25">
        <v>0</v>
      </c>
      <c r="H4161" s="25">
        <v>0</v>
      </c>
      <c r="I4161" s="25" t="s">
        <v>3654</v>
      </c>
    </row>
    <row r="4162" spans="1:9" x14ac:dyDescent="0.15">
      <c r="A4162" s="32">
        <v>43718</v>
      </c>
      <c r="B4162" s="25">
        <v>1000021737</v>
      </c>
      <c r="C4162" s="25" t="s">
        <v>2840</v>
      </c>
      <c r="D4162" s="25" t="s">
        <v>4003</v>
      </c>
      <c r="E4162" s="25">
        <v>200</v>
      </c>
      <c r="F4162" s="25">
        <v>200</v>
      </c>
      <c r="G4162" s="25">
        <v>0</v>
      </c>
      <c r="H4162" s="25">
        <v>0</v>
      </c>
      <c r="I4162" s="25" t="s">
        <v>2837</v>
      </c>
    </row>
    <row r="4163" spans="1:9" x14ac:dyDescent="0.15">
      <c r="A4163" s="32">
        <v>43718</v>
      </c>
      <c r="B4163" s="25">
        <v>1000021739</v>
      </c>
      <c r="C4163" s="25" t="s">
        <v>2890</v>
      </c>
      <c r="D4163" s="25" t="s">
        <v>4003</v>
      </c>
      <c r="E4163" s="31">
        <v>1000.85</v>
      </c>
      <c r="F4163" s="31">
        <v>1000.85</v>
      </c>
      <c r="G4163" s="25">
        <v>0</v>
      </c>
      <c r="H4163" s="25">
        <v>0</v>
      </c>
      <c r="I4163" s="25" t="s">
        <v>2889</v>
      </c>
    </row>
    <row r="4164" spans="1:9" x14ac:dyDescent="0.15">
      <c r="A4164" s="32">
        <v>43718</v>
      </c>
      <c r="B4164" s="25">
        <v>1000021739</v>
      </c>
      <c r="C4164" s="25" t="s">
        <v>2890</v>
      </c>
      <c r="D4164" s="25" t="s">
        <v>4003</v>
      </c>
      <c r="E4164" s="31">
        <v>1564.07</v>
      </c>
      <c r="F4164" s="31">
        <v>1564.07</v>
      </c>
      <c r="G4164" s="25">
        <v>0</v>
      </c>
      <c r="H4164" s="25">
        <v>0</v>
      </c>
      <c r="I4164" s="25" t="s">
        <v>2889</v>
      </c>
    </row>
    <row r="4165" spans="1:9" x14ac:dyDescent="0.15">
      <c r="A4165" s="32">
        <v>43718</v>
      </c>
      <c r="B4165" s="25">
        <v>1000022697</v>
      </c>
      <c r="C4165" s="25" t="s">
        <v>3944</v>
      </c>
      <c r="D4165" s="25" t="s">
        <v>4003</v>
      </c>
      <c r="E4165" s="31">
        <v>1161.2</v>
      </c>
      <c r="F4165" s="31">
        <v>1161.2</v>
      </c>
      <c r="G4165" s="25">
        <v>0</v>
      </c>
      <c r="H4165" s="25">
        <v>0</v>
      </c>
      <c r="I4165" s="25" t="s">
        <v>3148</v>
      </c>
    </row>
    <row r="4166" spans="1:9" x14ac:dyDescent="0.15">
      <c r="A4166" s="32">
        <v>43718</v>
      </c>
      <c r="B4166" s="25">
        <v>1000022697</v>
      </c>
      <c r="C4166" s="25" t="s">
        <v>3944</v>
      </c>
      <c r="D4166" s="25" t="s">
        <v>4003</v>
      </c>
      <c r="E4166" s="31">
        <v>2840.58</v>
      </c>
      <c r="F4166" s="31">
        <v>2840.58</v>
      </c>
      <c r="G4166" s="25">
        <v>0</v>
      </c>
      <c r="H4166" s="25">
        <v>0</v>
      </c>
      <c r="I4166" s="25" t="s">
        <v>3148</v>
      </c>
    </row>
    <row r="4167" spans="1:9" x14ac:dyDescent="0.15">
      <c r="A4167" s="32">
        <v>43718</v>
      </c>
      <c r="B4167" s="25">
        <v>1000023133</v>
      </c>
      <c r="C4167" s="25" t="s">
        <v>3381</v>
      </c>
      <c r="D4167" s="25" t="s">
        <v>4003</v>
      </c>
      <c r="E4167" s="31">
        <v>1001.3</v>
      </c>
      <c r="F4167" s="31">
        <v>1001.3</v>
      </c>
      <c r="G4167" s="25">
        <v>0</v>
      </c>
      <c r="H4167" s="25">
        <v>0</v>
      </c>
      <c r="I4167" s="25" t="s">
        <v>3380</v>
      </c>
    </row>
    <row r="4168" spans="1:9" x14ac:dyDescent="0.15">
      <c r="A4168" s="32">
        <v>43718</v>
      </c>
      <c r="B4168" s="25">
        <v>1000023133</v>
      </c>
      <c r="C4168" s="25" t="s">
        <v>3381</v>
      </c>
      <c r="D4168" s="25" t="s">
        <v>4003</v>
      </c>
      <c r="E4168" s="31">
        <v>3004</v>
      </c>
      <c r="F4168" s="31">
        <v>3004</v>
      </c>
      <c r="G4168" s="25">
        <v>0</v>
      </c>
      <c r="H4168" s="25">
        <v>0</v>
      </c>
      <c r="I4168" s="25" t="s">
        <v>3380</v>
      </c>
    </row>
    <row r="4169" spans="1:9" x14ac:dyDescent="0.15">
      <c r="A4169" s="32">
        <v>43718</v>
      </c>
      <c r="B4169" s="25">
        <v>1000024129</v>
      </c>
      <c r="C4169" s="25" t="s">
        <v>2894</v>
      </c>
      <c r="D4169" s="25" t="s">
        <v>4003</v>
      </c>
      <c r="E4169" s="31">
        <v>1600.02</v>
      </c>
      <c r="F4169" s="31">
        <v>1600.02</v>
      </c>
      <c r="G4169" s="25">
        <v>0</v>
      </c>
      <c r="H4169" s="25">
        <v>0</v>
      </c>
      <c r="I4169" s="25" t="s">
        <v>2893</v>
      </c>
    </row>
    <row r="4170" spans="1:9" x14ac:dyDescent="0.15">
      <c r="A4170" s="32">
        <v>43718</v>
      </c>
      <c r="B4170" s="25">
        <v>1000024129</v>
      </c>
      <c r="C4170" s="25" t="s">
        <v>2894</v>
      </c>
      <c r="D4170" s="25" t="s">
        <v>4003</v>
      </c>
      <c r="E4170" s="31">
        <v>28429</v>
      </c>
      <c r="F4170" s="31">
        <v>28429</v>
      </c>
      <c r="G4170" s="25">
        <v>0</v>
      </c>
      <c r="H4170" s="25">
        <v>0</v>
      </c>
      <c r="I4170" s="25" t="s">
        <v>2893</v>
      </c>
    </row>
    <row r="4171" spans="1:9" x14ac:dyDescent="0.15">
      <c r="A4171" s="32">
        <v>43718</v>
      </c>
      <c r="B4171" s="25">
        <v>1000024743</v>
      </c>
      <c r="C4171" s="25" t="s">
        <v>3540</v>
      </c>
      <c r="D4171" s="25" t="s">
        <v>4004</v>
      </c>
      <c r="E4171" s="31">
        <v>3588.14</v>
      </c>
      <c r="F4171" s="31">
        <v>3588.14</v>
      </c>
      <c r="G4171" s="25">
        <v>0</v>
      </c>
      <c r="H4171" s="25">
        <v>0</v>
      </c>
      <c r="I4171" s="25" t="s">
        <v>2801</v>
      </c>
    </row>
    <row r="4172" spans="1:9" x14ac:dyDescent="0.15">
      <c r="A4172" s="32">
        <v>43718</v>
      </c>
      <c r="B4172" s="25">
        <v>1000025474</v>
      </c>
      <c r="C4172" s="25" t="s">
        <v>2935</v>
      </c>
      <c r="D4172" s="25" t="s">
        <v>4003</v>
      </c>
      <c r="E4172" s="31">
        <v>5007.05</v>
      </c>
      <c r="F4172" s="31">
        <v>5007.05</v>
      </c>
      <c r="G4172" s="25">
        <v>0</v>
      </c>
      <c r="H4172" s="25">
        <v>0</v>
      </c>
      <c r="I4172" s="25" t="s">
        <v>2932</v>
      </c>
    </row>
    <row r="4173" spans="1:9" x14ac:dyDescent="0.15">
      <c r="A4173" s="32">
        <v>43718</v>
      </c>
      <c r="B4173" s="25">
        <v>1000025475</v>
      </c>
      <c r="C4173" s="25" t="s">
        <v>2933</v>
      </c>
      <c r="D4173" s="25" t="s">
        <v>4003</v>
      </c>
      <c r="E4173" s="31">
        <v>3558.6</v>
      </c>
      <c r="F4173" s="31">
        <v>3558.6</v>
      </c>
      <c r="G4173" s="25">
        <v>0</v>
      </c>
      <c r="H4173" s="25">
        <v>0</v>
      </c>
      <c r="I4173" s="25" t="s">
        <v>2932</v>
      </c>
    </row>
    <row r="4174" spans="1:9" x14ac:dyDescent="0.15">
      <c r="A4174" s="32">
        <v>43718</v>
      </c>
      <c r="B4174" s="25">
        <v>1000025755</v>
      </c>
      <c r="C4174" s="25" t="s">
        <v>3706</v>
      </c>
      <c r="D4174" s="25" t="s">
        <v>4003</v>
      </c>
      <c r="E4174" s="25">
        <v>501.8</v>
      </c>
      <c r="F4174" s="25">
        <v>501.8</v>
      </c>
      <c r="G4174" s="25">
        <v>0</v>
      </c>
      <c r="H4174" s="25">
        <v>0</v>
      </c>
      <c r="I4174" s="25" t="s">
        <v>3705</v>
      </c>
    </row>
    <row r="4175" spans="1:9" x14ac:dyDescent="0.15">
      <c r="A4175" s="32">
        <v>43718</v>
      </c>
      <c r="B4175" s="25">
        <v>1000027340</v>
      </c>
      <c r="C4175" s="25" t="s">
        <v>3948</v>
      </c>
      <c r="D4175" s="25" t="s">
        <v>4003</v>
      </c>
      <c r="E4175" s="31">
        <v>2000.73</v>
      </c>
      <c r="F4175" s="31">
        <v>2000.73</v>
      </c>
      <c r="G4175" s="25">
        <v>0</v>
      </c>
      <c r="H4175" s="25">
        <v>0</v>
      </c>
      <c r="I4175" s="25" t="s">
        <v>2915</v>
      </c>
    </row>
    <row r="4176" spans="1:9" x14ac:dyDescent="0.15">
      <c r="A4176" s="32">
        <v>43718</v>
      </c>
      <c r="B4176" s="25">
        <v>1000027535</v>
      </c>
      <c r="C4176" s="25" t="s">
        <v>3949</v>
      </c>
      <c r="D4176" s="25" t="s">
        <v>4003</v>
      </c>
      <c r="E4176" s="31">
        <v>25002.9</v>
      </c>
      <c r="F4176" s="31">
        <v>25002.9</v>
      </c>
      <c r="G4176" s="25">
        <v>0</v>
      </c>
      <c r="H4176" s="25">
        <v>0</v>
      </c>
      <c r="I4176" s="25" t="s">
        <v>3950</v>
      </c>
    </row>
    <row r="4177" spans="1:9" x14ac:dyDescent="0.15">
      <c r="A4177" s="32">
        <v>43718</v>
      </c>
      <c r="B4177" s="25">
        <v>1000027535</v>
      </c>
      <c r="C4177" s="25" t="s">
        <v>3949</v>
      </c>
      <c r="D4177" s="25" t="s">
        <v>4003</v>
      </c>
      <c r="E4177" s="31">
        <v>24998.400000000001</v>
      </c>
      <c r="F4177" s="31">
        <v>24998.400000000001</v>
      </c>
      <c r="G4177" s="25">
        <v>0</v>
      </c>
      <c r="H4177" s="25">
        <v>0</v>
      </c>
      <c r="I4177" s="25" t="s">
        <v>3950</v>
      </c>
    </row>
    <row r="4178" spans="1:9" x14ac:dyDescent="0.15">
      <c r="A4178" s="32">
        <v>43718</v>
      </c>
      <c r="B4178" s="25">
        <v>1000029061</v>
      </c>
      <c r="C4178" s="25" t="s">
        <v>2655</v>
      </c>
      <c r="D4178" s="25" t="s">
        <v>4003</v>
      </c>
      <c r="E4178" s="25">
        <v>399.05</v>
      </c>
      <c r="F4178" s="25">
        <v>399.05</v>
      </c>
      <c r="G4178" s="25">
        <v>0</v>
      </c>
      <c r="H4178" s="25">
        <v>0</v>
      </c>
      <c r="I4178" s="25" t="s">
        <v>2654</v>
      </c>
    </row>
    <row r="4179" spans="1:9" x14ac:dyDescent="0.15">
      <c r="A4179" s="32">
        <v>43718</v>
      </c>
      <c r="B4179" s="25">
        <v>1000029061</v>
      </c>
      <c r="C4179" s="25" t="s">
        <v>2655</v>
      </c>
      <c r="D4179" s="25" t="s">
        <v>4003</v>
      </c>
      <c r="E4179" s="31">
        <v>2105.0100000000002</v>
      </c>
      <c r="F4179" s="31">
        <v>2105.0100000000002</v>
      </c>
      <c r="G4179" s="25">
        <v>0</v>
      </c>
      <c r="H4179" s="25">
        <v>0</v>
      </c>
      <c r="I4179" s="25" t="s">
        <v>2654</v>
      </c>
    </row>
    <row r="4180" spans="1:9" x14ac:dyDescent="0.15">
      <c r="A4180" s="32">
        <v>43718</v>
      </c>
      <c r="B4180" s="25">
        <v>1000029243</v>
      </c>
      <c r="C4180" s="25" t="s">
        <v>4040</v>
      </c>
      <c r="D4180" s="25" t="s">
        <v>4004</v>
      </c>
      <c r="E4180" s="31">
        <v>1000</v>
      </c>
      <c r="F4180" s="31">
        <v>1000</v>
      </c>
      <c r="G4180" s="25">
        <v>0</v>
      </c>
      <c r="H4180" s="25">
        <v>0</v>
      </c>
      <c r="I4180" s="25" t="s">
        <v>3859</v>
      </c>
    </row>
    <row r="4181" spans="1:9" x14ac:dyDescent="0.15">
      <c r="A4181" s="32">
        <v>43718</v>
      </c>
      <c r="B4181" s="25">
        <v>1000030136</v>
      </c>
      <c r="C4181" s="25" t="s">
        <v>2788</v>
      </c>
      <c r="D4181" s="25" t="s">
        <v>4003</v>
      </c>
      <c r="E4181" s="25">
        <v>124.8</v>
      </c>
      <c r="F4181" s="25">
        <v>124.8</v>
      </c>
      <c r="G4181" s="25">
        <v>0</v>
      </c>
      <c r="H4181" s="25">
        <v>0</v>
      </c>
      <c r="I4181" s="25" t="s">
        <v>2787</v>
      </c>
    </row>
    <row r="4182" spans="1:9" x14ac:dyDescent="0.15">
      <c r="A4182" s="32">
        <v>43718</v>
      </c>
      <c r="B4182" s="25">
        <v>1000030136</v>
      </c>
      <c r="C4182" s="25" t="s">
        <v>2788</v>
      </c>
      <c r="D4182" s="25" t="s">
        <v>4003</v>
      </c>
      <c r="E4182" s="31">
        <v>2224.3000000000002</v>
      </c>
      <c r="F4182" s="31">
        <v>2224.3000000000002</v>
      </c>
      <c r="G4182" s="25">
        <v>0</v>
      </c>
      <c r="H4182" s="25">
        <v>0</v>
      </c>
      <c r="I4182" s="25" t="s">
        <v>2787</v>
      </c>
    </row>
    <row r="4183" spans="1:9" x14ac:dyDescent="0.15">
      <c r="A4183" s="32">
        <v>43718</v>
      </c>
      <c r="B4183" s="25">
        <v>1000031073</v>
      </c>
      <c r="C4183" s="25" t="s">
        <v>4030</v>
      </c>
      <c r="D4183" s="25" t="s">
        <v>4003</v>
      </c>
      <c r="E4183" s="25">
        <v>601.6</v>
      </c>
      <c r="F4183" s="25">
        <v>601.6</v>
      </c>
      <c r="G4183" s="25">
        <v>0</v>
      </c>
      <c r="H4183" s="25">
        <v>0</v>
      </c>
      <c r="I4183" s="25" t="s">
        <v>2763</v>
      </c>
    </row>
    <row r="4184" spans="1:9" x14ac:dyDescent="0.15">
      <c r="A4184" s="32">
        <v>43718</v>
      </c>
      <c r="B4184" s="25">
        <v>1000031073</v>
      </c>
      <c r="C4184" s="25" t="s">
        <v>4030</v>
      </c>
      <c r="D4184" s="25" t="s">
        <v>4003</v>
      </c>
      <c r="E4184" s="31">
        <v>2333</v>
      </c>
      <c r="F4184" s="31">
        <v>2333</v>
      </c>
      <c r="G4184" s="25">
        <v>0</v>
      </c>
      <c r="H4184" s="25">
        <v>0</v>
      </c>
      <c r="I4184" s="25" t="s">
        <v>2763</v>
      </c>
    </row>
    <row r="4185" spans="1:9" x14ac:dyDescent="0.15">
      <c r="A4185" s="32">
        <v>43718</v>
      </c>
      <c r="B4185" s="25">
        <v>1000032382</v>
      </c>
      <c r="C4185" s="25" t="s">
        <v>2664</v>
      </c>
      <c r="D4185" s="25" t="s">
        <v>4003</v>
      </c>
      <c r="E4185" s="25">
        <v>307.2</v>
      </c>
      <c r="F4185" s="25">
        <v>307.2</v>
      </c>
      <c r="G4185" s="25">
        <v>0</v>
      </c>
      <c r="H4185" s="25">
        <v>0</v>
      </c>
      <c r="I4185" s="25" t="s">
        <v>2663</v>
      </c>
    </row>
    <row r="4186" spans="1:9" x14ac:dyDescent="0.15">
      <c r="A4186" s="32">
        <v>43718</v>
      </c>
      <c r="B4186" s="25">
        <v>1000033842</v>
      </c>
      <c r="C4186" s="25" t="s">
        <v>4041</v>
      </c>
      <c r="D4186" s="25" t="s">
        <v>4003</v>
      </c>
      <c r="E4186" s="31">
        <v>8000.48</v>
      </c>
      <c r="F4186" s="31">
        <v>8000.48</v>
      </c>
      <c r="G4186" s="25">
        <v>0</v>
      </c>
      <c r="H4186" s="25">
        <v>0</v>
      </c>
      <c r="I4186" s="25" t="s">
        <v>2734</v>
      </c>
    </row>
    <row r="4187" spans="1:9" x14ac:dyDescent="0.15">
      <c r="A4187" s="32">
        <v>43718</v>
      </c>
      <c r="B4187" s="25">
        <v>1000033842</v>
      </c>
      <c r="C4187" s="25" t="s">
        <v>4041</v>
      </c>
      <c r="D4187" s="25" t="s">
        <v>4003</v>
      </c>
      <c r="E4187" s="31">
        <v>2005.47</v>
      </c>
      <c r="F4187" s="31">
        <v>2005.47</v>
      </c>
      <c r="G4187" s="25">
        <v>0</v>
      </c>
      <c r="H4187" s="25">
        <v>0</v>
      </c>
      <c r="I4187" s="25" t="s">
        <v>2734</v>
      </c>
    </row>
    <row r="4188" spans="1:9" x14ac:dyDescent="0.15">
      <c r="A4188" s="32">
        <v>43718</v>
      </c>
      <c r="B4188" s="25">
        <v>1000034232</v>
      </c>
      <c r="C4188" s="25" t="s">
        <v>2772</v>
      </c>
      <c r="D4188" s="25" t="s">
        <v>4003</v>
      </c>
      <c r="E4188" s="25">
        <v>301.26</v>
      </c>
      <c r="F4188" s="25">
        <v>301.26</v>
      </c>
      <c r="G4188" s="25">
        <v>0</v>
      </c>
      <c r="H4188" s="25">
        <v>0</v>
      </c>
      <c r="I4188" s="25" t="s">
        <v>2771</v>
      </c>
    </row>
    <row r="4189" spans="1:9" x14ac:dyDescent="0.15">
      <c r="A4189" s="32">
        <v>43718</v>
      </c>
      <c r="B4189" s="25">
        <v>1000037982</v>
      </c>
      <c r="C4189" s="25" t="s">
        <v>3713</v>
      </c>
      <c r="D4189" s="25" t="s">
        <v>4003</v>
      </c>
      <c r="E4189" s="25">
        <v>98.4</v>
      </c>
      <c r="F4189" s="25">
        <v>98.4</v>
      </c>
      <c r="G4189" s="25">
        <v>0</v>
      </c>
      <c r="H4189" s="25">
        <v>0</v>
      </c>
      <c r="I4189" s="25" t="s">
        <v>3712</v>
      </c>
    </row>
    <row r="4190" spans="1:9" x14ac:dyDescent="0.15">
      <c r="A4190" s="32">
        <v>43718</v>
      </c>
      <c r="B4190" s="25">
        <v>1000038420</v>
      </c>
      <c r="C4190" s="25" t="s">
        <v>3096</v>
      </c>
      <c r="D4190" s="25" t="s">
        <v>4003</v>
      </c>
      <c r="E4190" s="31">
        <v>2007.07</v>
      </c>
      <c r="F4190" s="31">
        <v>2007.07</v>
      </c>
      <c r="G4190" s="25">
        <v>0</v>
      </c>
      <c r="H4190" s="25">
        <v>0</v>
      </c>
      <c r="I4190" s="25" t="s">
        <v>3095</v>
      </c>
    </row>
    <row r="4191" spans="1:9" x14ac:dyDescent="0.15">
      <c r="A4191" s="32">
        <v>43718</v>
      </c>
      <c r="B4191" s="25">
        <v>1000038508</v>
      </c>
      <c r="C4191" s="25" t="s">
        <v>3953</v>
      </c>
      <c r="D4191" s="25" t="s">
        <v>4003</v>
      </c>
      <c r="E4191" s="31">
        <v>19399.64</v>
      </c>
      <c r="F4191" s="31">
        <v>19399.64</v>
      </c>
      <c r="G4191" s="25">
        <v>0</v>
      </c>
      <c r="H4191" s="25">
        <v>0</v>
      </c>
      <c r="I4191" s="25" t="s">
        <v>2625</v>
      </c>
    </row>
    <row r="4192" spans="1:9" x14ac:dyDescent="0.15">
      <c r="A4192" s="32">
        <v>43718</v>
      </c>
      <c r="B4192" s="25">
        <v>1000038508</v>
      </c>
      <c r="C4192" s="25" t="s">
        <v>3953</v>
      </c>
      <c r="D4192" s="25" t="s">
        <v>4003</v>
      </c>
      <c r="E4192" s="31">
        <v>3121.08</v>
      </c>
      <c r="F4192" s="31">
        <v>3121.08</v>
      </c>
      <c r="G4192" s="25">
        <v>0</v>
      </c>
      <c r="H4192" s="25">
        <v>0</v>
      </c>
      <c r="I4192" s="25" t="s">
        <v>2625</v>
      </c>
    </row>
    <row r="4193" spans="1:9" x14ac:dyDescent="0.15">
      <c r="A4193" s="32">
        <v>43718</v>
      </c>
      <c r="B4193" s="25">
        <v>1000039029</v>
      </c>
      <c r="C4193" s="25" t="s">
        <v>3443</v>
      </c>
      <c r="D4193" s="25" t="s">
        <v>4003</v>
      </c>
      <c r="E4193" s="31">
        <v>1000.5</v>
      </c>
      <c r="F4193" s="31">
        <v>1000.5</v>
      </c>
      <c r="G4193" s="25">
        <v>0</v>
      </c>
      <c r="H4193" s="25">
        <v>0</v>
      </c>
      <c r="I4193" s="25" t="s">
        <v>2837</v>
      </c>
    </row>
    <row r="4194" spans="1:9" x14ac:dyDescent="0.15">
      <c r="A4194" s="32">
        <v>43718</v>
      </c>
      <c r="B4194" s="25">
        <v>1000041780</v>
      </c>
      <c r="C4194" s="25" t="s">
        <v>3030</v>
      </c>
      <c r="D4194" s="25" t="s">
        <v>4003</v>
      </c>
      <c r="E4194" s="31">
        <v>3035.55</v>
      </c>
      <c r="F4194" s="31">
        <v>3035.55</v>
      </c>
      <c r="G4194" s="25">
        <v>0</v>
      </c>
      <c r="H4194" s="25">
        <v>0</v>
      </c>
      <c r="I4194" s="25" t="s">
        <v>3029</v>
      </c>
    </row>
    <row r="4195" spans="1:9" x14ac:dyDescent="0.15">
      <c r="A4195" s="32">
        <v>43718</v>
      </c>
      <c r="B4195" s="25">
        <v>1000041780</v>
      </c>
      <c r="C4195" s="25" t="s">
        <v>3030</v>
      </c>
      <c r="D4195" s="25" t="s">
        <v>4003</v>
      </c>
      <c r="E4195" s="31">
        <v>3970.41</v>
      </c>
      <c r="F4195" s="31">
        <v>3970.41</v>
      </c>
      <c r="G4195" s="25">
        <v>0</v>
      </c>
      <c r="H4195" s="25">
        <v>0</v>
      </c>
      <c r="I4195" s="25" t="s">
        <v>3029</v>
      </c>
    </row>
    <row r="4196" spans="1:9" x14ac:dyDescent="0.15">
      <c r="A4196" s="32">
        <v>43718</v>
      </c>
      <c r="B4196" s="25">
        <v>1000041836</v>
      </c>
      <c r="C4196" s="25" t="s">
        <v>3954</v>
      </c>
      <c r="D4196" s="25" t="s">
        <v>4003</v>
      </c>
      <c r="E4196" s="25">
        <v>398.2</v>
      </c>
      <c r="F4196" s="25">
        <v>398.2</v>
      </c>
      <c r="G4196" s="25">
        <v>0</v>
      </c>
      <c r="H4196" s="25">
        <v>0</v>
      </c>
      <c r="I4196" s="25" t="s">
        <v>2837</v>
      </c>
    </row>
    <row r="4197" spans="1:9" x14ac:dyDescent="0.15">
      <c r="A4197" s="32">
        <v>43718</v>
      </c>
      <c r="B4197" s="25">
        <v>1000043235</v>
      </c>
      <c r="C4197" s="25" t="s">
        <v>3155</v>
      </c>
      <c r="D4197" s="25" t="s">
        <v>4003</v>
      </c>
      <c r="E4197" s="31">
        <v>3473.35</v>
      </c>
      <c r="F4197" s="31">
        <v>3473.35</v>
      </c>
      <c r="G4197" s="25">
        <v>0</v>
      </c>
      <c r="H4197" s="25">
        <v>0</v>
      </c>
      <c r="I4197" s="25" t="s">
        <v>3154</v>
      </c>
    </row>
    <row r="4198" spans="1:9" x14ac:dyDescent="0.15">
      <c r="A4198" s="32">
        <v>43718</v>
      </c>
      <c r="B4198" s="25">
        <v>1000043235</v>
      </c>
      <c r="C4198" s="25" t="s">
        <v>3155</v>
      </c>
      <c r="D4198" s="25" t="s">
        <v>4003</v>
      </c>
      <c r="E4198" s="25">
        <v>528.32000000000005</v>
      </c>
      <c r="F4198" s="25">
        <v>528.32000000000005</v>
      </c>
      <c r="G4198" s="25">
        <v>0</v>
      </c>
      <c r="H4198" s="25">
        <v>0</v>
      </c>
      <c r="I4198" s="25" t="s">
        <v>3154</v>
      </c>
    </row>
    <row r="4199" spans="1:9" x14ac:dyDescent="0.15">
      <c r="A4199" s="32">
        <v>43718</v>
      </c>
      <c r="B4199" s="25">
        <v>1000043367</v>
      </c>
      <c r="C4199" s="25" t="s">
        <v>3009</v>
      </c>
      <c r="D4199" s="25" t="s">
        <v>4003</v>
      </c>
      <c r="E4199" s="25">
        <v>303.3</v>
      </c>
      <c r="F4199" s="25">
        <v>303.3</v>
      </c>
      <c r="G4199" s="25">
        <v>0</v>
      </c>
      <c r="H4199" s="25">
        <v>0</v>
      </c>
      <c r="I4199" s="25" t="s">
        <v>3008</v>
      </c>
    </row>
    <row r="4200" spans="1:9" x14ac:dyDescent="0.15">
      <c r="A4200" s="32">
        <v>43718</v>
      </c>
      <c r="B4200" s="25">
        <v>1000043379</v>
      </c>
      <c r="C4200" s="25" t="s">
        <v>3860</v>
      </c>
      <c r="D4200" s="25" t="s">
        <v>4003</v>
      </c>
      <c r="E4200" s="31">
        <v>8003.6</v>
      </c>
      <c r="F4200" s="31">
        <v>8003.6</v>
      </c>
      <c r="G4200" s="25">
        <v>0</v>
      </c>
      <c r="H4200" s="25">
        <v>0</v>
      </c>
      <c r="I4200" s="25" t="s">
        <v>3859</v>
      </c>
    </row>
    <row r="4201" spans="1:9" x14ac:dyDescent="0.15">
      <c r="A4201" s="32">
        <v>43718</v>
      </c>
      <c r="B4201" s="25">
        <v>1000043379</v>
      </c>
      <c r="C4201" s="25" t="s">
        <v>3860</v>
      </c>
      <c r="D4201" s="25" t="s">
        <v>4003</v>
      </c>
      <c r="E4201" s="31">
        <v>6826.8</v>
      </c>
      <c r="F4201" s="31">
        <v>6826.8</v>
      </c>
      <c r="G4201" s="25">
        <v>0</v>
      </c>
      <c r="H4201" s="25">
        <v>0</v>
      </c>
      <c r="I4201" s="25" t="s">
        <v>3859</v>
      </c>
    </row>
    <row r="4202" spans="1:9" x14ac:dyDescent="0.15">
      <c r="A4202" s="32">
        <v>43718</v>
      </c>
      <c r="B4202" s="25">
        <v>1000043379</v>
      </c>
      <c r="C4202" s="25" t="s">
        <v>3860</v>
      </c>
      <c r="D4202" s="25" t="s">
        <v>3226</v>
      </c>
      <c r="E4202" s="23">
        <v>200.4</v>
      </c>
      <c r="F4202" s="23">
        <v>200.4</v>
      </c>
      <c r="G4202" s="23">
        <v>0</v>
      </c>
      <c r="H4202" s="23">
        <v>0</v>
      </c>
      <c r="I4202" s="25" t="s">
        <v>3859</v>
      </c>
    </row>
    <row r="4203" spans="1:9" x14ac:dyDescent="0.15">
      <c r="A4203" s="32">
        <v>43718</v>
      </c>
      <c r="B4203" s="25">
        <v>1000043382</v>
      </c>
      <c r="C4203" s="25" t="s">
        <v>3201</v>
      </c>
      <c r="D4203" s="25" t="s">
        <v>4003</v>
      </c>
      <c r="E4203" s="31">
        <v>1000</v>
      </c>
      <c r="F4203" s="31">
        <v>1000</v>
      </c>
      <c r="G4203" s="25">
        <v>0</v>
      </c>
      <c r="H4203" s="25">
        <v>0</v>
      </c>
      <c r="I4203" s="25" t="s">
        <v>2625</v>
      </c>
    </row>
    <row r="4204" spans="1:9" x14ac:dyDescent="0.15">
      <c r="A4204" s="32">
        <v>43718</v>
      </c>
      <c r="B4204" s="25">
        <v>1000043865</v>
      </c>
      <c r="C4204" s="25" t="s">
        <v>3516</v>
      </c>
      <c r="D4204" s="25" t="s">
        <v>4003</v>
      </c>
      <c r="E4204" s="31">
        <v>2002.6</v>
      </c>
      <c r="F4204" s="31">
        <v>2002.6</v>
      </c>
      <c r="G4204" s="25">
        <v>0</v>
      </c>
      <c r="H4204" s="25">
        <v>0</v>
      </c>
      <c r="I4204" s="25" t="s">
        <v>3515</v>
      </c>
    </row>
    <row r="4205" spans="1:9" x14ac:dyDescent="0.15">
      <c r="A4205" s="32">
        <v>43718</v>
      </c>
      <c r="B4205" s="25">
        <v>1000043865</v>
      </c>
      <c r="C4205" s="25" t="s">
        <v>3516</v>
      </c>
      <c r="D4205" s="25" t="s">
        <v>4003</v>
      </c>
      <c r="E4205" s="31">
        <v>4693.79</v>
      </c>
      <c r="F4205" s="31">
        <v>4693.79</v>
      </c>
      <c r="G4205" s="25">
        <v>0</v>
      </c>
      <c r="H4205" s="25">
        <v>0</v>
      </c>
      <c r="I4205" s="25" t="s">
        <v>3515</v>
      </c>
    </row>
    <row r="4206" spans="1:9" x14ac:dyDescent="0.15">
      <c r="A4206" s="32">
        <v>43718</v>
      </c>
      <c r="B4206" s="25">
        <v>1000044031</v>
      </c>
      <c r="C4206" s="25" t="s">
        <v>2968</v>
      </c>
      <c r="D4206" s="25" t="s">
        <v>4003</v>
      </c>
      <c r="E4206" s="31">
        <v>1011.5</v>
      </c>
      <c r="F4206" s="31">
        <v>1011.5</v>
      </c>
      <c r="G4206" s="25">
        <v>0</v>
      </c>
      <c r="H4206" s="25">
        <v>0</v>
      </c>
      <c r="I4206" s="25" t="s">
        <v>2967</v>
      </c>
    </row>
    <row r="4207" spans="1:9" x14ac:dyDescent="0.15">
      <c r="A4207" s="32">
        <v>43718</v>
      </c>
      <c r="B4207" s="25">
        <v>1000044031</v>
      </c>
      <c r="C4207" s="25" t="s">
        <v>2968</v>
      </c>
      <c r="D4207" s="25" t="s">
        <v>4003</v>
      </c>
      <c r="E4207" s="31">
        <v>5032.6899999999996</v>
      </c>
      <c r="F4207" s="31">
        <v>5032.6899999999996</v>
      </c>
      <c r="G4207" s="25">
        <v>0</v>
      </c>
      <c r="H4207" s="25">
        <v>0</v>
      </c>
      <c r="I4207" s="25" t="s">
        <v>2967</v>
      </c>
    </row>
    <row r="4208" spans="1:9" x14ac:dyDescent="0.15">
      <c r="A4208" s="32">
        <v>43718</v>
      </c>
      <c r="B4208" s="25">
        <v>1000044643</v>
      </c>
      <c r="C4208" s="25" t="s">
        <v>2950</v>
      </c>
      <c r="D4208" s="25" t="s">
        <v>4003</v>
      </c>
      <c r="E4208" s="31">
        <v>3387.6</v>
      </c>
      <c r="F4208" s="31">
        <v>3387.6</v>
      </c>
      <c r="G4208" s="25">
        <v>0</v>
      </c>
      <c r="H4208" s="25">
        <v>0</v>
      </c>
      <c r="I4208" s="25" t="s">
        <v>2949</v>
      </c>
    </row>
    <row r="4209" spans="1:9" x14ac:dyDescent="0.15">
      <c r="A4209" s="32">
        <v>43718</v>
      </c>
      <c r="B4209" s="25">
        <v>1000044643</v>
      </c>
      <c r="C4209" s="25" t="s">
        <v>2950</v>
      </c>
      <c r="D4209" s="25" t="s">
        <v>4003</v>
      </c>
      <c r="E4209" s="31">
        <v>2612.8000000000002</v>
      </c>
      <c r="F4209" s="31">
        <v>2612.8000000000002</v>
      </c>
      <c r="G4209" s="25">
        <v>0</v>
      </c>
      <c r="H4209" s="25">
        <v>0</v>
      </c>
      <c r="I4209" s="25" t="s">
        <v>2949</v>
      </c>
    </row>
    <row r="4210" spans="1:9" x14ac:dyDescent="0.15">
      <c r="A4210" s="32">
        <v>43718</v>
      </c>
      <c r="B4210" s="25">
        <v>1000044688</v>
      </c>
      <c r="C4210" s="25" t="s">
        <v>3551</v>
      </c>
      <c r="D4210" s="25" t="s">
        <v>4003</v>
      </c>
      <c r="E4210" s="25">
        <v>108</v>
      </c>
      <c r="F4210" s="25">
        <v>108</v>
      </c>
      <c r="G4210" s="25">
        <v>0</v>
      </c>
      <c r="H4210" s="25">
        <v>0</v>
      </c>
      <c r="I4210" s="25" t="s">
        <v>3550</v>
      </c>
    </row>
    <row r="4211" spans="1:9" x14ac:dyDescent="0.15">
      <c r="A4211" s="32">
        <v>43718</v>
      </c>
      <c r="B4211" s="25">
        <v>1000044716</v>
      </c>
      <c r="C4211" s="25" t="s">
        <v>3957</v>
      </c>
      <c r="D4211" s="25" t="s">
        <v>4003</v>
      </c>
      <c r="E4211" s="31">
        <v>5003</v>
      </c>
      <c r="F4211" s="31">
        <v>5003</v>
      </c>
      <c r="G4211" s="25">
        <v>0</v>
      </c>
      <c r="H4211" s="25">
        <v>0</v>
      </c>
      <c r="I4211" s="25" t="s">
        <v>3092</v>
      </c>
    </row>
    <row r="4212" spans="1:9" x14ac:dyDescent="0.15">
      <c r="A4212" s="32">
        <v>43718</v>
      </c>
      <c r="B4212" s="25">
        <v>1000044716</v>
      </c>
      <c r="C4212" s="25" t="s">
        <v>3957</v>
      </c>
      <c r="D4212" s="25" t="s">
        <v>4003</v>
      </c>
      <c r="E4212" s="31">
        <v>7116.97</v>
      </c>
      <c r="F4212" s="31">
        <v>7116.97</v>
      </c>
      <c r="G4212" s="25">
        <v>0</v>
      </c>
      <c r="H4212" s="25">
        <v>0</v>
      </c>
      <c r="I4212" s="25" t="s">
        <v>3092</v>
      </c>
    </row>
    <row r="4213" spans="1:9" x14ac:dyDescent="0.15">
      <c r="A4213" s="32">
        <v>43718</v>
      </c>
      <c r="B4213" s="25">
        <v>1000045593</v>
      </c>
      <c r="C4213" s="25" t="s">
        <v>3958</v>
      </c>
      <c r="D4213" s="25" t="s">
        <v>4003</v>
      </c>
      <c r="E4213" s="31">
        <v>4347.2</v>
      </c>
      <c r="F4213" s="31">
        <v>4347.2</v>
      </c>
      <c r="G4213" s="25">
        <v>0</v>
      </c>
      <c r="H4213" s="25">
        <v>0</v>
      </c>
      <c r="I4213" s="25" t="s">
        <v>2904</v>
      </c>
    </row>
    <row r="4214" spans="1:9" x14ac:dyDescent="0.15">
      <c r="A4214" s="32">
        <v>43718</v>
      </c>
      <c r="B4214" s="25">
        <v>1000045593</v>
      </c>
      <c r="C4214" s="25" t="s">
        <v>3958</v>
      </c>
      <c r="D4214" s="25" t="s">
        <v>4003</v>
      </c>
      <c r="E4214" s="25">
        <v>653.4</v>
      </c>
      <c r="F4214" s="25">
        <v>653.4</v>
      </c>
      <c r="G4214" s="25">
        <v>0</v>
      </c>
      <c r="H4214" s="25">
        <v>0</v>
      </c>
      <c r="I4214" s="25" t="s">
        <v>2904</v>
      </c>
    </row>
    <row r="4215" spans="1:9" x14ac:dyDescent="0.15">
      <c r="A4215" s="32">
        <v>43718</v>
      </c>
      <c r="B4215" s="25">
        <v>1000045767</v>
      </c>
      <c r="C4215" s="25" t="s">
        <v>2962</v>
      </c>
      <c r="D4215" s="25" t="s">
        <v>4003</v>
      </c>
      <c r="E4215" s="31">
        <v>4000</v>
      </c>
      <c r="F4215" s="31">
        <v>4000</v>
      </c>
      <c r="G4215" s="25">
        <v>0</v>
      </c>
      <c r="H4215" s="25">
        <v>0</v>
      </c>
      <c r="I4215" s="25" t="s">
        <v>2961</v>
      </c>
    </row>
    <row r="4216" spans="1:9" x14ac:dyDescent="0.15">
      <c r="A4216" s="32">
        <v>43718</v>
      </c>
      <c r="B4216" s="25">
        <v>1000045767</v>
      </c>
      <c r="C4216" s="25" t="s">
        <v>2962</v>
      </c>
      <c r="D4216" s="25" t="s">
        <v>4003</v>
      </c>
      <c r="E4216" s="31">
        <v>8945.7000000000007</v>
      </c>
      <c r="F4216" s="31">
        <v>8945.7000000000007</v>
      </c>
      <c r="G4216" s="25">
        <v>0</v>
      </c>
      <c r="H4216" s="25">
        <v>0</v>
      </c>
      <c r="I4216" s="25" t="s">
        <v>2961</v>
      </c>
    </row>
    <row r="4217" spans="1:9" x14ac:dyDescent="0.15">
      <c r="A4217" s="32">
        <v>43718</v>
      </c>
      <c r="B4217" s="25">
        <v>1000046429</v>
      </c>
      <c r="C4217" s="25" t="s">
        <v>3863</v>
      </c>
      <c r="D4217" s="25" t="s">
        <v>4003</v>
      </c>
      <c r="E4217" s="31">
        <v>1000.8</v>
      </c>
      <c r="F4217" s="31">
        <v>1000.8</v>
      </c>
      <c r="G4217" s="25">
        <v>0</v>
      </c>
      <c r="H4217" s="25">
        <v>0</v>
      </c>
      <c r="I4217" s="25" t="s">
        <v>2666</v>
      </c>
    </row>
    <row r="4218" spans="1:9" x14ac:dyDescent="0.15">
      <c r="A4218" s="32">
        <v>43718</v>
      </c>
      <c r="B4218" s="25">
        <v>1000046429</v>
      </c>
      <c r="C4218" s="25" t="s">
        <v>3863</v>
      </c>
      <c r="D4218" s="25" t="s">
        <v>4003</v>
      </c>
      <c r="E4218" s="31">
        <v>10184.700000000001</v>
      </c>
      <c r="F4218" s="31">
        <v>10184.700000000001</v>
      </c>
      <c r="G4218" s="25">
        <v>0</v>
      </c>
      <c r="H4218" s="25">
        <v>0</v>
      </c>
      <c r="I4218" s="25" t="s">
        <v>2666</v>
      </c>
    </row>
    <row r="4219" spans="1:9" x14ac:dyDescent="0.15">
      <c r="A4219" s="32">
        <v>43718</v>
      </c>
      <c r="B4219" s="25">
        <v>1000046429</v>
      </c>
      <c r="C4219" s="25" t="s">
        <v>3863</v>
      </c>
      <c r="D4219" s="25" t="s">
        <v>3226</v>
      </c>
      <c r="E4219" s="23">
        <v>400.8</v>
      </c>
      <c r="F4219" s="23">
        <v>400.8</v>
      </c>
      <c r="G4219" s="23">
        <v>0</v>
      </c>
      <c r="H4219" s="23">
        <v>0</v>
      </c>
      <c r="I4219" s="25" t="s">
        <v>2666</v>
      </c>
    </row>
    <row r="4220" spans="1:9" x14ac:dyDescent="0.15">
      <c r="A4220" s="32">
        <v>43718</v>
      </c>
      <c r="B4220" s="25">
        <v>1000046591</v>
      </c>
      <c r="C4220" s="25" t="s">
        <v>2671</v>
      </c>
      <c r="D4220" s="25" t="s">
        <v>4003</v>
      </c>
      <c r="E4220" s="31">
        <v>1081.2</v>
      </c>
      <c r="F4220" s="31">
        <v>1081.2</v>
      </c>
      <c r="G4220" s="25">
        <v>0</v>
      </c>
      <c r="H4220" s="25">
        <v>0</v>
      </c>
      <c r="I4220" s="25" t="s">
        <v>2666</v>
      </c>
    </row>
    <row r="4221" spans="1:9" x14ac:dyDescent="0.15">
      <c r="A4221" s="32">
        <v>43718</v>
      </c>
      <c r="B4221" s="25">
        <v>1000046591</v>
      </c>
      <c r="C4221" s="25" t="s">
        <v>2671</v>
      </c>
      <c r="D4221" s="25" t="s">
        <v>4003</v>
      </c>
      <c r="E4221" s="25">
        <v>810</v>
      </c>
      <c r="F4221" s="25">
        <v>810</v>
      </c>
      <c r="G4221" s="25">
        <v>0</v>
      </c>
      <c r="H4221" s="25">
        <v>0</v>
      </c>
      <c r="I4221" s="25" t="s">
        <v>2666</v>
      </c>
    </row>
    <row r="4222" spans="1:9" x14ac:dyDescent="0.15">
      <c r="A4222" s="32">
        <v>43718</v>
      </c>
      <c r="B4222" s="25">
        <v>1000046801</v>
      </c>
      <c r="C4222" s="25" t="s">
        <v>2842</v>
      </c>
      <c r="D4222" s="25" t="s">
        <v>4004</v>
      </c>
      <c r="E4222" s="25">
        <v>200.1</v>
      </c>
      <c r="F4222" s="25">
        <v>200.1</v>
      </c>
      <c r="G4222" s="25">
        <v>0</v>
      </c>
      <c r="H4222" s="25">
        <v>0</v>
      </c>
      <c r="I4222" s="25" t="s">
        <v>2837</v>
      </c>
    </row>
    <row r="4223" spans="1:9" x14ac:dyDescent="0.15">
      <c r="A4223" s="32">
        <v>43718</v>
      </c>
      <c r="B4223" s="25">
        <v>1000047401</v>
      </c>
      <c r="C4223" s="25" t="s">
        <v>2775</v>
      </c>
      <c r="D4223" s="25" t="s">
        <v>4003</v>
      </c>
      <c r="E4223" s="31">
        <v>15833</v>
      </c>
      <c r="F4223" s="31">
        <v>15833</v>
      </c>
      <c r="G4223" s="25">
        <v>0</v>
      </c>
      <c r="H4223" s="25">
        <v>0</v>
      </c>
      <c r="I4223" s="25" t="s">
        <v>2774</v>
      </c>
    </row>
    <row r="4224" spans="1:9" x14ac:dyDescent="0.15">
      <c r="A4224" s="32">
        <v>43718</v>
      </c>
      <c r="B4224" s="25">
        <v>1000048101</v>
      </c>
      <c r="C4224" s="25" t="s">
        <v>3960</v>
      </c>
      <c r="D4224" s="25" t="s">
        <v>4003</v>
      </c>
      <c r="E4224" s="25">
        <v>202</v>
      </c>
      <c r="F4224" s="25">
        <v>202</v>
      </c>
      <c r="G4224" s="25">
        <v>0</v>
      </c>
      <c r="H4224" s="25">
        <v>0</v>
      </c>
      <c r="I4224" s="25" t="s">
        <v>2625</v>
      </c>
    </row>
    <row r="4225" spans="1:9" x14ac:dyDescent="0.15">
      <c r="A4225" s="32">
        <v>43718</v>
      </c>
      <c r="B4225" s="25">
        <v>1000048363</v>
      </c>
      <c r="C4225" s="25" t="s">
        <v>3334</v>
      </c>
      <c r="D4225" s="25" t="s">
        <v>4003</v>
      </c>
      <c r="E4225" s="31">
        <v>4630.8</v>
      </c>
      <c r="F4225" s="31">
        <v>4630.8</v>
      </c>
      <c r="G4225" s="25">
        <v>0</v>
      </c>
      <c r="H4225" s="25">
        <v>0</v>
      </c>
      <c r="I4225" s="25" t="s">
        <v>2727</v>
      </c>
    </row>
    <row r="4226" spans="1:9" x14ac:dyDescent="0.15">
      <c r="A4226" s="32">
        <v>43718</v>
      </c>
      <c r="B4226" s="25">
        <v>1000048503</v>
      </c>
      <c r="C4226" s="25" t="s">
        <v>3961</v>
      </c>
      <c r="D4226" s="25" t="s">
        <v>4003</v>
      </c>
      <c r="E4226" s="31">
        <v>1446</v>
      </c>
      <c r="F4226" s="31">
        <v>1446</v>
      </c>
      <c r="G4226" s="25">
        <v>0</v>
      </c>
      <c r="H4226" s="25">
        <v>0</v>
      </c>
      <c r="I4226" s="25" t="s">
        <v>3962</v>
      </c>
    </row>
    <row r="4227" spans="1:9" x14ac:dyDescent="0.15">
      <c r="A4227" s="32">
        <v>43718</v>
      </c>
      <c r="B4227" s="25">
        <v>1000048503</v>
      </c>
      <c r="C4227" s="25" t="s">
        <v>3961</v>
      </c>
      <c r="D4227" s="25" t="s">
        <v>4003</v>
      </c>
      <c r="E4227" s="31">
        <v>1448.57</v>
      </c>
      <c r="F4227" s="31">
        <v>1448.57</v>
      </c>
      <c r="G4227" s="25">
        <v>0</v>
      </c>
      <c r="H4227" s="25">
        <v>0</v>
      </c>
      <c r="I4227" s="25" t="s">
        <v>3962</v>
      </c>
    </row>
    <row r="4228" spans="1:9" x14ac:dyDescent="0.15">
      <c r="A4228" s="32">
        <v>43718</v>
      </c>
      <c r="B4228" s="25">
        <v>1000048571</v>
      </c>
      <c r="C4228" s="25" t="s">
        <v>3229</v>
      </c>
      <c r="D4228" s="25" t="s">
        <v>4003</v>
      </c>
      <c r="E4228" s="25">
        <v>920.4</v>
      </c>
      <c r="F4228" s="25">
        <v>920.4</v>
      </c>
      <c r="G4228" s="25">
        <v>0</v>
      </c>
      <c r="H4228" s="25">
        <v>0</v>
      </c>
      <c r="I4228" s="25" t="s">
        <v>2657</v>
      </c>
    </row>
    <row r="4229" spans="1:9" x14ac:dyDescent="0.15">
      <c r="A4229" s="32">
        <v>43718</v>
      </c>
      <c r="B4229" s="25">
        <v>1000048571</v>
      </c>
      <c r="C4229" s="25" t="s">
        <v>3229</v>
      </c>
      <c r="D4229" s="25" t="s">
        <v>4003</v>
      </c>
      <c r="E4229" s="31">
        <v>7575.11</v>
      </c>
      <c r="F4229" s="31">
        <v>7575.11</v>
      </c>
      <c r="G4229" s="25">
        <v>0</v>
      </c>
      <c r="H4229" s="25">
        <v>0</v>
      </c>
      <c r="I4229" s="25" t="s">
        <v>2657</v>
      </c>
    </row>
    <row r="4230" spans="1:9" x14ac:dyDescent="0.15">
      <c r="A4230" s="32">
        <v>43718</v>
      </c>
      <c r="B4230" s="25">
        <v>1000048628</v>
      </c>
      <c r="C4230" s="25" t="s">
        <v>2761</v>
      </c>
      <c r="D4230" s="25" t="s">
        <v>4003</v>
      </c>
      <c r="E4230" s="31">
        <v>16176.4</v>
      </c>
      <c r="F4230" s="31">
        <v>16176.4</v>
      </c>
      <c r="G4230" s="25">
        <v>0</v>
      </c>
      <c r="H4230" s="25">
        <v>0</v>
      </c>
      <c r="I4230" s="25" t="s">
        <v>2760</v>
      </c>
    </row>
    <row r="4231" spans="1:9" x14ac:dyDescent="0.15">
      <c r="A4231" s="32">
        <v>43718</v>
      </c>
      <c r="B4231" s="25">
        <v>1000048628</v>
      </c>
      <c r="C4231" s="25" t="s">
        <v>2761</v>
      </c>
      <c r="D4231" s="25" t="s">
        <v>4003</v>
      </c>
      <c r="E4231" s="31">
        <v>27353.8</v>
      </c>
      <c r="F4231" s="31">
        <v>27353.8</v>
      </c>
      <c r="G4231" s="25">
        <v>0</v>
      </c>
      <c r="H4231" s="25">
        <v>0</v>
      </c>
      <c r="I4231" s="25" t="s">
        <v>2760</v>
      </c>
    </row>
    <row r="4232" spans="1:9" x14ac:dyDescent="0.15">
      <c r="A4232" s="32">
        <v>43718</v>
      </c>
      <c r="B4232" s="25">
        <v>1000048821</v>
      </c>
      <c r="C4232" s="25" t="s">
        <v>3963</v>
      </c>
      <c r="D4232" s="25" t="s">
        <v>4003</v>
      </c>
      <c r="E4232" s="31">
        <v>10180.5</v>
      </c>
      <c r="F4232" s="31">
        <v>10180.5</v>
      </c>
      <c r="G4232" s="25">
        <v>0</v>
      </c>
      <c r="H4232" s="25">
        <v>0</v>
      </c>
      <c r="I4232" s="25" t="s">
        <v>2687</v>
      </c>
    </row>
    <row r="4233" spans="1:9" x14ac:dyDescent="0.15">
      <c r="A4233" s="32">
        <v>43718</v>
      </c>
      <c r="B4233" s="25">
        <v>1000049025</v>
      </c>
      <c r="C4233" s="25" t="s">
        <v>4012</v>
      </c>
      <c r="D4233" s="25" t="s">
        <v>4003</v>
      </c>
      <c r="E4233" s="31">
        <v>1633.5</v>
      </c>
      <c r="F4233" s="31">
        <v>1633.5</v>
      </c>
      <c r="G4233" s="25">
        <v>0</v>
      </c>
      <c r="H4233" s="25">
        <v>0</v>
      </c>
      <c r="I4233" s="25" t="s">
        <v>2666</v>
      </c>
    </row>
    <row r="4234" spans="1:9" x14ac:dyDescent="0.15">
      <c r="A4234" s="32">
        <v>43718</v>
      </c>
      <c r="B4234" s="25">
        <v>1000049025</v>
      </c>
      <c r="C4234" s="25" t="s">
        <v>4012</v>
      </c>
      <c r="D4234" s="25" t="s">
        <v>4003</v>
      </c>
      <c r="E4234" s="31">
        <v>1083</v>
      </c>
      <c r="F4234" s="31">
        <v>1083</v>
      </c>
      <c r="G4234" s="25">
        <v>0</v>
      </c>
      <c r="H4234" s="25">
        <v>0</v>
      </c>
      <c r="I4234" s="25" t="s">
        <v>2666</v>
      </c>
    </row>
    <row r="4235" spans="1:9" x14ac:dyDescent="0.15">
      <c r="A4235" s="32">
        <v>43718</v>
      </c>
      <c r="B4235" s="25">
        <v>1000049027</v>
      </c>
      <c r="C4235" s="25" t="s">
        <v>3964</v>
      </c>
      <c r="D4235" s="25" t="s">
        <v>4003</v>
      </c>
      <c r="E4235" s="31">
        <v>2509.1999999999998</v>
      </c>
      <c r="F4235" s="31">
        <v>2509.1999999999998</v>
      </c>
      <c r="G4235" s="25">
        <v>0</v>
      </c>
      <c r="H4235" s="25">
        <v>0</v>
      </c>
      <c r="I4235" s="25" t="s">
        <v>2687</v>
      </c>
    </row>
    <row r="4236" spans="1:9" x14ac:dyDescent="0.15">
      <c r="A4236" s="32">
        <v>43718</v>
      </c>
      <c r="B4236" s="25">
        <v>1000049485</v>
      </c>
      <c r="C4236" s="25" t="s">
        <v>4049</v>
      </c>
      <c r="D4236" s="25" t="s">
        <v>4003</v>
      </c>
      <c r="E4236" s="25">
        <v>504.8</v>
      </c>
      <c r="F4236" s="25">
        <v>504.8</v>
      </c>
      <c r="G4236" s="25">
        <v>0</v>
      </c>
      <c r="H4236" s="25">
        <v>0</v>
      </c>
      <c r="I4236" s="25" t="s">
        <v>3647</v>
      </c>
    </row>
    <row r="4237" spans="1:9" x14ac:dyDescent="0.15">
      <c r="A4237" s="32">
        <v>43718</v>
      </c>
      <c r="B4237" s="25">
        <v>1000049929</v>
      </c>
      <c r="C4237" s="25" t="s">
        <v>3965</v>
      </c>
      <c r="D4237" s="25" t="s">
        <v>4003</v>
      </c>
      <c r="E4237" s="31">
        <v>4939</v>
      </c>
      <c r="F4237" s="31">
        <v>4939</v>
      </c>
      <c r="G4237" s="25">
        <v>0</v>
      </c>
      <c r="H4237" s="25">
        <v>0</v>
      </c>
      <c r="I4237" s="25" t="s">
        <v>2964</v>
      </c>
    </row>
    <row r="4238" spans="1:9" x14ac:dyDescent="0.15">
      <c r="A4238" s="32">
        <v>43718</v>
      </c>
      <c r="B4238" s="25">
        <v>1000049929</v>
      </c>
      <c r="C4238" s="25" t="s">
        <v>3965</v>
      </c>
      <c r="D4238" s="25" t="s">
        <v>4003</v>
      </c>
      <c r="E4238" s="25">
        <v>66</v>
      </c>
      <c r="F4238" s="25">
        <v>66</v>
      </c>
      <c r="G4238" s="25">
        <v>0</v>
      </c>
      <c r="H4238" s="25">
        <v>0</v>
      </c>
      <c r="I4238" s="25" t="s">
        <v>2964</v>
      </c>
    </row>
    <row r="4239" spans="1:9" x14ac:dyDescent="0.15">
      <c r="A4239" s="32">
        <v>43718</v>
      </c>
      <c r="B4239" s="25">
        <v>1000050162</v>
      </c>
      <c r="C4239" s="25" t="s">
        <v>3966</v>
      </c>
      <c r="D4239" s="25" t="s">
        <v>4003</v>
      </c>
      <c r="E4239" s="31">
        <v>1170</v>
      </c>
      <c r="F4239" s="31">
        <v>1170</v>
      </c>
      <c r="G4239" s="25">
        <v>0</v>
      </c>
      <c r="H4239" s="25">
        <v>0</v>
      </c>
      <c r="I4239" s="25" t="s">
        <v>213</v>
      </c>
    </row>
    <row r="4240" spans="1:9" x14ac:dyDescent="0.15">
      <c r="A4240" s="32">
        <v>43718</v>
      </c>
      <c r="B4240" s="25">
        <v>1000050162</v>
      </c>
      <c r="C4240" s="25" t="s">
        <v>3966</v>
      </c>
      <c r="D4240" s="25" t="s">
        <v>4003</v>
      </c>
      <c r="E4240" s="25">
        <v>334.43</v>
      </c>
      <c r="F4240" s="25">
        <v>334.43</v>
      </c>
      <c r="G4240" s="25">
        <v>0</v>
      </c>
      <c r="H4240" s="25">
        <v>0</v>
      </c>
      <c r="I4240" s="25" t="s">
        <v>213</v>
      </c>
    </row>
    <row r="4241" spans="1:9" x14ac:dyDescent="0.15">
      <c r="A4241" s="32">
        <v>43718</v>
      </c>
      <c r="B4241" s="25">
        <v>1000050535</v>
      </c>
      <c r="C4241" s="25" t="s">
        <v>3967</v>
      </c>
      <c r="D4241" s="25" t="s">
        <v>4003</v>
      </c>
      <c r="E4241" s="31">
        <v>2502.02</v>
      </c>
      <c r="F4241" s="31">
        <v>2502.02</v>
      </c>
      <c r="G4241" s="25">
        <v>0</v>
      </c>
      <c r="H4241" s="25">
        <v>0</v>
      </c>
      <c r="I4241" s="25" t="s">
        <v>3032</v>
      </c>
    </row>
    <row r="4242" spans="1:9" x14ac:dyDescent="0.15">
      <c r="A4242" s="32">
        <v>43718</v>
      </c>
      <c r="B4242" s="25">
        <v>1000050547</v>
      </c>
      <c r="C4242" s="25" t="s">
        <v>3968</v>
      </c>
      <c r="D4242" s="25" t="s">
        <v>4003</v>
      </c>
      <c r="E4242" s="31">
        <v>3494.75</v>
      </c>
      <c r="F4242" s="31">
        <v>3494.75</v>
      </c>
      <c r="G4242" s="25">
        <v>0</v>
      </c>
      <c r="H4242" s="25">
        <v>0</v>
      </c>
      <c r="I4242" s="25" t="s">
        <v>2976</v>
      </c>
    </row>
    <row r="4243" spans="1:9" x14ac:dyDescent="0.15">
      <c r="A4243" s="32">
        <v>43718</v>
      </c>
      <c r="B4243" s="25">
        <v>1000050547</v>
      </c>
      <c r="C4243" s="25" t="s">
        <v>3968</v>
      </c>
      <c r="D4243" s="25" t="s">
        <v>4003</v>
      </c>
      <c r="E4243" s="25">
        <v>507</v>
      </c>
      <c r="F4243" s="25">
        <v>507</v>
      </c>
      <c r="G4243" s="25">
        <v>0</v>
      </c>
      <c r="H4243" s="25">
        <v>0</v>
      </c>
      <c r="I4243" s="25" t="s">
        <v>2976</v>
      </c>
    </row>
    <row r="4244" spans="1:9" x14ac:dyDescent="0.15">
      <c r="A4244" s="32">
        <v>43718</v>
      </c>
      <c r="B4244" s="25">
        <v>1000050578</v>
      </c>
      <c r="C4244" s="25" t="s">
        <v>4051</v>
      </c>
      <c r="D4244" s="25" t="s">
        <v>4004</v>
      </c>
      <c r="E4244" s="31">
        <v>8822.98</v>
      </c>
      <c r="F4244" s="31">
        <v>8822.98</v>
      </c>
      <c r="G4244" s="25">
        <v>0</v>
      </c>
      <c r="H4244" s="25">
        <v>0</v>
      </c>
      <c r="I4244" s="25" t="s">
        <v>3024</v>
      </c>
    </row>
    <row r="4245" spans="1:9" x14ac:dyDescent="0.15">
      <c r="A4245" s="32">
        <v>43718</v>
      </c>
      <c r="B4245" s="25">
        <v>1000051029</v>
      </c>
      <c r="C4245" s="25" t="s">
        <v>3969</v>
      </c>
      <c r="D4245" s="25" t="s">
        <v>4003</v>
      </c>
      <c r="E4245" s="31">
        <v>6710.25</v>
      </c>
      <c r="F4245" s="31">
        <v>6710.25</v>
      </c>
      <c r="G4245" s="25">
        <v>0</v>
      </c>
      <c r="H4245" s="25">
        <v>0</v>
      </c>
      <c r="I4245" s="25" t="s">
        <v>2796</v>
      </c>
    </row>
    <row r="4246" spans="1:9" x14ac:dyDescent="0.15">
      <c r="A4246" s="32">
        <v>43718</v>
      </c>
      <c r="B4246" s="25">
        <v>1000051075</v>
      </c>
      <c r="C4246" s="25" t="s">
        <v>3970</v>
      </c>
      <c r="D4246" s="25" t="s">
        <v>4003</v>
      </c>
      <c r="E4246" s="25">
        <v>428.37</v>
      </c>
      <c r="F4246" s="25">
        <v>428.37</v>
      </c>
      <c r="G4246" s="25">
        <v>0</v>
      </c>
      <c r="H4246" s="25">
        <v>0</v>
      </c>
      <c r="I4246" s="25" t="s">
        <v>3032</v>
      </c>
    </row>
    <row r="4247" spans="1:9" x14ac:dyDescent="0.15">
      <c r="A4247" s="32">
        <v>43718</v>
      </c>
      <c r="B4247" s="25">
        <v>1000051188</v>
      </c>
      <c r="C4247" s="25" t="s">
        <v>3971</v>
      </c>
      <c r="D4247" s="25" t="s">
        <v>4003</v>
      </c>
      <c r="E4247" s="25">
        <v>203.9</v>
      </c>
      <c r="F4247" s="25">
        <v>203.9</v>
      </c>
      <c r="G4247" s="25">
        <v>0</v>
      </c>
      <c r="H4247" s="25">
        <v>0</v>
      </c>
      <c r="I4247" s="25" t="s">
        <v>3103</v>
      </c>
    </row>
    <row r="4248" spans="1:9" x14ac:dyDescent="0.15">
      <c r="A4248" s="32">
        <v>43718</v>
      </c>
      <c r="B4248" s="25">
        <v>1000051188</v>
      </c>
      <c r="C4248" s="25" t="s">
        <v>3971</v>
      </c>
      <c r="D4248" s="25" t="s">
        <v>4003</v>
      </c>
      <c r="E4248" s="25">
        <v>808.77</v>
      </c>
      <c r="F4248" s="25">
        <v>808.77</v>
      </c>
      <c r="G4248" s="25">
        <v>0</v>
      </c>
      <c r="H4248" s="25">
        <v>0</v>
      </c>
      <c r="I4248" s="25" t="s">
        <v>3103</v>
      </c>
    </row>
    <row r="4249" spans="1:9" x14ac:dyDescent="0.15">
      <c r="A4249" s="32">
        <v>43718</v>
      </c>
      <c r="B4249" s="25">
        <v>1000051189</v>
      </c>
      <c r="C4249" s="25" t="s">
        <v>3972</v>
      </c>
      <c r="D4249" s="25" t="s">
        <v>4004</v>
      </c>
      <c r="E4249" s="31">
        <v>1001.28</v>
      </c>
      <c r="F4249" s="31">
        <v>1001.28</v>
      </c>
      <c r="G4249" s="25">
        <v>0</v>
      </c>
      <c r="H4249" s="25">
        <v>0</v>
      </c>
      <c r="I4249" s="25" t="s">
        <v>3103</v>
      </c>
    </row>
    <row r="4250" spans="1:9" x14ac:dyDescent="0.15">
      <c r="A4250" s="32">
        <v>43718</v>
      </c>
      <c r="B4250" s="25">
        <v>1000051199</v>
      </c>
      <c r="C4250" s="25" t="s">
        <v>3973</v>
      </c>
      <c r="D4250" s="25" t="s">
        <v>4003</v>
      </c>
      <c r="E4250" s="25">
        <v>160.80000000000001</v>
      </c>
      <c r="F4250" s="25">
        <v>160.80000000000001</v>
      </c>
      <c r="G4250" s="25">
        <v>0</v>
      </c>
      <c r="H4250" s="25">
        <v>0</v>
      </c>
      <c r="I4250" s="25" t="s">
        <v>2660</v>
      </c>
    </row>
    <row r="4251" spans="1:9" x14ac:dyDescent="0.15">
      <c r="A4251" s="32">
        <v>43718</v>
      </c>
      <c r="B4251" s="25">
        <v>1000051199</v>
      </c>
      <c r="C4251" s="25" t="s">
        <v>3973</v>
      </c>
      <c r="D4251" s="25" t="s">
        <v>4003</v>
      </c>
      <c r="E4251" s="25">
        <v>322.60000000000002</v>
      </c>
      <c r="F4251" s="25">
        <v>322.60000000000002</v>
      </c>
      <c r="G4251" s="25">
        <v>0</v>
      </c>
      <c r="H4251" s="25">
        <v>0</v>
      </c>
      <c r="I4251" s="25" t="s">
        <v>2660</v>
      </c>
    </row>
    <row r="4252" spans="1:9" x14ac:dyDescent="0.15">
      <c r="A4252" s="32">
        <v>43718</v>
      </c>
      <c r="B4252" s="25">
        <v>1000051767</v>
      </c>
      <c r="C4252" s="25" t="s">
        <v>3974</v>
      </c>
      <c r="D4252" s="25" t="s">
        <v>4004</v>
      </c>
      <c r="E4252" s="31">
        <v>2794.8</v>
      </c>
      <c r="F4252" s="31">
        <v>2794.8</v>
      </c>
      <c r="G4252" s="25">
        <v>0</v>
      </c>
      <c r="H4252" s="25">
        <v>0</v>
      </c>
      <c r="I4252" s="25" t="s">
        <v>3108</v>
      </c>
    </row>
    <row r="4253" spans="1:9" x14ac:dyDescent="0.15">
      <c r="A4253" s="32">
        <v>43718</v>
      </c>
      <c r="B4253" s="25">
        <v>1000051898</v>
      </c>
      <c r="C4253" s="25" t="s">
        <v>4054</v>
      </c>
      <c r="D4253" s="25" t="s">
        <v>4003</v>
      </c>
      <c r="E4253" s="31">
        <v>10055.799999999999</v>
      </c>
      <c r="F4253" s="31">
        <v>10055.799999999999</v>
      </c>
      <c r="G4253" s="25">
        <v>0</v>
      </c>
      <c r="H4253" s="25">
        <v>0</v>
      </c>
      <c r="I4253" s="25" t="s">
        <v>2681</v>
      </c>
    </row>
    <row r="4254" spans="1:9" x14ac:dyDescent="0.15">
      <c r="A4254" s="32">
        <v>43718</v>
      </c>
      <c r="B4254" s="25">
        <v>1000051898</v>
      </c>
      <c r="C4254" s="25" t="s">
        <v>4054</v>
      </c>
      <c r="D4254" s="25" t="s">
        <v>4003</v>
      </c>
      <c r="E4254" s="31">
        <v>2137.9</v>
      </c>
      <c r="F4254" s="31">
        <v>2137.9</v>
      </c>
      <c r="G4254" s="25">
        <v>0</v>
      </c>
      <c r="H4254" s="25">
        <v>0</v>
      </c>
      <c r="I4254" s="25" t="s">
        <v>2681</v>
      </c>
    </row>
    <row r="4255" spans="1:9" x14ac:dyDescent="0.15">
      <c r="A4255" s="32">
        <v>43718</v>
      </c>
      <c r="B4255" s="25">
        <v>1000051971</v>
      </c>
      <c r="C4255" s="25" t="s">
        <v>3975</v>
      </c>
      <c r="D4255" s="25" t="s">
        <v>4004</v>
      </c>
      <c r="E4255" s="31">
        <v>1340.1</v>
      </c>
      <c r="F4255" s="31">
        <v>1340.1</v>
      </c>
      <c r="G4255" s="25">
        <v>0</v>
      </c>
      <c r="H4255" s="25">
        <v>0</v>
      </c>
      <c r="I4255" s="25" t="s">
        <v>2938</v>
      </c>
    </row>
    <row r="4256" spans="1:9" x14ac:dyDescent="0.15">
      <c r="A4256" s="32">
        <v>43718</v>
      </c>
      <c r="B4256" s="25">
        <v>1000052339</v>
      </c>
      <c r="C4256" s="25" t="s">
        <v>3977</v>
      </c>
      <c r="D4256" s="25" t="s">
        <v>4003</v>
      </c>
      <c r="E4256" s="31">
        <v>4490</v>
      </c>
      <c r="F4256" s="31">
        <v>4490</v>
      </c>
      <c r="G4256" s="25">
        <v>0</v>
      </c>
      <c r="H4256" s="25">
        <v>0</v>
      </c>
      <c r="I4256" s="25" t="s">
        <v>3103</v>
      </c>
    </row>
    <row r="4257" spans="1:9" x14ac:dyDescent="0.15">
      <c r="A4257" s="32">
        <v>43718</v>
      </c>
      <c r="B4257" s="25">
        <v>1000052339</v>
      </c>
      <c r="C4257" s="25" t="s">
        <v>3977</v>
      </c>
      <c r="D4257" s="25" t="s">
        <v>4003</v>
      </c>
      <c r="E4257" s="25">
        <v>530</v>
      </c>
      <c r="F4257" s="25">
        <v>530</v>
      </c>
      <c r="G4257" s="25">
        <v>0</v>
      </c>
      <c r="H4257" s="25">
        <v>0</v>
      </c>
      <c r="I4257" s="25" t="s">
        <v>3103</v>
      </c>
    </row>
    <row r="4258" spans="1:9" x14ac:dyDescent="0.15">
      <c r="A4258" s="32">
        <v>43718</v>
      </c>
      <c r="B4258" s="25">
        <v>1000052719</v>
      </c>
      <c r="C4258" s="25" t="s">
        <v>4027</v>
      </c>
      <c r="D4258" s="25" t="s">
        <v>4003</v>
      </c>
      <c r="E4258" s="31">
        <v>3000</v>
      </c>
      <c r="F4258" s="31">
        <v>3000</v>
      </c>
      <c r="G4258" s="25">
        <v>0</v>
      </c>
      <c r="H4258" s="25">
        <v>0</v>
      </c>
      <c r="I4258" s="25" t="s">
        <v>2684</v>
      </c>
    </row>
    <row r="4259" spans="1:9" x14ac:dyDescent="0.15">
      <c r="A4259" s="32">
        <v>43718</v>
      </c>
      <c r="B4259" s="25">
        <v>1000052719</v>
      </c>
      <c r="C4259" s="25" t="s">
        <v>4027</v>
      </c>
      <c r="D4259" s="25" t="s">
        <v>4003</v>
      </c>
      <c r="E4259" s="31">
        <v>1315.02</v>
      </c>
      <c r="F4259" s="31">
        <v>1315.02</v>
      </c>
      <c r="G4259" s="25">
        <v>0</v>
      </c>
      <c r="H4259" s="25">
        <v>0</v>
      </c>
      <c r="I4259" s="25" t="s">
        <v>2684</v>
      </c>
    </row>
    <row r="4260" spans="1:9" x14ac:dyDescent="0.15">
      <c r="A4260" s="32">
        <v>43718</v>
      </c>
      <c r="B4260" s="25">
        <v>1000052799</v>
      </c>
      <c r="C4260" s="25" t="s">
        <v>3978</v>
      </c>
      <c r="D4260" s="25" t="s">
        <v>4003</v>
      </c>
      <c r="E4260" s="31">
        <v>1200</v>
      </c>
      <c r="F4260" s="31">
        <v>1200</v>
      </c>
      <c r="G4260" s="25">
        <v>0</v>
      </c>
      <c r="H4260" s="25">
        <v>0</v>
      </c>
      <c r="I4260" s="25" t="s">
        <v>2700</v>
      </c>
    </row>
    <row r="4261" spans="1:9" x14ac:dyDescent="0.15">
      <c r="A4261" s="32">
        <v>43718</v>
      </c>
      <c r="B4261" s="25">
        <v>1000052799</v>
      </c>
      <c r="C4261" s="25" t="s">
        <v>3978</v>
      </c>
      <c r="D4261" s="25" t="s">
        <v>4003</v>
      </c>
      <c r="E4261" s="31">
        <v>1716.3</v>
      </c>
      <c r="F4261" s="31">
        <v>1716.3</v>
      </c>
      <c r="G4261" s="25">
        <v>0</v>
      </c>
      <c r="H4261" s="25">
        <v>0</v>
      </c>
      <c r="I4261" s="25" t="s">
        <v>2700</v>
      </c>
    </row>
    <row r="4262" spans="1:9" x14ac:dyDescent="0.15">
      <c r="A4262" s="32">
        <v>43718</v>
      </c>
      <c r="B4262" s="25">
        <v>1000053001</v>
      </c>
      <c r="C4262" s="25" t="s">
        <v>3979</v>
      </c>
      <c r="D4262" s="25" t="s">
        <v>4003</v>
      </c>
      <c r="E4262" s="25">
        <v>509.2</v>
      </c>
      <c r="F4262" s="25">
        <v>509.2</v>
      </c>
      <c r="G4262" s="25">
        <v>0</v>
      </c>
      <c r="H4262" s="25">
        <v>0</v>
      </c>
      <c r="I4262" s="25" t="s">
        <v>2634</v>
      </c>
    </row>
    <row r="4263" spans="1:9" x14ac:dyDescent="0.15">
      <c r="A4263" s="32">
        <v>43718</v>
      </c>
      <c r="B4263" s="25">
        <v>1000054033</v>
      </c>
      <c r="C4263" s="25" t="s">
        <v>3980</v>
      </c>
      <c r="D4263" s="25" t="s">
        <v>4003</v>
      </c>
      <c r="E4263" s="31">
        <v>1003.44</v>
      </c>
      <c r="F4263" s="31">
        <v>1003.44</v>
      </c>
      <c r="G4263" s="25">
        <v>0</v>
      </c>
      <c r="H4263" s="25">
        <v>0</v>
      </c>
      <c r="I4263" s="25" t="s">
        <v>2830</v>
      </c>
    </row>
    <row r="4264" spans="1:9" x14ac:dyDescent="0.15">
      <c r="A4264" s="32">
        <v>43718</v>
      </c>
      <c r="B4264" s="25">
        <v>1000054472</v>
      </c>
      <c r="C4264" s="25" t="s">
        <v>4055</v>
      </c>
      <c r="D4264" s="25" t="s">
        <v>4003</v>
      </c>
      <c r="E4264" s="25">
        <v>8.34</v>
      </c>
      <c r="F4264" s="25">
        <v>8.34</v>
      </c>
      <c r="G4264" s="25">
        <v>0</v>
      </c>
      <c r="H4264" s="25">
        <v>0</v>
      </c>
      <c r="I4264" s="25" t="s">
        <v>3697</v>
      </c>
    </row>
    <row r="4265" spans="1:9" x14ac:dyDescent="0.15">
      <c r="A4265" s="32">
        <v>43718</v>
      </c>
      <c r="B4265" s="25">
        <v>1000054528</v>
      </c>
      <c r="C4265" s="25" t="s">
        <v>3981</v>
      </c>
      <c r="D4265" s="25" t="s">
        <v>4003</v>
      </c>
      <c r="E4265" s="25">
        <v>813.7</v>
      </c>
      <c r="F4265" s="25">
        <v>813.7</v>
      </c>
      <c r="G4265" s="25">
        <v>0</v>
      </c>
      <c r="H4265" s="25">
        <v>0</v>
      </c>
      <c r="I4265" s="25" t="s">
        <v>3647</v>
      </c>
    </row>
    <row r="4266" spans="1:9" x14ac:dyDescent="0.15">
      <c r="A4266" s="32">
        <v>43718</v>
      </c>
      <c r="B4266" s="25">
        <v>1000054542</v>
      </c>
      <c r="C4266" s="25" t="s">
        <v>4042</v>
      </c>
      <c r="D4266" s="25" t="s">
        <v>4003</v>
      </c>
      <c r="E4266" s="25">
        <v>498</v>
      </c>
      <c r="F4266" s="25">
        <v>498</v>
      </c>
      <c r="G4266" s="25">
        <v>0</v>
      </c>
      <c r="H4266" s="25">
        <v>0</v>
      </c>
      <c r="I4266" s="25" t="s">
        <v>2734</v>
      </c>
    </row>
    <row r="4267" spans="1:9" x14ac:dyDescent="0.15">
      <c r="A4267" s="32">
        <v>43718</v>
      </c>
      <c r="B4267" s="25">
        <v>1000054543</v>
      </c>
      <c r="C4267" s="25" t="s">
        <v>3982</v>
      </c>
      <c r="D4267" s="25" t="s">
        <v>4003</v>
      </c>
      <c r="E4267" s="25">
        <v>225.6</v>
      </c>
      <c r="F4267" s="25">
        <v>225.6</v>
      </c>
      <c r="G4267" s="25">
        <v>0</v>
      </c>
      <c r="H4267" s="25">
        <v>0</v>
      </c>
      <c r="I4267" s="25" t="s">
        <v>3085</v>
      </c>
    </row>
    <row r="4268" spans="1:9" x14ac:dyDescent="0.15">
      <c r="A4268" s="32">
        <v>43718</v>
      </c>
      <c r="B4268" s="25">
        <v>1000054543</v>
      </c>
      <c r="C4268" s="25" t="s">
        <v>3982</v>
      </c>
      <c r="D4268" s="25" t="s">
        <v>4003</v>
      </c>
      <c r="E4268" s="25">
        <v>40.4</v>
      </c>
      <c r="F4268" s="25">
        <v>40.4</v>
      </c>
      <c r="G4268" s="25">
        <v>0</v>
      </c>
      <c r="H4268" s="25">
        <v>0</v>
      </c>
      <c r="I4268" s="25" t="s">
        <v>3085</v>
      </c>
    </row>
    <row r="4269" spans="1:9" x14ac:dyDescent="0.15">
      <c r="A4269" s="32">
        <v>43718</v>
      </c>
      <c r="B4269" s="25">
        <v>1000055477</v>
      </c>
      <c r="C4269" s="25" t="s">
        <v>4044</v>
      </c>
      <c r="D4269" s="25" t="s">
        <v>4003</v>
      </c>
      <c r="E4269" s="31">
        <v>1019.6</v>
      </c>
      <c r="F4269" s="31">
        <v>1019.6</v>
      </c>
      <c r="G4269" s="25">
        <v>0</v>
      </c>
      <c r="H4269" s="25">
        <v>0</v>
      </c>
      <c r="I4269" s="25" t="s">
        <v>2734</v>
      </c>
    </row>
    <row r="4270" spans="1:9" x14ac:dyDescent="0.15">
      <c r="A4270" s="32">
        <v>43718</v>
      </c>
      <c r="B4270" s="25">
        <v>1000055851</v>
      </c>
      <c r="C4270" s="25" t="s">
        <v>4043</v>
      </c>
      <c r="D4270" s="25" t="s">
        <v>4003</v>
      </c>
      <c r="E4270" s="25">
        <v>228.5</v>
      </c>
      <c r="F4270" s="25">
        <v>228.5</v>
      </c>
      <c r="G4270" s="25">
        <v>0</v>
      </c>
      <c r="H4270" s="25">
        <v>0</v>
      </c>
      <c r="I4270" s="25" t="s">
        <v>3113</v>
      </c>
    </row>
    <row r="4271" spans="1:9" x14ac:dyDescent="0.15">
      <c r="A4271" s="32">
        <v>43718</v>
      </c>
      <c r="B4271" s="25">
        <v>1000055851</v>
      </c>
      <c r="C4271" s="25" t="s">
        <v>4043</v>
      </c>
      <c r="D4271" s="25" t="s">
        <v>4003</v>
      </c>
      <c r="E4271" s="25">
        <v>813.97</v>
      </c>
      <c r="F4271" s="25">
        <v>813.97</v>
      </c>
      <c r="G4271" s="25">
        <v>0</v>
      </c>
      <c r="H4271" s="25">
        <v>0</v>
      </c>
      <c r="I4271" s="25" t="s">
        <v>3113</v>
      </c>
    </row>
    <row r="4272" spans="1:9" x14ac:dyDescent="0.15">
      <c r="A4272" s="32">
        <v>43718</v>
      </c>
      <c r="B4272" s="25">
        <v>1000056788</v>
      </c>
      <c r="C4272" s="25" t="s">
        <v>4036</v>
      </c>
      <c r="D4272" s="25" t="s">
        <v>4003</v>
      </c>
      <c r="E4272" s="25">
        <v>994.4</v>
      </c>
      <c r="F4272" s="25">
        <v>994.4</v>
      </c>
      <c r="G4272" s="25">
        <v>0</v>
      </c>
      <c r="H4272" s="25">
        <v>0</v>
      </c>
      <c r="I4272" s="25" t="s">
        <v>2908</v>
      </c>
    </row>
    <row r="4273" spans="1:9" x14ac:dyDescent="0.15">
      <c r="A4273" s="32">
        <v>43718</v>
      </c>
      <c r="B4273" s="25">
        <v>1000056788</v>
      </c>
      <c r="C4273" s="25" t="s">
        <v>4036</v>
      </c>
      <c r="D4273" s="25" t="s">
        <v>4003</v>
      </c>
      <c r="E4273" s="31">
        <v>1006</v>
      </c>
      <c r="F4273" s="31">
        <v>1006</v>
      </c>
      <c r="G4273" s="25">
        <v>0</v>
      </c>
      <c r="H4273" s="25">
        <v>0</v>
      </c>
      <c r="I4273" s="25" t="s">
        <v>2908</v>
      </c>
    </row>
    <row r="4274" spans="1:9" x14ac:dyDescent="0.15">
      <c r="A4274" s="32">
        <v>43718</v>
      </c>
      <c r="B4274" s="25">
        <v>1000056886</v>
      </c>
      <c r="C4274" s="25" t="s">
        <v>4052</v>
      </c>
      <c r="D4274" s="25" t="s">
        <v>4003</v>
      </c>
      <c r="E4274" s="25">
        <v>670</v>
      </c>
      <c r="F4274" s="25">
        <v>670</v>
      </c>
      <c r="G4274" s="25">
        <v>0</v>
      </c>
      <c r="H4274" s="25">
        <v>0</v>
      </c>
      <c r="I4274" s="25" t="s">
        <v>3134</v>
      </c>
    </row>
    <row r="4275" spans="1:9" x14ac:dyDescent="0.15">
      <c r="A4275" s="32">
        <v>43718</v>
      </c>
      <c r="B4275" s="25">
        <v>1000056886</v>
      </c>
      <c r="C4275" s="25" t="s">
        <v>4052</v>
      </c>
      <c r="D4275" s="25" t="s">
        <v>4003</v>
      </c>
      <c r="E4275" s="31">
        <v>1820.6</v>
      </c>
      <c r="F4275" s="31">
        <v>1820.6</v>
      </c>
      <c r="G4275" s="25">
        <v>0</v>
      </c>
      <c r="H4275" s="25">
        <v>0</v>
      </c>
      <c r="I4275" s="25" t="s">
        <v>3134</v>
      </c>
    </row>
    <row r="4276" spans="1:9" x14ac:dyDescent="0.15">
      <c r="A4276" s="32">
        <v>43718</v>
      </c>
      <c r="B4276" s="25">
        <v>1000056971</v>
      </c>
      <c r="C4276" s="25" t="s">
        <v>4028</v>
      </c>
      <c r="D4276" s="25" t="s">
        <v>4004</v>
      </c>
      <c r="E4276" s="31">
        <v>1601.77</v>
      </c>
      <c r="F4276" s="31">
        <v>1601.77</v>
      </c>
      <c r="G4276" s="25">
        <v>0</v>
      </c>
      <c r="H4276" s="25">
        <v>0</v>
      </c>
      <c r="I4276" s="25" t="s">
        <v>2643</v>
      </c>
    </row>
    <row r="4277" spans="1:9" x14ac:dyDescent="0.15">
      <c r="A4277" s="32">
        <v>43718</v>
      </c>
      <c r="B4277" s="25">
        <v>1000057172</v>
      </c>
      <c r="C4277" s="25" t="s">
        <v>3985</v>
      </c>
      <c r="D4277" s="25" t="s">
        <v>4003</v>
      </c>
      <c r="E4277" s="31">
        <v>2401.1999999999998</v>
      </c>
      <c r="F4277" s="31">
        <v>2401.1999999999998</v>
      </c>
      <c r="G4277" s="25">
        <v>0</v>
      </c>
      <c r="H4277" s="25">
        <v>0</v>
      </c>
      <c r="I4277" s="25" t="s">
        <v>3120</v>
      </c>
    </row>
    <row r="4278" spans="1:9" x14ac:dyDescent="0.15">
      <c r="A4278" s="32">
        <v>43718</v>
      </c>
      <c r="B4278" s="25">
        <v>1000057172</v>
      </c>
      <c r="C4278" s="25" t="s">
        <v>3985</v>
      </c>
      <c r="D4278" s="25" t="s">
        <v>4003</v>
      </c>
      <c r="E4278" s="31">
        <v>5602.75</v>
      </c>
      <c r="F4278" s="31">
        <v>5602.75</v>
      </c>
      <c r="G4278" s="25">
        <v>0</v>
      </c>
      <c r="H4278" s="25">
        <v>0</v>
      </c>
      <c r="I4278" s="25" t="s">
        <v>3120</v>
      </c>
    </row>
    <row r="4279" spans="1:9" x14ac:dyDescent="0.15">
      <c r="A4279" s="32">
        <v>43718</v>
      </c>
      <c r="B4279" s="25">
        <v>1000057202</v>
      </c>
      <c r="C4279" s="25" t="s">
        <v>3986</v>
      </c>
      <c r="D4279" s="25" t="s">
        <v>4004</v>
      </c>
      <c r="E4279" s="31">
        <v>8248.2999999999993</v>
      </c>
      <c r="F4279" s="31">
        <v>8248.2999999999993</v>
      </c>
      <c r="G4279" s="25">
        <v>0</v>
      </c>
      <c r="H4279" s="25">
        <v>0</v>
      </c>
      <c r="I4279" s="25" t="s">
        <v>2749</v>
      </c>
    </row>
    <row r="4280" spans="1:9" x14ac:dyDescent="0.15">
      <c r="A4280" s="32">
        <v>43718</v>
      </c>
      <c r="B4280" s="25">
        <v>1000057213</v>
      </c>
      <c r="C4280" s="25" t="s">
        <v>4046</v>
      </c>
      <c r="D4280" s="25" t="s">
        <v>4004</v>
      </c>
      <c r="E4280" s="31">
        <v>5800.74</v>
      </c>
      <c r="F4280" s="31">
        <v>5800.74</v>
      </c>
      <c r="G4280" s="25">
        <v>0</v>
      </c>
      <c r="H4280" s="25">
        <v>0</v>
      </c>
      <c r="I4280" s="25" t="s">
        <v>2749</v>
      </c>
    </row>
    <row r="4281" spans="1:9" x14ac:dyDescent="0.15">
      <c r="A4281" s="32">
        <v>43718</v>
      </c>
      <c r="B4281" s="25">
        <v>1000057214</v>
      </c>
      <c r="C4281" s="25" t="s">
        <v>4045</v>
      </c>
      <c r="D4281" s="25" t="s">
        <v>4004</v>
      </c>
      <c r="E4281" s="31">
        <v>4000.1</v>
      </c>
      <c r="F4281" s="31">
        <v>4000.1</v>
      </c>
      <c r="G4281" s="25">
        <v>0</v>
      </c>
      <c r="H4281" s="25">
        <v>0</v>
      </c>
      <c r="I4281" s="25" t="s">
        <v>2749</v>
      </c>
    </row>
    <row r="4282" spans="1:9" x14ac:dyDescent="0.15">
      <c r="A4282" s="32">
        <v>43718</v>
      </c>
      <c r="B4282" s="25">
        <v>1000057313</v>
      </c>
      <c r="C4282" s="25" t="s">
        <v>4024</v>
      </c>
      <c r="D4282" s="25" t="s">
        <v>4004</v>
      </c>
      <c r="E4282" s="25">
        <v>269.51</v>
      </c>
      <c r="F4282" s="25">
        <v>269.51</v>
      </c>
      <c r="G4282" s="25">
        <v>0</v>
      </c>
      <c r="H4282" s="25">
        <v>0</v>
      </c>
      <c r="I4282" s="25" t="s">
        <v>3634</v>
      </c>
    </row>
    <row r="4283" spans="1:9" x14ac:dyDescent="0.15">
      <c r="A4283" s="32">
        <v>43718</v>
      </c>
      <c r="B4283" s="25">
        <v>1000057623</v>
      </c>
      <c r="C4283" s="25" t="s">
        <v>4009</v>
      </c>
      <c r="D4283" s="25" t="s">
        <v>4003</v>
      </c>
      <c r="E4283" s="31">
        <v>4004.8</v>
      </c>
      <c r="F4283" s="31">
        <v>4004.8</v>
      </c>
      <c r="G4283" s="25">
        <v>0</v>
      </c>
      <c r="H4283" s="25">
        <v>0</v>
      </c>
      <c r="I4283" s="25" t="s">
        <v>2768</v>
      </c>
    </row>
    <row r="4284" spans="1:9" x14ac:dyDescent="0.15">
      <c r="A4284" s="32">
        <v>43718</v>
      </c>
      <c r="B4284" s="25">
        <v>1000057812</v>
      </c>
      <c r="C4284" s="25" t="s">
        <v>3987</v>
      </c>
      <c r="D4284" s="25" t="s">
        <v>4003</v>
      </c>
      <c r="E4284" s="25">
        <v>800</v>
      </c>
      <c r="F4284" s="25">
        <v>800</v>
      </c>
      <c r="G4284" s="25">
        <v>0</v>
      </c>
      <c r="H4284" s="25">
        <v>0</v>
      </c>
      <c r="I4284" s="25" t="s">
        <v>2941</v>
      </c>
    </row>
    <row r="4285" spans="1:9" x14ac:dyDescent="0.15">
      <c r="A4285" s="32">
        <v>43718</v>
      </c>
      <c r="B4285" s="25">
        <v>1000057812</v>
      </c>
      <c r="C4285" s="25" t="s">
        <v>3987</v>
      </c>
      <c r="D4285" s="25" t="s">
        <v>4003</v>
      </c>
      <c r="E4285" s="25">
        <v>200.4</v>
      </c>
      <c r="F4285" s="25">
        <v>200.4</v>
      </c>
      <c r="G4285" s="25">
        <v>0</v>
      </c>
      <c r="H4285" s="25">
        <v>0</v>
      </c>
      <c r="I4285" s="25" t="s">
        <v>2941</v>
      </c>
    </row>
    <row r="4286" spans="1:9" x14ac:dyDescent="0.15">
      <c r="A4286" s="32">
        <v>43718</v>
      </c>
      <c r="B4286" s="25">
        <v>1000058115</v>
      </c>
      <c r="C4286" s="25" t="s">
        <v>4047</v>
      </c>
      <c r="D4286" s="25" t="s">
        <v>4003</v>
      </c>
      <c r="E4286" s="25">
        <v>607.04999999999995</v>
      </c>
      <c r="F4286" s="25">
        <v>607.04999999999995</v>
      </c>
      <c r="G4286" s="25">
        <v>0</v>
      </c>
      <c r="H4286" s="25">
        <v>0</v>
      </c>
      <c r="I4286" s="25" t="s">
        <v>2801</v>
      </c>
    </row>
    <row r="4287" spans="1:9" x14ac:dyDescent="0.15">
      <c r="A4287" s="32">
        <v>43718</v>
      </c>
      <c r="B4287" s="25">
        <v>1000058163</v>
      </c>
      <c r="C4287" s="25" t="s">
        <v>3988</v>
      </c>
      <c r="D4287" s="25" t="s">
        <v>4003</v>
      </c>
      <c r="E4287" s="25">
        <v>493.2</v>
      </c>
      <c r="F4287" s="25">
        <v>493.2</v>
      </c>
      <c r="G4287" s="25">
        <v>0</v>
      </c>
      <c r="H4287" s="25">
        <v>0</v>
      </c>
      <c r="I4287" s="25" t="s">
        <v>2621</v>
      </c>
    </row>
    <row r="4288" spans="1:9" x14ac:dyDescent="0.15">
      <c r="A4288" s="32">
        <v>43718</v>
      </c>
      <c r="B4288" s="25">
        <v>1000058163</v>
      </c>
      <c r="C4288" s="25" t="s">
        <v>3988</v>
      </c>
      <c r="D4288" s="25" t="s">
        <v>4003</v>
      </c>
      <c r="E4288" s="31">
        <v>1013.1</v>
      </c>
      <c r="F4288" s="31">
        <v>1013.1</v>
      </c>
      <c r="G4288" s="25">
        <v>0</v>
      </c>
      <c r="H4288" s="25">
        <v>0</v>
      </c>
      <c r="I4288" s="25" t="s">
        <v>2621</v>
      </c>
    </row>
    <row r="4289" spans="1:9" x14ac:dyDescent="0.15">
      <c r="A4289" s="32">
        <v>43718</v>
      </c>
      <c r="B4289" s="25">
        <v>1000058421</v>
      </c>
      <c r="C4289" s="25" t="s">
        <v>3989</v>
      </c>
      <c r="D4289" s="25" t="s">
        <v>4003</v>
      </c>
      <c r="E4289" s="31">
        <v>1001.6</v>
      </c>
      <c r="F4289" s="31">
        <v>1001.6</v>
      </c>
      <c r="G4289" s="25">
        <v>0</v>
      </c>
      <c r="H4289" s="25">
        <v>0</v>
      </c>
      <c r="I4289" s="25" t="s">
        <v>3089</v>
      </c>
    </row>
    <row r="4290" spans="1:9" x14ac:dyDescent="0.15">
      <c r="A4290" s="32">
        <v>43718</v>
      </c>
      <c r="B4290" s="25">
        <v>1000058421</v>
      </c>
      <c r="C4290" s="25" t="s">
        <v>3989</v>
      </c>
      <c r="D4290" s="25" t="s">
        <v>4003</v>
      </c>
      <c r="E4290" s="25">
        <v>333.3</v>
      </c>
      <c r="F4290" s="25">
        <v>333.3</v>
      </c>
      <c r="G4290" s="25">
        <v>0</v>
      </c>
      <c r="H4290" s="25">
        <v>0</v>
      </c>
      <c r="I4290" s="25" t="s">
        <v>3089</v>
      </c>
    </row>
    <row r="4291" spans="1:9" x14ac:dyDescent="0.15">
      <c r="A4291" s="32">
        <v>43718</v>
      </c>
      <c r="B4291" s="25">
        <v>1000058817</v>
      </c>
      <c r="C4291" s="25" t="s">
        <v>4013</v>
      </c>
      <c r="D4291" s="25" t="s">
        <v>4003</v>
      </c>
      <c r="E4291" s="31">
        <v>5793.15</v>
      </c>
      <c r="F4291" s="31">
        <v>5793.15</v>
      </c>
      <c r="G4291" s="25">
        <v>0</v>
      </c>
      <c r="H4291" s="25">
        <v>0</v>
      </c>
      <c r="I4291" s="25" t="s">
        <v>2625</v>
      </c>
    </row>
    <row r="4292" spans="1:9" x14ac:dyDescent="0.15">
      <c r="A4292" s="32">
        <v>43718</v>
      </c>
      <c r="B4292" s="25">
        <v>1000058921</v>
      </c>
      <c r="C4292" s="25" t="s">
        <v>3990</v>
      </c>
      <c r="D4292" s="25" t="s">
        <v>4003</v>
      </c>
      <c r="E4292" s="25">
        <v>501</v>
      </c>
      <c r="F4292" s="25">
        <v>501</v>
      </c>
      <c r="G4292" s="25">
        <v>0</v>
      </c>
      <c r="H4292" s="25">
        <v>0</v>
      </c>
      <c r="I4292" s="25" t="s">
        <v>2709</v>
      </c>
    </row>
    <row r="4293" spans="1:9" x14ac:dyDescent="0.15">
      <c r="A4293" s="32">
        <v>43718</v>
      </c>
      <c r="B4293" s="25">
        <v>1000058921</v>
      </c>
      <c r="C4293" s="25" t="s">
        <v>3990</v>
      </c>
      <c r="D4293" s="25" t="s">
        <v>4003</v>
      </c>
      <c r="E4293" s="25">
        <v>104.4</v>
      </c>
      <c r="F4293" s="25">
        <v>104.4</v>
      </c>
      <c r="G4293" s="25">
        <v>0</v>
      </c>
      <c r="H4293" s="25">
        <v>0</v>
      </c>
      <c r="I4293" s="25" t="s">
        <v>2709</v>
      </c>
    </row>
    <row r="4294" spans="1:9" x14ac:dyDescent="0.15">
      <c r="A4294" s="32">
        <v>43718</v>
      </c>
      <c r="B4294" s="25">
        <v>1000058924</v>
      </c>
      <c r="C4294" s="25" t="s">
        <v>3991</v>
      </c>
      <c r="D4294" s="25" t="s">
        <v>4003</v>
      </c>
      <c r="E4294" s="25">
        <v>114</v>
      </c>
      <c r="F4294" s="25">
        <v>114</v>
      </c>
      <c r="G4294" s="25">
        <v>0</v>
      </c>
      <c r="H4294" s="25">
        <v>0</v>
      </c>
      <c r="I4294" s="25" t="s">
        <v>2706</v>
      </c>
    </row>
    <row r="4295" spans="1:9" x14ac:dyDescent="0.15">
      <c r="A4295" s="32">
        <v>43718</v>
      </c>
      <c r="B4295" s="25">
        <v>1000058924</v>
      </c>
      <c r="C4295" s="25" t="s">
        <v>3991</v>
      </c>
      <c r="D4295" s="25" t="s">
        <v>4003</v>
      </c>
      <c r="E4295" s="25">
        <v>386.47</v>
      </c>
      <c r="F4295" s="25">
        <v>386.47</v>
      </c>
      <c r="G4295" s="25">
        <v>0</v>
      </c>
      <c r="H4295" s="25">
        <v>0</v>
      </c>
      <c r="I4295" s="25" t="s">
        <v>2706</v>
      </c>
    </row>
    <row r="4296" spans="1:9" x14ac:dyDescent="0.15">
      <c r="A4296" s="32">
        <v>43718</v>
      </c>
      <c r="B4296" s="25">
        <v>1000058961</v>
      </c>
      <c r="C4296" s="25" t="s">
        <v>3862</v>
      </c>
      <c r="D4296" s="25" t="s">
        <v>4003</v>
      </c>
      <c r="E4296" s="31">
        <v>3001.04</v>
      </c>
      <c r="F4296" s="31">
        <v>3001.04</v>
      </c>
      <c r="G4296" s="25">
        <v>0</v>
      </c>
      <c r="H4296" s="25">
        <v>0</v>
      </c>
      <c r="I4296" s="25" t="s">
        <v>2666</v>
      </c>
    </row>
    <row r="4297" spans="1:9" x14ac:dyDescent="0.15">
      <c r="A4297" s="32">
        <v>43718</v>
      </c>
      <c r="B4297" s="25">
        <v>1000058961</v>
      </c>
      <c r="C4297" s="25" t="s">
        <v>3862</v>
      </c>
      <c r="D4297" s="25" t="s">
        <v>4003</v>
      </c>
      <c r="E4297" s="31">
        <v>1201.72</v>
      </c>
      <c r="F4297" s="31">
        <v>1201.72</v>
      </c>
      <c r="G4297" s="25">
        <v>0</v>
      </c>
      <c r="H4297" s="25">
        <v>0</v>
      </c>
      <c r="I4297" s="25" t="s">
        <v>2666</v>
      </c>
    </row>
    <row r="4298" spans="1:9" x14ac:dyDescent="0.15">
      <c r="A4298" s="32">
        <v>43718</v>
      </c>
      <c r="B4298" s="25">
        <v>1000058961</v>
      </c>
      <c r="C4298" s="25" t="s">
        <v>3862</v>
      </c>
      <c r="D4298" s="25" t="s">
        <v>3236</v>
      </c>
      <c r="E4298" s="25">
        <v>0.3</v>
      </c>
      <c r="F4298" s="25">
        <v>0.3</v>
      </c>
      <c r="G4298" s="25">
        <v>0</v>
      </c>
      <c r="H4298" s="25">
        <v>0</v>
      </c>
      <c r="I4298" s="25" t="s">
        <v>2666</v>
      </c>
    </row>
    <row r="4299" spans="1:9" x14ac:dyDescent="0.15">
      <c r="A4299" s="32">
        <v>43718</v>
      </c>
      <c r="B4299" s="25">
        <v>1000059342</v>
      </c>
      <c r="C4299" s="25" t="s">
        <v>3994</v>
      </c>
      <c r="D4299" s="25" t="s">
        <v>4004</v>
      </c>
      <c r="E4299" s="31">
        <v>1200</v>
      </c>
      <c r="F4299" s="31">
        <v>1200</v>
      </c>
      <c r="G4299" s="25">
        <v>0</v>
      </c>
      <c r="H4299" s="25">
        <v>0</v>
      </c>
      <c r="I4299" s="25" t="s">
        <v>2687</v>
      </c>
    </row>
    <row r="4300" spans="1:9" x14ac:dyDescent="0.15">
      <c r="A4300" s="32">
        <v>43717</v>
      </c>
      <c r="B4300" s="25">
        <v>1000001038</v>
      </c>
      <c r="C4300" s="25" t="s">
        <v>3152</v>
      </c>
      <c r="D4300" s="25" t="s">
        <v>4003</v>
      </c>
      <c r="E4300" s="25">
        <v>801.9</v>
      </c>
      <c r="F4300" s="25">
        <v>801.9</v>
      </c>
      <c r="G4300" s="25">
        <v>0</v>
      </c>
      <c r="H4300" s="25">
        <v>0</v>
      </c>
      <c r="I4300" s="25" t="s">
        <v>3151</v>
      </c>
    </row>
    <row r="4301" spans="1:9" x14ac:dyDescent="0.15">
      <c r="A4301" s="32">
        <v>43717</v>
      </c>
      <c r="B4301" s="25">
        <v>1000001038</v>
      </c>
      <c r="C4301" s="25" t="s">
        <v>3152</v>
      </c>
      <c r="D4301" s="25" t="s">
        <v>4003</v>
      </c>
      <c r="E4301" s="31">
        <v>1206.26</v>
      </c>
      <c r="F4301" s="31">
        <v>1206.26</v>
      </c>
      <c r="G4301" s="25">
        <v>0</v>
      </c>
      <c r="H4301" s="25">
        <v>0</v>
      </c>
      <c r="I4301" s="25" t="s">
        <v>3151</v>
      </c>
    </row>
    <row r="4302" spans="1:9" x14ac:dyDescent="0.15">
      <c r="A4302" s="32">
        <v>43717</v>
      </c>
      <c r="B4302" s="25">
        <v>1000001126</v>
      </c>
      <c r="C4302" s="25" t="s">
        <v>3892</v>
      </c>
      <c r="D4302" s="25" t="s">
        <v>4003</v>
      </c>
      <c r="E4302" s="25">
        <v>400.8</v>
      </c>
      <c r="F4302" s="25">
        <v>400.8</v>
      </c>
      <c r="G4302" s="25">
        <v>0</v>
      </c>
      <c r="H4302" s="25">
        <v>0</v>
      </c>
      <c r="I4302" s="25" t="s">
        <v>2912</v>
      </c>
    </row>
    <row r="4303" spans="1:9" x14ac:dyDescent="0.15">
      <c r="A4303" s="32">
        <v>43717</v>
      </c>
      <c r="B4303" s="25">
        <v>1000001126</v>
      </c>
      <c r="C4303" s="25" t="s">
        <v>3892</v>
      </c>
      <c r="D4303" s="25" t="s">
        <v>4003</v>
      </c>
      <c r="E4303" s="31">
        <v>1215.6400000000001</v>
      </c>
      <c r="F4303" s="31">
        <v>1215.6400000000001</v>
      </c>
      <c r="G4303" s="25">
        <v>0</v>
      </c>
      <c r="H4303" s="25">
        <v>0</v>
      </c>
      <c r="I4303" s="25" t="s">
        <v>2912</v>
      </c>
    </row>
    <row r="4304" spans="1:9" x14ac:dyDescent="0.15">
      <c r="A4304" s="32">
        <v>43717</v>
      </c>
      <c r="B4304" s="25">
        <v>1000001427</v>
      </c>
      <c r="C4304" s="25" t="s">
        <v>4053</v>
      </c>
      <c r="D4304" s="25" t="s">
        <v>4003</v>
      </c>
      <c r="E4304" s="31">
        <v>30000</v>
      </c>
      <c r="F4304" s="31">
        <v>30000</v>
      </c>
      <c r="G4304" s="25">
        <v>0</v>
      </c>
      <c r="H4304" s="25">
        <v>0</v>
      </c>
      <c r="I4304" s="25" t="s">
        <v>212</v>
      </c>
    </row>
    <row r="4305" spans="1:9" x14ac:dyDescent="0.15">
      <c r="A4305" s="32">
        <v>43717</v>
      </c>
      <c r="B4305" s="25">
        <v>1000001427</v>
      </c>
      <c r="C4305" s="25" t="s">
        <v>4053</v>
      </c>
      <c r="D4305" s="25" t="s">
        <v>4003</v>
      </c>
      <c r="E4305" s="31">
        <v>38995.1</v>
      </c>
      <c r="F4305" s="31">
        <v>38995.1</v>
      </c>
      <c r="G4305" s="25">
        <v>0</v>
      </c>
      <c r="H4305" s="25">
        <v>0</v>
      </c>
      <c r="I4305" s="25" t="s">
        <v>212</v>
      </c>
    </row>
    <row r="4306" spans="1:9" x14ac:dyDescent="0.15">
      <c r="A4306" s="32">
        <v>43717</v>
      </c>
      <c r="B4306" s="25">
        <v>1000001616</v>
      </c>
      <c r="C4306" s="25" t="s">
        <v>3897</v>
      </c>
      <c r="D4306" s="25" t="s">
        <v>4003</v>
      </c>
      <c r="E4306" s="25">
        <v>73</v>
      </c>
      <c r="F4306" s="25">
        <v>73</v>
      </c>
      <c r="G4306" s="25">
        <v>0</v>
      </c>
      <c r="H4306" s="25">
        <v>0</v>
      </c>
      <c r="I4306" s="25" t="s">
        <v>3160</v>
      </c>
    </row>
    <row r="4307" spans="1:9" x14ac:dyDescent="0.15">
      <c r="A4307" s="32">
        <v>43717</v>
      </c>
      <c r="B4307" s="25">
        <v>1000001616</v>
      </c>
      <c r="C4307" s="25" t="s">
        <v>3897</v>
      </c>
      <c r="D4307" s="25" t="s">
        <v>4003</v>
      </c>
      <c r="E4307" s="31">
        <v>3213</v>
      </c>
      <c r="F4307" s="31">
        <v>3213</v>
      </c>
      <c r="G4307" s="25">
        <v>0</v>
      </c>
      <c r="H4307" s="25">
        <v>0</v>
      </c>
      <c r="I4307" s="25" t="s">
        <v>3160</v>
      </c>
    </row>
    <row r="4308" spans="1:9" x14ac:dyDescent="0.15">
      <c r="A4308" s="32">
        <v>43717</v>
      </c>
      <c r="B4308" s="25">
        <v>1000001627</v>
      </c>
      <c r="C4308" s="25" t="s">
        <v>3902</v>
      </c>
      <c r="D4308" s="25" t="s">
        <v>4003</v>
      </c>
      <c r="E4308" s="25">
        <v>889.4</v>
      </c>
      <c r="F4308" s="25">
        <v>889.4</v>
      </c>
      <c r="G4308" s="25">
        <v>0</v>
      </c>
      <c r="H4308" s="25">
        <v>0</v>
      </c>
      <c r="I4308" s="25" t="s">
        <v>3222</v>
      </c>
    </row>
    <row r="4309" spans="1:9" x14ac:dyDescent="0.15">
      <c r="A4309" s="32">
        <v>43717</v>
      </c>
      <c r="B4309" s="25">
        <v>1000001627</v>
      </c>
      <c r="C4309" s="25" t="s">
        <v>3902</v>
      </c>
      <c r="D4309" s="25" t="s">
        <v>4003</v>
      </c>
      <c r="E4309" s="31">
        <v>7012.5</v>
      </c>
      <c r="F4309" s="31">
        <v>7012.5</v>
      </c>
      <c r="G4309" s="25">
        <v>0</v>
      </c>
      <c r="H4309" s="25">
        <v>0</v>
      </c>
      <c r="I4309" s="25" t="s">
        <v>3222</v>
      </c>
    </row>
    <row r="4310" spans="1:9" x14ac:dyDescent="0.15">
      <c r="A4310" s="32">
        <v>43717</v>
      </c>
      <c r="B4310" s="25">
        <v>1000001984</v>
      </c>
      <c r="C4310" s="25" t="s">
        <v>3907</v>
      </c>
      <c r="D4310" s="25" t="s">
        <v>4003</v>
      </c>
      <c r="E4310" s="31">
        <v>14703.25</v>
      </c>
      <c r="F4310" s="31">
        <v>14703.25</v>
      </c>
      <c r="G4310" s="25">
        <v>0</v>
      </c>
      <c r="H4310" s="25">
        <v>0</v>
      </c>
      <c r="I4310" s="25" t="s">
        <v>3538</v>
      </c>
    </row>
    <row r="4311" spans="1:9" x14ac:dyDescent="0.15">
      <c r="A4311" s="32">
        <v>43717</v>
      </c>
      <c r="B4311" s="25">
        <v>1000002158</v>
      </c>
      <c r="C4311" s="25" t="s">
        <v>3909</v>
      </c>
      <c r="D4311" s="25" t="s">
        <v>4003</v>
      </c>
      <c r="E4311" s="25">
        <v>200.83</v>
      </c>
      <c r="F4311" s="25">
        <v>200.83</v>
      </c>
      <c r="G4311" s="25">
        <v>0</v>
      </c>
      <c r="H4311" s="25">
        <v>0</v>
      </c>
      <c r="I4311" s="25" t="s">
        <v>3126</v>
      </c>
    </row>
    <row r="4312" spans="1:9" x14ac:dyDescent="0.15">
      <c r="A4312" s="32">
        <v>43717</v>
      </c>
      <c r="B4312" s="25">
        <v>1000002158</v>
      </c>
      <c r="C4312" s="25" t="s">
        <v>3909</v>
      </c>
      <c r="D4312" s="25" t="s">
        <v>4003</v>
      </c>
      <c r="E4312" s="25">
        <v>300</v>
      </c>
      <c r="F4312" s="25">
        <v>300</v>
      </c>
      <c r="G4312" s="25">
        <v>0</v>
      </c>
      <c r="H4312" s="25">
        <v>0</v>
      </c>
      <c r="I4312" s="25" t="s">
        <v>3126</v>
      </c>
    </row>
    <row r="4313" spans="1:9" x14ac:dyDescent="0.15">
      <c r="A4313" s="32">
        <v>43717</v>
      </c>
      <c r="B4313" s="25">
        <v>1000002535</v>
      </c>
      <c r="C4313" s="25" t="s">
        <v>3911</v>
      </c>
      <c r="D4313" s="25" t="s">
        <v>4003</v>
      </c>
      <c r="E4313" s="31">
        <v>190004.54</v>
      </c>
      <c r="F4313" s="31">
        <v>190004.54</v>
      </c>
      <c r="G4313" s="25">
        <v>0</v>
      </c>
      <c r="H4313" s="25">
        <v>0</v>
      </c>
      <c r="I4313" s="25" t="s">
        <v>109</v>
      </c>
    </row>
    <row r="4314" spans="1:9" x14ac:dyDescent="0.15">
      <c r="A4314" s="32">
        <v>43717</v>
      </c>
      <c r="B4314" s="25">
        <v>1000002535</v>
      </c>
      <c r="C4314" s="25" t="s">
        <v>3911</v>
      </c>
      <c r="D4314" s="25" t="s">
        <v>4003</v>
      </c>
      <c r="E4314" s="31">
        <v>50003.13</v>
      </c>
      <c r="F4314" s="31">
        <v>50003.13</v>
      </c>
      <c r="G4314" s="25">
        <v>0</v>
      </c>
      <c r="H4314" s="25">
        <v>0</v>
      </c>
      <c r="I4314" s="25" t="s">
        <v>109</v>
      </c>
    </row>
    <row r="4315" spans="1:9" x14ac:dyDescent="0.15">
      <c r="A4315" s="32">
        <v>43717</v>
      </c>
      <c r="B4315" s="25">
        <v>1000002672</v>
      </c>
      <c r="C4315" s="25" t="s">
        <v>4010</v>
      </c>
      <c r="D4315" s="25" t="s">
        <v>4003</v>
      </c>
      <c r="E4315" s="31">
        <v>1633.98</v>
      </c>
      <c r="F4315" s="31">
        <v>1633.98</v>
      </c>
      <c r="G4315" s="25">
        <v>0</v>
      </c>
      <c r="H4315" s="25">
        <v>0</v>
      </c>
      <c r="I4315" s="25" t="s">
        <v>2637</v>
      </c>
    </row>
    <row r="4316" spans="1:9" x14ac:dyDescent="0.15">
      <c r="A4316" s="32">
        <v>43717</v>
      </c>
      <c r="B4316" s="25">
        <v>1000002672</v>
      </c>
      <c r="C4316" s="25" t="s">
        <v>4010</v>
      </c>
      <c r="D4316" s="25" t="s">
        <v>4003</v>
      </c>
      <c r="E4316" s="25">
        <v>954.31</v>
      </c>
      <c r="F4316" s="25">
        <v>954.31</v>
      </c>
      <c r="G4316" s="25">
        <v>0</v>
      </c>
      <c r="H4316" s="25">
        <v>0</v>
      </c>
      <c r="I4316" s="25" t="s">
        <v>2637</v>
      </c>
    </row>
    <row r="4317" spans="1:9" x14ac:dyDescent="0.15">
      <c r="A4317" s="32">
        <v>43717</v>
      </c>
      <c r="B4317" s="25">
        <v>1000002716</v>
      </c>
      <c r="C4317" s="25" t="s">
        <v>3913</v>
      </c>
      <c r="D4317" s="25" t="s">
        <v>4003</v>
      </c>
      <c r="E4317" s="31">
        <v>2008</v>
      </c>
      <c r="F4317" s="31">
        <v>2008</v>
      </c>
      <c r="G4317" s="25">
        <v>0</v>
      </c>
      <c r="H4317" s="25">
        <v>0</v>
      </c>
      <c r="I4317" s="25" t="s">
        <v>2896</v>
      </c>
    </row>
    <row r="4318" spans="1:9" x14ac:dyDescent="0.15">
      <c r="A4318" s="32">
        <v>43717</v>
      </c>
      <c r="B4318" s="25">
        <v>1000003143</v>
      </c>
      <c r="C4318" s="25" t="s">
        <v>3733</v>
      </c>
      <c r="D4318" s="25" t="s">
        <v>4003</v>
      </c>
      <c r="E4318" s="31">
        <v>7664.2</v>
      </c>
      <c r="F4318" s="31">
        <v>7664.2</v>
      </c>
      <c r="G4318" s="25">
        <v>0</v>
      </c>
      <c r="H4318" s="25">
        <v>0</v>
      </c>
      <c r="I4318" s="25" t="s">
        <v>3140</v>
      </c>
    </row>
    <row r="4319" spans="1:9" x14ac:dyDescent="0.15">
      <c r="A4319" s="32">
        <v>43717</v>
      </c>
      <c r="B4319" s="25">
        <v>1000003143</v>
      </c>
      <c r="C4319" s="25" t="s">
        <v>3733</v>
      </c>
      <c r="D4319" s="25" t="s">
        <v>4003</v>
      </c>
      <c r="E4319" s="31">
        <v>32336.69</v>
      </c>
      <c r="F4319" s="31">
        <v>32336.69</v>
      </c>
      <c r="G4319" s="25">
        <v>0</v>
      </c>
      <c r="H4319" s="25">
        <v>0</v>
      </c>
      <c r="I4319" s="25" t="s">
        <v>3140</v>
      </c>
    </row>
    <row r="4320" spans="1:9" x14ac:dyDescent="0.15">
      <c r="A4320" s="32">
        <v>43717</v>
      </c>
      <c r="B4320" s="25">
        <v>1000003390</v>
      </c>
      <c r="C4320" s="25" t="s">
        <v>3858</v>
      </c>
      <c r="D4320" s="25" t="s">
        <v>4003</v>
      </c>
      <c r="E4320" s="25">
        <v>400.8</v>
      </c>
      <c r="F4320" s="25">
        <v>400.8</v>
      </c>
      <c r="G4320" s="25">
        <v>0</v>
      </c>
      <c r="H4320" s="25">
        <v>0</v>
      </c>
      <c r="I4320" s="25" t="s">
        <v>2883</v>
      </c>
    </row>
    <row r="4321" spans="1:9" x14ac:dyDescent="0.15">
      <c r="A4321" s="32">
        <v>43717</v>
      </c>
      <c r="B4321" s="25">
        <v>1000003390</v>
      </c>
      <c r="C4321" s="25" t="s">
        <v>3858</v>
      </c>
      <c r="D4321" s="25" t="s">
        <v>4003</v>
      </c>
      <c r="E4321" s="31">
        <v>2607.7199999999998</v>
      </c>
      <c r="F4321" s="31">
        <v>2607.7199999999998</v>
      </c>
      <c r="G4321" s="25">
        <v>0</v>
      </c>
      <c r="H4321" s="25">
        <v>0</v>
      </c>
      <c r="I4321" s="25" t="s">
        <v>2883</v>
      </c>
    </row>
    <row r="4322" spans="1:9" x14ac:dyDescent="0.15">
      <c r="A4322" s="32">
        <v>43717</v>
      </c>
      <c r="B4322" s="25">
        <v>1000003510</v>
      </c>
      <c r="C4322" s="25" t="s">
        <v>4056</v>
      </c>
      <c r="D4322" s="25" t="s">
        <v>4003</v>
      </c>
      <c r="E4322" s="25">
        <v>110</v>
      </c>
      <c r="F4322" s="25">
        <v>110</v>
      </c>
      <c r="G4322" s="25">
        <v>0</v>
      </c>
      <c r="H4322" s="25">
        <v>0</v>
      </c>
      <c r="I4322" s="25" t="s">
        <v>3525</v>
      </c>
    </row>
    <row r="4323" spans="1:9" x14ac:dyDescent="0.15">
      <c r="A4323" s="32">
        <v>43717</v>
      </c>
      <c r="B4323" s="25">
        <v>1000003510</v>
      </c>
      <c r="C4323" s="25" t="s">
        <v>4056</v>
      </c>
      <c r="D4323" s="25" t="s">
        <v>4003</v>
      </c>
      <c r="E4323" s="25">
        <v>39</v>
      </c>
      <c r="F4323" s="25">
        <v>39</v>
      </c>
      <c r="G4323" s="25">
        <v>0</v>
      </c>
      <c r="H4323" s="25">
        <v>0</v>
      </c>
      <c r="I4323" s="25" t="s">
        <v>3525</v>
      </c>
    </row>
    <row r="4324" spans="1:9" x14ac:dyDescent="0.15">
      <c r="A4324" s="32">
        <v>43717</v>
      </c>
      <c r="B4324" s="25">
        <v>1000004078</v>
      </c>
      <c r="C4324" s="25" t="s">
        <v>2794</v>
      </c>
      <c r="D4324" s="25" t="s">
        <v>4003</v>
      </c>
      <c r="E4324" s="31">
        <v>2379.6</v>
      </c>
      <c r="F4324" s="31">
        <v>2379.6</v>
      </c>
      <c r="G4324" s="25">
        <v>0</v>
      </c>
      <c r="H4324" s="25">
        <v>0</v>
      </c>
      <c r="I4324" s="25" t="s">
        <v>2793</v>
      </c>
    </row>
    <row r="4325" spans="1:9" x14ac:dyDescent="0.15">
      <c r="A4325" s="32">
        <v>43717</v>
      </c>
      <c r="B4325" s="25">
        <v>1000004884</v>
      </c>
      <c r="C4325" s="25" t="s">
        <v>3917</v>
      </c>
      <c r="D4325" s="25" t="s">
        <v>4003</v>
      </c>
      <c r="E4325" s="31">
        <v>6501.44</v>
      </c>
      <c r="F4325" s="31">
        <v>6501.44</v>
      </c>
      <c r="G4325" s="25">
        <v>0</v>
      </c>
      <c r="H4325" s="25">
        <v>0</v>
      </c>
      <c r="I4325" s="25" t="s">
        <v>2824</v>
      </c>
    </row>
    <row r="4326" spans="1:9" x14ac:dyDescent="0.15">
      <c r="A4326" s="32">
        <v>43717</v>
      </c>
      <c r="B4326" s="25">
        <v>1000004884</v>
      </c>
      <c r="C4326" s="25" t="s">
        <v>3917</v>
      </c>
      <c r="D4326" s="25" t="s">
        <v>4003</v>
      </c>
      <c r="E4326" s="31">
        <v>13500.59</v>
      </c>
      <c r="F4326" s="31">
        <v>13500.59</v>
      </c>
      <c r="G4326" s="25">
        <v>0</v>
      </c>
      <c r="H4326" s="25">
        <v>0</v>
      </c>
      <c r="I4326" s="25" t="s">
        <v>2824</v>
      </c>
    </row>
    <row r="4327" spans="1:9" x14ac:dyDescent="0.15">
      <c r="A4327" s="32">
        <v>43717</v>
      </c>
      <c r="B4327" s="25">
        <v>1000008344</v>
      </c>
      <c r="C4327" s="25" t="s">
        <v>3921</v>
      </c>
      <c r="D4327" s="25" t="s">
        <v>4004</v>
      </c>
      <c r="E4327" s="31">
        <v>7000.13</v>
      </c>
      <c r="F4327" s="31">
        <v>7000.13</v>
      </c>
      <c r="G4327" s="25">
        <v>0</v>
      </c>
      <c r="H4327" s="25">
        <v>0</v>
      </c>
      <c r="I4327" s="25" t="s">
        <v>3140</v>
      </c>
    </row>
    <row r="4328" spans="1:9" x14ac:dyDescent="0.15">
      <c r="A4328" s="32">
        <v>43717</v>
      </c>
      <c r="B4328" s="25">
        <v>1000009190</v>
      </c>
      <c r="C4328" s="25" t="s">
        <v>2649</v>
      </c>
      <c r="D4328" s="25" t="s">
        <v>4003</v>
      </c>
      <c r="E4328" s="25">
        <v>288.83</v>
      </c>
      <c r="F4328" s="25">
        <v>288.83</v>
      </c>
      <c r="G4328" s="25">
        <v>0</v>
      </c>
      <c r="H4328" s="25">
        <v>0</v>
      </c>
      <c r="I4328" s="25" t="s">
        <v>2646</v>
      </c>
    </row>
    <row r="4329" spans="1:9" x14ac:dyDescent="0.15">
      <c r="A4329" s="32">
        <v>43717</v>
      </c>
      <c r="B4329" s="25">
        <v>1000009190</v>
      </c>
      <c r="C4329" s="25" t="s">
        <v>2649</v>
      </c>
      <c r="D4329" s="25" t="s">
        <v>4003</v>
      </c>
      <c r="E4329" s="31">
        <v>2462.98</v>
      </c>
      <c r="F4329" s="31">
        <v>2462.98</v>
      </c>
      <c r="G4329" s="25">
        <v>0</v>
      </c>
      <c r="H4329" s="25">
        <v>0</v>
      </c>
      <c r="I4329" s="25" t="s">
        <v>2646</v>
      </c>
    </row>
    <row r="4330" spans="1:9" x14ac:dyDescent="0.15">
      <c r="A4330" s="32">
        <v>43717</v>
      </c>
      <c r="B4330" s="25">
        <v>1000009190</v>
      </c>
      <c r="C4330" s="25" t="s">
        <v>2649</v>
      </c>
      <c r="D4330" s="25" t="s">
        <v>4004</v>
      </c>
      <c r="E4330" s="25">
        <v>248.34</v>
      </c>
      <c r="F4330" s="25">
        <v>248.34</v>
      </c>
      <c r="G4330" s="25">
        <v>0</v>
      </c>
      <c r="H4330" s="25">
        <v>0</v>
      </c>
      <c r="I4330" s="25" t="s">
        <v>2646</v>
      </c>
    </row>
    <row r="4331" spans="1:9" x14ac:dyDescent="0.15">
      <c r="A4331" s="32">
        <v>43717</v>
      </c>
      <c r="B4331" s="25">
        <v>1000009191</v>
      </c>
      <c r="C4331" s="25" t="s">
        <v>2819</v>
      </c>
      <c r="D4331" s="25" t="s">
        <v>4003</v>
      </c>
      <c r="E4331" s="31">
        <v>1500</v>
      </c>
      <c r="F4331" s="31">
        <v>1500</v>
      </c>
      <c r="G4331" s="25">
        <v>0</v>
      </c>
      <c r="H4331" s="25">
        <v>0</v>
      </c>
      <c r="I4331" s="25" t="s">
        <v>2818</v>
      </c>
    </row>
    <row r="4332" spans="1:9" x14ac:dyDescent="0.15">
      <c r="A4332" s="32">
        <v>43717</v>
      </c>
      <c r="B4332" s="25">
        <v>1000009191</v>
      </c>
      <c r="C4332" s="25" t="s">
        <v>2819</v>
      </c>
      <c r="D4332" s="25" t="s">
        <v>4003</v>
      </c>
      <c r="E4332" s="31">
        <v>5137.96</v>
      </c>
      <c r="F4332" s="31">
        <v>5137.96</v>
      </c>
      <c r="G4332" s="25">
        <v>0</v>
      </c>
      <c r="H4332" s="25">
        <v>0</v>
      </c>
      <c r="I4332" s="25" t="s">
        <v>2818</v>
      </c>
    </row>
    <row r="4333" spans="1:9" x14ac:dyDescent="0.15">
      <c r="A4333" s="32">
        <v>43717</v>
      </c>
      <c r="B4333" s="25">
        <v>1000009301</v>
      </c>
      <c r="C4333" s="25" t="s">
        <v>3308</v>
      </c>
      <c r="D4333" s="25" t="s">
        <v>4003</v>
      </c>
      <c r="E4333" s="25">
        <v>503.36</v>
      </c>
      <c r="F4333" s="25">
        <v>503.36</v>
      </c>
      <c r="G4333" s="25">
        <v>0</v>
      </c>
      <c r="H4333" s="25">
        <v>0</v>
      </c>
      <c r="I4333" s="25" t="s">
        <v>2646</v>
      </c>
    </row>
    <row r="4334" spans="1:9" x14ac:dyDescent="0.15">
      <c r="A4334" s="32">
        <v>43717</v>
      </c>
      <c r="B4334" s="25">
        <v>1000009301</v>
      </c>
      <c r="C4334" s="25" t="s">
        <v>3308</v>
      </c>
      <c r="D4334" s="25" t="s">
        <v>4003</v>
      </c>
      <c r="E4334" s="31">
        <v>2712.11</v>
      </c>
      <c r="F4334" s="31">
        <v>2712.11</v>
      </c>
      <c r="G4334" s="25">
        <v>0</v>
      </c>
      <c r="H4334" s="25">
        <v>0</v>
      </c>
      <c r="I4334" s="25" t="s">
        <v>2646</v>
      </c>
    </row>
    <row r="4335" spans="1:9" x14ac:dyDescent="0.15">
      <c r="A4335" s="32">
        <v>43717</v>
      </c>
      <c r="B4335" s="25">
        <v>1000009355</v>
      </c>
      <c r="C4335" s="25" t="s">
        <v>2813</v>
      </c>
      <c r="D4335" s="25" t="s">
        <v>4003</v>
      </c>
      <c r="E4335" s="25">
        <v>400.8</v>
      </c>
      <c r="F4335" s="25">
        <v>400.8</v>
      </c>
      <c r="G4335" s="25">
        <v>0</v>
      </c>
      <c r="H4335" s="25">
        <v>0</v>
      </c>
      <c r="I4335" s="25" t="s">
        <v>2812</v>
      </c>
    </row>
    <row r="4336" spans="1:9" x14ac:dyDescent="0.15">
      <c r="A4336" s="32">
        <v>43717</v>
      </c>
      <c r="B4336" s="25">
        <v>1000009355</v>
      </c>
      <c r="C4336" s="25" t="s">
        <v>2813</v>
      </c>
      <c r="D4336" s="25" t="s">
        <v>4003</v>
      </c>
      <c r="E4336" s="25">
        <v>603.6</v>
      </c>
      <c r="F4336" s="25">
        <v>603.6</v>
      </c>
      <c r="G4336" s="25">
        <v>0</v>
      </c>
      <c r="H4336" s="25">
        <v>0</v>
      </c>
      <c r="I4336" s="25" t="s">
        <v>2812</v>
      </c>
    </row>
    <row r="4337" spans="1:9" x14ac:dyDescent="0.15">
      <c r="A4337" s="32">
        <v>43717</v>
      </c>
      <c r="B4337" s="25">
        <v>1000009458</v>
      </c>
      <c r="C4337" s="25" t="s">
        <v>2816</v>
      </c>
      <c r="D4337" s="25" t="s">
        <v>4003</v>
      </c>
      <c r="E4337" s="31">
        <v>2501.1</v>
      </c>
      <c r="F4337" s="31">
        <v>2501.1</v>
      </c>
      <c r="G4337" s="25">
        <v>0</v>
      </c>
      <c r="H4337" s="25">
        <v>0</v>
      </c>
      <c r="I4337" s="25" t="s">
        <v>2815</v>
      </c>
    </row>
    <row r="4338" spans="1:9" x14ac:dyDescent="0.15">
      <c r="A4338" s="32">
        <v>43717</v>
      </c>
      <c r="B4338" s="25">
        <v>1000009635</v>
      </c>
      <c r="C4338" s="25" t="s">
        <v>3929</v>
      </c>
      <c r="D4338" s="25" t="s">
        <v>4003</v>
      </c>
      <c r="E4338" s="31">
        <v>29334.080000000002</v>
      </c>
      <c r="F4338" s="31">
        <v>29334.080000000002</v>
      </c>
      <c r="G4338" s="25">
        <v>0</v>
      </c>
      <c r="H4338" s="25">
        <v>0</v>
      </c>
      <c r="I4338" s="25" t="s">
        <v>106</v>
      </c>
    </row>
    <row r="4339" spans="1:9" x14ac:dyDescent="0.15">
      <c r="A4339" s="32">
        <v>43717</v>
      </c>
      <c r="B4339" s="25">
        <v>1000009635</v>
      </c>
      <c r="C4339" s="25" t="s">
        <v>3929</v>
      </c>
      <c r="D4339" s="25" t="s">
        <v>4003</v>
      </c>
      <c r="E4339" s="31">
        <v>222766.57</v>
      </c>
      <c r="F4339" s="31">
        <v>222766.57</v>
      </c>
      <c r="G4339" s="25">
        <v>0</v>
      </c>
      <c r="H4339" s="25">
        <v>0</v>
      </c>
      <c r="I4339" s="25" t="s">
        <v>106</v>
      </c>
    </row>
    <row r="4340" spans="1:9" x14ac:dyDescent="0.15">
      <c r="A4340" s="32">
        <v>43717</v>
      </c>
      <c r="B4340" s="25">
        <v>1000013792</v>
      </c>
      <c r="C4340" s="25" t="s">
        <v>2822</v>
      </c>
      <c r="D4340" s="25" t="s">
        <v>4003</v>
      </c>
      <c r="E4340" s="31">
        <v>1300.8</v>
      </c>
      <c r="F4340" s="31">
        <v>1300.8</v>
      </c>
      <c r="G4340" s="25">
        <v>0</v>
      </c>
      <c r="H4340" s="25">
        <v>0</v>
      </c>
      <c r="I4340" s="25" t="s">
        <v>2821</v>
      </c>
    </row>
    <row r="4341" spans="1:9" x14ac:dyDescent="0.15">
      <c r="A4341" s="32">
        <v>43717</v>
      </c>
      <c r="B4341" s="25">
        <v>1000015329</v>
      </c>
      <c r="C4341" s="25" t="s">
        <v>2641</v>
      </c>
      <c r="D4341" s="25" t="s">
        <v>4003</v>
      </c>
      <c r="E4341" s="25">
        <v>500.4</v>
      </c>
      <c r="F4341" s="25">
        <v>500.4</v>
      </c>
      <c r="G4341" s="25">
        <v>0</v>
      </c>
      <c r="H4341" s="25">
        <v>0</v>
      </c>
      <c r="I4341" s="25" t="s">
        <v>2640</v>
      </c>
    </row>
    <row r="4342" spans="1:9" x14ac:dyDescent="0.15">
      <c r="A4342" s="32">
        <v>43717</v>
      </c>
      <c r="B4342" s="25">
        <v>1000015329</v>
      </c>
      <c r="C4342" s="25" t="s">
        <v>2641</v>
      </c>
      <c r="D4342" s="25" t="s">
        <v>4003</v>
      </c>
      <c r="E4342" s="31">
        <v>1641.72</v>
      </c>
      <c r="F4342" s="31">
        <v>1641.72</v>
      </c>
      <c r="G4342" s="25">
        <v>0</v>
      </c>
      <c r="H4342" s="25">
        <v>0</v>
      </c>
      <c r="I4342" s="25" t="s">
        <v>2640</v>
      </c>
    </row>
    <row r="4343" spans="1:9" x14ac:dyDescent="0.15">
      <c r="A4343" s="32">
        <v>43717</v>
      </c>
      <c r="B4343" s="25">
        <v>1000015329</v>
      </c>
      <c r="C4343" s="25" t="s">
        <v>2641</v>
      </c>
      <c r="D4343" s="25" t="s">
        <v>4004</v>
      </c>
      <c r="E4343" s="25">
        <v>803.6</v>
      </c>
      <c r="F4343" s="25">
        <v>803.6</v>
      </c>
      <c r="G4343" s="25">
        <v>0</v>
      </c>
      <c r="H4343" s="25">
        <v>0</v>
      </c>
      <c r="I4343" s="25" t="s">
        <v>2640</v>
      </c>
    </row>
    <row r="4344" spans="1:9" x14ac:dyDescent="0.15">
      <c r="A4344" s="32">
        <v>43717</v>
      </c>
      <c r="B4344" s="25">
        <v>1000016028</v>
      </c>
      <c r="C4344" s="25" t="s">
        <v>3931</v>
      </c>
      <c r="D4344" s="25" t="s">
        <v>4003</v>
      </c>
      <c r="E4344" s="31">
        <v>22608.6</v>
      </c>
      <c r="F4344" s="31">
        <v>22608.6</v>
      </c>
      <c r="G4344" s="25">
        <v>0</v>
      </c>
      <c r="H4344" s="25">
        <v>0</v>
      </c>
      <c r="I4344" s="25" t="s">
        <v>3134</v>
      </c>
    </row>
    <row r="4345" spans="1:9" x14ac:dyDescent="0.15">
      <c r="A4345" s="32">
        <v>43717</v>
      </c>
      <c r="B4345" s="25">
        <v>1000016028</v>
      </c>
      <c r="C4345" s="25" t="s">
        <v>3931</v>
      </c>
      <c r="D4345" s="25" t="s">
        <v>4003</v>
      </c>
      <c r="E4345" s="31">
        <v>17392.8</v>
      </c>
      <c r="F4345" s="31">
        <v>17392.8</v>
      </c>
      <c r="G4345" s="25">
        <v>0</v>
      </c>
      <c r="H4345" s="25">
        <v>0</v>
      </c>
      <c r="I4345" s="25" t="s">
        <v>3134</v>
      </c>
    </row>
    <row r="4346" spans="1:9" x14ac:dyDescent="0.15">
      <c r="A4346" s="32">
        <v>43717</v>
      </c>
      <c r="B4346" s="25">
        <v>1000016603</v>
      </c>
      <c r="C4346" s="25" t="s">
        <v>2835</v>
      </c>
      <c r="D4346" s="25" t="s">
        <v>4003</v>
      </c>
      <c r="E4346" s="31">
        <v>22654.37</v>
      </c>
      <c r="F4346" s="31">
        <v>22654.37</v>
      </c>
      <c r="G4346" s="25">
        <v>0</v>
      </c>
      <c r="H4346" s="25">
        <v>0</v>
      </c>
      <c r="I4346" s="25" t="s">
        <v>2834</v>
      </c>
    </row>
    <row r="4347" spans="1:9" x14ac:dyDescent="0.15">
      <c r="A4347" s="32">
        <v>43717</v>
      </c>
      <c r="B4347" s="25">
        <v>1000016603</v>
      </c>
      <c r="C4347" s="25" t="s">
        <v>2835</v>
      </c>
      <c r="D4347" s="25" t="s">
        <v>4003</v>
      </c>
      <c r="E4347" s="31">
        <v>37348.99</v>
      </c>
      <c r="F4347" s="31">
        <v>37348.99</v>
      </c>
      <c r="G4347" s="25">
        <v>0</v>
      </c>
      <c r="H4347" s="25">
        <v>0</v>
      </c>
      <c r="I4347" s="25" t="s">
        <v>2834</v>
      </c>
    </row>
    <row r="4348" spans="1:9" x14ac:dyDescent="0.15">
      <c r="A4348" s="32">
        <v>43717</v>
      </c>
      <c r="B4348" s="25">
        <v>1000016942</v>
      </c>
      <c r="C4348" s="25" t="s">
        <v>2747</v>
      </c>
      <c r="D4348" s="25" t="s">
        <v>4003</v>
      </c>
      <c r="E4348" s="31">
        <v>1001.52</v>
      </c>
      <c r="F4348" s="31">
        <v>1001.52</v>
      </c>
      <c r="G4348" s="25">
        <v>0</v>
      </c>
      <c r="H4348" s="25">
        <v>0</v>
      </c>
      <c r="I4348" s="25" t="s">
        <v>2733</v>
      </c>
    </row>
    <row r="4349" spans="1:9" x14ac:dyDescent="0.15">
      <c r="A4349" s="32">
        <v>43717</v>
      </c>
      <c r="B4349" s="25">
        <v>1000016942</v>
      </c>
      <c r="C4349" s="25" t="s">
        <v>2747</v>
      </c>
      <c r="D4349" s="25" t="s">
        <v>4003</v>
      </c>
      <c r="E4349" s="31">
        <v>3999.36</v>
      </c>
      <c r="F4349" s="31">
        <v>3999.36</v>
      </c>
      <c r="G4349" s="25">
        <v>0</v>
      </c>
      <c r="H4349" s="25">
        <v>0</v>
      </c>
      <c r="I4349" s="25" t="s">
        <v>2733</v>
      </c>
    </row>
    <row r="4350" spans="1:9" x14ac:dyDescent="0.15">
      <c r="A4350" s="32">
        <v>43717</v>
      </c>
      <c r="B4350" s="25">
        <v>1000017070</v>
      </c>
      <c r="C4350" s="25" t="s">
        <v>3932</v>
      </c>
      <c r="D4350" s="25" t="s">
        <v>4003</v>
      </c>
      <c r="E4350" s="31">
        <v>1352</v>
      </c>
      <c r="F4350" s="31">
        <v>1352</v>
      </c>
      <c r="G4350" s="25">
        <v>0</v>
      </c>
      <c r="H4350" s="25">
        <v>0</v>
      </c>
      <c r="I4350" s="25" t="s">
        <v>2837</v>
      </c>
    </row>
    <row r="4351" spans="1:9" x14ac:dyDescent="0.15">
      <c r="A4351" s="32">
        <v>43717</v>
      </c>
      <c r="B4351" s="25">
        <v>1000017079</v>
      </c>
      <c r="C4351" s="25" t="s">
        <v>3629</v>
      </c>
      <c r="D4351" s="25" t="s">
        <v>4003</v>
      </c>
      <c r="E4351" s="31">
        <v>72090</v>
      </c>
      <c r="F4351" s="31">
        <v>72090</v>
      </c>
      <c r="G4351" s="25">
        <v>0</v>
      </c>
      <c r="H4351" s="25">
        <v>0</v>
      </c>
      <c r="I4351" s="25" t="s">
        <v>3024</v>
      </c>
    </row>
    <row r="4352" spans="1:9" x14ac:dyDescent="0.15">
      <c r="A4352" s="32">
        <v>43717</v>
      </c>
      <c r="B4352" s="25">
        <v>1000017079</v>
      </c>
      <c r="C4352" s="25" t="s">
        <v>3629</v>
      </c>
      <c r="D4352" s="25" t="s">
        <v>4003</v>
      </c>
      <c r="E4352" s="31">
        <v>98762.4</v>
      </c>
      <c r="F4352" s="31">
        <v>98762.4</v>
      </c>
      <c r="G4352" s="25">
        <v>0</v>
      </c>
      <c r="H4352" s="25">
        <v>0</v>
      </c>
      <c r="I4352" s="25" t="s">
        <v>3024</v>
      </c>
    </row>
    <row r="4353" spans="1:9" x14ac:dyDescent="0.15">
      <c r="A4353" s="32">
        <v>43717</v>
      </c>
      <c r="B4353" s="25">
        <v>1000017333</v>
      </c>
      <c r="C4353" s="25" t="s">
        <v>4002</v>
      </c>
      <c r="D4353" s="25" t="s">
        <v>4003</v>
      </c>
      <c r="E4353" s="25">
        <v>500.6</v>
      </c>
      <c r="F4353" s="25">
        <v>500.6</v>
      </c>
      <c r="G4353" s="25">
        <v>0</v>
      </c>
      <c r="H4353" s="25">
        <v>0</v>
      </c>
      <c r="I4353" s="25" t="s">
        <v>2837</v>
      </c>
    </row>
    <row r="4354" spans="1:9" x14ac:dyDescent="0.15">
      <c r="A4354" s="32">
        <v>43717</v>
      </c>
      <c r="B4354" s="25">
        <v>1000017360</v>
      </c>
      <c r="C4354" s="25" t="s">
        <v>2850</v>
      </c>
      <c r="D4354" s="25" t="s">
        <v>4003</v>
      </c>
      <c r="E4354" s="31">
        <v>1000.2</v>
      </c>
      <c r="F4354" s="31">
        <v>1000.2</v>
      </c>
      <c r="G4354" s="25">
        <v>0</v>
      </c>
      <c r="H4354" s="25">
        <v>0</v>
      </c>
      <c r="I4354" s="25" t="s">
        <v>2837</v>
      </c>
    </row>
    <row r="4355" spans="1:9" x14ac:dyDescent="0.15">
      <c r="A4355" s="32">
        <v>43717</v>
      </c>
      <c r="B4355" s="25">
        <v>1000017361</v>
      </c>
      <c r="C4355" s="25" t="s">
        <v>3469</v>
      </c>
      <c r="D4355" s="25" t="s">
        <v>4003</v>
      </c>
      <c r="E4355" s="25">
        <v>200.9</v>
      </c>
      <c r="F4355" s="25">
        <v>200.9</v>
      </c>
      <c r="G4355" s="25">
        <v>0</v>
      </c>
      <c r="H4355" s="25">
        <v>0</v>
      </c>
      <c r="I4355" s="25" t="s">
        <v>2837</v>
      </c>
    </row>
    <row r="4356" spans="1:9" x14ac:dyDescent="0.15">
      <c r="A4356" s="32">
        <v>43717</v>
      </c>
      <c r="B4356" s="25">
        <v>1000017386</v>
      </c>
      <c r="C4356" s="25" t="s">
        <v>2901</v>
      </c>
      <c r="D4356" s="25" t="s">
        <v>4003</v>
      </c>
      <c r="E4356" s="31">
        <v>1861.2</v>
      </c>
      <c r="F4356" s="31">
        <v>1861.2</v>
      </c>
      <c r="G4356" s="25">
        <v>0</v>
      </c>
      <c r="H4356" s="25">
        <v>0</v>
      </c>
      <c r="I4356" s="25" t="s">
        <v>118</v>
      </c>
    </row>
    <row r="4357" spans="1:9" x14ac:dyDescent="0.15">
      <c r="A4357" s="32">
        <v>43717</v>
      </c>
      <c r="B4357" s="25">
        <v>1000017386</v>
      </c>
      <c r="C4357" s="25" t="s">
        <v>2901</v>
      </c>
      <c r="D4357" s="25" t="s">
        <v>4003</v>
      </c>
      <c r="E4357" s="25">
        <v>140.80000000000001</v>
      </c>
      <c r="F4357" s="25">
        <v>140.80000000000001</v>
      </c>
      <c r="G4357" s="25">
        <v>0</v>
      </c>
      <c r="H4357" s="25">
        <v>0</v>
      </c>
      <c r="I4357" s="25" t="s">
        <v>118</v>
      </c>
    </row>
    <row r="4358" spans="1:9" x14ac:dyDescent="0.15">
      <c r="A4358" s="32">
        <v>43717</v>
      </c>
      <c r="B4358" s="25">
        <v>1000017570</v>
      </c>
      <c r="C4358" s="25" t="s">
        <v>2956</v>
      </c>
      <c r="D4358" s="25" t="s">
        <v>4003</v>
      </c>
      <c r="E4358" s="31">
        <v>2404.8000000000002</v>
      </c>
      <c r="F4358" s="31">
        <v>2404.8000000000002</v>
      </c>
      <c r="G4358" s="25">
        <v>0</v>
      </c>
      <c r="H4358" s="25">
        <v>0</v>
      </c>
      <c r="I4358" s="25" t="s">
        <v>2955</v>
      </c>
    </row>
    <row r="4359" spans="1:9" x14ac:dyDescent="0.15">
      <c r="A4359" s="32">
        <v>43717</v>
      </c>
      <c r="B4359" s="25">
        <v>1000017570</v>
      </c>
      <c r="C4359" s="25" t="s">
        <v>2956</v>
      </c>
      <c r="D4359" s="25" t="s">
        <v>4003</v>
      </c>
      <c r="E4359" s="31">
        <v>6284.23</v>
      </c>
      <c r="F4359" s="31">
        <v>6284.23</v>
      </c>
      <c r="G4359" s="25">
        <v>0</v>
      </c>
      <c r="H4359" s="25">
        <v>0</v>
      </c>
      <c r="I4359" s="25" t="s">
        <v>2955</v>
      </c>
    </row>
    <row r="4360" spans="1:9" x14ac:dyDescent="0.15">
      <c r="A4360" s="32">
        <v>43717</v>
      </c>
      <c r="B4360" s="25">
        <v>1000017683</v>
      </c>
      <c r="C4360" s="25" t="s">
        <v>3455</v>
      </c>
      <c r="D4360" s="25" t="s">
        <v>4003</v>
      </c>
      <c r="E4360" s="25">
        <v>300</v>
      </c>
      <c r="F4360" s="25">
        <v>300</v>
      </c>
      <c r="G4360" s="25">
        <v>0</v>
      </c>
      <c r="H4360" s="25">
        <v>0</v>
      </c>
      <c r="I4360" s="25" t="s">
        <v>2837</v>
      </c>
    </row>
    <row r="4361" spans="1:9" x14ac:dyDescent="0.15">
      <c r="A4361" s="32">
        <v>43717</v>
      </c>
      <c r="B4361" s="25">
        <v>1000017683</v>
      </c>
      <c r="C4361" s="25" t="s">
        <v>3455</v>
      </c>
      <c r="D4361" s="25" t="s">
        <v>4003</v>
      </c>
      <c r="E4361" s="25">
        <v>702</v>
      </c>
      <c r="F4361" s="25">
        <v>702</v>
      </c>
      <c r="G4361" s="25">
        <v>0</v>
      </c>
      <c r="H4361" s="25">
        <v>0</v>
      </c>
      <c r="I4361" s="25" t="s">
        <v>2837</v>
      </c>
    </row>
    <row r="4362" spans="1:9" x14ac:dyDescent="0.15">
      <c r="A4362" s="32">
        <v>43717</v>
      </c>
      <c r="B4362" s="25">
        <v>1000017745</v>
      </c>
      <c r="C4362" s="25" t="s">
        <v>2848</v>
      </c>
      <c r="D4362" s="25" t="s">
        <v>4003</v>
      </c>
      <c r="E4362" s="31">
        <v>1054.5</v>
      </c>
      <c r="F4362" s="31">
        <v>1054.5</v>
      </c>
      <c r="G4362" s="25">
        <v>0</v>
      </c>
      <c r="H4362" s="25">
        <v>0</v>
      </c>
      <c r="I4362" s="25" t="s">
        <v>2837</v>
      </c>
    </row>
    <row r="4363" spans="1:9" x14ac:dyDescent="0.15">
      <c r="A4363" s="32">
        <v>43717</v>
      </c>
      <c r="B4363" s="25">
        <v>1000017745</v>
      </c>
      <c r="C4363" s="25" t="s">
        <v>2848</v>
      </c>
      <c r="D4363" s="25" t="s">
        <v>4003</v>
      </c>
      <c r="E4363" s="25">
        <v>946.2</v>
      </c>
      <c r="F4363" s="25">
        <v>946.2</v>
      </c>
      <c r="G4363" s="25">
        <v>0</v>
      </c>
      <c r="H4363" s="25">
        <v>0</v>
      </c>
      <c r="I4363" s="25" t="s">
        <v>2837</v>
      </c>
    </row>
    <row r="4364" spans="1:9" x14ac:dyDescent="0.15">
      <c r="A4364" s="32">
        <v>43717</v>
      </c>
      <c r="B4364" s="25">
        <v>1000017770</v>
      </c>
      <c r="C4364" s="25" t="s">
        <v>3452</v>
      </c>
      <c r="D4364" s="25" t="s">
        <v>4003</v>
      </c>
      <c r="E4364" s="25">
        <v>201</v>
      </c>
      <c r="F4364" s="25">
        <v>201</v>
      </c>
      <c r="G4364" s="25">
        <v>0</v>
      </c>
      <c r="H4364" s="25">
        <v>0</v>
      </c>
      <c r="I4364" s="25" t="s">
        <v>2837</v>
      </c>
    </row>
    <row r="4365" spans="1:9" x14ac:dyDescent="0.15">
      <c r="A4365" s="32">
        <v>43717</v>
      </c>
      <c r="B4365" s="25">
        <v>1000017795</v>
      </c>
      <c r="C4365" s="25" t="s">
        <v>3576</v>
      </c>
      <c r="D4365" s="25" t="s">
        <v>4003</v>
      </c>
      <c r="E4365" s="25">
        <v>252</v>
      </c>
      <c r="F4365" s="25">
        <v>252</v>
      </c>
      <c r="G4365" s="25">
        <v>0</v>
      </c>
      <c r="H4365" s="25">
        <v>0</v>
      </c>
      <c r="I4365" s="25" t="s">
        <v>3575</v>
      </c>
    </row>
    <row r="4366" spans="1:9" x14ac:dyDescent="0.15">
      <c r="A4366" s="32">
        <v>43717</v>
      </c>
      <c r="B4366" s="25">
        <v>1000017795</v>
      </c>
      <c r="C4366" s="25" t="s">
        <v>3576</v>
      </c>
      <c r="D4366" s="25" t="s">
        <v>4003</v>
      </c>
      <c r="E4366" s="31">
        <v>3263.97</v>
      </c>
      <c r="F4366" s="31">
        <v>3263.97</v>
      </c>
      <c r="G4366" s="25">
        <v>0</v>
      </c>
      <c r="H4366" s="25">
        <v>0</v>
      </c>
      <c r="I4366" s="25" t="s">
        <v>3575</v>
      </c>
    </row>
    <row r="4367" spans="1:9" x14ac:dyDescent="0.15">
      <c r="A4367" s="32">
        <v>43717</v>
      </c>
      <c r="B4367" s="25">
        <v>1000018182</v>
      </c>
      <c r="C4367" s="25" t="s">
        <v>3234</v>
      </c>
      <c r="D4367" s="25" t="s">
        <v>4003</v>
      </c>
      <c r="E4367" s="25">
        <v>182.6</v>
      </c>
      <c r="F4367" s="25">
        <v>182.6</v>
      </c>
      <c r="G4367" s="25">
        <v>0</v>
      </c>
      <c r="H4367" s="25">
        <v>0</v>
      </c>
      <c r="I4367" s="25" t="s">
        <v>3233</v>
      </c>
    </row>
    <row r="4368" spans="1:9" x14ac:dyDescent="0.15">
      <c r="A4368" s="32">
        <v>43717</v>
      </c>
      <c r="B4368" s="25">
        <v>1000018182</v>
      </c>
      <c r="C4368" s="25" t="s">
        <v>3234</v>
      </c>
      <c r="D4368" s="25" t="s">
        <v>4003</v>
      </c>
      <c r="E4368" s="25">
        <v>18.829999999999998</v>
      </c>
      <c r="F4368" s="25">
        <v>18.829999999999998</v>
      </c>
      <c r="G4368" s="25">
        <v>0</v>
      </c>
      <c r="H4368" s="25">
        <v>0</v>
      </c>
      <c r="I4368" s="25" t="s">
        <v>3233</v>
      </c>
    </row>
    <row r="4369" spans="1:9" x14ac:dyDescent="0.15">
      <c r="A4369" s="32">
        <v>43717</v>
      </c>
      <c r="B4369" s="25">
        <v>1000018273</v>
      </c>
      <c r="C4369" s="25" t="s">
        <v>2846</v>
      </c>
      <c r="D4369" s="25" t="s">
        <v>4003</v>
      </c>
      <c r="E4369" s="31">
        <v>3201.7</v>
      </c>
      <c r="F4369" s="31">
        <v>3201.7</v>
      </c>
      <c r="G4369" s="25">
        <v>0</v>
      </c>
      <c r="H4369" s="25">
        <v>0</v>
      </c>
      <c r="I4369" s="25" t="s">
        <v>2837</v>
      </c>
    </row>
    <row r="4370" spans="1:9" x14ac:dyDescent="0.15">
      <c r="A4370" s="32">
        <v>43717</v>
      </c>
      <c r="B4370" s="25">
        <v>1000018273</v>
      </c>
      <c r="C4370" s="25" t="s">
        <v>2846</v>
      </c>
      <c r="D4370" s="25" t="s">
        <v>4003</v>
      </c>
      <c r="E4370" s="31">
        <v>3301.96</v>
      </c>
      <c r="F4370" s="31">
        <v>3301.96</v>
      </c>
      <c r="G4370" s="25">
        <v>0</v>
      </c>
      <c r="H4370" s="25">
        <v>0</v>
      </c>
      <c r="I4370" s="25" t="s">
        <v>2837</v>
      </c>
    </row>
    <row r="4371" spans="1:9" x14ac:dyDescent="0.15">
      <c r="A4371" s="32">
        <v>43717</v>
      </c>
      <c r="B4371" s="25">
        <v>1000018308</v>
      </c>
      <c r="C4371" s="25" t="s">
        <v>3476</v>
      </c>
      <c r="D4371" s="25" t="s">
        <v>4003</v>
      </c>
      <c r="E4371" s="31">
        <v>30949.9</v>
      </c>
      <c r="F4371" s="31">
        <v>30949.9</v>
      </c>
      <c r="G4371" s="25">
        <v>0</v>
      </c>
      <c r="H4371" s="25">
        <v>0</v>
      </c>
      <c r="I4371" s="25" t="s">
        <v>2837</v>
      </c>
    </row>
    <row r="4372" spans="1:9" x14ac:dyDescent="0.15">
      <c r="A4372" s="32">
        <v>43717</v>
      </c>
      <c r="B4372" s="25">
        <v>1000018308</v>
      </c>
      <c r="C4372" s="25" t="s">
        <v>3476</v>
      </c>
      <c r="D4372" s="25" t="s">
        <v>4003</v>
      </c>
      <c r="E4372" s="31">
        <v>5435.59</v>
      </c>
      <c r="F4372" s="31">
        <v>5435.59</v>
      </c>
      <c r="G4372" s="25">
        <v>0</v>
      </c>
      <c r="H4372" s="25">
        <v>0</v>
      </c>
      <c r="I4372" s="25" t="s">
        <v>2837</v>
      </c>
    </row>
    <row r="4373" spans="1:9" x14ac:dyDescent="0.15">
      <c r="A4373" s="32">
        <v>43717</v>
      </c>
      <c r="B4373" s="25">
        <v>1000018310</v>
      </c>
      <c r="C4373" s="25" t="s">
        <v>3935</v>
      </c>
      <c r="D4373" s="25" t="s">
        <v>4003</v>
      </c>
      <c r="E4373" s="25">
        <v>200</v>
      </c>
      <c r="F4373" s="25">
        <v>200</v>
      </c>
      <c r="G4373" s="25">
        <v>0</v>
      </c>
      <c r="H4373" s="25">
        <v>0</v>
      </c>
      <c r="I4373" s="25" t="s">
        <v>3710</v>
      </c>
    </row>
    <row r="4374" spans="1:9" x14ac:dyDescent="0.15">
      <c r="A4374" s="32">
        <v>43717</v>
      </c>
      <c r="B4374" s="25">
        <v>1000018310</v>
      </c>
      <c r="C4374" s="25" t="s">
        <v>3935</v>
      </c>
      <c r="D4374" s="25" t="s">
        <v>4003</v>
      </c>
      <c r="E4374" s="31">
        <v>1303</v>
      </c>
      <c r="F4374" s="31">
        <v>1303</v>
      </c>
      <c r="G4374" s="25">
        <v>0</v>
      </c>
      <c r="H4374" s="25">
        <v>0</v>
      </c>
      <c r="I4374" s="25" t="s">
        <v>3710</v>
      </c>
    </row>
    <row r="4375" spans="1:9" x14ac:dyDescent="0.15">
      <c r="A4375" s="32">
        <v>43717</v>
      </c>
      <c r="B4375" s="25">
        <v>1000018347</v>
      </c>
      <c r="C4375" s="25" t="s">
        <v>3501</v>
      </c>
      <c r="D4375" s="25" t="s">
        <v>4003</v>
      </c>
      <c r="E4375" s="25">
        <v>146.25</v>
      </c>
      <c r="F4375" s="25">
        <v>146.25</v>
      </c>
      <c r="G4375" s="25">
        <v>0</v>
      </c>
      <c r="H4375" s="25">
        <v>0</v>
      </c>
      <c r="I4375" s="25" t="s">
        <v>3500</v>
      </c>
    </row>
    <row r="4376" spans="1:9" x14ac:dyDescent="0.15">
      <c r="A4376" s="32">
        <v>43717</v>
      </c>
      <c r="B4376" s="25">
        <v>1000019019</v>
      </c>
      <c r="C4376" s="25" t="s">
        <v>2764</v>
      </c>
      <c r="D4376" s="25" t="s">
        <v>4003</v>
      </c>
      <c r="E4376" s="31">
        <v>4100.1000000000004</v>
      </c>
      <c r="F4376" s="31">
        <v>4100.1000000000004</v>
      </c>
      <c r="G4376" s="25">
        <v>0</v>
      </c>
      <c r="H4376" s="25">
        <v>0</v>
      </c>
      <c r="I4376" s="25" t="s">
        <v>2763</v>
      </c>
    </row>
    <row r="4377" spans="1:9" x14ac:dyDescent="0.15">
      <c r="A4377" s="32">
        <v>43717</v>
      </c>
      <c r="B4377" s="25">
        <v>1000019019</v>
      </c>
      <c r="C4377" s="25" t="s">
        <v>2764</v>
      </c>
      <c r="D4377" s="25" t="s">
        <v>4003</v>
      </c>
      <c r="E4377" s="31">
        <v>20014</v>
      </c>
      <c r="F4377" s="31">
        <v>20014</v>
      </c>
      <c r="G4377" s="25">
        <v>0</v>
      </c>
      <c r="H4377" s="25">
        <v>0</v>
      </c>
      <c r="I4377" s="25" t="s">
        <v>2763</v>
      </c>
    </row>
    <row r="4378" spans="1:9" x14ac:dyDescent="0.15">
      <c r="A4378" s="32">
        <v>43717</v>
      </c>
      <c r="B4378" s="25">
        <v>1000019108</v>
      </c>
      <c r="C4378" s="25" t="s">
        <v>2854</v>
      </c>
      <c r="D4378" s="25" t="s">
        <v>4003</v>
      </c>
      <c r="E4378" s="25">
        <v>261.8</v>
      </c>
      <c r="F4378" s="25">
        <v>261.8</v>
      </c>
      <c r="G4378" s="25">
        <v>0</v>
      </c>
      <c r="H4378" s="25">
        <v>0</v>
      </c>
      <c r="I4378" s="25" t="s">
        <v>2837</v>
      </c>
    </row>
    <row r="4379" spans="1:9" x14ac:dyDescent="0.15">
      <c r="A4379" s="32">
        <v>43717</v>
      </c>
      <c r="B4379" s="25">
        <v>1000019108</v>
      </c>
      <c r="C4379" s="25" t="s">
        <v>2854</v>
      </c>
      <c r="D4379" s="25" t="s">
        <v>4003</v>
      </c>
      <c r="E4379" s="25">
        <v>946.5</v>
      </c>
      <c r="F4379" s="25">
        <v>946.5</v>
      </c>
      <c r="G4379" s="25">
        <v>0</v>
      </c>
      <c r="H4379" s="25">
        <v>0</v>
      </c>
      <c r="I4379" s="25" t="s">
        <v>2837</v>
      </c>
    </row>
    <row r="4380" spans="1:9" x14ac:dyDescent="0.15">
      <c r="A4380" s="32">
        <v>43717</v>
      </c>
      <c r="B4380" s="25">
        <v>1000019372</v>
      </c>
      <c r="C4380" s="25" t="s">
        <v>4026</v>
      </c>
      <c r="D4380" s="25" t="s">
        <v>4003</v>
      </c>
      <c r="E4380" s="25">
        <v>301.10000000000002</v>
      </c>
      <c r="F4380" s="25">
        <v>301.10000000000002</v>
      </c>
      <c r="G4380" s="25">
        <v>0</v>
      </c>
      <c r="H4380" s="25">
        <v>0</v>
      </c>
      <c r="I4380" s="25" t="s">
        <v>2837</v>
      </c>
    </row>
    <row r="4381" spans="1:9" x14ac:dyDescent="0.15">
      <c r="A4381" s="32">
        <v>43717</v>
      </c>
      <c r="B4381" s="25">
        <v>1000019459</v>
      </c>
      <c r="C4381" s="25" t="s">
        <v>3939</v>
      </c>
      <c r="D4381" s="25" t="s">
        <v>4003</v>
      </c>
      <c r="E4381" s="31">
        <v>1200.3</v>
      </c>
      <c r="F4381" s="31">
        <v>1200.3</v>
      </c>
      <c r="G4381" s="25">
        <v>0</v>
      </c>
      <c r="H4381" s="25">
        <v>0</v>
      </c>
      <c r="I4381" s="25" t="s">
        <v>2837</v>
      </c>
    </row>
    <row r="4382" spans="1:9" x14ac:dyDescent="0.15">
      <c r="A4382" s="32">
        <v>43717</v>
      </c>
      <c r="B4382" s="25">
        <v>1000019584</v>
      </c>
      <c r="C4382" s="25" t="s">
        <v>2852</v>
      </c>
      <c r="D4382" s="25" t="s">
        <v>4003</v>
      </c>
      <c r="E4382" s="31">
        <v>1000</v>
      </c>
      <c r="F4382" s="31">
        <v>1000</v>
      </c>
      <c r="G4382" s="25">
        <v>0</v>
      </c>
      <c r="H4382" s="25">
        <v>0</v>
      </c>
      <c r="I4382" s="25" t="s">
        <v>2837</v>
      </c>
    </row>
    <row r="4383" spans="1:9" x14ac:dyDescent="0.15">
      <c r="A4383" s="32">
        <v>43717</v>
      </c>
      <c r="B4383" s="25">
        <v>1000019584</v>
      </c>
      <c r="C4383" s="25" t="s">
        <v>2852</v>
      </c>
      <c r="D4383" s="25" t="s">
        <v>4003</v>
      </c>
      <c r="E4383" s="25">
        <v>545</v>
      </c>
      <c r="F4383" s="25">
        <v>545</v>
      </c>
      <c r="G4383" s="25">
        <v>0</v>
      </c>
      <c r="H4383" s="25">
        <v>0</v>
      </c>
      <c r="I4383" s="25" t="s">
        <v>2837</v>
      </c>
    </row>
    <row r="4384" spans="1:9" x14ac:dyDescent="0.15">
      <c r="A4384" s="32">
        <v>43717</v>
      </c>
      <c r="B4384" s="25">
        <v>1000020463</v>
      </c>
      <c r="C4384" s="25" t="s">
        <v>3484</v>
      </c>
      <c r="D4384" s="25" t="s">
        <v>4003</v>
      </c>
      <c r="E4384" s="25">
        <v>500.4</v>
      </c>
      <c r="F4384" s="25">
        <v>500.4</v>
      </c>
      <c r="G4384" s="25">
        <v>0</v>
      </c>
      <c r="H4384" s="25">
        <v>0</v>
      </c>
      <c r="I4384" s="25" t="s">
        <v>2837</v>
      </c>
    </row>
    <row r="4385" spans="1:9" x14ac:dyDescent="0.15">
      <c r="A4385" s="32">
        <v>43717</v>
      </c>
      <c r="B4385" s="25">
        <v>1000020463</v>
      </c>
      <c r="C4385" s="25" t="s">
        <v>3484</v>
      </c>
      <c r="D4385" s="25" t="s">
        <v>4003</v>
      </c>
      <c r="E4385" s="25">
        <v>677.2</v>
      </c>
      <c r="F4385" s="25">
        <v>677.2</v>
      </c>
      <c r="G4385" s="25">
        <v>0</v>
      </c>
      <c r="H4385" s="25">
        <v>0</v>
      </c>
      <c r="I4385" s="25" t="s">
        <v>2837</v>
      </c>
    </row>
    <row r="4386" spans="1:9" x14ac:dyDescent="0.15">
      <c r="A4386" s="32">
        <v>43717</v>
      </c>
      <c r="B4386" s="25">
        <v>1000020764</v>
      </c>
      <c r="C4386" s="25" t="s">
        <v>2844</v>
      </c>
      <c r="D4386" s="25" t="s">
        <v>4003</v>
      </c>
      <c r="E4386" s="25">
        <v>200</v>
      </c>
      <c r="F4386" s="25">
        <v>200</v>
      </c>
      <c r="G4386" s="25">
        <v>0</v>
      </c>
      <c r="H4386" s="25">
        <v>0</v>
      </c>
      <c r="I4386" s="25" t="s">
        <v>2837</v>
      </c>
    </row>
    <row r="4387" spans="1:9" x14ac:dyDescent="0.15">
      <c r="A4387" s="32">
        <v>43717</v>
      </c>
      <c r="B4387" s="25">
        <v>1000020764</v>
      </c>
      <c r="C4387" s="25" t="s">
        <v>2844</v>
      </c>
      <c r="D4387" s="25" t="s">
        <v>4003</v>
      </c>
      <c r="E4387" s="25">
        <v>312</v>
      </c>
      <c r="F4387" s="25">
        <v>312</v>
      </c>
      <c r="G4387" s="25">
        <v>0</v>
      </c>
      <c r="H4387" s="25">
        <v>0</v>
      </c>
      <c r="I4387" s="25" t="s">
        <v>2837</v>
      </c>
    </row>
    <row r="4388" spans="1:9" x14ac:dyDescent="0.15">
      <c r="A4388" s="32">
        <v>43717</v>
      </c>
      <c r="B4388" s="25">
        <v>1000020764</v>
      </c>
      <c r="C4388" s="25" t="s">
        <v>2844</v>
      </c>
      <c r="D4388" s="25" t="s">
        <v>4004</v>
      </c>
      <c r="E4388" s="31">
        <v>2488.15</v>
      </c>
      <c r="F4388" s="31">
        <v>2488.15</v>
      </c>
      <c r="G4388" s="25">
        <v>0</v>
      </c>
      <c r="H4388" s="25">
        <v>0</v>
      </c>
      <c r="I4388" s="25" t="s">
        <v>2837</v>
      </c>
    </row>
    <row r="4389" spans="1:9" x14ac:dyDescent="0.15">
      <c r="A4389" s="32">
        <v>43717</v>
      </c>
      <c r="B4389" s="25">
        <v>1000021487</v>
      </c>
      <c r="C4389" s="25" t="s">
        <v>3047</v>
      </c>
      <c r="D4389" s="25" t="s">
        <v>4003</v>
      </c>
      <c r="E4389" s="31">
        <v>2805.19</v>
      </c>
      <c r="F4389" s="31">
        <v>2805.19</v>
      </c>
      <c r="G4389" s="25">
        <v>0</v>
      </c>
      <c r="H4389" s="25">
        <v>0</v>
      </c>
      <c r="I4389" s="25" t="s">
        <v>3654</v>
      </c>
    </row>
    <row r="4390" spans="1:9" x14ac:dyDescent="0.15">
      <c r="A4390" s="32">
        <v>43717</v>
      </c>
      <c r="B4390" s="25">
        <v>1000021487</v>
      </c>
      <c r="C4390" s="25" t="s">
        <v>3047</v>
      </c>
      <c r="D4390" s="25" t="s">
        <v>4003</v>
      </c>
      <c r="E4390" s="31">
        <v>2101.6</v>
      </c>
      <c r="F4390" s="31">
        <v>2101.6</v>
      </c>
      <c r="G4390" s="25">
        <v>0</v>
      </c>
      <c r="H4390" s="25">
        <v>0</v>
      </c>
      <c r="I4390" s="25" t="s">
        <v>3654</v>
      </c>
    </row>
    <row r="4391" spans="1:9" x14ac:dyDescent="0.15">
      <c r="A4391" s="32">
        <v>43717</v>
      </c>
      <c r="B4391" s="25">
        <v>1000021605</v>
      </c>
      <c r="C4391" s="25" t="s">
        <v>4029</v>
      </c>
      <c r="D4391" s="25" t="s">
        <v>4003</v>
      </c>
      <c r="E4391" s="25">
        <v>984</v>
      </c>
      <c r="F4391" s="25">
        <v>984</v>
      </c>
      <c r="G4391" s="25">
        <v>0</v>
      </c>
      <c r="H4391" s="25">
        <v>0</v>
      </c>
      <c r="I4391" s="25" t="s">
        <v>3583</v>
      </c>
    </row>
    <row r="4392" spans="1:9" x14ac:dyDescent="0.15">
      <c r="A4392" s="32">
        <v>43717</v>
      </c>
      <c r="B4392" s="25">
        <v>1000021605</v>
      </c>
      <c r="C4392" s="25" t="s">
        <v>4029</v>
      </c>
      <c r="D4392" s="25" t="s">
        <v>4003</v>
      </c>
      <c r="E4392" s="25">
        <v>20.93</v>
      </c>
      <c r="F4392" s="25">
        <v>20.93</v>
      </c>
      <c r="G4392" s="25">
        <v>0</v>
      </c>
      <c r="H4392" s="25">
        <v>0</v>
      </c>
      <c r="I4392" s="25" t="s">
        <v>3583</v>
      </c>
    </row>
    <row r="4393" spans="1:9" x14ac:dyDescent="0.15">
      <c r="A4393" s="32">
        <v>43717</v>
      </c>
      <c r="B4393" s="25">
        <v>1000021737</v>
      </c>
      <c r="C4393" s="25" t="s">
        <v>2840</v>
      </c>
      <c r="D4393" s="25" t="s">
        <v>4003</v>
      </c>
      <c r="E4393" s="25">
        <v>204.2</v>
      </c>
      <c r="F4393" s="25">
        <v>204.2</v>
      </c>
      <c r="G4393" s="25">
        <v>0</v>
      </c>
      <c r="H4393" s="25">
        <v>0</v>
      </c>
      <c r="I4393" s="25" t="s">
        <v>2837</v>
      </c>
    </row>
    <row r="4394" spans="1:9" x14ac:dyDescent="0.15">
      <c r="A4394" s="32">
        <v>43717</v>
      </c>
      <c r="B4394" s="25">
        <v>1000021739</v>
      </c>
      <c r="C4394" s="25" t="s">
        <v>2890</v>
      </c>
      <c r="D4394" s="25" t="s">
        <v>4003</v>
      </c>
      <c r="E4394" s="25">
        <v>504.45</v>
      </c>
      <c r="F4394" s="25">
        <v>504.45</v>
      </c>
      <c r="G4394" s="25">
        <v>0</v>
      </c>
      <c r="H4394" s="25">
        <v>0</v>
      </c>
      <c r="I4394" s="25" t="s">
        <v>2889</v>
      </c>
    </row>
    <row r="4395" spans="1:9" x14ac:dyDescent="0.15">
      <c r="A4395" s="32">
        <v>43717</v>
      </c>
      <c r="B4395" s="25">
        <v>1000021739</v>
      </c>
      <c r="C4395" s="25" t="s">
        <v>2890</v>
      </c>
      <c r="D4395" s="25" t="s">
        <v>4003</v>
      </c>
      <c r="E4395" s="31">
        <v>1157.43</v>
      </c>
      <c r="F4395" s="31">
        <v>1157.43</v>
      </c>
      <c r="G4395" s="25">
        <v>0</v>
      </c>
      <c r="H4395" s="25">
        <v>0</v>
      </c>
      <c r="I4395" s="25" t="s">
        <v>2889</v>
      </c>
    </row>
    <row r="4396" spans="1:9" x14ac:dyDescent="0.15">
      <c r="A4396" s="32">
        <v>43717</v>
      </c>
      <c r="B4396" s="25">
        <v>1000022697</v>
      </c>
      <c r="C4396" s="25" t="s">
        <v>3944</v>
      </c>
      <c r="D4396" s="25" t="s">
        <v>4003</v>
      </c>
      <c r="E4396" s="25">
        <v>902.4</v>
      </c>
      <c r="F4396" s="25">
        <v>902.4</v>
      </c>
      <c r="G4396" s="25">
        <v>0</v>
      </c>
      <c r="H4396" s="25">
        <v>0</v>
      </c>
      <c r="I4396" s="25" t="s">
        <v>3148</v>
      </c>
    </row>
    <row r="4397" spans="1:9" x14ac:dyDescent="0.15">
      <c r="A4397" s="32">
        <v>43717</v>
      </c>
      <c r="B4397" s="25">
        <v>1000022697</v>
      </c>
      <c r="C4397" s="25" t="s">
        <v>3944</v>
      </c>
      <c r="D4397" s="25" t="s">
        <v>4003</v>
      </c>
      <c r="E4397" s="31">
        <v>1956.25</v>
      </c>
      <c r="F4397" s="31">
        <v>1956.25</v>
      </c>
      <c r="G4397" s="25">
        <v>0</v>
      </c>
      <c r="H4397" s="25">
        <v>0</v>
      </c>
      <c r="I4397" s="25" t="s">
        <v>3148</v>
      </c>
    </row>
    <row r="4398" spans="1:9" x14ac:dyDescent="0.15">
      <c r="A4398" s="32">
        <v>43717</v>
      </c>
      <c r="B4398" s="25">
        <v>1000023133</v>
      </c>
      <c r="C4398" s="25" t="s">
        <v>3381</v>
      </c>
      <c r="D4398" s="25" t="s">
        <v>4003</v>
      </c>
      <c r="E4398" s="31">
        <v>1001.6</v>
      </c>
      <c r="F4398" s="31">
        <v>1001.6</v>
      </c>
      <c r="G4398" s="25">
        <v>0</v>
      </c>
      <c r="H4398" s="25">
        <v>0</v>
      </c>
      <c r="I4398" s="25" t="s">
        <v>3380</v>
      </c>
    </row>
    <row r="4399" spans="1:9" x14ac:dyDescent="0.15">
      <c r="A4399" s="32">
        <v>43717</v>
      </c>
      <c r="B4399" s="25">
        <v>1000023133</v>
      </c>
      <c r="C4399" s="25" t="s">
        <v>3381</v>
      </c>
      <c r="D4399" s="25" t="s">
        <v>4003</v>
      </c>
      <c r="E4399" s="31">
        <v>2921.2</v>
      </c>
      <c r="F4399" s="31">
        <v>2921.2</v>
      </c>
      <c r="G4399" s="25">
        <v>0</v>
      </c>
      <c r="H4399" s="25">
        <v>0</v>
      </c>
      <c r="I4399" s="25" t="s">
        <v>3380</v>
      </c>
    </row>
    <row r="4400" spans="1:9" x14ac:dyDescent="0.15">
      <c r="A4400" s="32">
        <v>43717</v>
      </c>
      <c r="B4400" s="25">
        <v>1000024129</v>
      </c>
      <c r="C4400" s="25" t="s">
        <v>2894</v>
      </c>
      <c r="D4400" s="25" t="s">
        <v>4003</v>
      </c>
      <c r="E4400" s="31">
        <v>1601.61</v>
      </c>
      <c r="F4400" s="31">
        <v>1601.61</v>
      </c>
      <c r="G4400" s="25">
        <v>0</v>
      </c>
      <c r="H4400" s="25">
        <v>0</v>
      </c>
      <c r="I4400" s="25" t="s">
        <v>2893</v>
      </c>
    </row>
    <row r="4401" spans="1:9" x14ac:dyDescent="0.15">
      <c r="A4401" s="32">
        <v>43717</v>
      </c>
      <c r="B4401" s="25">
        <v>1000024129</v>
      </c>
      <c r="C4401" s="25" t="s">
        <v>2894</v>
      </c>
      <c r="D4401" s="25" t="s">
        <v>4003</v>
      </c>
      <c r="E4401" s="31">
        <v>23418.799999999999</v>
      </c>
      <c r="F4401" s="31">
        <v>23418.799999999999</v>
      </c>
      <c r="G4401" s="25">
        <v>0</v>
      </c>
      <c r="H4401" s="25">
        <v>0</v>
      </c>
      <c r="I4401" s="25" t="s">
        <v>2893</v>
      </c>
    </row>
    <row r="4402" spans="1:9" x14ac:dyDescent="0.15">
      <c r="A4402" s="32">
        <v>43717</v>
      </c>
      <c r="B4402" s="25">
        <v>1000025379</v>
      </c>
      <c r="C4402" s="25" t="s">
        <v>3946</v>
      </c>
      <c r="D4402" s="25" t="s">
        <v>4004</v>
      </c>
      <c r="E4402" s="31">
        <v>25902.35</v>
      </c>
      <c r="F4402" s="31">
        <v>25902.35</v>
      </c>
      <c r="G4402" s="25">
        <v>0</v>
      </c>
      <c r="H4402" s="25">
        <v>0</v>
      </c>
      <c r="I4402" s="25" t="s">
        <v>3315</v>
      </c>
    </row>
    <row r="4403" spans="1:9" x14ac:dyDescent="0.15">
      <c r="A4403" s="32">
        <v>43717</v>
      </c>
      <c r="B4403" s="25">
        <v>1000025474</v>
      </c>
      <c r="C4403" s="25" t="s">
        <v>2935</v>
      </c>
      <c r="D4403" s="25" t="s">
        <v>4003</v>
      </c>
      <c r="E4403" s="31">
        <v>3724</v>
      </c>
      <c r="F4403" s="31">
        <v>3724</v>
      </c>
      <c r="G4403" s="25">
        <v>0</v>
      </c>
      <c r="H4403" s="25">
        <v>0</v>
      </c>
      <c r="I4403" s="25" t="s">
        <v>2932</v>
      </c>
    </row>
    <row r="4404" spans="1:9" x14ac:dyDescent="0.15">
      <c r="A4404" s="32">
        <v>43717</v>
      </c>
      <c r="B4404" s="25">
        <v>1000025475</v>
      </c>
      <c r="C4404" s="25" t="s">
        <v>2933</v>
      </c>
      <c r="D4404" s="25" t="s">
        <v>4003</v>
      </c>
      <c r="E4404" s="31">
        <v>2879.4</v>
      </c>
      <c r="F4404" s="31">
        <v>2879.4</v>
      </c>
      <c r="G4404" s="25">
        <v>0</v>
      </c>
      <c r="H4404" s="25">
        <v>0</v>
      </c>
      <c r="I4404" s="25" t="s">
        <v>2932</v>
      </c>
    </row>
    <row r="4405" spans="1:9" x14ac:dyDescent="0.15">
      <c r="A4405" s="32">
        <v>43717</v>
      </c>
      <c r="B4405" s="25">
        <v>1000025755</v>
      </c>
      <c r="C4405" s="25" t="s">
        <v>3706</v>
      </c>
      <c r="D4405" s="25" t="s">
        <v>4003</v>
      </c>
      <c r="E4405" s="25">
        <v>301.60000000000002</v>
      </c>
      <c r="F4405" s="25">
        <v>301.60000000000002</v>
      </c>
      <c r="G4405" s="25">
        <v>0</v>
      </c>
      <c r="H4405" s="25">
        <v>0</v>
      </c>
      <c r="I4405" s="25" t="s">
        <v>3705</v>
      </c>
    </row>
    <row r="4406" spans="1:9" x14ac:dyDescent="0.15">
      <c r="A4406" s="32">
        <v>43717</v>
      </c>
      <c r="B4406" s="25">
        <v>1000027340</v>
      </c>
      <c r="C4406" s="25" t="s">
        <v>3948</v>
      </c>
      <c r="D4406" s="25" t="s">
        <v>4003</v>
      </c>
      <c r="E4406" s="31">
        <v>1531.97</v>
      </c>
      <c r="F4406" s="31">
        <v>1531.97</v>
      </c>
      <c r="G4406" s="25">
        <v>0</v>
      </c>
      <c r="H4406" s="25">
        <v>0</v>
      </c>
      <c r="I4406" s="25" t="s">
        <v>2915</v>
      </c>
    </row>
    <row r="4407" spans="1:9" x14ac:dyDescent="0.15">
      <c r="A4407" s="32">
        <v>43717</v>
      </c>
      <c r="B4407" s="25">
        <v>1000027535</v>
      </c>
      <c r="C4407" s="25" t="s">
        <v>3949</v>
      </c>
      <c r="D4407" s="25" t="s">
        <v>4003</v>
      </c>
      <c r="E4407" s="31">
        <v>24989.9</v>
      </c>
      <c r="F4407" s="31">
        <v>24989.9</v>
      </c>
      <c r="G4407" s="25">
        <v>0</v>
      </c>
      <c r="H4407" s="25">
        <v>0</v>
      </c>
      <c r="I4407" s="25" t="s">
        <v>3950</v>
      </c>
    </row>
    <row r="4408" spans="1:9" x14ac:dyDescent="0.15">
      <c r="A4408" s="32">
        <v>43717</v>
      </c>
      <c r="B4408" s="25">
        <v>1000027535</v>
      </c>
      <c r="C4408" s="25" t="s">
        <v>3949</v>
      </c>
      <c r="D4408" s="25" t="s">
        <v>4003</v>
      </c>
      <c r="E4408" s="31">
        <v>25013.8</v>
      </c>
      <c r="F4408" s="31">
        <v>25013.8</v>
      </c>
      <c r="G4408" s="25">
        <v>0</v>
      </c>
      <c r="H4408" s="25">
        <v>0</v>
      </c>
      <c r="I4408" s="25" t="s">
        <v>3950</v>
      </c>
    </row>
    <row r="4409" spans="1:9" x14ac:dyDescent="0.15">
      <c r="A4409" s="32">
        <v>43717</v>
      </c>
      <c r="B4409" s="25">
        <v>1000029061</v>
      </c>
      <c r="C4409" s="25" t="s">
        <v>2655</v>
      </c>
      <c r="D4409" s="25" t="s">
        <v>4003</v>
      </c>
      <c r="E4409" s="25">
        <v>340.95</v>
      </c>
      <c r="F4409" s="25">
        <v>340.95</v>
      </c>
      <c r="G4409" s="25">
        <v>0</v>
      </c>
      <c r="H4409" s="25">
        <v>0</v>
      </c>
      <c r="I4409" s="25" t="s">
        <v>2654</v>
      </c>
    </row>
    <row r="4410" spans="1:9" x14ac:dyDescent="0.15">
      <c r="A4410" s="32">
        <v>43717</v>
      </c>
      <c r="B4410" s="25">
        <v>1000029061</v>
      </c>
      <c r="C4410" s="25" t="s">
        <v>2655</v>
      </c>
      <c r="D4410" s="25" t="s">
        <v>4003</v>
      </c>
      <c r="E4410" s="31">
        <v>2066.9499999999998</v>
      </c>
      <c r="F4410" s="31">
        <v>2066.9499999999998</v>
      </c>
      <c r="G4410" s="25">
        <v>0</v>
      </c>
      <c r="H4410" s="25">
        <v>0</v>
      </c>
      <c r="I4410" s="25" t="s">
        <v>2654</v>
      </c>
    </row>
    <row r="4411" spans="1:9" x14ac:dyDescent="0.15">
      <c r="A4411" s="32">
        <v>43717</v>
      </c>
      <c r="B4411" s="25">
        <v>1000029243</v>
      </c>
      <c r="C4411" s="25" t="s">
        <v>4040</v>
      </c>
      <c r="D4411" s="25" t="s">
        <v>4004</v>
      </c>
      <c r="E4411" s="31">
        <v>1000.27</v>
      </c>
      <c r="F4411" s="31">
        <v>1000.27</v>
      </c>
      <c r="G4411" s="25">
        <v>0</v>
      </c>
      <c r="H4411" s="25">
        <v>0</v>
      </c>
      <c r="I4411" s="25" t="s">
        <v>3859</v>
      </c>
    </row>
    <row r="4412" spans="1:9" x14ac:dyDescent="0.15">
      <c r="A4412" s="32">
        <v>43717</v>
      </c>
      <c r="B4412" s="25">
        <v>1000030136</v>
      </c>
      <c r="C4412" s="25" t="s">
        <v>2788</v>
      </c>
      <c r="D4412" s="25" t="s">
        <v>4003</v>
      </c>
      <c r="E4412" s="25">
        <v>200.4</v>
      </c>
      <c r="F4412" s="25">
        <v>200.4</v>
      </c>
      <c r="G4412" s="25">
        <v>0</v>
      </c>
      <c r="H4412" s="25">
        <v>0</v>
      </c>
      <c r="I4412" s="25" t="s">
        <v>2787</v>
      </c>
    </row>
    <row r="4413" spans="1:9" x14ac:dyDescent="0.15">
      <c r="A4413" s="32">
        <v>43717</v>
      </c>
      <c r="B4413" s="25">
        <v>1000030136</v>
      </c>
      <c r="C4413" s="25" t="s">
        <v>2788</v>
      </c>
      <c r="D4413" s="25" t="s">
        <v>4003</v>
      </c>
      <c r="E4413" s="31">
        <v>1660.6</v>
      </c>
      <c r="F4413" s="31">
        <v>1660.6</v>
      </c>
      <c r="G4413" s="25">
        <v>0</v>
      </c>
      <c r="H4413" s="25">
        <v>0</v>
      </c>
      <c r="I4413" s="25" t="s">
        <v>2787</v>
      </c>
    </row>
    <row r="4414" spans="1:9" x14ac:dyDescent="0.15">
      <c r="A4414" s="32">
        <v>43717</v>
      </c>
      <c r="B4414" s="25">
        <v>1000031073</v>
      </c>
      <c r="C4414" s="25" t="s">
        <v>4030</v>
      </c>
      <c r="D4414" s="25" t="s">
        <v>4003</v>
      </c>
      <c r="E4414" s="25">
        <v>601.6</v>
      </c>
      <c r="F4414" s="25">
        <v>601.6</v>
      </c>
      <c r="G4414" s="25">
        <v>0</v>
      </c>
      <c r="H4414" s="25">
        <v>0</v>
      </c>
      <c r="I4414" s="25" t="s">
        <v>2763</v>
      </c>
    </row>
    <row r="4415" spans="1:9" x14ac:dyDescent="0.15">
      <c r="A4415" s="32">
        <v>43717</v>
      </c>
      <c r="B4415" s="25">
        <v>1000031073</v>
      </c>
      <c r="C4415" s="25" t="s">
        <v>4030</v>
      </c>
      <c r="D4415" s="25" t="s">
        <v>4003</v>
      </c>
      <c r="E4415" s="31">
        <v>2215</v>
      </c>
      <c r="F4415" s="31">
        <v>2215</v>
      </c>
      <c r="G4415" s="25">
        <v>0</v>
      </c>
      <c r="H4415" s="25">
        <v>0</v>
      </c>
      <c r="I4415" s="25" t="s">
        <v>2763</v>
      </c>
    </row>
    <row r="4416" spans="1:9" x14ac:dyDescent="0.15">
      <c r="A4416" s="32">
        <v>43717</v>
      </c>
      <c r="B4416" s="25">
        <v>1000031866</v>
      </c>
      <c r="C4416" s="25" t="s">
        <v>4057</v>
      </c>
      <c r="D4416" s="25" t="s">
        <v>4004</v>
      </c>
      <c r="E4416" s="25">
        <v>701.54</v>
      </c>
      <c r="F4416" s="25">
        <v>701.54</v>
      </c>
      <c r="G4416" s="25">
        <v>0</v>
      </c>
      <c r="H4416" s="25">
        <v>0</v>
      </c>
      <c r="I4416" s="25" t="s">
        <v>3583</v>
      </c>
    </row>
    <row r="4417" spans="1:9" x14ac:dyDescent="0.15">
      <c r="A4417" s="32">
        <v>43717</v>
      </c>
      <c r="B4417" s="25">
        <v>1000032382</v>
      </c>
      <c r="C4417" s="25" t="s">
        <v>2664</v>
      </c>
      <c r="D4417" s="25" t="s">
        <v>4003</v>
      </c>
      <c r="E4417" s="25">
        <v>207.6</v>
      </c>
      <c r="F4417" s="25">
        <v>207.6</v>
      </c>
      <c r="G4417" s="25">
        <v>0</v>
      </c>
      <c r="H4417" s="25">
        <v>0</v>
      </c>
      <c r="I4417" s="25" t="s">
        <v>2663</v>
      </c>
    </row>
    <row r="4418" spans="1:9" x14ac:dyDescent="0.15">
      <c r="A4418" s="32">
        <v>43717</v>
      </c>
      <c r="B4418" s="25">
        <v>1000033295</v>
      </c>
      <c r="C4418" s="25" t="s">
        <v>2985</v>
      </c>
      <c r="D4418" s="25" t="s">
        <v>4003</v>
      </c>
      <c r="E4418" s="31">
        <v>1001</v>
      </c>
      <c r="F4418" s="31">
        <v>1001</v>
      </c>
      <c r="G4418" s="25">
        <v>0</v>
      </c>
      <c r="H4418" s="25">
        <v>0</v>
      </c>
      <c r="I4418" s="25" t="s">
        <v>3583</v>
      </c>
    </row>
    <row r="4419" spans="1:9" x14ac:dyDescent="0.15">
      <c r="A4419" s="32">
        <v>43717</v>
      </c>
      <c r="B4419" s="25">
        <v>1000033295</v>
      </c>
      <c r="C4419" s="25" t="s">
        <v>2985</v>
      </c>
      <c r="D4419" s="25" t="s">
        <v>4003</v>
      </c>
      <c r="E4419" s="25">
        <v>330.81</v>
      </c>
      <c r="F4419" s="25">
        <v>330.81</v>
      </c>
      <c r="G4419" s="25">
        <v>0</v>
      </c>
      <c r="H4419" s="25">
        <v>0</v>
      </c>
      <c r="I4419" s="25" t="s">
        <v>3583</v>
      </c>
    </row>
    <row r="4420" spans="1:9" x14ac:dyDescent="0.15">
      <c r="A4420" s="32">
        <v>43717</v>
      </c>
      <c r="B4420" s="25">
        <v>1000033842</v>
      </c>
      <c r="C4420" s="25" t="s">
        <v>4041</v>
      </c>
      <c r="D4420" s="25" t="s">
        <v>4003</v>
      </c>
      <c r="E4420" s="31">
        <v>7973.76</v>
      </c>
      <c r="F4420" s="31">
        <v>7973.76</v>
      </c>
      <c r="G4420" s="25">
        <v>0</v>
      </c>
      <c r="H4420" s="25">
        <v>0</v>
      </c>
      <c r="I4420" s="25" t="s">
        <v>2734</v>
      </c>
    </row>
    <row r="4421" spans="1:9" x14ac:dyDescent="0.15">
      <c r="A4421" s="32">
        <v>43717</v>
      </c>
      <c r="B4421" s="25">
        <v>1000033842</v>
      </c>
      <c r="C4421" s="25" t="s">
        <v>4041</v>
      </c>
      <c r="D4421" s="25" t="s">
        <v>4003</v>
      </c>
      <c r="E4421" s="31">
        <v>2032.26</v>
      </c>
      <c r="F4421" s="31">
        <v>2032.26</v>
      </c>
      <c r="G4421" s="25">
        <v>0</v>
      </c>
      <c r="H4421" s="25">
        <v>0</v>
      </c>
      <c r="I4421" s="25" t="s">
        <v>2734</v>
      </c>
    </row>
    <row r="4422" spans="1:9" x14ac:dyDescent="0.15">
      <c r="A4422" s="32">
        <v>43717</v>
      </c>
      <c r="B4422" s="25">
        <v>1000034232</v>
      </c>
      <c r="C4422" s="25" t="s">
        <v>2772</v>
      </c>
      <c r="D4422" s="25" t="s">
        <v>4003</v>
      </c>
      <c r="E4422" s="25">
        <v>302.25</v>
      </c>
      <c r="F4422" s="25">
        <v>302.25</v>
      </c>
      <c r="G4422" s="25">
        <v>0</v>
      </c>
      <c r="H4422" s="25">
        <v>0</v>
      </c>
      <c r="I4422" s="25" t="s">
        <v>2771</v>
      </c>
    </row>
    <row r="4423" spans="1:9" x14ac:dyDescent="0.15">
      <c r="A4423" s="32">
        <v>43717</v>
      </c>
      <c r="B4423" s="25">
        <v>1000037982</v>
      </c>
      <c r="C4423" s="25" t="s">
        <v>3713</v>
      </c>
      <c r="D4423" s="25" t="s">
        <v>4003</v>
      </c>
      <c r="E4423" s="25">
        <v>136.80000000000001</v>
      </c>
      <c r="F4423" s="25">
        <v>136.80000000000001</v>
      </c>
      <c r="G4423" s="25">
        <v>0</v>
      </c>
      <c r="H4423" s="25">
        <v>0</v>
      </c>
      <c r="I4423" s="25" t="s">
        <v>3712</v>
      </c>
    </row>
    <row r="4424" spans="1:9" x14ac:dyDescent="0.15">
      <c r="A4424" s="32">
        <v>43717</v>
      </c>
      <c r="B4424" s="25">
        <v>1000038420</v>
      </c>
      <c r="C4424" s="25" t="s">
        <v>3096</v>
      </c>
      <c r="D4424" s="25" t="s">
        <v>4003</v>
      </c>
      <c r="E4424" s="31">
        <v>4007.17</v>
      </c>
      <c r="F4424" s="31">
        <v>4007.17</v>
      </c>
      <c r="G4424" s="25">
        <v>0</v>
      </c>
      <c r="H4424" s="25">
        <v>0</v>
      </c>
      <c r="I4424" s="25" t="s">
        <v>3095</v>
      </c>
    </row>
    <row r="4425" spans="1:9" x14ac:dyDescent="0.15">
      <c r="A4425" s="32">
        <v>43717</v>
      </c>
      <c r="B4425" s="25">
        <v>1000038508</v>
      </c>
      <c r="C4425" s="25" t="s">
        <v>3953</v>
      </c>
      <c r="D4425" s="25" t="s">
        <v>4003</v>
      </c>
      <c r="E4425" s="31">
        <v>15766.52</v>
      </c>
      <c r="F4425" s="31">
        <v>15766.52</v>
      </c>
      <c r="G4425" s="25">
        <v>0</v>
      </c>
      <c r="H4425" s="25">
        <v>0</v>
      </c>
      <c r="I4425" s="25" t="s">
        <v>2625</v>
      </c>
    </row>
    <row r="4426" spans="1:9" x14ac:dyDescent="0.15">
      <c r="A4426" s="32">
        <v>43717</v>
      </c>
      <c r="B4426" s="25">
        <v>1000038508</v>
      </c>
      <c r="C4426" s="25" t="s">
        <v>3953</v>
      </c>
      <c r="D4426" s="25" t="s">
        <v>4003</v>
      </c>
      <c r="E4426" s="31">
        <v>3316.27</v>
      </c>
      <c r="F4426" s="31">
        <v>3316.27</v>
      </c>
      <c r="G4426" s="25">
        <v>0</v>
      </c>
      <c r="H4426" s="25">
        <v>0</v>
      </c>
      <c r="I4426" s="25" t="s">
        <v>2625</v>
      </c>
    </row>
    <row r="4427" spans="1:9" x14ac:dyDescent="0.15">
      <c r="A4427" s="32">
        <v>43717</v>
      </c>
      <c r="B4427" s="25">
        <v>1000039029</v>
      </c>
      <c r="C4427" s="25" t="s">
        <v>3443</v>
      </c>
      <c r="D4427" s="25" t="s">
        <v>4003</v>
      </c>
      <c r="E4427" s="31">
        <v>1003.5</v>
      </c>
      <c r="F4427" s="31">
        <v>1003.5</v>
      </c>
      <c r="G4427" s="25">
        <v>0</v>
      </c>
      <c r="H4427" s="25">
        <v>0</v>
      </c>
      <c r="I4427" s="25" t="s">
        <v>2837</v>
      </c>
    </row>
    <row r="4428" spans="1:9" x14ac:dyDescent="0.15">
      <c r="A4428" s="32">
        <v>43717</v>
      </c>
      <c r="B4428" s="25">
        <v>1000041148</v>
      </c>
      <c r="C4428" s="25" t="s">
        <v>4031</v>
      </c>
      <c r="D4428" s="25" t="s">
        <v>4003</v>
      </c>
      <c r="E4428" s="25">
        <v>604.20000000000005</v>
      </c>
      <c r="F4428" s="25">
        <v>604.20000000000005</v>
      </c>
      <c r="G4428" s="25">
        <v>0</v>
      </c>
      <c r="H4428" s="25">
        <v>0</v>
      </c>
      <c r="I4428" s="25" t="s">
        <v>3583</v>
      </c>
    </row>
    <row r="4429" spans="1:9" x14ac:dyDescent="0.15">
      <c r="A4429" s="32">
        <v>43717</v>
      </c>
      <c r="B4429" s="25">
        <v>1000041148</v>
      </c>
      <c r="C4429" s="25" t="s">
        <v>4031</v>
      </c>
      <c r="D4429" s="25" t="s">
        <v>4003</v>
      </c>
      <c r="E4429" s="25">
        <v>448.4</v>
      </c>
      <c r="F4429" s="25">
        <v>448.4</v>
      </c>
      <c r="G4429" s="25">
        <v>0</v>
      </c>
      <c r="H4429" s="25">
        <v>0</v>
      </c>
      <c r="I4429" s="25" t="s">
        <v>3583</v>
      </c>
    </row>
    <row r="4430" spans="1:9" x14ac:dyDescent="0.15">
      <c r="A4430" s="32">
        <v>43717</v>
      </c>
      <c r="B4430" s="25">
        <v>1000041780</v>
      </c>
      <c r="C4430" s="25" t="s">
        <v>3030</v>
      </c>
      <c r="D4430" s="25" t="s">
        <v>4003</v>
      </c>
      <c r="E4430" s="31">
        <v>3259.2</v>
      </c>
      <c r="F4430" s="31">
        <v>3259.2</v>
      </c>
      <c r="G4430" s="25">
        <v>0</v>
      </c>
      <c r="H4430" s="25">
        <v>0</v>
      </c>
      <c r="I4430" s="25" t="s">
        <v>3029</v>
      </c>
    </row>
    <row r="4431" spans="1:9" x14ac:dyDescent="0.15">
      <c r="A4431" s="32">
        <v>43717</v>
      </c>
      <c r="B4431" s="25">
        <v>1000041780</v>
      </c>
      <c r="C4431" s="25" t="s">
        <v>3030</v>
      </c>
      <c r="D4431" s="25" t="s">
        <v>4003</v>
      </c>
      <c r="E4431" s="31">
        <v>3750.33</v>
      </c>
      <c r="F4431" s="31">
        <v>3750.33</v>
      </c>
      <c r="G4431" s="25">
        <v>0</v>
      </c>
      <c r="H4431" s="25">
        <v>0</v>
      </c>
      <c r="I4431" s="25" t="s">
        <v>3029</v>
      </c>
    </row>
    <row r="4432" spans="1:9" x14ac:dyDescent="0.15">
      <c r="A4432" s="32">
        <v>43717</v>
      </c>
      <c r="B4432" s="25">
        <v>1000041836</v>
      </c>
      <c r="C4432" s="25" t="s">
        <v>3954</v>
      </c>
      <c r="D4432" s="25" t="s">
        <v>4003</v>
      </c>
      <c r="E4432" s="25">
        <v>439.6</v>
      </c>
      <c r="F4432" s="25">
        <v>439.6</v>
      </c>
      <c r="G4432" s="25">
        <v>0</v>
      </c>
      <c r="H4432" s="25">
        <v>0</v>
      </c>
      <c r="I4432" s="25" t="s">
        <v>2837</v>
      </c>
    </row>
    <row r="4433" spans="1:9" x14ac:dyDescent="0.15">
      <c r="A4433" s="32">
        <v>43717</v>
      </c>
      <c r="B4433" s="25">
        <v>1000043235</v>
      </c>
      <c r="C4433" s="25" t="s">
        <v>3155</v>
      </c>
      <c r="D4433" s="25" t="s">
        <v>4003</v>
      </c>
      <c r="E4433" s="31">
        <v>2919.4</v>
      </c>
      <c r="F4433" s="31">
        <v>2919.4</v>
      </c>
      <c r="G4433" s="25">
        <v>0</v>
      </c>
      <c r="H4433" s="25">
        <v>0</v>
      </c>
      <c r="I4433" s="25" t="s">
        <v>3154</v>
      </c>
    </row>
    <row r="4434" spans="1:9" x14ac:dyDescent="0.15">
      <c r="A4434" s="32">
        <v>43717</v>
      </c>
      <c r="B4434" s="25">
        <v>1000043235</v>
      </c>
      <c r="C4434" s="25" t="s">
        <v>3155</v>
      </c>
      <c r="D4434" s="25" t="s">
        <v>4003</v>
      </c>
      <c r="E4434" s="25">
        <v>581.82000000000005</v>
      </c>
      <c r="F4434" s="25">
        <v>581.82000000000005</v>
      </c>
      <c r="G4434" s="25">
        <v>0</v>
      </c>
      <c r="H4434" s="25">
        <v>0</v>
      </c>
      <c r="I4434" s="25" t="s">
        <v>3154</v>
      </c>
    </row>
    <row r="4435" spans="1:9" x14ac:dyDescent="0.15">
      <c r="A4435" s="32">
        <v>43717</v>
      </c>
      <c r="B4435" s="25">
        <v>1000043256</v>
      </c>
      <c r="C4435" s="25" t="s">
        <v>3955</v>
      </c>
      <c r="D4435" s="25" t="s">
        <v>4003</v>
      </c>
      <c r="E4435" s="31">
        <v>1004.6</v>
      </c>
      <c r="F4435" s="31">
        <v>1004.6</v>
      </c>
      <c r="G4435" s="25">
        <v>0</v>
      </c>
      <c r="H4435" s="25">
        <v>0</v>
      </c>
      <c r="I4435" s="25" t="s">
        <v>3956</v>
      </c>
    </row>
    <row r="4436" spans="1:9" x14ac:dyDescent="0.15">
      <c r="A4436" s="32">
        <v>43717</v>
      </c>
      <c r="B4436" s="25">
        <v>1000043367</v>
      </c>
      <c r="C4436" s="25" t="s">
        <v>3009</v>
      </c>
      <c r="D4436" s="25" t="s">
        <v>4003</v>
      </c>
      <c r="E4436" s="25">
        <v>337.5</v>
      </c>
      <c r="F4436" s="25">
        <v>337.5</v>
      </c>
      <c r="G4436" s="25">
        <v>0</v>
      </c>
      <c r="H4436" s="25">
        <v>0</v>
      </c>
      <c r="I4436" s="25" t="s">
        <v>3008</v>
      </c>
    </row>
    <row r="4437" spans="1:9" x14ac:dyDescent="0.15">
      <c r="A4437" s="32">
        <v>43717</v>
      </c>
      <c r="B4437" s="25">
        <v>1000043379</v>
      </c>
      <c r="C4437" s="25" t="s">
        <v>3860</v>
      </c>
      <c r="D4437" s="25" t="s">
        <v>4003</v>
      </c>
      <c r="E4437" s="31">
        <v>7405.5</v>
      </c>
      <c r="F4437" s="31">
        <v>7405.5</v>
      </c>
      <c r="G4437" s="25">
        <v>0</v>
      </c>
      <c r="H4437" s="25">
        <v>0</v>
      </c>
      <c r="I4437" s="25" t="s">
        <v>3859</v>
      </c>
    </row>
    <row r="4438" spans="1:9" x14ac:dyDescent="0.15">
      <c r="A4438" s="32">
        <v>43717</v>
      </c>
      <c r="B4438" s="25">
        <v>1000043379</v>
      </c>
      <c r="C4438" s="25" t="s">
        <v>3860</v>
      </c>
      <c r="D4438" s="25" t="s">
        <v>4003</v>
      </c>
      <c r="E4438" s="31">
        <v>6520</v>
      </c>
      <c r="F4438" s="31">
        <v>6520</v>
      </c>
      <c r="G4438" s="25">
        <v>0</v>
      </c>
      <c r="H4438" s="25">
        <v>0</v>
      </c>
      <c r="I4438" s="25" t="s">
        <v>3859</v>
      </c>
    </row>
    <row r="4439" spans="1:9" x14ac:dyDescent="0.15">
      <c r="A4439" s="32">
        <v>43717</v>
      </c>
      <c r="B4439" s="25">
        <v>1000043382</v>
      </c>
      <c r="C4439" s="25" t="s">
        <v>3201</v>
      </c>
      <c r="D4439" s="25" t="s">
        <v>4003</v>
      </c>
      <c r="E4439" s="31">
        <v>1000</v>
      </c>
      <c r="F4439" s="31">
        <v>1000</v>
      </c>
      <c r="G4439" s="25">
        <v>0</v>
      </c>
      <c r="H4439" s="25">
        <v>0</v>
      </c>
      <c r="I4439" s="25" t="s">
        <v>2625</v>
      </c>
    </row>
    <row r="4440" spans="1:9" x14ac:dyDescent="0.15">
      <c r="A4440" s="32">
        <v>43717</v>
      </c>
      <c r="B4440" s="25">
        <v>1000043865</v>
      </c>
      <c r="C4440" s="25" t="s">
        <v>3516</v>
      </c>
      <c r="D4440" s="25" t="s">
        <v>4003</v>
      </c>
      <c r="E4440" s="31">
        <v>2002.6</v>
      </c>
      <c r="F4440" s="31">
        <v>2002.6</v>
      </c>
      <c r="G4440" s="25">
        <v>0</v>
      </c>
      <c r="H4440" s="25">
        <v>0</v>
      </c>
      <c r="I4440" s="25" t="s">
        <v>3515</v>
      </c>
    </row>
    <row r="4441" spans="1:9" x14ac:dyDescent="0.15">
      <c r="A4441" s="32">
        <v>43717</v>
      </c>
      <c r="B4441" s="25">
        <v>1000043865</v>
      </c>
      <c r="C4441" s="25" t="s">
        <v>3516</v>
      </c>
      <c r="D4441" s="25" t="s">
        <v>4003</v>
      </c>
      <c r="E4441" s="31">
        <v>5497.11</v>
      </c>
      <c r="F4441" s="31">
        <v>5497.11</v>
      </c>
      <c r="G4441" s="25">
        <v>0</v>
      </c>
      <c r="H4441" s="25">
        <v>0</v>
      </c>
      <c r="I4441" s="25" t="s">
        <v>3515</v>
      </c>
    </row>
    <row r="4442" spans="1:9" x14ac:dyDescent="0.15">
      <c r="A4442" s="32">
        <v>43717</v>
      </c>
      <c r="B4442" s="25">
        <v>1000044031</v>
      </c>
      <c r="C4442" s="25" t="s">
        <v>2968</v>
      </c>
      <c r="D4442" s="25" t="s">
        <v>4003</v>
      </c>
      <c r="E4442" s="31">
        <v>1010.1</v>
      </c>
      <c r="F4442" s="31">
        <v>1010.1</v>
      </c>
      <c r="G4442" s="25">
        <v>0</v>
      </c>
      <c r="H4442" s="25">
        <v>0</v>
      </c>
      <c r="I4442" s="25" t="s">
        <v>2967</v>
      </c>
    </row>
    <row r="4443" spans="1:9" x14ac:dyDescent="0.15">
      <c r="A4443" s="32">
        <v>43717</v>
      </c>
      <c r="B4443" s="25">
        <v>1000044031</v>
      </c>
      <c r="C4443" s="25" t="s">
        <v>2968</v>
      </c>
      <c r="D4443" s="25" t="s">
        <v>4003</v>
      </c>
      <c r="E4443" s="31">
        <v>5494.3</v>
      </c>
      <c r="F4443" s="31">
        <v>5494.3</v>
      </c>
      <c r="G4443" s="25">
        <v>0</v>
      </c>
      <c r="H4443" s="25">
        <v>0</v>
      </c>
      <c r="I4443" s="25" t="s">
        <v>2967</v>
      </c>
    </row>
    <row r="4444" spans="1:9" x14ac:dyDescent="0.15">
      <c r="A4444" s="32">
        <v>43717</v>
      </c>
      <c r="B4444" s="25">
        <v>1000044643</v>
      </c>
      <c r="C4444" s="25" t="s">
        <v>2950</v>
      </c>
      <c r="D4444" s="25" t="s">
        <v>4003</v>
      </c>
      <c r="E4444" s="31">
        <v>4044</v>
      </c>
      <c r="F4444" s="31">
        <v>4044</v>
      </c>
      <c r="G4444" s="25">
        <v>0</v>
      </c>
      <c r="H4444" s="25">
        <v>0</v>
      </c>
      <c r="I4444" s="25" t="s">
        <v>2949</v>
      </c>
    </row>
    <row r="4445" spans="1:9" x14ac:dyDescent="0.15">
      <c r="A4445" s="32">
        <v>43717</v>
      </c>
      <c r="B4445" s="25">
        <v>1000044643</v>
      </c>
      <c r="C4445" s="25" t="s">
        <v>2950</v>
      </c>
      <c r="D4445" s="25" t="s">
        <v>4003</v>
      </c>
      <c r="E4445" s="31">
        <v>1956.2</v>
      </c>
      <c r="F4445" s="31">
        <v>1956.2</v>
      </c>
      <c r="G4445" s="25">
        <v>0</v>
      </c>
      <c r="H4445" s="25">
        <v>0</v>
      </c>
      <c r="I4445" s="25" t="s">
        <v>2949</v>
      </c>
    </row>
    <row r="4446" spans="1:9" x14ac:dyDescent="0.15">
      <c r="A4446" s="32">
        <v>43717</v>
      </c>
      <c r="B4446" s="25">
        <v>1000044688</v>
      </c>
      <c r="C4446" s="25" t="s">
        <v>3551</v>
      </c>
      <c r="D4446" s="25" t="s">
        <v>4003</v>
      </c>
      <c r="E4446" s="25">
        <v>99.8</v>
      </c>
      <c r="F4446" s="25">
        <v>99.8</v>
      </c>
      <c r="G4446" s="25">
        <v>0</v>
      </c>
      <c r="H4446" s="25">
        <v>0</v>
      </c>
      <c r="I4446" s="25" t="s">
        <v>3550</v>
      </c>
    </row>
    <row r="4447" spans="1:9" x14ac:dyDescent="0.15">
      <c r="A4447" s="32">
        <v>43717</v>
      </c>
      <c r="B4447" s="25">
        <v>1000044716</v>
      </c>
      <c r="C4447" s="25" t="s">
        <v>3957</v>
      </c>
      <c r="D4447" s="25" t="s">
        <v>4003</v>
      </c>
      <c r="E4447" s="31">
        <v>6003</v>
      </c>
      <c r="F4447" s="31">
        <v>6003</v>
      </c>
      <c r="G4447" s="25">
        <v>0</v>
      </c>
      <c r="H4447" s="25">
        <v>0</v>
      </c>
      <c r="I4447" s="25" t="s">
        <v>3092</v>
      </c>
    </row>
    <row r="4448" spans="1:9" x14ac:dyDescent="0.15">
      <c r="A4448" s="32">
        <v>43717</v>
      </c>
      <c r="B4448" s="25">
        <v>1000044716</v>
      </c>
      <c r="C4448" s="25" t="s">
        <v>3957</v>
      </c>
      <c r="D4448" s="25" t="s">
        <v>4003</v>
      </c>
      <c r="E4448" s="31">
        <v>8339.07</v>
      </c>
      <c r="F4448" s="31">
        <v>8339.07</v>
      </c>
      <c r="G4448" s="25">
        <v>0</v>
      </c>
      <c r="H4448" s="25">
        <v>0</v>
      </c>
      <c r="I4448" s="25" t="s">
        <v>3092</v>
      </c>
    </row>
    <row r="4449" spans="1:9" x14ac:dyDescent="0.15">
      <c r="A4449" s="32">
        <v>43717</v>
      </c>
      <c r="B4449" s="25">
        <v>1000045593</v>
      </c>
      <c r="C4449" s="25" t="s">
        <v>3958</v>
      </c>
      <c r="D4449" s="25" t="s">
        <v>4003</v>
      </c>
      <c r="E4449" s="31">
        <v>4281.6000000000004</v>
      </c>
      <c r="F4449" s="31">
        <v>4281.6000000000004</v>
      </c>
      <c r="G4449" s="25">
        <v>0</v>
      </c>
      <c r="H4449" s="25">
        <v>0</v>
      </c>
      <c r="I4449" s="25" t="s">
        <v>2904</v>
      </c>
    </row>
    <row r="4450" spans="1:9" x14ac:dyDescent="0.15">
      <c r="A4450" s="32">
        <v>43717</v>
      </c>
      <c r="B4450" s="25">
        <v>1000045593</v>
      </c>
      <c r="C4450" s="25" t="s">
        <v>3958</v>
      </c>
      <c r="D4450" s="25" t="s">
        <v>4003</v>
      </c>
      <c r="E4450" s="25">
        <v>719</v>
      </c>
      <c r="F4450" s="25">
        <v>719</v>
      </c>
      <c r="G4450" s="25">
        <v>0</v>
      </c>
      <c r="H4450" s="25">
        <v>0</v>
      </c>
      <c r="I4450" s="25" t="s">
        <v>2904</v>
      </c>
    </row>
    <row r="4451" spans="1:9" x14ac:dyDescent="0.15">
      <c r="A4451" s="32">
        <v>43717</v>
      </c>
      <c r="B4451" s="25">
        <v>1000045767</v>
      </c>
      <c r="C4451" s="25" t="s">
        <v>2962</v>
      </c>
      <c r="D4451" s="25" t="s">
        <v>4003</v>
      </c>
      <c r="E4451" s="31">
        <v>4500</v>
      </c>
      <c r="F4451" s="31">
        <v>4500</v>
      </c>
      <c r="G4451" s="25">
        <v>0</v>
      </c>
      <c r="H4451" s="25">
        <v>0</v>
      </c>
      <c r="I4451" s="25" t="s">
        <v>2961</v>
      </c>
    </row>
    <row r="4452" spans="1:9" x14ac:dyDescent="0.15">
      <c r="A4452" s="32">
        <v>43717</v>
      </c>
      <c r="B4452" s="25">
        <v>1000045767</v>
      </c>
      <c r="C4452" s="25" t="s">
        <v>2962</v>
      </c>
      <c r="D4452" s="25" t="s">
        <v>4003</v>
      </c>
      <c r="E4452" s="31">
        <v>9767</v>
      </c>
      <c r="F4452" s="31">
        <v>9767</v>
      </c>
      <c r="G4452" s="25">
        <v>0</v>
      </c>
      <c r="H4452" s="25">
        <v>0</v>
      </c>
      <c r="I4452" s="25" t="s">
        <v>2961</v>
      </c>
    </row>
    <row r="4453" spans="1:9" x14ac:dyDescent="0.15">
      <c r="A4453" s="32">
        <v>43717</v>
      </c>
      <c r="B4453" s="25">
        <v>1000046429</v>
      </c>
      <c r="C4453" s="25" t="s">
        <v>3863</v>
      </c>
      <c r="D4453" s="25" t="s">
        <v>4003</v>
      </c>
      <c r="E4453" s="31">
        <v>1001.7</v>
      </c>
      <c r="F4453" s="31">
        <v>1001.7</v>
      </c>
      <c r="G4453" s="25">
        <v>0</v>
      </c>
      <c r="H4453" s="25">
        <v>0</v>
      </c>
      <c r="I4453" s="25" t="s">
        <v>2666</v>
      </c>
    </row>
    <row r="4454" spans="1:9" x14ac:dyDescent="0.15">
      <c r="A4454" s="32">
        <v>43717</v>
      </c>
      <c r="B4454" s="25">
        <v>1000046429</v>
      </c>
      <c r="C4454" s="25" t="s">
        <v>3863</v>
      </c>
      <c r="D4454" s="25" t="s">
        <v>4003</v>
      </c>
      <c r="E4454" s="31">
        <v>12000.2</v>
      </c>
      <c r="F4454" s="31">
        <v>12000.2</v>
      </c>
      <c r="G4454" s="25">
        <v>0</v>
      </c>
      <c r="H4454" s="25">
        <v>0</v>
      </c>
      <c r="I4454" s="25" t="s">
        <v>2666</v>
      </c>
    </row>
    <row r="4455" spans="1:9" x14ac:dyDescent="0.15">
      <c r="A4455" s="32">
        <v>43717</v>
      </c>
      <c r="B4455" s="25">
        <v>1000046591</v>
      </c>
      <c r="C4455" s="25" t="s">
        <v>2671</v>
      </c>
      <c r="D4455" s="25" t="s">
        <v>4003</v>
      </c>
      <c r="E4455" s="31">
        <v>1035.5999999999999</v>
      </c>
      <c r="F4455" s="31">
        <v>1035.5999999999999</v>
      </c>
      <c r="G4455" s="25">
        <v>0</v>
      </c>
      <c r="H4455" s="25">
        <v>0</v>
      </c>
      <c r="I4455" s="25" t="s">
        <v>2666</v>
      </c>
    </row>
    <row r="4456" spans="1:9" x14ac:dyDescent="0.15">
      <c r="A4456" s="32">
        <v>43717</v>
      </c>
      <c r="B4456" s="25">
        <v>1000046591</v>
      </c>
      <c r="C4456" s="25" t="s">
        <v>2671</v>
      </c>
      <c r="D4456" s="25" t="s">
        <v>4003</v>
      </c>
      <c r="E4456" s="25">
        <v>558</v>
      </c>
      <c r="F4456" s="25">
        <v>558</v>
      </c>
      <c r="G4456" s="25">
        <v>0</v>
      </c>
      <c r="H4456" s="25">
        <v>0</v>
      </c>
      <c r="I4456" s="25" t="s">
        <v>2666</v>
      </c>
    </row>
    <row r="4457" spans="1:9" x14ac:dyDescent="0.15">
      <c r="A4457" s="32">
        <v>43717</v>
      </c>
      <c r="B4457" s="25">
        <v>1000047172</v>
      </c>
      <c r="C4457" s="25" t="s">
        <v>3584</v>
      </c>
      <c r="D4457" s="25" t="s">
        <v>4004</v>
      </c>
      <c r="E4457" s="25">
        <v>200.87</v>
      </c>
      <c r="F4457" s="25">
        <v>200.87</v>
      </c>
      <c r="G4457" s="25">
        <v>0</v>
      </c>
      <c r="H4457" s="25">
        <v>0</v>
      </c>
      <c r="I4457" s="25" t="s">
        <v>3583</v>
      </c>
    </row>
    <row r="4458" spans="1:9" x14ac:dyDescent="0.15">
      <c r="A4458" s="32">
        <v>43717</v>
      </c>
      <c r="B4458" s="25">
        <v>1000047401</v>
      </c>
      <c r="C4458" s="25" t="s">
        <v>2775</v>
      </c>
      <c r="D4458" s="25" t="s">
        <v>4003</v>
      </c>
      <c r="E4458" s="31">
        <v>15985</v>
      </c>
      <c r="F4458" s="31">
        <v>15985</v>
      </c>
      <c r="G4458" s="25">
        <v>0</v>
      </c>
      <c r="H4458" s="25">
        <v>0</v>
      </c>
      <c r="I4458" s="25" t="s">
        <v>2774</v>
      </c>
    </row>
    <row r="4459" spans="1:9" x14ac:dyDescent="0.15">
      <c r="A4459" s="32">
        <v>43717</v>
      </c>
      <c r="B4459" s="25">
        <v>1000047436</v>
      </c>
      <c r="C4459" s="25" t="s">
        <v>4058</v>
      </c>
      <c r="D4459" s="25" t="s">
        <v>4004</v>
      </c>
      <c r="E4459" s="25">
        <v>201.02</v>
      </c>
      <c r="F4459" s="25">
        <v>201.02</v>
      </c>
      <c r="G4459" s="25">
        <v>0</v>
      </c>
      <c r="H4459" s="25">
        <v>0</v>
      </c>
      <c r="I4459" s="25" t="s">
        <v>3583</v>
      </c>
    </row>
    <row r="4460" spans="1:9" x14ac:dyDescent="0.15">
      <c r="A4460" s="32">
        <v>43717</v>
      </c>
      <c r="B4460" s="25">
        <v>1000048101</v>
      </c>
      <c r="C4460" s="25" t="s">
        <v>3960</v>
      </c>
      <c r="D4460" s="25" t="s">
        <v>4003</v>
      </c>
      <c r="E4460" s="25">
        <v>203.5</v>
      </c>
      <c r="F4460" s="25">
        <v>203.5</v>
      </c>
      <c r="G4460" s="25">
        <v>0</v>
      </c>
      <c r="H4460" s="25">
        <v>0</v>
      </c>
      <c r="I4460" s="25" t="s">
        <v>2625</v>
      </c>
    </row>
    <row r="4461" spans="1:9" x14ac:dyDescent="0.15">
      <c r="A4461" s="32">
        <v>43717</v>
      </c>
      <c r="B4461" s="25">
        <v>1000048363</v>
      </c>
      <c r="C4461" s="25" t="s">
        <v>3334</v>
      </c>
      <c r="D4461" s="25" t="s">
        <v>4003</v>
      </c>
      <c r="E4461" s="31">
        <v>4867.3999999999996</v>
      </c>
      <c r="F4461" s="31">
        <v>4867.3999999999996</v>
      </c>
      <c r="G4461" s="25">
        <v>0</v>
      </c>
      <c r="H4461" s="25">
        <v>0</v>
      </c>
      <c r="I4461" s="25" t="s">
        <v>2727</v>
      </c>
    </row>
    <row r="4462" spans="1:9" x14ac:dyDescent="0.15">
      <c r="A4462" s="32">
        <v>43717</v>
      </c>
      <c r="B4462" s="25">
        <v>1000048503</v>
      </c>
      <c r="C4462" s="25" t="s">
        <v>3961</v>
      </c>
      <c r="D4462" s="25" t="s">
        <v>4003</v>
      </c>
      <c r="E4462" s="31">
        <v>1000.8</v>
      </c>
      <c r="F4462" s="31">
        <v>1000.8</v>
      </c>
      <c r="G4462" s="25">
        <v>0</v>
      </c>
      <c r="H4462" s="25">
        <v>0</v>
      </c>
      <c r="I4462" s="25" t="s">
        <v>3962</v>
      </c>
    </row>
    <row r="4463" spans="1:9" x14ac:dyDescent="0.15">
      <c r="A4463" s="32">
        <v>43717</v>
      </c>
      <c r="B4463" s="25">
        <v>1000048503</v>
      </c>
      <c r="C4463" s="25" t="s">
        <v>3961</v>
      </c>
      <c r="D4463" s="25" t="s">
        <v>4003</v>
      </c>
      <c r="E4463" s="31">
        <v>1372.17</v>
      </c>
      <c r="F4463" s="31">
        <v>1372.17</v>
      </c>
      <c r="G4463" s="25">
        <v>0</v>
      </c>
      <c r="H4463" s="25">
        <v>0</v>
      </c>
      <c r="I4463" s="25" t="s">
        <v>3962</v>
      </c>
    </row>
    <row r="4464" spans="1:9" x14ac:dyDescent="0.15">
      <c r="A4464" s="32">
        <v>43717</v>
      </c>
      <c r="B4464" s="25">
        <v>1000048571</v>
      </c>
      <c r="C4464" s="25" t="s">
        <v>3229</v>
      </c>
      <c r="D4464" s="25" t="s">
        <v>4003</v>
      </c>
      <c r="E4464" s="25">
        <v>606</v>
      </c>
      <c r="F4464" s="25">
        <v>606</v>
      </c>
      <c r="G4464" s="25">
        <v>0</v>
      </c>
      <c r="H4464" s="25">
        <v>0</v>
      </c>
      <c r="I4464" s="25" t="s">
        <v>2657</v>
      </c>
    </row>
    <row r="4465" spans="1:9" x14ac:dyDescent="0.15">
      <c r="A4465" s="32">
        <v>43717</v>
      </c>
      <c r="B4465" s="25">
        <v>1000048571</v>
      </c>
      <c r="C4465" s="25" t="s">
        <v>3229</v>
      </c>
      <c r="D4465" s="25" t="s">
        <v>4003</v>
      </c>
      <c r="E4465" s="31">
        <v>7893.27</v>
      </c>
      <c r="F4465" s="31">
        <v>7893.27</v>
      </c>
      <c r="G4465" s="25">
        <v>0</v>
      </c>
      <c r="H4465" s="25">
        <v>0</v>
      </c>
      <c r="I4465" s="25" t="s">
        <v>2657</v>
      </c>
    </row>
    <row r="4466" spans="1:9" x14ac:dyDescent="0.15">
      <c r="A4466" s="32">
        <v>43717</v>
      </c>
      <c r="B4466" s="25">
        <v>1000048628</v>
      </c>
      <c r="C4466" s="25" t="s">
        <v>2761</v>
      </c>
      <c r="D4466" s="25" t="s">
        <v>4003</v>
      </c>
      <c r="E4466" s="31">
        <v>14341.2</v>
      </c>
      <c r="F4466" s="31">
        <v>14341.2</v>
      </c>
      <c r="G4466" s="25">
        <v>0</v>
      </c>
      <c r="H4466" s="25">
        <v>0</v>
      </c>
      <c r="I4466" s="25" t="s">
        <v>2760</v>
      </c>
    </row>
    <row r="4467" spans="1:9" x14ac:dyDescent="0.15">
      <c r="A4467" s="32">
        <v>43717</v>
      </c>
      <c r="B4467" s="25">
        <v>1000048628</v>
      </c>
      <c r="C4467" s="25" t="s">
        <v>2761</v>
      </c>
      <c r="D4467" s="25" t="s">
        <v>4003</v>
      </c>
      <c r="E4467" s="31">
        <v>15659</v>
      </c>
      <c r="F4467" s="31">
        <v>15659</v>
      </c>
      <c r="G4467" s="25">
        <v>0</v>
      </c>
      <c r="H4467" s="25">
        <v>0</v>
      </c>
      <c r="I4467" s="25" t="s">
        <v>2760</v>
      </c>
    </row>
    <row r="4468" spans="1:9" x14ac:dyDescent="0.15">
      <c r="A4468" s="32">
        <v>43717</v>
      </c>
      <c r="B4468" s="25">
        <v>1000048821</v>
      </c>
      <c r="C4468" s="25" t="s">
        <v>3963</v>
      </c>
      <c r="D4468" s="25" t="s">
        <v>4003</v>
      </c>
      <c r="E4468" s="31">
        <v>13009.7</v>
      </c>
      <c r="F4468" s="31">
        <v>13009.7</v>
      </c>
      <c r="G4468" s="25">
        <v>0</v>
      </c>
      <c r="H4468" s="25">
        <v>0</v>
      </c>
      <c r="I4468" s="25" t="s">
        <v>2687</v>
      </c>
    </row>
    <row r="4469" spans="1:9" x14ac:dyDescent="0.15">
      <c r="A4469" s="32">
        <v>43717</v>
      </c>
      <c r="B4469" s="25">
        <v>1000049025</v>
      </c>
      <c r="C4469" s="25" t="s">
        <v>4012</v>
      </c>
      <c r="D4469" s="25" t="s">
        <v>4003</v>
      </c>
      <c r="E4469" s="31">
        <v>1295</v>
      </c>
      <c r="F4469" s="31">
        <v>1295</v>
      </c>
      <c r="G4469" s="25">
        <v>0</v>
      </c>
      <c r="H4469" s="25">
        <v>0</v>
      </c>
      <c r="I4469" s="25" t="s">
        <v>2666</v>
      </c>
    </row>
    <row r="4470" spans="1:9" x14ac:dyDescent="0.15">
      <c r="A4470" s="32">
        <v>43717</v>
      </c>
      <c r="B4470" s="25">
        <v>1000049025</v>
      </c>
      <c r="C4470" s="25" t="s">
        <v>4012</v>
      </c>
      <c r="D4470" s="25" t="s">
        <v>4003</v>
      </c>
      <c r="E4470" s="25">
        <v>431</v>
      </c>
      <c r="F4470" s="25">
        <v>431</v>
      </c>
      <c r="G4470" s="25">
        <v>0</v>
      </c>
      <c r="H4470" s="25">
        <v>0</v>
      </c>
      <c r="I4470" s="25" t="s">
        <v>2666</v>
      </c>
    </row>
    <row r="4471" spans="1:9" x14ac:dyDescent="0.15">
      <c r="A4471" s="32">
        <v>43717</v>
      </c>
      <c r="B4471" s="25">
        <v>1000049027</v>
      </c>
      <c r="C4471" s="25" t="s">
        <v>3964</v>
      </c>
      <c r="D4471" s="25" t="s">
        <v>4003</v>
      </c>
      <c r="E4471" s="31">
        <v>2326.1999999999998</v>
      </c>
      <c r="F4471" s="31">
        <v>2326.1999999999998</v>
      </c>
      <c r="G4471" s="25">
        <v>0</v>
      </c>
      <c r="H4471" s="25">
        <v>0</v>
      </c>
      <c r="I4471" s="25" t="s">
        <v>2687</v>
      </c>
    </row>
    <row r="4472" spans="1:9" x14ac:dyDescent="0.15">
      <c r="A4472" s="32">
        <v>43717</v>
      </c>
      <c r="B4472" s="25">
        <v>1000049485</v>
      </c>
      <c r="C4472" s="25" t="s">
        <v>4049</v>
      </c>
      <c r="D4472" s="25" t="s">
        <v>4003</v>
      </c>
      <c r="E4472" s="31">
        <v>1002</v>
      </c>
      <c r="F4472" s="31">
        <v>1002</v>
      </c>
      <c r="G4472" s="25">
        <v>0</v>
      </c>
      <c r="H4472" s="25">
        <v>0</v>
      </c>
      <c r="I4472" s="25" t="s">
        <v>3647</v>
      </c>
    </row>
    <row r="4473" spans="1:9" x14ac:dyDescent="0.15">
      <c r="A4473" s="32">
        <v>43717</v>
      </c>
      <c r="B4473" s="25">
        <v>1000049929</v>
      </c>
      <c r="C4473" s="25" t="s">
        <v>3965</v>
      </c>
      <c r="D4473" s="25" t="s">
        <v>4003</v>
      </c>
      <c r="E4473" s="31">
        <v>4202</v>
      </c>
      <c r="F4473" s="31">
        <v>4202</v>
      </c>
      <c r="G4473" s="25">
        <v>0</v>
      </c>
      <c r="H4473" s="25">
        <v>0</v>
      </c>
      <c r="I4473" s="25" t="s">
        <v>2964</v>
      </c>
    </row>
    <row r="4474" spans="1:9" x14ac:dyDescent="0.15">
      <c r="A4474" s="32">
        <v>43717</v>
      </c>
      <c r="B4474" s="25">
        <v>1000049929</v>
      </c>
      <c r="C4474" s="25" t="s">
        <v>3965</v>
      </c>
      <c r="D4474" s="25" t="s">
        <v>4003</v>
      </c>
      <c r="E4474" s="25">
        <v>798</v>
      </c>
      <c r="F4474" s="25">
        <v>798</v>
      </c>
      <c r="G4474" s="25">
        <v>0</v>
      </c>
      <c r="H4474" s="25">
        <v>0</v>
      </c>
      <c r="I4474" s="25" t="s">
        <v>2964</v>
      </c>
    </row>
    <row r="4475" spans="1:9" x14ac:dyDescent="0.15">
      <c r="A4475" s="32">
        <v>43717</v>
      </c>
      <c r="B4475" s="25">
        <v>1000050162</v>
      </c>
      <c r="C4475" s="25" t="s">
        <v>3966</v>
      </c>
      <c r="D4475" s="25" t="s">
        <v>4003</v>
      </c>
      <c r="E4475" s="25">
        <v>999</v>
      </c>
      <c r="F4475" s="25">
        <v>999</v>
      </c>
      <c r="G4475" s="25">
        <v>0</v>
      </c>
      <c r="H4475" s="25">
        <v>0</v>
      </c>
      <c r="I4475" s="25" t="s">
        <v>213</v>
      </c>
    </row>
    <row r="4476" spans="1:9" x14ac:dyDescent="0.15">
      <c r="A4476" s="32">
        <v>43717</v>
      </c>
      <c r="B4476" s="25">
        <v>1000050162</v>
      </c>
      <c r="C4476" s="25" t="s">
        <v>3966</v>
      </c>
      <c r="D4476" s="25" t="s">
        <v>4003</v>
      </c>
      <c r="E4476" s="25">
        <v>503.16</v>
      </c>
      <c r="F4476" s="25">
        <v>503.16</v>
      </c>
      <c r="G4476" s="25">
        <v>0</v>
      </c>
      <c r="H4476" s="25">
        <v>0</v>
      </c>
      <c r="I4476" s="25" t="s">
        <v>213</v>
      </c>
    </row>
    <row r="4477" spans="1:9" x14ac:dyDescent="0.15">
      <c r="A4477" s="32">
        <v>43717</v>
      </c>
      <c r="B4477" s="25">
        <v>1000050535</v>
      </c>
      <c r="C4477" s="25" t="s">
        <v>3967</v>
      </c>
      <c r="D4477" s="25" t="s">
        <v>4003</v>
      </c>
      <c r="E4477" s="31">
        <v>2500.44</v>
      </c>
      <c r="F4477" s="31">
        <v>2500.44</v>
      </c>
      <c r="G4477" s="25">
        <v>0</v>
      </c>
      <c r="H4477" s="25">
        <v>0</v>
      </c>
      <c r="I4477" s="25" t="s">
        <v>3032</v>
      </c>
    </row>
    <row r="4478" spans="1:9" x14ac:dyDescent="0.15">
      <c r="A4478" s="32">
        <v>43717</v>
      </c>
      <c r="B4478" s="25">
        <v>1000050547</v>
      </c>
      <c r="C4478" s="25" t="s">
        <v>3968</v>
      </c>
      <c r="D4478" s="25" t="s">
        <v>4003</v>
      </c>
      <c r="E4478" s="31">
        <v>5503.25</v>
      </c>
      <c r="F4478" s="31">
        <v>5503.25</v>
      </c>
      <c r="G4478" s="25">
        <v>0</v>
      </c>
      <c r="H4478" s="25">
        <v>0</v>
      </c>
      <c r="I4478" s="25" t="s">
        <v>2976</v>
      </c>
    </row>
    <row r="4479" spans="1:9" x14ac:dyDescent="0.15">
      <c r="A4479" s="32">
        <v>43717</v>
      </c>
      <c r="B4479" s="25">
        <v>1000050547</v>
      </c>
      <c r="C4479" s="25" t="s">
        <v>3968</v>
      </c>
      <c r="D4479" s="25" t="s">
        <v>4003</v>
      </c>
      <c r="E4479" s="25">
        <v>503</v>
      </c>
      <c r="F4479" s="25">
        <v>503</v>
      </c>
      <c r="G4479" s="25">
        <v>0</v>
      </c>
      <c r="H4479" s="25">
        <v>0</v>
      </c>
      <c r="I4479" s="25" t="s">
        <v>2976</v>
      </c>
    </row>
    <row r="4480" spans="1:9" x14ac:dyDescent="0.15">
      <c r="A4480" s="32">
        <v>43717</v>
      </c>
      <c r="B4480" s="25">
        <v>1000050578</v>
      </c>
      <c r="C4480" s="25" t="s">
        <v>4051</v>
      </c>
      <c r="D4480" s="25" t="s">
        <v>4004</v>
      </c>
      <c r="E4480" s="31">
        <v>20000.349999999999</v>
      </c>
      <c r="F4480" s="31">
        <v>20000.349999999999</v>
      </c>
      <c r="G4480" s="25">
        <v>0</v>
      </c>
      <c r="H4480" s="25">
        <v>0</v>
      </c>
      <c r="I4480" s="25" t="s">
        <v>3024</v>
      </c>
    </row>
    <row r="4481" spans="1:9" x14ac:dyDescent="0.15">
      <c r="A4481" s="32">
        <v>43717</v>
      </c>
      <c r="B4481" s="25">
        <v>1000051029</v>
      </c>
      <c r="C4481" s="25" t="s">
        <v>3969</v>
      </c>
      <c r="D4481" s="25" t="s">
        <v>4003</v>
      </c>
      <c r="E4481" s="31">
        <v>5002.09</v>
      </c>
      <c r="F4481" s="31">
        <v>5002.09</v>
      </c>
      <c r="G4481" s="25">
        <v>0</v>
      </c>
      <c r="H4481" s="25">
        <v>0</v>
      </c>
      <c r="I4481" s="25" t="s">
        <v>2796</v>
      </c>
    </row>
    <row r="4482" spans="1:9" x14ac:dyDescent="0.15">
      <c r="A4482" s="32">
        <v>43717</v>
      </c>
      <c r="B4482" s="25">
        <v>1000051075</v>
      </c>
      <c r="C4482" s="25" t="s">
        <v>3970</v>
      </c>
      <c r="D4482" s="25" t="s">
        <v>4003</v>
      </c>
      <c r="E4482" s="25">
        <v>330.83</v>
      </c>
      <c r="F4482" s="25">
        <v>330.83</v>
      </c>
      <c r="G4482" s="25">
        <v>0</v>
      </c>
      <c r="H4482" s="25">
        <v>0</v>
      </c>
      <c r="I4482" s="25" t="s">
        <v>3032</v>
      </c>
    </row>
    <row r="4483" spans="1:9" x14ac:dyDescent="0.15">
      <c r="A4483" s="32">
        <v>43717</v>
      </c>
      <c r="B4483" s="25">
        <v>1000051188</v>
      </c>
      <c r="C4483" s="25" t="s">
        <v>3971</v>
      </c>
      <c r="D4483" s="25" t="s">
        <v>4003</v>
      </c>
      <c r="E4483" s="25">
        <v>203.9</v>
      </c>
      <c r="F4483" s="25">
        <v>203.9</v>
      </c>
      <c r="G4483" s="25">
        <v>0</v>
      </c>
      <c r="H4483" s="25">
        <v>0</v>
      </c>
      <c r="I4483" s="25" t="s">
        <v>3103</v>
      </c>
    </row>
    <row r="4484" spans="1:9" x14ac:dyDescent="0.15">
      <c r="A4484" s="32">
        <v>43717</v>
      </c>
      <c r="B4484" s="25">
        <v>1000051188</v>
      </c>
      <c r="C4484" s="25" t="s">
        <v>3971</v>
      </c>
      <c r="D4484" s="25" t="s">
        <v>4003</v>
      </c>
      <c r="E4484" s="25">
        <v>804.08</v>
      </c>
      <c r="F4484" s="25">
        <v>804.08</v>
      </c>
      <c r="G4484" s="25">
        <v>0</v>
      </c>
      <c r="H4484" s="25">
        <v>0</v>
      </c>
      <c r="I4484" s="25" t="s">
        <v>3103</v>
      </c>
    </row>
    <row r="4485" spans="1:9" x14ac:dyDescent="0.15">
      <c r="A4485" s="32">
        <v>43717</v>
      </c>
      <c r="B4485" s="25">
        <v>1000051189</v>
      </c>
      <c r="C4485" s="25" t="s">
        <v>3972</v>
      </c>
      <c r="D4485" s="25" t="s">
        <v>4004</v>
      </c>
      <c r="E4485" s="31">
        <v>1003.85</v>
      </c>
      <c r="F4485" s="31">
        <v>1003.85</v>
      </c>
      <c r="G4485" s="25">
        <v>0</v>
      </c>
      <c r="H4485" s="25">
        <v>0</v>
      </c>
      <c r="I4485" s="25" t="s">
        <v>3103</v>
      </c>
    </row>
    <row r="4486" spans="1:9" x14ac:dyDescent="0.15">
      <c r="A4486" s="32">
        <v>43717</v>
      </c>
      <c r="B4486" s="25">
        <v>1000051199</v>
      </c>
      <c r="C4486" s="25" t="s">
        <v>3973</v>
      </c>
      <c r="D4486" s="25" t="s">
        <v>4003</v>
      </c>
      <c r="E4486" s="25">
        <v>116.4</v>
      </c>
      <c r="F4486" s="25">
        <v>116.4</v>
      </c>
      <c r="G4486" s="25">
        <v>0</v>
      </c>
      <c r="H4486" s="25">
        <v>0</v>
      </c>
      <c r="I4486" s="25" t="s">
        <v>2660</v>
      </c>
    </row>
    <row r="4487" spans="1:9" x14ac:dyDescent="0.15">
      <c r="A4487" s="32">
        <v>43717</v>
      </c>
      <c r="B4487" s="25">
        <v>1000051199</v>
      </c>
      <c r="C4487" s="25" t="s">
        <v>3973</v>
      </c>
      <c r="D4487" s="25" t="s">
        <v>4003</v>
      </c>
      <c r="E4487" s="25">
        <v>247.4</v>
      </c>
      <c r="F4487" s="25">
        <v>247.4</v>
      </c>
      <c r="G4487" s="25">
        <v>0</v>
      </c>
      <c r="H4487" s="25">
        <v>0</v>
      </c>
      <c r="I4487" s="25" t="s">
        <v>2660</v>
      </c>
    </row>
    <row r="4488" spans="1:9" x14ac:dyDescent="0.15">
      <c r="A4488" s="32">
        <v>43717</v>
      </c>
      <c r="B4488" s="25">
        <v>1000051767</v>
      </c>
      <c r="C4488" s="25" t="s">
        <v>3974</v>
      </c>
      <c r="D4488" s="25" t="s">
        <v>4004</v>
      </c>
      <c r="E4488" s="31">
        <v>2817.3</v>
      </c>
      <c r="F4488" s="31">
        <v>2817.3</v>
      </c>
      <c r="G4488" s="25">
        <v>0</v>
      </c>
      <c r="H4488" s="25">
        <v>0</v>
      </c>
      <c r="I4488" s="25" t="s">
        <v>3108</v>
      </c>
    </row>
    <row r="4489" spans="1:9" x14ac:dyDescent="0.15">
      <c r="A4489" s="32">
        <v>43717</v>
      </c>
      <c r="B4489" s="25">
        <v>1000051898</v>
      </c>
      <c r="C4489" s="25" t="s">
        <v>4054</v>
      </c>
      <c r="D4489" s="25" t="s">
        <v>4003</v>
      </c>
      <c r="E4489" s="31">
        <v>27308.7</v>
      </c>
      <c r="F4489" s="31">
        <v>27308.7</v>
      </c>
      <c r="G4489" s="25">
        <v>0</v>
      </c>
      <c r="H4489" s="25">
        <v>0</v>
      </c>
      <c r="I4489" s="25" t="s">
        <v>2681</v>
      </c>
    </row>
    <row r="4490" spans="1:9" x14ac:dyDescent="0.15">
      <c r="A4490" s="32">
        <v>43717</v>
      </c>
      <c r="B4490" s="25">
        <v>1000051898</v>
      </c>
      <c r="C4490" s="25" t="s">
        <v>4054</v>
      </c>
      <c r="D4490" s="25" t="s">
        <v>4003</v>
      </c>
      <c r="E4490" s="31">
        <v>4772.8999999999996</v>
      </c>
      <c r="F4490" s="31">
        <v>4772.8999999999996</v>
      </c>
      <c r="G4490" s="25">
        <v>0</v>
      </c>
      <c r="H4490" s="25">
        <v>0</v>
      </c>
      <c r="I4490" s="25" t="s">
        <v>2681</v>
      </c>
    </row>
    <row r="4491" spans="1:9" x14ac:dyDescent="0.15">
      <c r="A4491" s="32">
        <v>43717</v>
      </c>
      <c r="B4491" s="25">
        <v>1000051971</v>
      </c>
      <c r="C4491" s="25" t="s">
        <v>3975</v>
      </c>
      <c r="D4491" s="25" t="s">
        <v>4004</v>
      </c>
      <c r="E4491" s="31">
        <v>1183.5</v>
      </c>
      <c r="F4491" s="31">
        <v>1183.5</v>
      </c>
      <c r="G4491" s="25">
        <v>0</v>
      </c>
      <c r="H4491" s="25">
        <v>0</v>
      </c>
      <c r="I4491" s="25" t="s">
        <v>2938</v>
      </c>
    </row>
    <row r="4492" spans="1:9" x14ac:dyDescent="0.15">
      <c r="A4492" s="32">
        <v>43717</v>
      </c>
      <c r="B4492" s="25">
        <v>1000052339</v>
      </c>
      <c r="C4492" s="25" t="s">
        <v>3977</v>
      </c>
      <c r="D4492" s="25" t="s">
        <v>4003</v>
      </c>
      <c r="E4492" s="31">
        <v>4340</v>
      </c>
      <c r="F4492" s="31">
        <v>4340</v>
      </c>
      <c r="G4492" s="25">
        <v>0</v>
      </c>
      <c r="H4492" s="25">
        <v>0</v>
      </c>
      <c r="I4492" s="25" t="s">
        <v>3103</v>
      </c>
    </row>
    <row r="4493" spans="1:9" x14ac:dyDescent="0.15">
      <c r="A4493" s="32">
        <v>43717</v>
      </c>
      <c r="B4493" s="25">
        <v>1000052339</v>
      </c>
      <c r="C4493" s="25" t="s">
        <v>3977</v>
      </c>
      <c r="D4493" s="25" t="s">
        <v>4003</v>
      </c>
      <c r="E4493" s="25">
        <v>660</v>
      </c>
      <c r="F4493" s="25">
        <v>660</v>
      </c>
      <c r="G4493" s="25">
        <v>0</v>
      </c>
      <c r="H4493" s="25">
        <v>0</v>
      </c>
      <c r="I4493" s="25" t="s">
        <v>3103</v>
      </c>
    </row>
    <row r="4494" spans="1:9" x14ac:dyDescent="0.15">
      <c r="A4494" s="32">
        <v>43717</v>
      </c>
      <c r="B4494" s="25">
        <v>1000052799</v>
      </c>
      <c r="C4494" s="25" t="s">
        <v>3978</v>
      </c>
      <c r="D4494" s="25" t="s">
        <v>4003</v>
      </c>
      <c r="E4494" s="25">
        <v>754.8</v>
      </c>
      <c r="F4494" s="25">
        <v>754.8</v>
      </c>
      <c r="G4494" s="25">
        <v>0</v>
      </c>
      <c r="H4494" s="25">
        <v>0</v>
      </c>
      <c r="I4494" s="25" t="s">
        <v>2700</v>
      </c>
    </row>
    <row r="4495" spans="1:9" x14ac:dyDescent="0.15">
      <c r="A4495" s="32">
        <v>43717</v>
      </c>
      <c r="B4495" s="25">
        <v>1000052799</v>
      </c>
      <c r="C4495" s="25" t="s">
        <v>3978</v>
      </c>
      <c r="D4495" s="25" t="s">
        <v>4003</v>
      </c>
      <c r="E4495" s="31">
        <v>1745.4</v>
      </c>
      <c r="F4495" s="31">
        <v>1745.4</v>
      </c>
      <c r="G4495" s="25">
        <v>0</v>
      </c>
      <c r="H4495" s="25">
        <v>0</v>
      </c>
      <c r="I4495" s="25" t="s">
        <v>2700</v>
      </c>
    </row>
    <row r="4496" spans="1:9" x14ac:dyDescent="0.15">
      <c r="A4496" s="32">
        <v>43717</v>
      </c>
      <c r="B4496" s="25">
        <v>1000053001</v>
      </c>
      <c r="C4496" s="25" t="s">
        <v>3979</v>
      </c>
      <c r="D4496" s="25" t="s">
        <v>4003</v>
      </c>
      <c r="E4496" s="25">
        <v>504.6</v>
      </c>
      <c r="F4496" s="25">
        <v>504.6</v>
      </c>
      <c r="G4496" s="25">
        <v>0</v>
      </c>
      <c r="H4496" s="25">
        <v>0</v>
      </c>
      <c r="I4496" s="25" t="s">
        <v>2634</v>
      </c>
    </row>
    <row r="4497" spans="1:9" x14ac:dyDescent="0.15">
      <c r="A4497" s="32">
        <v>43717</v>
      </c>
      <c r="B4497" s="25">
        <v>1000054033</v>
      </c>
      <c r="C4497" s="25" t="s">
        <v>3980</v>
      </c>
      <c r="D4497" s="25" t="s">
        <v>4003</v>
      </c>
      <c r="E4497" s="31">
        <v>1003.44</v>
      </c>
      <c r="F4497" s="31">
        <v>1003.44</v>
      </c>
      <c r="G4497" s="25">
        <v>0</v>
      </c>
      <c r="H4497" s="25">
        <v>0</v>
      </c>
      <c r="I4497" s="25" t="s">
        <v>2830</v>
      </c>
    </row>
    <row r="4498" spans="1:9" x14ac:dyDescent="0.15">
      <c r="A4498" s="32">
        <v>43717</v>
      </c>
      <c r="B4498" s="25">
        <v>1000054472</v>
      </c>
      <c r="C4498" s="25" t="s">
        <v>4055</v>
      </c>
      <c r="D4498" s="25" t="s">
        <v>4003</v>
      </c>
      <c r="E4498" s="25">
        <v>503.66</v>
      </c>
      <c r="F4498" s="25">
        <v>503.66</v>
      </c>
      <c r="G4498" s="25">
        <v>0</v>
      </c>
      <c r="H4498" s="25">
        <v>0</v>
      </c>
      <c r="I4498" s="25" t="s">
        <v>3697</v>
      </c>
    </row>
    <row r="4499" spans="1:9" x14ac:dyDescent="0.15">
      <c r="A4499" s="32">
        <v>43717</v>
      </c>
      <c r="B4499" s="25">
        <v>1000054528</v>
      </c>
      <c r="C4499" s="25" t="s">
        <v>3981</v>
      </c>
      <c r="D4499" s="25" t="s">
        <v>4003</v>
      </c>
      <c r="E4499" s="25">
        <v>937.8</v>
      </c>
      <c r="F4499" s="25">
        <v>937.8</v>
      </c>
      <c r="G4499" s="25">
        <v>0</v>
      </c>
      <c r="H4499" s="25">
        <v>0</v>
      </c>
      <c r="I4499" s="25" t="s">
        <v>3647</v>
      </c>
    </row>
    <row r="4500" spans="1:9" x14ac:dyDescent="0.15">
      <c r="A4500" s="32">
        <v>43717</v>
      </c>
      <c r="B4500" s="25">
        <v>1000054542</v>
      </c>
      <c r="C4500" s="25" t="s">
        <v>4042</v>
      </c>
      <c r="D4500" s="25" t="s">
        <v>4003</v>
      </c>
      <c r="E4500" s="25">
        <v>878.6</v>
      </c>
      <c r="F4500" s="25">
        <v>878.6</v>
      </c>
      <c r="G4500" s="25">
        <v>0</v>
      </c>
      <c r="H4500" s="25">
        <v>0</v>
      </c>
      <c r="I4500" s="25" t="s">
        <v>2734</v>
      </c>
    </row>
    <row r="4501" spans="1:9" x14ac:dyDescent="0.15">
      <c r="A4501" s="32">
        <v>43717</v>
      </c>
      <c r="B4501" s="25">
        <v>1000054543</v>
      </c>
      <c r="C4501" s="25" t="s">
        <v>3982</v>
      </c>
      <c r="D4501" s="25" t="s">
        <v>4003</v>
      </c>
      <c r="E4501" s="25">
        <v>362.4</v>
      </c>
      <c r="F4501" s="25">
        <v>362.4</v>
      </c>
      <c r="G4501" s="25">
        <v>0</v>
      </c>
      <c r="H4501" s="25">
        <v>0</v>
      </c>
      <c r="I4501" s="25" t="s">
        <v>3085</v>
      </c>
    </row>
    <row r="4502" spans="1:9" x14ac:dyDescent="0.15">
      <c r="A4502" s="32">
        <v>43717</v>
      </c>
      <c r="B4502" s="25">
        <v>1000054543</v>
      </c>
      <c r="C4502" s="25" t="s">
        <v>3982</v>
      </c>
      <c r="D4502" s="25" t="s">
        <v>4003</v>
      </c>
      <c r="E4502" s="25">
        <v>16.8</v>
      </c>
      <c r="F4502" s="25">
        <v>16.8</v>
      </c>
      <c r="G4502" s="25">
        <v>0</v>
      </c>
      <c r="H4502" s="25">
        <v>0</v>
      </c>
      <c r="I4502" s="25" t="s">
        <v>3085</v>
      </c>
    </row>
    <row r="4503" spans="1:9" x14ac:dyDescent="0.15">
      <c r="A4503" s="32">
        <v>43717</v>
      </c>
      <c r="B4503" s="25">
        <v>1000055477</v>
      </c>
      <c r="C4503" s="25" t="s">
        <v>4044</v>
      </c>
      <c r="D4503" s="25" t="s">
        <v>4003</v>
      </c>
      <c r="E4503" s="31">
        <v>1010.8</v>
      </c>
      <c r="F4503" s="31">
        <v>1010.8</v>
      </c>
      <c r="G4503" s="25">
        <v>0</v>
      </c>
      <c r="H4503" s="25">
        <v>0</v>
      </c>
      <c r="I4503" s="25" t="s">
        <v>2734</v>
      </c>
    </row>
    <row r="4504" spans="1:9" x14ac:dyDescent="0.15">
      <c r="A4504" s="32">
        <v>43717</v>
      </c>
      <c r="B4504" s="25">
        <v>1000056788</v>
      </c>
      <c r="C4504" s="25" t="s">
        <v>4036</v>
      </c>
      <c r="D4504" s="25" t="s">
        <v>4003</v>
      </c>
      <c r="E4504" s="25">
        <v>998.8</v>
      </c>
      <c r="F4504" s="25">
        <v>998.8</v>
      </c>
      <c r="G4504" s="25">
        <v>0</v>
      </c>
      <c r="H4504" s="25">
        <v>0</v>
      </c>
      <c r="I4504" s="25" t="s">
        <v>2908</v>
      </c>
    </row>
    <row r="4505" spans="1:9" x14ac:dyDescent="0.15">
      <c r="A4505" s="32">
        <v>43717</v>
      </c>
      <c r="B4505" s="25">
        <v>1000056788</v>
      </c>
      <c r="C4505" s="25" t="s">
        <v>4036</v>
      </c>
      <c r="D4505" s="25" t="s">
        <v>4003</v>
      </c>
      <c r="E4505" s="31">
        <v>1003</v>
      </c>
      <c r="F4505" s="31">
        <v>1003</v>
      </c>
      <c r="G4505" s="25">
        <v>0</v>
      </c>
      <c r="H4505" s="25">
        <v>0</v>
      </c>
      <c r="I4505" s="25" t="s">
        <v>2908</v>
      </c>
    </row>
    <row r="4506" spans="1:9" x14ac:dyDescent="0.15">
      <c r="A4506" s="32">
        <v>43717</v>
      </c>
      <c r="B4506" s="25">
        <v>1000056886</v>
      </c>
      <c r="C4506" s="25" t="s">
        <v>4052</v>
      </c>
      <c r="D4506" s="25" t="s">
        <v>4003</v>
      </c>
      <c r="E4506" s="25">
        <v>948</v>
      </c>
      <c r="F4506" s="25">
        <v>948</v>
      </c>
      <c r="G4506" s="25">
        <v>0</v>
      </c>
      <c r="H4506" s="25">
        <v>0</v>
      </c>
      <c r="I4506" s="25" t="s">
        <v>3134</v>
      </c>
    </row>
    <row r="4507" spans="1:9" x14ac:dyDescent="0.15">
      <c r="A4507" s="32">
        <v>43717</v>
      </c>
      <c r="B4507" s="25">
        <v>1000056886</v>
      </c>
      <c r="C4507" s="25" t="s">
        <v>4052</v>
      </c>
      <c r="D4507" s="25" t="s">
        <v>4003</v>
      </c>
      <c r="E4507" s="31">
        <v>2058.6</v>
      </c>
      <c r="F4507" s="31">
        <v>2058.6</v>
      </c>
      <c r="G4507" s="25">
        <v>0</v>
      </c>
      <c r="H4507" s="25">
        <v>0</v>
      </c>
      <c r="I4507" s="25" t="s">
        <v>3134</v>
      </c>
    </row>
    <row r="4508" spans="1:9" x14ac:dyDescent="0.15">
      <c r="A4508" s="32">
        <v>43717</v>
      </c>
      <c r="B4508" s="25">
        <v>1000056971</v>
      </c>
      <c r="C4508" s="25" t="s">
        <v>4028</v>
      </c>
      <c r="D4508" s="25" t="s">
        <v>4004</v>
      </c>
      <c r="E4508" s="31">
        <v>2017.44</v>
      </c>
      <c r="F4508" s="31">
        <v>2017.44</v>
      </c>
      <c r="G4508" s="25">
        <v>0</v>
      </c>
      <c r="H4508" s="25">
        <v>0</v>
      </c>
      <c r="I4508" s="25" t="s">
        <v>2643</v>
      </c>
    </row>
    <row r="4509" spans="1:9" x14ac:dyDescent="0.15">
      <c r="A4509" s="32">
        <v>43717</v>
      </c>
      <c r="B4509" s="25">
        <v>1000057055</v>
      </c>
      <c r="C4509" s="25" t="s">
        <v>3984</v>
      </c>
      <c r="D4509" s="25" t="s">
        <v>4003</v>
      </c>
      <c r="E4509" s="25">
        <v>22.8</v>
      </c>
      <c r="F4509" s="25">
        <v>22.8</v>
      </c>
      <c r="G4509" s="25">
        <v>0</v>
      </c>
      <c r="H4509" s="25">
        <v>0</v>
      </c>
      <c r="I4509" s="25" t="s">
        <v>3063</v>
      </c>
    </row>
    <row r="4510" spans="1:9" x14ac:dyDescent="0.15">
      <c r="A4510" s="32">
        <v>43717</v>
      </c>
      <c r="B4510" s="25">
        <v>1000057055</v>
      </c>
      <c r="C4510" s="25" t="s">
        <v>3984</v>
      </c>
      <c r="D4510" s="25" t="s">
        <v>4003</v>
      </c>
      <c r="E4510" s="25">
        <v>11</v>
      </c>
      <c r="F4510" s="25">
        <v>11</v>
      </c>
      <c r="G4510" s="25">
        <v>0</v>
      </c>
      <c r="H4510" s="25">
        <v>0</v>
      </c>
      <c r="I4510" s="25" t="s">
        <v>3063</v>
      </c>
    </row>
    <row r="4511" spans="1:9" x14ac:dyDescent="0.15">
      <c r="A4511" s="32">
        <v>43717</v>
      </c>
      <c r="B4511" s="25">
        <v>1000057172</v>
      </c>
      <c r="C4511" s="25" t="s">
        <v>3985</v>
      </c>
      <c r="D4511" s="25" t="s">
        <v>4003</v>
      </c>
      <c r="E4511" s="25">
        <v>616.20000000000005</v>
      </c>
      <c r="F4511" s="25">
        <v>616.20000000000005</v>
      </c>
      <c r="G4511" s="25">
        <v>0</v>
      </c>
      <c r="H4511" s="25">
        <v>0</v>
      </c>
      <c r="I4511" s="25" t="s">
        <v>3120</v>
      </c>
    </row>
    <row r="4512" spans="1:9" x14ac:dyDescent="0.15">
      <c r="A4512" s="32">
        <v>43717</v>
      </c>
      <c r="B4512" s="25">
        <v>1000057172</v>
      </c>
      <c r="C4512" s="25" t="s">
        <v>3985</v>
      </c>
      <c r="D4512" s="25" t="s">
        <v>4003</v>
      </c>
      <c r="E4512" s="31">
        <v>1387.5</v>
      </c>
      <c r="F4512" s="31">
        <v>1387.5</v>
      </c>
      <c r="G4512" s="25">
        <v>0</v>
      </c>
      <c r="H4512" s="25">
        <v>0</v>
      </c>
      <c r="I4512" s="25" t="s">
        <v>3120</v>
      </c>
    </row>
    <row r="4513" spans="1:9" x14ac:dyDescent="0.15">
      <c r="A4513" s="32">
        <v>43717</v>
      </c>
      <c r="B4513" s="25">
        <v>1000057202</v>
      </c>
      <c r="C4513" s="25" t="s">
        <v>3986</v>
      </c>
      <c r="D4513" s="25" t="s">
        <v>4004</v>
      </c>
      <c r="E4513" s="31">
        <v>7490.62</v>
      </c>
      <c r="F4513" s="31">
        <v>7490.62</v>
      </c>
      <c r="G4513" s="25">
        <v>0</v>
      </c>
      <c r="H4513" s="25">
        <v>0</v>
      </c>
      <c r="I4513" s="25" t="s">
        <v>2749</v>
      </c>
    </row>
    <row r="4514" spans="1:9" x14ac:dyDescent="0.15">
      <c r="A4514" s="32">
        <v>43717</v>
      </c>
      <c r="B4514" s="25">
        <v>1000057213</v>
      </c>
      <c r="C4514" s="25" t="s">
        <v>4046</v>
      </c>
      <c r="D4514" s="25" t="s">
        <v>4004</v>
      </c>
      <c r="E4514" s="31">
        <v>6500.56</v>
      </c>
      <c r="F4514" s="31">
        <v>6500.56</v>
      </c>
      <c r="G4514" s="25">
        <v>0</v>
      </c>
      <c r="H4514" s="25">
        <v>0</v>
      </c>
      <c r="I4514" s="25" t="s">
        <v>2749</v>
      </c>
    </row>
    <row r="4515" spans="1:9" x14ac:dyDescent="0.15">
      <c r="A4515" s="32">
        <v>43717</v>
      </c>
      <c r="B4515" s="25">
        <v>1000057214</v>
      </c>
      <c r="C4515" s="25" t="s">
        <v>4045</v>
      </c>
      <c r="D4515" s="25" t="s">
        <v>4004</v>
      </c>
      <c r="E4515" s="31">
        <v>4840.95</v>
      </c>
      <c r="F4515" s="31">
        <v>4840.95</v>
      </c>
      <c r="G4515" s="25">
        <v>0</v>
      </c>
      <c r="H4515" s="25">
        <v>0</v>
      </c>
      <c r="I4515" s="25" t="s">
        <v>2749</v>
      </c>
    </row>
    <row r="4516" spans="1:9" x14ac:dyDescent="0.15">
      <c r="A4516" s="32">
        <v>43717</v>
      </c>
      <c r="B4516" s="25">
        <v>1000057313</v>
      </c>
      <c r="C4516" s="25" t="s">
        <v>4024</v>
      </c>
      <c r="D4516" s="25" t="s">
        <v>4004</v>
      </c>
      <c r="E4516" s="25">
        <v>194.7</v>
      </c>
      <c r="F4516" s="25">
        <v>194.7</v>
      </c>
      <c r="G4516" s="25">
        <v>0</v>
      </c>
      <c r="H4516" s="25">
        <v>0</v>
      </c>
      <c r="I4516" s="25" t="s">
        <v>3634</v>
      </c>
    </row>
    <row r="4517" spans="1:9" x14ac:dyDescent="0.15">
      <c r="A4517" s="32">
        <v>43717</v>
      </c>
      <c r="B4517" s="25">
        <v>1000057623</v>
      </c>
      <c r="C4517" s="25" t="s">
        <v>4009</v>
      </c>
      <c r="D4517" s="25" t="s">
        <v>4003</v>
      </c>
      <c r="E4517" s="31">
        <v>4002.5</v>
      </c>
      <c r="F4517" s="31">
        <v>4002.5</v>
      </c>
      <c r="G4517" s="25">
        <v>0</v>
      </c>
      <c r="H4517" s="25">
        <v>0</v>
      </c>
      <c r="I4517" s="25" t="s">
        <v>2768</v>
      </c>
    </row>
    <row r="4518" spans="1:9" x14ac:dyDescent="0.15">
      <c r="A4518" s="32">
        <v>43717</v>
      </c>
      <c r="B4518" s="25">
        <v>1000057812</v>
      </c>
      <c r="C4518" s="25" t="s">
        <v>3987</v>
      </c>
      <c r="D4518" s="25" t="s">
        <v>4003</v>
      </c>
      <c r="E4518" s="25">
        <v>800</v>
      </c>
      <c r="F4518" s="25">
        <v>800</v>
      </c>
      <c r="G4518" s="25">
        <v>0</v>
      </c>
      <c r="H4518" s="25">
        <v>0</v>
      </c>
      <c r="I4518" s="25" t="s">
        <v>2941</v>
      </c>
    </row>
    <row r="4519" spans="1:9" x14ac:dyDescent="0.15">
      <c r="A4519" s="32">
        <v>43717</v>
      </c>
      <c r="B4519" s="25">
        <v>1000057812</v>
      </c>
      <c r="C4519" s="25" t="s">
        <v>3987</v>
      </c>
      <c r="D4519" s="25" t="s">
        <v>4003</v>
      </c>
      <c r="E4519" s="25">
        <v>200.4</v>
      </c>
      <c r="F4519" s="25">
        <v>200.4</v>
      </c>
      <c r="G4519" s="25">
        <v>0</v>
      </c>
      <c r="H4519" s="25">
        <v>0</v>
      </c>
      <c r="I4519" s="25" t="s">
        <v>2941</v>
      </c>
    </row>
    <row r="4520" spans="1:9" x14ac:dyDescent="0.15">
      <c r="A4520" s="32">
        <v>43717</v>
      </c>
      <c r="B4520" s="25">
        <v>1000058115</v>
      </c>
      <c r="C4520" s="25" t="s">
        <v>4047</v>
      </c>
      <c r="D4520" s="25" t="s">
        <v>4003</v>
      </c>
      <c r="E4520" s="25">
        <v>482.37</v>
      </c>
      <c r="F4520" s="25">
        <v>482.37</v>
      </c>
      <c r="G4520" s="25">
        <v>0</v>
      </c>
      <c r="H4520" s="25">
        <v>0</v>
      </c>
      <c r="I4520" s="25" t="s">
        <v>2801</v>
      </c>
    </row>
    <row r="4521" spans="1:9" x14ac:dyDescent="0.15">
      <c r="A4521" s="32">
        <v>43717</v>
      </c>
      <c r="B4521" s="25">
        <v>1000058163</v>
      </c>
      <c r="C4521" s="25" t="s">
        <v>3988</v>
      </c>
      <c r="D4521" s="25" t="s">
        <v>4003</v>
      </c>
      <c r="E4521" s="31">
        <v>1000.8</v>
      </c>
      <c r="F4521" s="31">
        <v>1000.8</v>
      </c>
      <c r="G4521" s="25">
        <v>0</v>
      </c>
      <c r="H4521" s="25">
        <v>0</v>
      </c>
      <c r="I4521" s="25" t="s">
        <v>2621</v>
      </c>
    </row>
    <row r="4522" spans="1:9" x14ac:dyDescent="0.15">
      <c r="A4522" s="32">
        <v>43717</v>
      </c>
      <c r="B4522" s="25">
        <v>1000058163</v>
      </c>
      <c r="C4522" s="25" t="s">
        <v>3988</v>
      </c>
      <c r="D4522" s="25" t="s">
        <v>4003</v>
      </c>
      <c r="E4522" s="31">
        <v>1001.1</v>
      </c>
      <c r="F4522" s="31">
        <v>1001.1</v>
      </c>
      <c r="G4522" s="25">
        <v>0</v>
      </c>
      <c r="H4522" s="25">
        <v>0</v>
      </c>
      <c r="I4522" s="25" t="s">
        <v>2621</v>
      </c>
    </row>
    <row r="4523" spans="1:9" x14ac:dyDescent="0.15">
      <c r="A4523" s="32">
        <v>43717</v>
      </c>
      <c r="B4523" s="25">
        <v>1000058421</v>
      </c>
      <c r="C4523" s="25" t="s">
        <v>3989</v>
      </c>
      <c r="D4523" s="25" t="s">
        <v>4003</v>
      </c>
      <c r="E4523" s="31">
        <v>1002.3</v>
      </c>
      <c r="F4523" s="31">
        <v>1002.3</v>
      </c>
      <c r="G4523" s="25">
        <v>0</v>
      </c>
      <c r="H4523" s="25">
        <v>0</v>
      </c>
      <c r="I4523" s="25" t="s">
        <v>3089</v>
      </c>
    </row>
    <row r="4524" spans="1:9" x14ac:dyDescent="0.15">
      <c r="A4524" s="32">
        <v>43717</v>
      </c>
      <c r="B4524" s="25">
        <v>1000058421</v>
      </c>
      <c r="C4524" s="25" t="s">
        <v>3989</v>
      </c>
      <c r="D4524" s="25" t="s">
        <v>4003</v>
      </c>
      <c r="E4524" s="25">
        <v>999.93</v>
      </c>
      <c r="F4524" s="25">
        <v>999.93</v>
      </c>
      <c r="G4524" s="25">
        <v>0</v>
      </c>
      <c r="H4524" s="25">
        <v>0</v>
      </c>
      <c r="I4524" s="25" t="s">
        <v>3089</v>
      </c>
    </row>
    <row r="4525" spans="1:9" x14ac:dyDescent="0.15">
      <c r="A4525" s="32">
        <v>43717</v>
      </c>
      <c r="B4525" s="25">
        <v>1000058817</v>
      </c>
      <c r="C4525" s="25" t="s">
        <v>4013</v>
      </c>
      <c r="D4525" s="25" t="s">
        <v>4003</v>
      </c>
      <c r="E4525" s="31">
        <v>5654.12</v>
      </c>
      <c r="F4525" s="31">
        <v>5654.12</v>
      </c>
      <c r="G4525" s="25">
        <v>0</v>
      </c>
      <c r="H4525" s="25">
        <v>0</v>
      </c>
      <c r="I4525" s="25" t="s">
        <v>2625</v>
      </c>
    </row>
    <row r="4526" spans="1:9" x14ac:dyDescent="0.15">
      <c r="A4526" s="32">
        <v>43717</v>
      </c>
      <c r="B4526" s="25">
        <v>1000058921</v>
      </c>
      <c r="C4526" s="25" t="s">
        <v>3990</v>
      </c>
      <c r="D4526" s="25" t="s">
        <v>4003</v>
      </c>
      <c r="E4526" s="25">
        <v>791</v>
      </c>
      <c r="F4526" s="25">
        <v>791</v>
      </c>
      <c r="G4526" s="25">
        <v>0</v>
      </c>
      <c r="H4526" s="25">
        <v>0</v>
      </c>
      <c r="I4526" s="25" t="s">
        <v>2709</v>
      </c>
    </row>
    <row r="4527" spans="1:9" x14ac:dyDescent="0.15">
      <c r="A4527" s="32">
        <v>43717</v>
      </c>
      <c r="B4527" s="25">
        <v>1000058921</v>
      </c>
      <c r="C4527" s="25" t="s">
        <v>3990</v>
      </c>
      <c r="D4527" s="25" t="s">
        <v>4003</v>
      </c>
      <c r="E4527" s="25">
        <v>204.7</v>
      </c>
      <c r="F4527" s="25">
        <v>204.7</v>
      </c>
      <c r="G4527" s="25">
        <v>0</v>
      </c>
      <c r="H4527" s="25">
        <v>0</v>
      </c>
      <c r="I4527" s="25" t="s">
        <v>2709</v>
      </c>
    </row>
    <row r="4528" spans="1:9" x14ac:dyDescent="0.15">
      <c r="A4528" s="32">
        <v>43717</v>
      </c>
      <c r="B4528" s="25">
        <v>1000058961</v>
      </c>
      <c r="C4528" s="25" t="s">
        <v>3862</v>
      </c>
      <c r="D4528" s="25" t="s">
        <v>4003</v>
      </c>
      <c r="E4528" s="31">
        <v>3001.04</v>
      </c>
      <c r="F4528" s="31">
        <v>3001.04</v>
      </c>
      <c r="G4528" s="25">
        <v>0</v>
      </c>
      <c r="H4528" s="25">
        <v>0</v>
      </c>
      <c r="I4528" s="25" t="s">
        <v>2666</v>
      </c>
    </row>
    <row r="4529" spans="1:9" x14ac:dyDescent="0.15">
      <c r="A4529" s="32">
        <v>43717</v>
      </c>
      <c r="B4529" s="25">
        <v>1000058961</v>
      </c>
      <c r="C4529" s="25" t="s">
        <v>3862</v>
      </c>
      <c r="D4529" s="25" t="s">
        <v>4003</v>
      </c>
      <c r="E4529" s="31">
        <v>1201.2</v>
      </c>
      <c r="F4529" s="31">
        <v>1201.2</v>
      </c>
      <c r="G4529" s="25">
        <v>0</v>
      </c>
      <c r="H4529" s="25">
        <v>0</v>
      </c>
      <c r="I4529" s="25" t="s">
        <v>2666</v>
      </c>
    </row>
    <row r="4530" spans="1:9" x14ac:dyDescent="0.15">
      <c r="A4530" s="32">
        <v>43717</v>
      </c>
      <c r="B4530" s="25">
        <v>1000058961</v>
      </c>
      <c r="C4530" s="25" t="s">
        <v>3862</v>
      </c>
      <c r="D4530" s="25" t="s">
        <v>3236</v>
      </c>
      <c r="E4530" s="25">
        <v>0.1</v>
      </c>
      <c r="F4530" s="25">
        <v>0.1</v>
      </c>
      <c r="G4530" s="25">
        <v>0</v>
      </c>
      <c r="H4530" s="25">
        <v>0</v>
      </c>
      <c r="I4530" s="25" t="s">
        <v>2666</v>
      </c>
    </row>
    <row r="4531" spans="1:9" x14ac:dyDescent="0.15">
      <c r="A4531" s="32">
        <v>43717</v>
      </c>
      <c r="B4531" s="25">
        <v>1000059342</v>
      </c>
      <c r="C4531" s="25" t="s">
        <v>3994</v>
      </c>
      <c r="D4531" s="25" t="s">
        <v>4004</v>
      </c>
      <c r="E4531" s="31">
        <v>1001.07</v>
      </c>
      <c r="F4531" s="31">
        <v>1001.07</v>
      </c>
      <c r="G4531" s="25">
        <v>0</v>
      </c>
      <c r="H4531" s="25">
        <v>0</v>
      </c>
      <c r="I4531" s="25" t="s">
        <v>2687</v>
      </c>
    </row>
    <row r="4532" spans="1:9" x14ac:dyDescent="0.15">
      <c r="A4532" s="32">
        <v>43716</v>
      </c>
      <c r="B4532" s="25">
        <v>1000001038</v>
      </c>
      <c r="C4532" s="25" t="s">
        <v>3152</v>
      </c>
      <c r="D4532" s="25" t="s">
        <v>4003</v>
      </c>
      <c r="E4532" s="25">
        <v>801.9</v>
      </c>
      <c r="F4532" s="25">
        <v>801.9</v>
      </c>
      <c r="G4532" s="25">
        <v>0</v>
      </c>
      <c r="H4532" s="25">
        <v>0</v>
      </c>
      <c r="I4532" s="25" t="s">
        <v>3151</v>
      </c>
    </row>
    <row r="4533" spans="1:9" x14ac:dyDescent="0.15">
      <c r="A4533" s="32">
        <v>43716</v>
      </c>
      <c r="B4533" s="25">
        <v>1000001038</v>
      </c>
      <c r="C4533" s="25" t="s">
        <v>3152</v>
      </c>
      <c r="D4533" s="25" t="s">
        <v>4003</v>
      </c>
      <c r="E4533" s="31">
        <v>1210.1400000000001</v>
      </c>
      <c r="F4533" s="31">
        <v>1210.1400000000001</v>
      </c>
      <c r="G4533" s="25">
        <v>0</v>
      </c>
      <c r="H4533" s="25">
        <v>0</v>
      </c>
      <c r="I4533" s="25" t="s">
        <v>3151</v>
      </c>
    </row>
    <row r="4534" spans="1:9" x14ac:dyDescent="0.15">
      <c r="A4534" s="32">
        <v>43716</v>
      </c>
      <c r="B4534" s="25">
        <v>1000001126</v>
      </c>
      <c r="C4534" s="25" t="s">
        <v>3892</v>
      </c>
      <c r="D4534" s="25" t="s">
        <v>4003</v>
      </c>
      <c r="E4534" s="25">
        <v>400.8</v>
      </c>
      <c r="F4534" s="25">
        <v>400.8</v>
      </c>
      <c r="G4534" s="25">
        <v>0</v>
      </c>
      <c r="H4534" s="25">
        <v>0</v>
      </c>
      <c r="I4534" s="25" t="s">
        <v>2912</v>
      </c>
    </row>
    <row r="4535" spans="1:9" x14ac:dyDescent="0.15">
      <c r="A4535" s="32">
        <v>43716</v>
      </c>
      <c r="B4535" s="25">
        <v>1000001126</v>
      </c>
      <c r="C4535" s="25" t="s">
        <v>3892</v>
      </c>
      <c r="D4535" s="25" t="s">
        <v>4003</v>
      </c>
      <c r="E4535" s="31">
        <v>1306.79</v>
      </c>
      <c r="F4535" s="31">
        <v>1306.79</v>
      </c>
      <c r="G4535" s="25">
        <v>0</v>
      </c>
      <c r="H4535" s="25">
        <v>0</v>
      </c>
      <c r="I4535" s="25" t="s">
        <v>2912</v>
      </c>
    </row>
    <row r="4536" spans="1:9" x14ac:dyDescent="0.15">
      <c r="A4536" s="32">
        <v>43716</v>
      </c>
      <c r="B4536" s="25">
        <v>1000001427</v>
      </c>
      <c r="C4536" s="25" t="s">
        <v>4053</v>
      </c>
      <c r="D4536" s="25" t="s">
        <v>4003</v>
      </c>
      <c r="E4536" s="31">
        <v>20002.5</v>
      </c>
      <c r="F4536" s="31">
        <v>20002.5</v>
      </c>
      <c r="G4536" s="25">
        <v>0</v>
      </c>
      <c r="H4536" s="25">
        <v>0</v>
      </c>
      <c r="I4536" s="25" t="s">
        <v>212</v>
      </c>
    </row>
    <row r="4537" spans="1:9" x14ac:dyDescent="0.15">
      <c r="A4537" s="32">
        <v>43716</v>
      </c>
      <c r="B4537" s="25">
        <v>1000001427</v>
      </c>
      <c r="C4537" s="25" t="s">
        <v>4053</v>
      </c>
      <c r="D4537" s="25" t="s">
        <v>4003</v>
      </c>
      <c r="E4537" s="31">
        <v>30006</v>
      </c>
      <c r="F4537" s="31">
        <v>30006</v>
      </c>
      <c r="G4537" s="25">
        <v>0</v>
      </c>
      <c r="H4537" s="25">
        <v>0</v>
      </c>
      <c r="I4537" s="25" t="s">
        <v>212</v>
      </c>
    </row>
    <row r="4538" spans="1:9" x14ac:dyDescent="0.15">
      <c r="A4538" s="32">
        <v>43716</v>
      </c>
      <c r="B4538" s="25">
        <v>1000001616</v>
      </c>
      <c r="C4538" s="25" t="s">
        <v>3897</v>
      </c>
      <c r="D4538" s="25" t="s">
        <v>4003</v>
      </c>
      <c r="E4538" s="25">
        <v>73</v>
      </c>
      <c r="F4538" s="25">
        <v>73</v>
      </c>
      <c r="G4538" s="25">
        <v>0</v>
      </c>
      <c r="H4538" s="25">
        <v>0</v>
      </c>
      <c r="I4538" s="25" t="s">
        <v>3160</v>
      </c>
    </row>
    <row r="4539" spans="1:9" x14ac:dyDescent="0.15">
      <c r="A4539" s="32">
        <v>43716</v>
      </c>
      <c r="B4539" s="25">
        <v>1000001616</v>
      </c>
      <c r="C4539" s="25" t="s">
        <v>3897</v>
      </c>
      <c r="D4539" s="25" t="s">
        <v>4003</v>
      </c>
      <c r="E4539" s="25">
        <v>804.4</v>
      </c>
      <c r="F4539" s="25">
        <v>804.4</v>
      </c>
      <c r="G4539" s="25">
        <v>0</v>
      </c>
      <c r="H4539" s="25">
        <v>0</v>
      </c>
      <c r="I4539" s="25" t="s">
        <v>3160</v>
      </c>
    </row>
    <row r="4540" spans="1:9" x14ac:dyDescent="0.15">
      <c r="A4540" s="32">
        <v>43716</v>
      </c>
      <c r="B4540" s="25">
        <v>1000001627</v>
      </c>
      <c r="C4540" s="25" t="s">
        <v>3902</v>
      </c>
      <c r="D4540" s="25" t="s">
        <v>4003</v>
      </c>
      <c r="E4540" s="25">
        <v>560.29999999999995</v>
      </c>
      <c r="F4540" s="25">
        <v>560.29999999999995</v>
      </c>
      <c r="G4540" s="25">
        <v>0</v>
      </c>
      <c r="H4540" s="25">
        <v>0</v>
      </c>
      <c r="I4540" s="25" t="s">
        <v>3222</v>
      </c>
    </row>
    <row r="4541" spans="1:9" x14ac:dyDescent="0.15">
      <c r="A4541" s="32">
        <v>43716</v>
      </c>
      <c r="B4541" s="25">
        <v>1000001627</v>
      </c>
      <c r="C4541" s="25" t="s">
        <v>3902</v>
      </c>
      <c r="D4541" s="25" t="s">
        <v>4003</v>
      </c>
      <c r="E4541" s="31">
        <v>3464.9</v>
      </c>
      <c r="F4541" s="31">
        <v>3464.9</v>
      </c>
      <c r="G4541" s="25">
        <v>0</v>
      </c>
      <c r="H4541" s="25">
        <v>0</v>
      </c>
      <c r="I4541" s="25" t="s">
        <v>3222</v>
      </c>
    </row>
    <row r="4542" spans="1:9" x14ac:dyDescent="0.15">
      <c r="A4542" s="32">
        <v>43716</v>
      </c>
      <c r="B4542" s="25">
        <v>1000001984</v>
      </c>
      <c r="C4542" s="25" t="s">
        <v>3907</v>
      </c>
      <c r="D4542" s="25" t="s">
        <v>4003</v>
      </c>
      <c r="E4542" s="31">
        <v>13657.1</v>
      </c>
      <c r="F4542" s="31">
        <v>13657.1</v>
      </c>
      <c r="G4542" s="25">
        <v>0</v>
      </c>
      <c r="H4542" s="25">
        <v>0</v>
      </c>
      <c r="I4542" s="25" t="s">
        <v>3538</v>
      </c>
    </row>
    <row r="4543" spans="1:9" x14ac:dyDescent="0.15">
      <c r="A4543" s="32">
        <v>43716</v>
      </c>
      <c r="B4543" s="25">
        <v>1000002158</v>
      </c>
      <c r="C4543" s="25" t="s">
        <v>3909</v>
      </c>
      <c r="D4543" s="25" t="s">
        <v>4003</v>
      </c>
      <c r="E4543" s="25">
        <v>200.83</v>
      </c>
      <c r="F4543" s="25">
        <v>200.83</v>
      </c>
      <c r="G4543" s="25">
        <v>0</v>
      </c>
      <c r="H4543" s="25">
        <v>0</v>
      </c>
      <c r="I4543" s="25" t="s">
        <v>3126</v>
      </c>
    </row>
    <row r="4544" spans="1:9" x14ac:dyDescent="0.15">
      <c r="A4544" s="32">
        <v>43716</v>
      </c>
      <c r="B4544" s="25">
        <v>1000002158</v>
      </c>
      <c r="C4544" s="25" t="s">
        <v>3909</v>
      </c>
      <c r="D4544" s="25" t="s">
        <v>4003</v>
      </c>
      <c r="E4544" s="25">
        <v>302</v>
      </c>
      <c r="F4544" s="25">
        <v>302</v>
      </c>
      <c r="G4544" s="25">
        <v>0</v>
      </c>
      <c r="H4544" s="25">
        <v>0</v>
      </c>
      <c r="I4544" s="25" t="s">
        <v>3126</v>
      </c>
    </row>
    <row r="4545" spans="1:9" x14ac:dyDescent="0.15">
      <c r="A4545" s="32">
        <v>43716</v>
      </c>
      <c r="B4545" s="25">
        <v>1000002535</v>
      </c>
      <c r="C4545" s="25" t="s">
        <v>3911</v>
      </c>
      <c r="D4545" s="25" t="s">
        <v>4003</v>
      </c>
      <c r="E4545" s="31">
        <v>180003.84</v>
      </c>
      <c r="F4545" s="31">
        <v>180003.84</v>
      </c>
      <c r="G4545" s="25">
        <v>0</v>
      </c>
      <c r="H4545" s="25">
        <v>0</v>
      </c>
      <c r="I4545" s="25" t="s">
        <v>109</v>
      </c>
    </row>
    <row r="4546" spans="1:9" x14ac:dyDescent="0.15">
      <c r="A4546" s="32">
        <v>43716</v>
      </c>
      <c r="B4546" s="25">
        <v>1000002535</v>
      </c>
      <c r="C4546" s="25" t="s">
        <v>3911</v>
      </c>
      <c r="D4546" s="25" t="s">
        <v>4003</v>
      </c>
      <c r="E4546" s="31">
        <v>50003.13</v>
      </c>
      <c r="F4546" s="31">
        <v>50003.13</v>
      </c>
      <c r="G4546" s="25">
        <v>0</v>
      </c>
      <c r="H4546" s="25">
        <v>0</v>
      </c>
      <c r="I4546" s="25" t="s">
        <v>109</v>
      </c>
    </row>
    <row r="4547" spans="1:9" x14ac:dyDescent="0.15">
      <c r="A4547" s="32">
        <v>43716</v>
      </c>
      <c r="B4547" s="25">
        <v>1000002672</v>
      </c>
      <c r="C4547" s="25" t="s">
        <v>4010</v>
      </c>
      <c r="D4547" s="25" t="s">
        <v>4003</v>
      </c>
      <c r="E4547" s="31">
        <v>3248.2</v>
      </c>
      <c r="F4547" s="31">
        <v>3248.2</v>
      </c>
      <c r="G4547" s="25">
        <v>0</v>
      </c>
      <c r="H4547" s="25">
        <v>0</v>
      </c>
      <c r="I4547" s="25" t="s">
        <v>2637</v>
      </c>
    </row>
    <row r="4548" spans="1:9" x14ac:dyDescent="0.15">
      <c r="A4548" s="32">
        <v>43716</v>
      </c>
      <c r="B4548" s="25">
        <v>1000002672</v>
      </c>
      <c r="C4548" s="25" t="s">
        <v>4010</v>
      </c>
      <c r="D4548" s="25" t="s">
        <v>4003</v>
      </c>
      <c r="E4548" s="25">
        <v>491.28</v>
      </c>
      <c r="F4548" s="25">
        <v>491.28</v>
      </c>
      <c r="G4548" s="25">
        <v>0</v>
      </c>
      <c r="H4548" s="25">
        <v>0</v>
      </c>
      <c r="I4548" s="25" t="s">
        <v>2637</v>
      </c>
    </row>
    <row r="4549" spans="1:9" x14ac:dyDescent="0.15">
      <c r="A4549" s="32">
        <v>43716</v>
      </c>
      <c r="B4549" s="25">
        <v>1000003143</v>
      </c>
      <c r="C4549" s="25" t="s">
        <v>3733</v>
      </c>
      <c r="D4549" s="25" t="s">
        <v>4003</v>
      </c>
      <c r="E4549" s="31">
        <v>4664.3999999999996</v>
      </c>
      <c r="F4549" s="31">
        <v>4664.3999999999996</v>
      </c>
      <c r="G4549" s="25">
        <v>0</v>
      </c>
      <c r="H4549" s="25">
        <v>0</v>
      </c>
      <c r="I4549" s="25" t="s">
        <v>3140</v>
      </c>
    </row>
    <row r="4550" spans="1:9" x14ac:dyDescent="0.15">
      <c r="A4550" s="32">
        <v>43716</v>
      </c>
      <c r="B4550" s="25">
        <v>1000003143</v>
      </c>
      <c r="C4550" s="25" t="s">
        <v>3733</v>
      </c>
      <c r="D4550" s="25" t="s">
        <v>4003</v>
      </c>
      <c r="E4550" s="31">
        <v>35335.620000000003</v>
      </c>
      <c r="F4550" s="31">
        <v>35335.620000000003</v>
      </c>
      <c r="G4550" s="25">
        <v>0</v>
      </c>
      <c r="H4550" s="25">
        <v>0</v>
      </c>
      <c r="I4550" s="25" t="s">
        <v>3140</v>
      </c>
    </row>
    <row r="4551" spans="1:9" x14ac:dyDescent="0.15">
      <c r="A4551" s="32">
        <v>43716</v>
      </c>
      <c r="B4551" s="25">
        <v>1000003390</v>
      </c>
      <c r="C4551" s="25" t="s">
        <v>3858</v>
      </c>
      <c r="D4551" s="25" t="s">
        <v>4003</v>
      </c>
      <c r="E4551" s="31">
        <v>1008</v>
      </c>
      <c r="F4551" s="31">
        <v>1008</v>
      </c>
      <c r="G4551" s="25">
        <v>0</v>
      </c>
      <c r="H4551" s="25">
        <v>0</v>
      </c>
      <c r="I4551" s="25" t="s">
        <v>2883</v>
      </c>
    </row>
    <row r="4552" spans="1:9" x14ac:dyDescent="0.15">
      <c r="A4552" s="32">
        <v>43716</v>
      </c>
      <c r="B4552" s="25">
        <v>1000003511</v>
      </c>
      <c r="C4552" s="25" t="s">
        <v>4059</v>
      </c>
      <c r="D4552" s="25" t="s">
        <v>4003</v>
      </c>
      <c r="E4552" s="25">
        <v>200.4</v>
      </c>
      <c r="F4552" s="25">
        <v>200.4</v>
      </c>
      <c r="G4552" s="25">
        <v>0</v>
      </c>
      <c r="H4552" s="25">
        <v>0</v>
      </c>
      <c r="I4552" s="25" t="s">
        <v>2696</v>
      </c>
    </row>
    <row r="4553" spans="1:9" x14ac:dyDescent="0.15">
      <c r="A4553" s="32">
        <v>43716</v>
      </c>
      <c r="B4553" s="25">
        <v>1000003511</v>
      </c>
      <c r="C4553" s="25" t="s">
        <v>4059</v>
      </c>
      <c r="D4553" s="25" t="s">
        <v>4003</v>
      </c>
      <c r="E4553" s="25">
        <v>801.62</v>
      </c>
      <c r="F4553" s="25">
        <v>801.62</v>
      </c>
      <c r="G4553" s="25">
        <v>0</v>
      </c>
      <c r="H4553" s="25">
        <v>0</v>
      </c>
      <c r="I4553" s="25" t="s">
        <v>2696</v>
      </c>
    </row>
    <row r="4554" spans="1:9" x14ac:dyDescent="0.15">
      <c r="A4554" s="32">
        <v>43716</v>
      </c>
      <c r="B4554" s="25">
        <v>1000004078</v>
      </c>
      <c r="C4554" s="25" t="s">
        <v>2794</v>
      </c>
      <c r="D4554" s="25" t="s">
        <v>4003</v>
      </c>
      <c r="E4554" s="31">
        <v>3833.67</v>
      </c>
      <c r="F4554" s="31">
        <v>3833.67</v>
      </c>
      <c r="G4554" s="25">
        <v>0</v>
      </c>
      <c r="H4554" s="25">
        <v>0</v>
      </c>
      <c r="I4554" s="25" t="s">
        <v>2793</v>
      </c>
    </row>
    <row r="4555" spans="1:9" x14ac:dyDescent="0.15">
      <c r="A4555" s="32">
        <v>43716</v>
      </c>
      <c r="B4555" s="25">
        <v>1000004297</v>
      </c>
      <c r="C4555" s="25" t="s">
        <v>4001</v>
      </c>
      <c r="D4555" s="25" t="s">
        <v>4003</v>
      </c>
      <c r="E4555" s="25">
        <v>300</v>
      </c>
      <c r="F4555" s="25">
        <v>300</v>
      </c>
      <c r="G4555" s="25">
        <v>0</v>
      </c>
      <c r="H4555" s="25">
        <v>0</v>
      </c>
      <c r="I4555" s="25" t="s">
        <v>3785</v>
      </c>
    </row>
    <row r="4556" spans="1:9" x14ac:dyDescent="0.15">
      <c r="A4556" s="32">
        <v>43716</v>
      </c>
      <c r="B4556" s="25">
        <v>1000004884</v>
      </c>
      <c r="C4556" s="25" t="s">
        <v>3917</v>
      </c>
      <c r="D4556" s="25" t="s">
        <v>4003</v>
      </c>
      <c r="E4556" s="31">
        <v>5005.0200000000004</v>
      </c>
      <c r="F4556" s="31">
        <v>5005.0200000000004</v>
      </c>
      <c r="G4556" s="25">
        <v>0</v>
      </c>
      <c r="H4556" s="25">
        <v>0</v>
      </c>
      <c r="I4556" s="25" t="s">
        <v>2824</v>
      </c>
    </row>
    <row r="4557" spans="1:9" x14ac:dyDescent="0.15">
      <c r="A4557" s="32">
        <v>43716</v>
      </c>
      <c r="B4557" s="25">
        <v>1000004884</v>
      </c>
      <c r="C4557" s="25" t="s">
        <v>3917</v>
      </c>
      <c r="D4557" s="25" t="s">
        <v>4003</v>
      </c>
      <c r="E4557" s="31">
        <v>13007.72</v>
      </c>
      <c r="F4557" s="31">
        <v>13007.72</v>
      </c>
      <c r="G4557" s="25">
        <v>0</v>
      </c>
      <c r="H4557" s="25">
        <v>0</v>
      </c>
      <c r="I4557" s="25" t="s">
        <v>2824</v>
      </c>
    </row>
    <row r="4558" spans="1:9" x14ac:dyDescent="0.15">
      <c r="A4558" s="32">
        <v>43716</v>
      </c>
      <c r="B4558" s="25">
        <v>1000008344</v>
      </c>
      <c r="C4558" s="25" t="s">
        <v>3921</v>
      </c>
      <c r="D4558" s="25" t="s">
        <v>4004</v>
      </c>
      <c r="E4558" s="31">
        <v>7000.24</v>
      </c>
      <c r="F4558" s="31">
        <v>7000.24</v>
      </c>
      <c r="G4558" s="25">
        <v>0</v>
      </c>
      <c r="H4558" s="25">
        <v>0</v>
      </c>
      <c r="I4558" s="25" t="s">
        <v>3140</v>
      </c>
    </row>
    <row r="4559" spans="1:9" x14ac:dyDescent="0.15">
      <c r="A4559" s="32">
        <v>43716</v>
      </c>
      <c r="B4559" s="25">
        <v>1000009190</v>
      </c>
      <c r="C4559" s="25" t="s">
        <v>2649</v>
      </c>
      <c r="D4559" s="25" t="s">
        <v>4003</v>
      </c>
      <c r="E4559" s="25">
        <v>84.95</v>
      </c>
      <c r="F4559" s="25">
        <v>84.95</v>
      </c>
      <c r="G4559" s="25">
        <v>0</v>
      </c>
      <c r="H4559" s="25">
        <v>0</v>
      </c>
      <c r="I4559" s="25" t="s">
        <v>2646</v>
      </c>
    </row>
    <row r="4560" spans="1:9" x14ac:dyDescent="0.15">
      <c r="A4560" s="32">
        <v>43716</v>
      </c>
      <c r="B4560" s="25">
        <v>1000009190</v>
      </c>
      <c r="C4560" s="25" t="s">
        <v>2649</v>
      </c>
      <c r="D4560" s="25" t="s">
        <v>4003</v>
      </c>
      <c r="E4560" s="25">
        <v>927.61</v>
      </c>
      <c r="F4560" s="25">
        <v>927.61</v>
      </c>
      <c r="G4560" s="25">
        <v>0</v>
      </c>
      <c r="H4560" s="25">
        <v>0</v>
      </c>
      <c r="I4560" s="25" t="s">
        <v>2646</v>
      </c>
    </row>
    <row r="4561" spans="1:9" x14ac:dyDescent="0.15">
      <c r="A4561" s="32">
        <v>43716</v>
      </c>
      <c r="B4561" s="25">
        <v>1000009191</v>
      </c>
      <c r="C4561" s="25" t="s">
        <v>2819</v>
      </c>
      <c r="D4561" s="25" t="s">
        <v>4003</v>
      </c>
      <c r="E4561" s="31">
        <v>1000.8</v>
      </c>
      <c r="F4561" s="31">
        <v>1000.8</v>
      </c>
      <c r="G4561" s="25">
        <v>0</v>
      </c>
      <c r="H4561" s="25">
        <v>0</v>
      </c>
      <c r="I4561" s="25" t="s">
        <v>2818</v>
      </c>
    </row>
    <row r="4562" spans="1:9" x14ac:dyDescent="0.15">
      <c r="A4562" s="32">
        <v>43716</v>
      </c>
      <c r="B4562" s="25">
        <v>1000009191</v>
      </c>
      <c r="C4562" s="25" t="s">
        <v>2819</v>
      </c>
      <c r="D4562" s="25" t="s">
        <v>4003</v>
      </c>
      <c r="E4562" s="31">
        <v>2004.49</v>
      </c>
      <c r="F4562" s="31">
        <v>2004.49</v>
      </c>
      <c r="G4562" s="25">
        <v>0</v>
      </c>
      <c r="H4562" s="25">
        <v>0</v>
      </c>
      <c r="I4562" s="25" t="s">
        <v>2818</v>
      </c>
    </row>
    <row r="4563" spans="1:9" x14ac:dyDescent="0.15">
      <c r="A4563" s="32">
        <v>43716</v>
      </c>
      <c r="B4563" s="25">
        <v>1000009301</v>
      </c>
      <c r="C4563" s="25" t="s">
        <v>3308</v>
      </c>
      <c r="D4563" s="25" t="s">
        <v>4003</v>
      </c>
      <c r="E4563" s="25">
        <v>199.75</v>
      </c>
      <c r="F4563" s="25">
        <v>199.75</v>
      </c>
      <c r="G4563" s="25">
        <v>0</v>
      </c>
      <c r="H4563" s="25">
        <v>0</v>
      </c>
      <c r="I4563" s="25" t="s">
        <v>2646</v>
      </c>
    </row>
    <row r="4564" spans="1:9" x14ac:dyDescent="0.15">
      <c r="A4564" s="32">
        <v>43716</v>
      </c>
      <c r="B4564" s="25">
        <v>1000009301</v>
      </c>
      <c r="C4564" s="25" t="s">
        <v>3308</v>
      </c>
      <c r="D4564" s="25" t="s">
        <v>4003</v>
      </c>
      <c r="E4564" s="25">
        <v>804.44</v>
      </c>
      <c r="F4564" s="25">
        <v>804.44</v>
      </c>
      <c r="G4564" s="25">
        <v>0</v>
      </c>
      <c r="H4564" s="25">
        <v>0</v>
      </c>
      <c r="I4564" s="25" t="s">
        <v>2646</v>
      </c>
    </row>
    <row r="4565" spans="1:9" x14ac:dyDescent="0.15">
      <c r="A4565" s="32">
        <v>43716</v>
      </c>
      <c r="B4565" s="25">
        <v>1000009355</v>
      </c>
      <c r="C4565" s="25" t="s">
        <v>2813</v>
      </c>
      <c r="D4565" s="25" t="s">
        <v>4003</v>
      </c>
      <c r="E4565" s="25">
        <v>416.4</v>
      </c>
      <c r="F4565" s="25">
        <v>416.4</v>
      </c>
      <c r="G4565" s="25">
        <v>0</v>
      </c>
      <c r="H4565" s="25">
        <v>0</v>
      </c>
      <c r="I4565" s="25" t="s">
        <v>2812</v>
      </c>
    </row>
    <row r="4566" spans="1:9" x14ac:dyDescent="0.15">
      <c r="A4566" s="32">
        <v>43716</v>
      </c>
      <c r="B4566" s="25">
        <v>1000009355</v>
      </c>
      <c r="C4566" s="25" t="s">
        <v>2813</v>
      </c>
      <c r="D4566" s="25" t="s">
        <v>4003</v>
      </c>
      <c r="E4566" s="25">
        <v>586.6</v>
      </c>
      <c r="F4566" s="25">
        <v>586.6</v>
      </c>
      <c r="G4566" s="25">
        <v>0</v>
      </c>
      <c r="H4566" s="25">
        <v>0</v>
      </c>
      <c r="I4566" s="25" t="s">
        <v>2812</v>
      </c>
    </row>
    <row r="4567" spans="1:9" x14ac:dyDescent="0.15">
      <c r="A4567" s="32">
        <v>43716</v>
      </c>
      <c r="B4567" s="25">
        <v>1000009458</v>
      </c>
      <c r="C4567" s="25" t="s">
        <v>2816</v>
      </c>
      <c r="D4567" s="25" t="s">
        <v>4003</v>
      </c>
      <c r="E4567" s="31">
        <v>2500.5</v>
      </c>
      <c r="F4567" s="31">
        <v>2500.5</v>
      </c>
      <c r="G4567" s="25">
        <v>0</v>
      </c>
      <c r="H4567" s="25">
        <v>0</v>
      </c>
      <c r="I4567" s="25" t="s">
        <v>2815</v>
      </c>
    </row>
    <row r="4568" spans="1:9" x14ac:dyDescent="0.15">
      <c r="A4568" s="32">
        <v>43716</v>
      </c>
      <c r="B4568" s="25">
        <v>1000009635</v>
      </c>
      <c r="C4568" s="25" t="s">
        <v>3929</v>
      </c>
      <c r="D4568" s="25" t="s">
        <v>4003</v>
      </c>
      <c r="E4568" s="31">
        <v>30001.09</v>
      </c>
      <c r="F4568" s="31">
        <v>30001.09</v>
      </c>
      <c r="G4568" s="25">
        <v>0</v>
      </c>
      <c r="H4568" s="25">
        <v>0</v>
      </c>
      <c r="I4568" s="25" t="s">
        <v>106</v>
      </c>
    </row>
    <row r="4569" spans="1:9" x14ac:dyDescent="0.15">
      <c r="A4569" s="32">
        <v>43716</v>
      </c>
      <c r="B4569" s="25">
        <v>1000009635</v>
      </c>
      <c r="C4569" s="25" t="s">
        <v>3929</v>
      </c>
      <c r="D4569" s="25" t="s">
        <v>4003</v>
      </c>
      <c r="E4569" s="31">
        <v>198319.16</v>
      </c>
      <c r="F4569" s="31">
        <v>198319.16</v>
      </c>
      <c r="G4569" s="25">
        <v>0</v>
      </c>
      <c r="H4569" s="25">
        <v>0</v>
      </c>
      <c r="I4569" s="25" t="s">
        <v>106</v>
      </c>
    </row>
    <row r="4570" spans="1:9" x14ac:dyDescent="0.15">
      <c r="A4570" s="32">
        <v>43716</v>
      </c>
      <c r="B4570" s="25">
        <v>1000015329</v>
      </c>
      <c r="C4570" s="25" t="s">
        <v>2641</v>
      </c>
      <c r="D4570" s="25" t="s">
        <v>4003</v>
      </c>
      <c r="E4570" s="25">
        <v>500.4</v>
      </c>
      <c r="F4570" s="25">
        <v>500.4</v>
      </c>
      <c r="G4570" s="25">
        <v>0</v>
      </c>
      <c r="H4570" s="25">
        <v>0</v>
      </c>
      <c r="I4570" s="25" t="s">
        <v>2640</v>
      </c>
    </row>
    <row r="4571" spans="1:9" x14ac:dyDescent="0.15">
      <c r="A4571" s="32">
        <v>43716</v>
      </c>
      <c r="B4571" s="25">
        <v>1000015329</v>
      </c>
      <c r="C4571" s="25" t="s">
        <v>2641</v>
      </c>
      <c r="D4571" s="25" t="s">
        <v>4003</v>
      </c>
      <c r="E4571" s="31">
        <v>1698.9</v>
      </c>
      <c r="F4571" s="31">
        <v>1698.9</v>
      </c>
      <c r="G4571" s="25">
        <v>0</v>
      </c>
      <c r="H4571" s="25">
        <v>0</v>
      </c>
      <c r="I4571" s="25" t="s">
        <v>2640</v>
      </c>
    </row>
    <row r="4572" spans="1:9" x14ac:dyDescent="0.15">
      <c r="A4572" s="32">
        <v>43716</v>
      </c>
      <c r="B4572" s="25">
        <v>1000015329</v>
      </c>
      <c r="C4572" s="25" t="s">
        <v>2641</v>
      </c>
      <c r="D4572" s="25" t="s">
        <v>4004</v>
      </c>
      <c r="E4572" s="25">
        <v>804.29</v>
      </c>
      <c r="F4572" s="25">
        <v>804.29</v>
      </c>
      <c r="G4572" s="25">
        <v>0</v>
      </c>
      <c r="H4572" s="25">
        <v>0</v>
      </c>
      <c r="I4572" s="25" t="s">
        <v>2640</v>
      </c>
    </row>
    <row r="4573" spans="1:9" x14ac:dyDescent="0.15">
      <c r="A4573" s="32">
        <v>43716</v>
      </c>
      <c r="B4573" s="25">
        <v>1000016028</v>
      </c>
      <c r="C4573" s="25" t="s">
        <v>3931</v>
      </c>
      <c r="D4573" s="25" t="s">
        <v>4003</v>
      </c>
      <c r="E4573" s="31">
        <v>25465</v>
      </c>
      <c r="F4573" s="31">
        <v>25465</v>
      </c>
      <c r="G4573" s="25">
        <v>0</v>
      </c>
      <c r="H4573" s="25">
        <v>0</v>
      </c>
      <c r="I4573" s="25" t="s">
        <v>3134</v>
      </c>
    </row>
    <row r="4574" spans="1:9" x14ac:dyDescent="0.15">
      <c r="A4574" s="32">
        <v>43716</v>
      </c>
      <c r="B4574" s="25">
        <v>1000016028</v>
      </c>
      <c r="C4574" s="25" t="s">
        <v>3931</v>
      </c>
      <c r="D4574" s="25" t="s">
        <v>4003</v>
      </c>
      <c r="E4574" s="31">
        <v>14537.7</v>
      </c>
      <c r="F4574" s="31">
        <v>14537.7</v>
      </c>
      <c r="G4574" s="25">
        <v>0</v>
      </c>
      <c r="H4574" s="25">
        <v>0</v>
      </c>
      <c r="I4574" s="25" t="s">
        <v>3134</v>
      </c>
    </row>
    <row r="4575" spans="1:9" x14ac:dyDescent="0.15">
      <c r="A4575" s="32">
        <v>43716</v>
      </c>
      <c r="B4575" s="25">
        <v>1000016603</v>
      </c>
      <c r="C4575" s="25" t="s">
        <v>2835</v>
      </c>
      <c r="D4575" s="25" t="s">
        <v>4003</v>
      </c>
      <c r="E4575" s="31">
        <v>30002.1</v>
      </c>
      <c r="F4575" s="31">
        <v>30002.1</v>
      </c>
      <c r="G4575" s="25">
        <v>0</v>
      </c>
      <c r="H4575" s="25">
        <v>0</v>
      </c>
      <c r="I4575" s="25" t="s">
        <v>2834</v>
      </c>
    </row>
    <row r="4576" spans="1:9" x14ac:dyDescent="0.15">
      <c r="A4576" s="32">
        <v>43716</v>
      </c>
      <c r="B4576" s="25">
        <v>1000016603</v>
      </c>
      <c r="C4576" s="25" t="s">
        <v>2835</v>
      </c>
      <c r="D4576" s="25" t="s">
        <v>4003</v>
      </c>
      <c r="E4576" s="31">
        <v>39998.53</v>
      </c>
      <c r="F4576" s="31">
        <v>39998.53</v>
      </c>
      <c r="G4576" s="25">
        <v>0</v>
      </c>
      <c r="H4576" s="25">
        <v>0</v>
      </c>
      <c r="I4576" s="25" t="s">
        <v>2834</v>
      </c>
    </row>
    <row r="4577" spans="1:9" x14ac:dyDescent="0.15">
      <c r="A4577" s="32">
        <v>43716</v>
      </c>
      <c r="B4577" s="25">
        <v>1000016942</v>
      </c>
      <c r="C4577" s="25" t="s">
        <v>2747</v>
      </c>
      <c r="D4577" s="25" t="s">
        <v>4003</v>
      </c>
      <c r="E4577" s="31">
        <v>2003.04</v>
      </c>
      <c r="F4577" s="31">
        <v>2003.04</v>
      </c>
      <c r="G4577" s="25">
        <v>0</v>
      </c>
      <c r="H4577" s="25">
        <v>0</v>
      </c>
      <c r="I4577" s="25" t="s">
        <v>2733</v>
      </c>
    </row>
    <row r="4578" spans="1:9" x14ac:dyDescent="0.15">
      <c r="A4578" s="32">
        <v>43716</v>
      </c>
      <c r="B4578" s="25">
        <v>1000016942</v>
      </c>
      <c r="C4578" s="25" t="s">
        <v>2747</v>
      </c>
      <c r="D4578" s="25" t="s">
        <v>4003</v>
      </c>
      <c r="E4578" s="31">
        <v>3002.43</v>
      </c>
      <c r="F4578" s="31">
        <v>3002.43</v>
      </c>
      <c r="G4578" s="25">
        <v>0</v>
      </c>
      <c r="H4578" s="25">
        <v>0</v>
      </c>
      <c r="I4578" s="25" t="s">
        <v>2733</v>
      </c>
    </row>
    <row r="4579" spans="1:9" x14ac:dyDescent="0.15">
      <c r="A4579" s="32">
        <v>43716</v>
      </c>
      <c r="B4579" s="25">
        <v>1000017070</v>
      </c>
      <c r="C4579" s="25" t="s">
        <v>3932</v>
      </c>
      <c r="D4579" s="25" t="s">
        <v>4003</v>
      </c>
      <c r="E4579" s="25">
        <v>798</v>
      </c>
      <c r="F4579" s="25">
        <v>798</v>
      </c>
      <c r="G4579" s="25">
        <v>0</v>
      </c>
      <c r="H4579" s="25">
        <v>0</v>
      </c>
      <c r="I4579" s="25" t="s">
        <v>2837</v>
      </c>
    </row>
    <row r="4580" spans="1:9" x14ac:dyDescent="0.15">
      <c r="A4580" s="32">
        <v>43716</v>
      </c>
      <c r="B4580" s="25">
        <v>1000017079</v>
      </c>
      <c r="C4580" s="25" t="s">
        <v>3629</v>
      </c>
      <c r="D4580" s="25" t="s">
        <v>4003</v>
      </c>
      <c r="E4580" s="31">
        <v>92335</v>
      </c>
      <c r="F4580" s="31">
        <v>92335</v>
      </c>
      <c r="G4580" s="25">
        <v>0</v>
      </c>
      <c r="H4580" s="25">
        <v>0</v>
      </c>
      <c r="I4580" s="25" t="s">
        <v>3024</v>
      </c>
    </row>
    <row r="4581" spans="1:9" x14ac:dyDescent="0.15">
      <c r="A4581" s="32">
        <v>43716</v>
      </c>
      <c r="B4581" s="25">
        <v>1000017079</v>
      </c>
      <c r="C4581" s="25" t="s">
        <v>3629</v>
      </c>
      <c r="D4581" s="25" t="s">
        <v>4003</v>
      </c>
      <c r="E4581" s="31">
        <v>131631.10999999999</v>
      </c>
      <c r="F4581" s="31">
        <v>131631.10999999999</v>
      </c>
      <c r="G4581" s="25">
        <v>0</v>
      </c>
      <c r="H4581" s="25">
        <v>0</v>
      </c>
      <c r="I4581" s="25" t="s">
        <v>3024</v>
      </c>
    </row>
    <row r="4582" spans="1:9" x14ac:dyDescent="0.15">
      <c r="A4582" s="32">
        <v>43716</v>
      </c>
      <c r="B4582" s="25">
        <v>1000017333</v>
      </c>
      <c r="C4582" s="25" t="s">
        <v>4002</v>
      </c>
      <c r="D4582" s="25" t="s">
        <v>4003</v>
      </c>
      <c r="E4582" s="25">
        <v>238.2</v>
      </c>
      <c r="F4582" s="25">
        <v>238.2</v>
      </c>
      <c r="G4582" s="25">
        <v>0</v>
      </c>
      <c r="H4582" s="25">
        <v>0</v>
      </c>
      <c r="I4582" s="25" t="s">
        <v>2837</v>
      </c>
    </row>
    <row r="4583" spans="1:9" x14ac:dyDescent="0.15">
      <c r="A4583" s="32">
        <v>43716</v>
      </c>
      <c r="B4583" s="25">
        <v>1000017360</v>
      </c>
      <c r="C4583" s="25" t="s">
        <v>2850</v>
      </c>
      <c r="D4583" s="25" t="s">
        <v>4003</v>
      </c>
      <c r="E4583" s="31">
        <v>1000.5</v>
      </c>
      <c r="F4583" s="31">
        <v>1000.5</v>
      </c>
      <c r="G4583" s="25">
        <v>0</v>
      </c>
      <c r="H4583" s="25">
        <v>0</v>
      </c>
      <c r="I4583" s="25" t="s">
        <v>2837</v>
      </c>
    </row>
    <row r="4584" spans="1:9" x14ac:dyDescent="0.15">
      <c r="A4584" s="32">
        <v>43716</v>
      </c>
      <c r="B4584" s="25">
        <v>1000017361</v>
      </c>
      <c r="C4584" s="25" t="s">
        <v>3469</v>
      </c>
      <c r="D4584" s="25" t="s">
        <v>4003</v>
      </c>
      <c r="E4584" s="25">
        <v>501</v>
      </c>
      <c r="F4584" s="25">
        <v>501</v>
      </c>
      <c r="G4584" s="25">
        <v>0</v>
      </c>
      <c r="H4584" s="25">
        <v>0</v>
      </c>
      <c r="I4584" s="25" t="s">
        <v>2837</v>
      </c>
    </row>
    <row r="4585" spans="1:9" x14ac:dyDescent="0.15">
      <c r="A4585" s="32">
        <v>43716</v>
      </c>
      <c r="B4585" s="25">
        <v>1000017386</v>
      </c>
      <c r="C4585" s="25" t="s">
        <v>2901</v>
      </c>
      <c r="D4585" s="25" t="s">
        <v>4003</v>
      </c>
      <c r="E4585" s="31">
        <v>1842.4</v>
      </c>
      <c r="F4585" s="31">
        <v>1842.4</v>
      </c>
      <c r="G4585" s="25">
        <v>0</v>
      </c>
      <c r="H4585" s="25">
        <v>0</v>
      </c>
      <c r="I4585" s="25" t="s">
        <v>118</v>
      </c>
    </row>
    <row r="4586" spans="1:9" x14ac:dyDescent="0.15">
      <c r="A4586" s="32">
        <v>43716</v>
      </c>
      <c r="B4586" s="25">
        <v>1000017386</v>
      </c>
      <c r="C4586" s="25" t="s">
        <v>2901</v>
      </c>
      <c r="D4586" s="25" t="s">
        <v>4003</v>
      </c>
      <c r="E4586" s="25">
        <v>158.80000000000001</v>
      </c>
      <c r="F4586" s="25">
        <v>158.80000000000001</v>
      </c>
      <c r="G4586" s="25">
        <v>0</v>
      </c>
      <c r="H4586" s="25">
        <v>0</v>
      </c>
      <c r="I4586" s="25" t="s">
        <v>118</v>
      </c>
    </row>
    <row r="4587" spans="1:9" x14ac:dyDescent="0.15">
      <c r="A4587" s="32">
        <v>43716</v>
      </c>
      <c r="B4587" s="25">
        <v>1000017570</v>
      </c>
      <c r="C4587" s="25" t="s">
        <v>2956</v>
      </c>
      <c r="D4587" s="25" t="s">
        <v>4003</v>
      </c>
      <c r="E4587" s="25">
        <v>801.6</v>
      </c>
      <c r="F4587" s="25">
        <v>801.6</v>
      </c>
      <c r="G4587" s="25">
        <v>0</v>
      </c>
      <c r="H4587" s="25">
        <v>0</v>
      </c>
      <c r="I4587" s="25" t="s">
        <v>2955</v>
      </c>
    </row>
    <row r="4588" spans="1:9" x14ac:dyDescent="0.15">
      <c r="A4588" s="32">
        <v>43716</v>
      </c>
      <c r="B4588" s="25">
        <v>1000017570</v>
      </c>
      <c r="C4588" s="25" t="s">
        <v>2956</v>
      </c>
      <c r="D4588" s="25" t="s">
        <v>4003</v>
      </c>
      <c r="E4588" s="31">
        <v>4033.03</v>
      </c>
      <c r="F4588" s="31">
        <v>4033.03</v>
      </c>
      <c r="G4588" s="25">
        <v>0</v>
      </c>
      <c r="H4588" s="25">
        <v>0</v>
      </c>
      <c r="I4588" s="25" t="s">
        <v>2955</v>
      </c>
    </row>
    <row r="4589" spans="1:9" x14ac:dyDescent="0.15">
      <c r="A4589" s="32">
        <v>43716</v>
      </c>
      <c r="B4589" s="25">
        <v>1000017683</v>
      </c>
      <c r="C4589" s="25" t="s">
        <v>3455</v>
      </c>
      <c r="D4589" s="25" t="s">
        <v>4003</v>
      </c>
      <c r="E4589" s="25">
        <v>300</v>
      </c>
      <c r="F4589" s="25">
        <v>300</v>
      </c>
      <c r="G4589" s="25">
        <v>0</v>
      </c>
      <c r="H4589" s="25">
        <v>0</v>
      </c>
      <c r="I4589" s="25" t="s">
        <v>2837</v>
      </c>
    </row>
    <row r="4590" spans="1:9" x14ac:dyDescent="0.15">
      <c r="A4590" s="32">
        <v>43716</v>
      </c>
      <c r="B4590" s="25">
        <v>1000017683</v>
      </c>
      <c r="C4590" s="25" t="s">
        <v>3455</v>
      </c>
      <c r="D4590" s="25" t="s">
        <v>4003</v>
      </c>
      <c r="E4590" s="25">
        <v>705</v>
      </c>
      <c r="F4590" s="25">
        <v>705</v>
      </c>
      <c r="G4590" s="25">
        <v>0</v>
      </c>
      <c r="H4590" s="25">
        <v>0</v>
      </c>
      <c r="I4590" s="25" t="s">
        <v>2837</v>
      </c>
    </row>
    <row r="4591" spans="1:9" x14ac:dyDescent="0.15">
      <c r="A4591" s="32">
        <v>43716</v>
      </c>
      <c r="B4591" s="25">
        <v>1000017745</v>
      </c>
      <c r="C4591" s="25" t="s">
        <v>2848</v>
      </c>
      <c r="D4591" s="25" t="s">
        <v>4003</v>
      </c>
      <c r="E4591" s="31">
        <v>1354.7</v>
      </c>
      <c r="F4591" s="31">
        <v>1354.7</v>
      </c>
      <c r="G4591" s="25">
        <v>0</v>
      </c>
      <c r="H4591" s="25">
        <v>0</v>
      </c>
      <c r="I4591" s="25" t="s">
        <v>2837</v>
      </c>
    </row>
    <row r="4592" spans="1:9" x14ac:dyDescent="0.15">
      <c r="A4592" s="32">
        <v>43716</v>
      </c>
      <c r="B4592" s="25">
        <v>1000017745</v>
      </c>
      <c r="C4592" s="25" t="s">
        <v>2848</v>
      </c>
      <c r="D4592" s="25" t="s">
        <v>4003</v>
      </c>
      <c r="E4592" s="25">
        <v>645.6</v>
      </c>
      <c r="F4592" s="25">
        <v>645.6</v>
      </c>
      <c r="G4592" s="25">
        <v>0</v>
      </c>
      <c r="H4592" s="25">
        <v>0</v>
      </c>
      <c r="I4592" s="25" t="s">
        <v>2837</v>
      </c>
    </row>
    <row r="4593" spans="1:9" x14ac:dyDescent="0.15">
      <c r="A4593" s="32">
        <v>43716</v>
      </c>
      <c r="B4593" s="25">
        <v>1000017795</v>
      </c>
      <c r="C4593" s="25" t="s">
        <v>3576</v>
      </c>
      <c r="D4593" s="25" t="s">
        <v>4003</v>
      </c>
      <c r="E4593" s="25">
        <v>333.3</v>
      </c>
      <c r="F4593" s="25">
        <v>333.3</v>
      </c>
      <c r="G4593" s="25">
        <v>0</v>
      </c>
      <c r="H4593" s="25">
        <v>0</v>
      </c>
      <c r="I4593" s="25" t="s">
        <v>3575</v>
      </c>
    </row>
    <row r="4594" spans="1:9" x14ac:dyDescent="0.15">
      <c r="A4594" s="32">
        <v>43716</v>
      </c>
      <c r="B4594" s="25">
        <v>1000018182</v>
      </c>
      <c r="C4594" s="25" t="s">
        <v>3234</v>
      </c>
      <c r="D4594" s="25" t="s">
        <v>4003</v>
      </c>
      <c r="E4594" s="25">
        <v>132.80000000000001</v>
      </c>
      <c r="F4594" s="25">
        <v>132.80000000000001</v>
      </c>
      <c r="G4594" s="25">
        <v>0</v>
      </c>
      <c r="H4594" s="25">
        <v>0</v>
      </c>
      <c r="I4594" s="25" t="s">
        <v>3233</v>
      </c>
    </row>
    <row r="4595" spans="1:9" x14ac:dyDescent="0.15">
      <c r="A4595" s="32">
        <v>43716</v>
      </c>
      <c r="B4595" s="25">
        <v>1000018182</v>
      </c>
      <c r="C4595" s="25" t="s">
        <v>3234</v>
      </c>
      <c r="D4595" s="25" t="s">
        <v>4003</v>
      </c>
      <c r="E4595" s="25">
        <v>75.290000000000006</v>
      </c>
      <c r="F4595" s="25">
        <v>75.290000000000006</v>
      </c>
      <c r="G4595" s="25">
        <v>0</v>
      </c>
      <c r="H4595" s="25">
        <v>0</v>
      </c>
      <c r="I4595" s="25" t="s">
        <v>3233</v>
      </c>
    </row>
    <row r="4596" spans="1:9" x14ac:dyDescent="0.15">
      <c r="A4596" s="32">
        <v>43716</v>
      </c>
      <c r="B4596" s="25">
        <v>1000018273</v>
      </c>
      <c r="C4596" s="25" t="s">
        <v>2846</v>
      </c>
      <c r="D4596" s="25" t="s">
        <v>4003</v>
      </c>
      <c r="E4596" s="31">
        <v>1802.85</v>
      </c>
      <c r="F4596" s="31">
        <v>1802.85</v>
      </c>
      <c r="G4596" s="25">
        <v>0</v>
      </c>
      <c r="H4596" s="25">
        <v>0</v>
      </c>
      <c r="I4596" s="25" t="s">
        <v>2837</v>
      </c>
    </row>
    <row r="4597" spans="1:9" x14ac:dyDescent="0.15">
      <c r="A4597" s="32">
        <v>43716</v>
      </c>
      <c r="B4597" s="25">
        <v>1000018273</v>
      </c>
      <c r="C4597" s="25" t="s">
        <v>2846</v>
      </c>
      <c r="D4597" s="25" t="s">
        <v>4003</v>
      </c>
      <c r="E4597" s="31">
        <v>1450.5</v>
      </c>
      <c r="F4597" s="31">
        <v>1450.5</v>
      </c>
      <c r="G4597" s="25">
        <v>0</v>
      </c>
      <c r="H4597" s="25">
        <v>0</v>
      </c>
      <c r="I4597" s="25" t="s">
        <v>2837</v>
      </c>
    </row>
    <row r="4598" spans="1:9" x14ac:dyDescent="0.15">
      <c r="A4598" s="32">
        <v>43716</v>
      </c>
      <c r="B4598" s="25">
        <v>1000018308</v>
      </c>
      <c r="C4598" s="25" t="s">
        <v>3476</v>
      </c>
      <c r="D4598" s="25" t="s">
        <v>4003</v>
      </c>
      <c r="E4598" s="31">
        <v>17854.2</v>
      </c>
      <c r="F4598" s="31">
        <v>17854.2</v>
      </c>
      <c r="G4598" s="25">
        <v>0</v>
      </c>
      <c r="H4598" s="25">
        <v>0</v>
      </c>
      <c r="I4598" s="25" t="s">
        <v>2837</v>
      </c>
    </row>
    <row r="4599" spans="1:9" x14ac:dyDescent="0.15">
      <c r="A4599" s="32">
        <v>43716</v>
      </c>
      <c r="B4599" s="25">
        <v>1000019019</v>
      </c>
      <c r="C4599" s="25" t="s">
        <v>2764</v>
      </c>
      <c r="D4599" s="25" t="s">
        <v>4003</v>
      </c>
      <c r="E4599" s="31">
        <v>3500</v>
      </c>
      <c r="F4599" s="31">
        <v>3500</v>
      </c>
      <c r="G4599" s="25">
        <v>0</v>
      </c>
      <c r="H4599" s="25">
        <v>0</v>
      </c>
      <c r="I4599" s="25" t="s">
        <v>2763</v>
      </c>
    </row>
    <row r="4600" spans="1:9" x14ac:dyDescent="0.15">
      <c r="A4600" s="32">
        <v>43716</v>
      </c>
      <c r="B4600" s="25">
        <v>1000019019</v>
      </c>
      <c r="C4600" s="25" t="s">
        <v>2764</v>
      </c>
      <c r="D4600" s="25" t="s">
        <v>4003</v>
      </c>
      <c r="E4600" s="31">
        <v>10505</v>
      </c>
      <c r="F4600" s="31">
        <v>10505</v>
      </c>
      <c r="G4600" s="25">
        <v>0</v>
      </c>
      <c r="H4600" s="25">
        <v>0</v>
      </c>
      <c r="I4600" s="25" t="s">
        <v>2763</v>
      </c>
    </row>
    <row r="4601" spans="1:9" x14ac:dyDescent="0.15">
      <c r="A4601" s="32">
        <v>43716</v>
      </c>
      <c r="B4601" s="25">
        <v>1000019108</v>
      </c>
      <c r="C4601" s="25" t="s">
        <v>2854</v>
      </c>
      <c r="D4601" s="25" t="s">
        <v>4003</v>
      </c>
      <c r="E4601" s="25">
        <v>170</v>
      </c>
      <c r="F4601" s="25">
        <v>170</v>
      </c>
      <c r="G4601" s="25">
        <v>0</v>
      </c>
      <c r="H4601" s="25">
        <v>0</v>
      </c>
      <c r="I4601" s="25" t="s">
        <v>2837</v>
      </c>
    </row>
    <row r="4602" spans="1:9" x14ac:dyDescent="0.15">
      <c r="A4602" s="32">
        <v>43716</v>
      </c>
      <c r="B4602" s="25">
        <v>1000019108</v>
      </c>
      <c r="C4602" s="25" t="s">
        <v>2854</v>
      </c>
      <c r="D4602" s="25" t="s">
        <v>4003</v>
      </c>
      <c r="E4602" s="25">
        <v>105</v>
      </c>
      <c r="F4602" s="25">
        <v>105</v>
      </c>
      <c r="G4602" s="25">
        <v>0</v>
      </c>
      <c r="H4602" s="25">
        <v>0</v>
      </c>
      <c r="I4602" s="25" t="s">
        <v>2837</v>
      </c>
    </row>
    <row r="4603" spans="1:9" x14ac:dyDescent="0.15">
      <c r="A4603" s="32">
        <v>43716</v>
      </c>
      <c r="B4603" s="25">
        <v>1000019372</v>
      </c>
      <c r="C4603" s="25" t="s">
        <v>4026</v>
      </c>
      <c r="D4603" s="25" t="s">
        <v>4003</v>
      </c>
      <c r="E4603" s="25">
        <v>501.9</v>
      </c>
      <c r="F4603" s="25">
        <v>501.9</v>
      </c>
      <c r="G4603" s="25">
        <v>0</v>
      </c>
      <c r="H4603" s="25">
        <v>0</v>
      </c>
      <c r="I4603" s="25" t="s">
        <v>2837</v>
      </c>
    </row>
    <row r="4604" spans="1:9" x14ac:dyDescent="0.15">
      <c r="A4604" s="32">
        <v>43716</v>
      </c>
      <c r="B4604" s="25">
        <v>1000019459</v>
      </c>
      <c r="C4604" s="25" t="s">
        <v>3939</v>
      </c>
      <c r="D4604" s="25" t="s">
        <v>4003</v>
      </c>
      <c r="E4604" s="31">
        <v>1200.69</v>
      </c>
      <c r="F4604" s="31">
        <v>1200.69</v>
      </c>
      <c r="G4604" s="25">
        <v>0</v>
      </c>
      <c r="H4604" s="25">
        <v>0</v>
      </c>
      <c r="I4604" s="25" t="s">
        <v>2837</v>
      </c>
    </row>
    <row r="4605" spans="1:9" x14ac:dyDescent="0.15">
      <c r="A4605" s="32">
        <v>43716</v>
      </c>
      <c r="B4605" s="25">
        <v>1000019584</v>
      </c>
      <c r="C4605" s="25" t="s">
        <v>2852</v>
      </c>
      <c r="D4605" s="25" t="s">
        <v>4003</v>
      </c>
      <c r="E4605" s="31">
        <v>1000</v>
      </c>
      <c r="F4605" s="31">
        <v>1000</v>
      </c>
      <c r="G4605" s="25">
        <v>0</v>
      </c>
      <c r="H4605" s="25">
        <v>0</v>
      </c>
      <c r="I4605" s="25" t="s">
        <v>2837</v>
      </c>
    </row>
    <row r="4606" spans="1:9" x14ac:dyDescent="0.15">
      <c r="A4606" s="32">
        <v>43716</v>
      </c>
      <c r="B4606" s="25">
        <v>1000019584</v>
      </c>
      <c r="C4606" s="25" t="s">
        <v>2852</v>
      </c>
      <c r="D4606" s="25" t="s">
        <v>4003</v>
      </c>
      <c r="E4606" s="25">
        <v>673.5</v>
      </c>
      <c r="F4606" s="25">
        <v>673.5</v>
      </c>
      <c r="G4606" s="25">
        <v>0</v>
      </c>
      <c r="H4606" s="25">
        <v>0</v>
      </c>
      <c r="I4606" s="25" t="s">
        <v>2837</v>
      </c>
    </row>
    <row r="4607" spans="1:9" x14ac:dyDescent="0.15">
      <c r="A4607" s="32">
        <v>43716</v>
      </c>
      <c r="B4607" s="25">
        <v>1000020463</v>
      </c>
      <c r="C4607" s="25" t="s">
        <v>3484</v>
      </c>
      <c r="D4607" s="25" t="s">
        <v>4003</v>
      </c>
      <c r="E4607" s="25">
        <v>500.4</v>
      </c>
      <c r="F4607" s="25">
        <v>500.4</v>
      </c>
      <c r="G4607" s="25">
        <v>0</v>
      </c>
      <c r="H4607" s="25">
        <v>0</v>
      </c>
      <c r="I4607" s="25" t="s">
        <v>2837</v>
      </c>
    </row>
    <row r="4608" spans="1:9" x14ac:dyDescent="0.15">
      <c r="A4608" s="32">
        <v>43716</v>
      </c>
      <c r="B4608" s="25">
        <v>1000020463</v>
      </c>
      <c r="C4608" s="25" t="s">
        <v>3484</v>
      </c>
      <c r="D4608" s="25" t="s">
        <v>4003</v>
      </c>
      <c r="E4608" s="25">
        <v>552.20000000000005</v>
      </c>
      <c r="F4608" s="25">
        <v>552.20000000000005</v>
      </c>
      <c r="G4608" s="25">
        <v>0</v>
      </c>
      <c r="H4608" s="25">
        <v>0</v>
      </c>
      <c r="I4608" s="25" t="s">
        <v>2837</v>
      </c>
    </row>
    <row r="4609" spans="1:9" x14ac:dyDescent="0.15">
      <c r="A4609" s="32">
        <v>43716</v>
      </c>
      <c r="B4609" s="25">
        <v>1000020764</v>
      </c>
      <c r="C4609" s="25" t="s">
        <v>2844</v>
      </c>
      <c r="D4609" s="25" t="s">
        <v>4003</v>
      </c>
      <c r="E4609" s="25">
        <v>150</v>
      </c>
      <c r="F4609" s="25">
        <v>150</v>
      </c>
      <c r="G4609" s="25">
        <v>0</v>
      </c>
      <c r="H4609" s="25">
        <v>0</v>
      </c>
      <c r="I4609" s="25" t="s">
        <v>2837</v>
      </c>
    </row>
    <row r="4610" spans="1:9" x14ac:dyDescent="0.15">
      <c r="A4610" s="32">
        <v>43716</v>
      </c>
      <c r="B4610" s="25">
        <v>1000020764</v>
      </c>
      <c r="C4610" s="25" t="s">
        <v>2844</v>
      </c>
      <c r="D4610" s="25" t="s">
        <v>4003</v>
      </c>
      <c r="E4610" s="25">
        <v>334</v>
      </c>
      <c r="F4610" s="25">
        <v>334</v>
      </c>
      <c r="G4610" s="25">
        <v>0</v>
      </c>
      <c r="H4610" s="25">
        <v>0</v>
      </c>
      <c r="I4610" s="25" t="s">
        <v>2837</v>
      </c>
    </row>
    <row r="4611" spans="1:9" x14ac:dyDescent="0.15">
      <c r="A4611" s="32">
        <v>43716</v>
      </c>
      <c r="B4611" s="25">
        <v>1000020764</v>
      </c>
      <c r="C4611" s="25" t="s">
        <v>2844</v>
      </c>
      <c r="D4611" s="25" t="s">
        <v>4004</v>
      </c>
      <c r="E4611" s="31">
        <v>1016.1</v>
      </c>
      <c r="F4611" s="31">
        <v>1016.1</v>
      </c>
      <c r="G4611" s="25">
        <v>0</v>
      </c>
      <c r="H4611" s="25">
        <v>0</v>
      </c>
      <c r="I4611" s="25" t="s">
        <v>2837</v>
      </c>
    </row>
    <row r="4612" spans="1:9" x14ac:dyDescent="0.15">
      <c r="A4612" s="32">
        <v>43716</v>
      </c>
      <c r="B4612" s="25">
        <v>1000021487</v>
      </c>
      <c r="C4612" s="25" t="s">
        <v>3047</v>
      </c>
      <c r="D4612" s="25" t="s">
        <v>4003</v>
      </c>
      <c r="E4612" s="31">
        <v>4902.2</v>
      </c>
      <c r="F4612" s="31">
        <v>4902.2</v>
      </c>
      <c r="G4612" s="25">
        <v>0</v>
      </c>
      <c r="H4612" s="25">
        <v>0</v>
      </c>
      <c r="I4612" s="25" t="s">
        <v>3654</v>
      </c>
    </row>
    <row r="4613" spans="1:9" x14ac:dyDescent="0.15">
      <c r="A4613" s="32">
        <v>43716</v>
      </c>
      <c r="B4613" s="25">
        <v>1000021487</v>
      </c>
      <c r="C4613" s="25" t="s">
        <v>3047</v>
      </c>
      <c r="D4613" s="25" t="s">
        <v>4003</v>
      </c>
      <c r="E4613" s="31">
        <v>2100.3000000000002</v>
      </c>
      <c r="F4613" s="31">
        <v>2100.3000000000002</v>
      </c>
      <c r="G4613" s="25">
        <v>0</v>
      </c>
      <c r="H4613" s="25">
        <v>0</v>
      </c>
      <c r="I4613" s="25" t="s">
        <v>3654</v>
      </c>
    </row>
    <row r="4614" spans="1:9" x14ac:dyDescent="0.15">
      <c r="A4614" s="32">
        <v>43716</v>
      </c>
      <c r="B4614" s="25">
        <v>1000021605</v>
      </c>
      <c r="C4614" s="25" t="s">
        <v>4029</v>
      </c>
      <c r="D4614" s="25" t="s">
        <v>4003</v>
      </c>
      <c r="E4614" s="31">
        <v>3204</v>
      </c>
      <c r="F4614" s="31">
        <v>3204</v>
      </c>
      <c r="G4614" s="25">
        <v>0</v>
      </c>
      <c r="H4614" s="25">
        <v>0</v>
      </c>
      <c r="I4614" s="25" t="s">
        <v>3583</v>
      </c>
    </row>
    <row r="4615" spans="1:9" x14ac:dyDescent="0.15">
      <c r="A4615" s="32">
        <v>43716</v>
      </c>
      <c r="B4615" s="25">
        <v>1000021605</v>
      </c>
      <c r="C4615" s="25" t="s">
        <v>4029</v>
      </c>
      <c r="D4615" s="25" t="s">
        <v>4003</v>
      </c>
      <c r="E4615" s="25">
        <v>801.72</v>
      </c>
      <c r="F4615" s="25">
        <v>801.72</v>
      </c>
      <c r="G4615" s="25">
        <v>0</v>
      </c>
      <c r="H4615" s="25">
        <v>0</v>
      </c>
      <c r="I4615" s="25" t="s">
        <v>3583</v>
      </c>
    </row>
    <row r="4616" spans="1:9" x14ac:dyDescent="0.15">
      <c r="A4616" s="32">
        <v>43716</v>
      </c>
      <c r="B4616" s="25">
        <v>1000021737</v>
      </c>
      <c r="C4616" s="25" t="s">
        <v>2840</v>
      </c>
      <c r="D4616" s="25" t="s">
        <v>4003</v>
      </c>
      <c r="E4616" s="25">
        <v>204.3</v>
      </c>
      <c r="F4616" s="25">
        <v>204.3</v>
      </c>
      <c r="G4616" s="25">
        <v>0</v>
      </c>
      <c r="H4616" s="25">
        <v>0</v>
      </c>
      <c r="I4616" s="25" t="s">
        <v>2837</v>
      </c>
    </row>
    <row r="4617" spans="1:9" x14ac:dyDescent="0.15">
      <c r="A4617" s="32">
        <v>43716</v>
      </c>
      <c r="B4617" s="25">
        <v>1000021739</v>
      </c>
      <c r="C4617" s="25" t="s">
        <v>2890</v>
      </c>
      <c r="D4617" s="25" t="s">
        <v>4003</v>
      </c>
      <c r="E4617" s="25">
        <v>504.45</v>
      </c>
      <c r="F4617" s="25">
        <v>504.45</v>
      </c>
      <c r="G4617" s="25">
        <v>0</v>
      </c>
      <c r="H4617" s="25">
        <v>0</v>
      </c>
      <c r="I4617" s="25" t="s">
        <v>2889</v>
      </c>
    </row>
    <row r="4618" spans="1:9" x14ac:dyDescent="0.15">
      <c r="A4618" s="32">
        <v>43716</v>
      </c>
      <c r="B4618" s="25">
        <v>1000021739</v>
      </c>
      <c r="C4618" s="25" t="s">
        <v>2890</v>
      </c>
      <c r="D4618" s="25" t="s">
        <v>4003</v>
      </c>
      <c r="E4618" s="31">
        <v>2168.86</v>
      </c>
      <c r="F4618" s="31">
        <v>2168.86</v>
      </c>
      <c r="G4618" s="25">
        <v>0</v>
      </c>
      <c r="H4618" s="25">
        <v>0</v>
      </c>
      <c r="I4618" s="25" t="s">
        <v>2889</v>
      </c>
    </row>
    <row r="4619" spans="1:9" x14ac:dyDescent="0.15">
      <c r="A4619" s="32">
        <v>43716</v>
      </c>
      <c r="B4619" s="25">
        <v>1000022697</v>
      </c>
      <c r="C4619" s="25" t="s">
        <v>3944</v>
      </c>
      <c r="D4619" s="25" t="s">
        <v>4003</v>
      </c>
      <c r="E4619" s="25">
        <v>900.7</v>
      </c>
      <c r="F4619" s="25">
        <v>900.7</v>
      </c>
      <c r="G4619" s="25">
        <v>0</v>
      </c>
      <c r="H4619" s="25">
        <v>0</v>
      </c>
      <c r="I4619" s="25" t="s">
        <v>3148</v>
      </c>
    </row>
    <row r="4620" spans="1:9" x14ac:dyDescent="0.15">
      <c r="A4620" s="32">
        <v>43716</v>
      </c>
      <c r="B4620" s="25">
        <v>1000022697</v>
      </c>
      <c r="C4620" s="25" t="s">
        <v>3944</v>
      </c>
      <c r="D4620" s="25" t="s">
        <v>4003</v>
      </c>
      <c r="E4620" s="31">
        <v>2127.1799999999998</v>
      </c>
      <c r="F4620" s="31">
        <v>2127.1799999999998</v>
      </c>
      <c r="G4620" s="25">
        <v>0</v>
      </c>
      <c r="H4620" s="25">
        <v>0</v>
      </c>
      <c r="I4620" s="25" t="s">
        <v>3148</v>
      </c>
    </row>
    <row r="4621" spans="1:9" x14ac:dyDescent="0.15">
      <c r="A4621" s="32">
        <v>43716</v>
      </c>
      <c r="B4621" s="25">
        <v>1000023133</v>
      </c>
      <c r="C4621" s="25" t="s">
        <v>3381</v>
      </c>
      <c r="D4621" s="25" t="s">
        <v>4003</v>
      </c>
      <c r="E4621" s="31">
        <v>1001.6</v>
      </c>
      <c r="F4621" s="31">
        <v>1001.6</v>
      </c>
      <c r="G4621" s="25">
        <v>0</v>
      </c>
      <c r="H4621" s="25">
        <v>0</v>
      </c>
      <c r="I4621" s="25" t="s">
        <v>3380</v>
      </c>
    </row>
    <row r="4622" spans="1:9" x14ac:dyDescent="0.15">
      <c r="A4622" s="32">
        <v>43716</v>
      </c>
      <c r="B4622" s="25">
        <v>1000023133</v>
      </c>
      <c r="C4622" s="25" t="s">
        <v>3381</v>
      </c>
      <c r="D4622" s="25" t="s">
        <v>4003</v>
      </c>
      <c r="E4622" s="31">
        <v>2961.8</v>
      </c>
      <c r="F4622" s="31">
        <v>2961.8</v>
      </c>
      <c r="G4622" s="25">
        <v>0</v>
      </c>
      <c r="H4622" s="25">
        <v>0</v>
      </c>
      <c r="I4622" s="25" t="s">
        <v>3380</v>
      </c>
    </row>
    <row r="4623" spans="1:9" x14ac:dyDescent="0.15">
      <c r="A4623" s="32">
        <v>43716</v>
      </c>
      <c r="B4623" s="25">
        <v>1000024129</v>
      </c>
      <c r="C4623" s="25" t="s">
        <v>2894</v>
      </c>
      <c r="D4623" s="25" t="s">
        <v>4003</v>
      </c>
      <c r="E4623" s="31">
        <v>1601.61</v>
      </c>
      <c r="F4623" s="31">
        <v>1601.61</v>
      </c>
      <c r="G4623" s="25">
        <v>0</v>
      </c>
      <c r="H4623" s="25">
        <v>0</v>
      </c>
      <c r="I4623" s="25" t="s">
        <v>2893</v>
      </c>
    </row>
    <row r="4624" spans="1:9" x14ac:dyDescent="0.15">
      <c r="A4624" s="32">
        <v>43716</v>
      </c>
      <c r="B4624" s="25">
        <v>1000024129</v>
      </c>
      <c r="C4624" s="25" t="s">
        <v>2894</v>
      </c>
      <c r="D4624" s="25" t="s">
        <v>4003</v>
      </c>
      <c r="E4624" s="31">
        <v>18413.599999999999</v>
      </c>
      <c r="F4624" s="31">
        <v>18413.599999999999</v>
      </c>
      <c r="G4624" s="25">
        <v>0</v>
      </c>
      <c r="H4624" s="25">
        <v>0</v>
      </c>
      <c r="I4624" s="25" t="s">
        <v>2893</v>
      </c>
    </row>
    <row r="4625" spans="1:9" x14ac:dyDescent="0.15">
      <c r="A4625" s="32">
        <v>43716</v>
      </c>
      <c r="B4625" s="25">
        <v>1000025474</v>
      </c>
      <c r="C4625" s="25" t="s">
        <v>2935</v>
      </c>
      <c r="D4625" s="25" t="s">
        <v>4003</v>
      </c>
      <c r="E4625" s="31">
        <v>1105.1500000000001</v>
      </c>
      <c r="F4625" s="31">
        <v>1105.1500000000001</v>
      </c>
      <c r="G4625" s="25">
        <v>0</v>
      </c>
      <c r="H4625" s="25">
        <v>0</v>
      </c>
      <c r="I4625" s="25" t="s">
        <v>2932</v>
      </c>
    </row>
    <row r="4626" spans="1:9" x14ac:dyDescent="0.15">
      <c r="A4626" s="32">
        <v>43716</v>
      </c>
      <c r="B4626" s="25">
        <v>1000025475</v>
      </c>
      <c r="C4626" s="25" t="s">
        <v>2933</v>
      </c>
      <c r="D4626" s="25" t="s">
        <v>4003</v>
      </c>
      <c r="E4626" s="31">
        <v>1132.9000000000001</v>
      </c>
      <c r="F4626" s="31">
        <v>1132.9000000000001</v>
      </c>
      <c r="G4626" s="25">
        <v>0</v>
      </c>
      <c r="H4626" s="25">
        <v>0</v>
      </c>
      <c r="I4626" s="25" t="s">
        <v>2932</v>
      </c>
    </row>
    <row r="4627" spans="1:9" x14ac:dyDescent="0.15">
      <c r="A4627" s="32">
        <v>43716</v>
      </c>
      <c r="B4627" s="25">
        <v>1000025755</v>
      </c>
      <c r="C4627" s="25" t="s">
        <v>3706</v>
      </c>
      <c r="D4627" s="25" t="s">
        <v>4003</v>
      </c>
      <c r="E4627" s="25">
        <v>301.60000000000002</v>
      </c>
      <c r="F4627" s="25">
        <v>301.60000000000002</v>
      </c>
      <c r="G4627" s="25">
        <v>0</v>
      </c>
      <c r="H4627" s="25">
        <v>0</v>
      </c>
      <c r="I4627" s="25" t="s">
        <v>3705</v>
      </c>
    </row>
    <row r="4628" spans="1:9" x14ac:dyDescent="0.15">
      <c r="A4628" s="32">
        <v>43716</v>
      </c>
      <c r="B4628" s="25">
        <v>1000027340</v>
      </c>
      <c r="C4628" s="25" t="s">
        <v>3948</v>
      </c>
      <c r="D4628" s="25" t="s">
        <v>4003</v>
      </c>
      <c r="E4628" s="31">
        <v>1433.51</v>
      </c>
      <c r="F4628" s="31">
        <v>1433.51</v>
      </c>
      <c r="G4628" s="25">
        <v>0</v>
      </c>
      <c r="H4628" s="25">
        <v>0</v>
      </c>
      <c r="I4628" s="25" t="s">
        <v>2915</v>
      </c>
    </row>
    <row r="4629" spans="1:9" x14ac:dyDescent="0.15">
      <c r="A4629" s="32">
        <v>43716</v>
      </c>
      <c r="B4629" s="25">
        <v>1000027535</v>
      </c>
      <c r="C4629" s="25" t="s">
        <v>3949</v>
      </c>
      <c r="D4629" s="25" t="s">
        <v>4003</v>
      </c>
      <c r="E4629" s="31">
        <v>14998.2</v>
      </c>
      <c r="F4629" s="31">
        <v>14998.2</v>
      </c>
      <c r="G4629" s="25">
        <v>0</v>
      </c>
      <c r="H4629" s="25">
        <v>0</v>
      </c>
      <c r="I4629" s="25" t="s">
        <v>3950</v>
      </c>
    </row>
    <row r="4630" spans="1:9" x14ac:dyDescent="0.15">
      <c r="A4630" s="32">
        <v>43716</v>
      </c>
      <c r="B4630" s="25">
        <v>1000027535</v>
      </c>
      <c r="C4630" s="25" t="s">
        <v>3949</v>
      </c>
      <c r="D4630" s="25" t="s">
        <v>4003</v>
      </c>
      <c r="E4630" s="31">
        <v>15001.8</v>
      </c>
      <c r="F4630" s="31">
        <v>15001.8</v>
      </c>
      <c r="G4630" s="25">
        <v>0</v>
      </c>
      <c r="H4630" s="25">
        <v>0</v>
      </c>
      <c r="I4630" s="25" t="s">
        <v>3950</v>
      </c>
    </row>
    <row r="4631" spans="1:9" x14ac:dyDescent="0.15">
      <c r="A4631" s="32">
        <v>43716</v>
      </c>
      <c r="B4631" s="25">
        <v>1000029061</v>
      </c>
      <c r="C4631" s="25" t="s">
        <v>2655</v>
      </c>
      <c r="D4631" s="25" t="s">
        <v>4003</v>
      </c>
      <c r="E4631" s="25">
        <v>400.2</v>
      </c>
      <c r="F4631" s="25">
        <v>400.2</v>
      </c>
      <c r="G4631" s="25">
        <v>0</v>
      </c>
      <c r="H4631" s="25">
        <v>0</v>
      </c>
      <c r="I4631" s="25" t="s">
        <v>2654</v>
      </c>
    </row>
    <row r="4632" spans="1:9" x14ac:dyDescent="0.15">
      <c r="A4632" s="32">
        <v>43716</v>
      </c>
      <c r="B4632" s="25">
        <v>1000029061</v>
      </c>
      <c r="C4632" s="25" t="s">
        <v>2655</v>
      </c>
      <c r="D4632" s="25" t="s">
        <v>4003</v>
      </c>
      <c r="E4632" s="31">
        <v>2827.25</v>
      </c>
      <c r="F4632" s="31">
        <v>2827.25</v>
      </c>
      <c r="G4632" s="25">
        <v>0</v>
      </c>
      <c r="H4632" s="25">
        <v>0</v>
      </c>
      <c r="I4632" s="25" t="s">
        <v>2654</v>
      </c>
    </row>
    <row r="4633" spans="1:9" x14ac:dyDescent="0.15">
      <c r="A4633" s="32">
        <v>43716</v>
      </c>
      <c r="B4633" s="25">
        <v>1000029243</v>
      </c>
      <c r="C4633" s="25" t="s">
        <v>4040</v>
      </c>
      <c r="D4633" s="25" t="s">
        <v>4004</v>
      </c>
      <c r="E4633" s="31">
        <v>1000.3</v>
      </c>
      <c r="F4633" s="31">
        <v>1000.3</v>
      </c>
      <c r="G4633" s="25">
        <v>0</v>
      </c>
      <c r="H4633" s="25">
        <v>0</v>
      </c>
      <c r="I4633" s="25" t="s">
        <v>3859</v>
      </c>
    </row>
    <row r="4634" spans="1:9" x14ac:dyDescent="0.15">
      <c r="A4634" s="32">
        <v>43716</v>
      </c>
      <c r="B4634" s="25">
        <v>1000030136</v>
      </c>
      <c r="C4634" s="25" t="s">
        <v>2788</v>
      </c>
      <c r="D4634" s="25" t="s">
        <v>4003</v>
      </c>
      <c r="E4634" s="25">
        <v>200.4</v>
      </c>
      <c r="F4634" s="25">
        <v>200.4</v>
      </c>
      <c r="G4634" s="25">
        <v>0</v>
      </c>
      <c r="H4634" s="25">
        <v>0</v>
      </c>
      <c r="I4634" s="25" t="s">
        <v>2787</v>
      </c>
    </row>
    <row r="4635" spans="1:9" x14ac:dyDescent="0.15">
      <c r="A4635" s="32">
        <v>43716</v>
      </c>
      <c r="B4635" s="25">
        <v>1000030136</v>
      </c>
      <c r="C4635" s="25" t="s">
        <v>2788</v>
      </c>
      <c r="D4635" s="25" t="s">
        <v>4003</v>
      </c>
      <c r="E4635" s="31">
        <v>1282</v>
      </c>
      <c r="F4635" s="31">
        <v>1282</v>
      </c>
      <c r="G4635" s="25">
        <v>0</v>
      </c>
      <c r="H4635" s="25">
        <v>0</v>
      </c>
      <c r="I4635" s="25" t="s">
        <v>2787</v>
      </c>
    </row>
    <row r="4636" spans="1:9" x14ac:dyDescent="0.15">
      <c r="A4636" s="32">
        <v>43716</v>
      </c>
      <c r="B4636" s="25">
        <v>1000031073</v>
      </c>
      <c r="C4636" s="25" t="s">
        <v>4030</v>
      </c>
      <c r="D4636" s="25" t="s">
        <v>4003</v>
      </c>
      <c r="E4636" s="25">
        <v>601.6</v>
      </c>
      <c r="F4636" s="25">
        <v>601.6</v>
      </c>
      <c r="G4636" s="25">
        <v>0</v>
      </c>
      <c r="H4636" s="25">
        <v>0</v>
      </c>
      <c r="I4636" s="25" t="s">
        <v>2763</v>
      </c>
    </row>
    <row r="4637" spans="1:9" x14ac:dyDescent="0.15">
      <c r="A4637" s="32">
        <v>43716</v>
      </c>
      <c r="B4637" s="25">
        <v>1000031073</v>
      </c>
      <c r="C4637" s="25" t="s">
        <v>4030</v>
      </c>
      <c r="D4637" s="25" t="s">
        <v>4003</v>
      </c>
      <c r="E4637" s="31">
        <v>2317</v>
      </c>
      <c r="F4637" s="31">
        <v>2317</v>
      </c>
      <c r="G4637" s="25">
        <v>0</v>
      </c>
      <c r="H4637" s="25">
        <v>0</v>
      </c>
      <c r="I4637" s="25" t="s">
        <v>2763</v>
      </c>
    </row>
    <row r="4638" spans="1:9" x14ac:dyDescent="0.15">
      <c r="A4638" s="32">
        <v>43716</v>
      </c>
      <c r="B4638" s="25">
        <v>1000031866</v>
      </c>
      <c r="C4638" s="25" t="s">
        <v>4057</v>
      </c>
      <c r="D4638" s="25" t="s">
        <v>4004</v>
      </c>
      <c r="E4638" s="31">
        <v>1500.38</v>
      </c>
      <c r="F4638" s="31">
        <v>1500.38</v>
      </c>
      <c r="G4638" s="25">
        <v>0</v>
      </c>
      <c r="H4638" s="25">
        <v>0</v>
      </c>
      <c r="I4638" s="25" t="s">
        <v>3583</v>
      </c>
    </row>
    <row r="4639" spans="1:9" x14ac:dyDescent="0.15">
      <c r="A4639" s="32">
        <v>43716</v>
      </c>
      <c r="B4639" s="25">
        <v>1000033295</v>
      </c>
      <c r="C4639" s="25" t="s">
        <v>2985</v>
      </c>
      <c r="D4639" s="25" t="s">
        <v>4003</v>
      </c>
      <c r="E4639" s="31">
        <v>2601.5</v>
      </c>
      <c r="F4639" s="31">
        <v>2601.5</v>
      </c>
      <c r="G4639" s="25">
        <v>0</v>
      </c>
      <c r="H4639" s="25">
        <v>0</v>
      </c>
      <c r="I4639" s="25" t="s">
        <v>3583</v>
      </c>
    </row>
    <row r="4640" spans="1:9" x14ac:dyDescent="0.15">
      <c r="A4640" s="32">
        <v>43716</v>
      </c>
      <c r="B4640" s="25">
        <v>1000033295</v>
      </c>
      <c r="C4640" s="25" t="s">
        <v>2985</v>
      </c>
      <c r="D4640" s="25" t="s">
        <v>4003</v>
      </c>
      <c r="E4640" s="25">
        <v>99.54</v>
      </c>
      <c r="F4640" s="25">
        <v>99.54</v>
      </c>
      <c r="G4640" s="25">
        <v>0</v>
      </c>
      <c r="H4640" s="25">
        <v>0</v>
      </c>
      <c r="I4640" s="25" t="s">
        <v>3583</v>
      </c>
    </row>
    <row r="4641" spans="1:9" x14ac:dyDescent="0.15">
      <c r="A4641" s="32">
        <v>43716</v>
      </c>
      <c r="B4641" s="25">
        <v>1000033842</v>
      </c>
      <c r="C4641" s="25" t="s">
        <v>4041</v>
      </c>
      <c r="D4641" s="25" t="s">
        <v>4003</v>
      </c>
      <c r="E4641" s="31">
        <v>7738.48</v>
      </c>
      <c r="F4641" s="31">
        <v>7738.48</v>
      </c>
      <c r="G4641" s="25">
        <v>0</v>
      </c>
      <c r="H4641" s="25">
        <v>0</v>
      </c>
      <c r="I4641" s="25" t="s">
        <v>2734</v>
      </c>
    </row>
    <row r="4642" spans="1:9" x14ac:dyDescent="0.15">
      <c r="A4642" s="32">
        <v>43716</v>
      </c>
      <c r="B4642" s="25">
        <v>1000033842</v>
      </c>
      <c r="C4642" s="25" t="s">
        <v>4041</v>
      </c>
      <c r="D4642" s="25" t="s">
        <v>4003</v>
      </c>
      <c r="E4642" s="31">
        <v>2265.42</v>
      </c>
      <c r="F4642" s="31">
        <v>2265.42</v>
      </c>
      <c r="G4642" s="25">
        <v>0</v>
      </c>
      <c r="H4642" s="25">
        <v>0</v>
      </c>
      <c r="I4642" s="25" t="s">
        <v>2734</v>
      </c>
    </row>
    <row r="4643" spans="1:9" x14ac:dyDescent="0.15">
      <c r="A4643" s="32">
        <v>43716</v>
      </c>
      <c r="B4643" s="25">
        <v>1000034232</v>
      </c>
      <c r="C4643" s="25" t="s">
        <v>2772</v>
      </c>
      <c r="D4643" s="25" t="s">
        <v>4003</v>
      </c>
      <c r="E4643" s="25">
        <v>300.64999999999998</v>
      </c>
      <c r="F4643" s="25">
        <v>300.64999999999998</v>
      </c>
      <c r="G4643" s="25">
        <v>0</v>
      </c>
      <c r="H4643" s="25">
        <v>0</v>
      </c>
      <c r="I4643" s="25" t="s">
        <v>2771</v>
      </c>
    </row>
    <row r="4644" spans="1:9" x14ac:dyDescent="0.15">
      <c r="A4644" s="32">
        <v>43716</v>
      </c>
      <c r="B4644" s="25">
        <v>1000037982</v>
      </c>
      <c r="C4644" s="25" t="s">
        <v>3713</v>
      </c>
      <c r="D4644" s="25" t="s">
        <v>4003</v>
      </c>
      <c r="E4644" s="25">
        <v>61.2</v>
      </c>
      <c r="F4644" s="25">
        <v>61.2</v>
      </c>
      <c r="G4644" s="25">
        <v>0</v>
      </c>
      <c r="H4644" s="25">
        <v>0</v>
      </c>
      <c r="I4644" s="25" t="s">
        <v>3712</v>
      </c>
    </row>
    <row r="4645" spans="1:9" x14ac:dyDescent="0.15">
      <c r="A4645" s="32">
        <v>43716</v>
      </c>
      <c r="B4645" s="25">
        <v>1000038420</v>
      </c>
      <c r="C4645" s="25" t="s">
        <v>3096</v>
      </c>
      <c r="D4645" s="25" t="s">
        <v>4003</v>
      </c>
      <c r="E4645" s="31">
        <v>5516.4</v>
      </c>
      <c r="F4645" s="31">
        <v>5516.4</v>
      </c>
      <c r="G4645" s="25">
        <v>0</v>
      </c>
      <c r="H4645" s="25">
        <v>0</v>
      </c>
      <c r="I4645" s="25" t="s">
        <v>3095</v>
      </c>
    </row>
    <row r="4646" spans="1:9" x14ac:dyDescent="0.15">
      <c r="A4646" s="32">
        <v>43716</v>
      </c>
      <c r="B4646" s="25">
        <v>1000038508</v>
      </c>
      <c r="C4646" s="25" t="s">
        <v>3953</v>
      </c>
      <c r="D4646" s="25" t="s">
        <v>4003</v>
      </c>
      <c r="E4646" s="31">
        <v>18648.599999999999</v>
      </c>
      <c r="F4646" s="31">
        <v>18648.599999999999</v>
      </c>
      <c r="G4646" s="25">
        <v>0</v>
      </c>
      <c r="H4646" s="25">
        <v>0</v>
      </c>
      <c r="I4646" s="25" t="s">
        <v>2625</v>
      </c>
    </row>
    <row r="4647" spans="1:9" x14ac:dyDescent="0.15">
      <c r="A4647" s="32">
        <v>43716</v>
      </c>
      <c r="B4647" s="25">
        <v>1000038508</v>
      </c>
      <c r="C4647" s="25" t="s">
        <v>3953</v>
      </c>
      <c r="D4647" s="25" t="s">
        <v>4003</v>
      </c>
      <c r="E4647" s="31">
        <v>2678.28</v>
      </c>
      <c r="F4647" s="31">
        <v>2678.28</v>
      </c>
      <c r="G4647" s="25">
        <v>0</v>
      </c>
      <c r="H4647" s="25">
        <v>0</v>
      </c>
      <c r="I4647" s="25" t="s">
        <v>2625</v>
      </c>
    </row>
    <row r="4648" spans="1:9" x14ac:dyDescent="0.15">
      <c r="A4648" s="32">
        <v>43716</v>
      </c>
      <c r="B4648" s="25">
        <v>1000039029</v>
      </c>
      <c r="C4648" s="25" t="s">
        <v>3443</v>
      </c>
      <c r="D4648" s="25" t="s">
        <v>4003</v>
      </c>
      <c r="E4648" s="31">
        <v>1008</v>
      </c>
      <c r="F4648" s="31">
        <v>1008</v>
      </c>
      <c r="G4648" s="25">
        <v>0</v>
      </c>
      <c r="H4648" s="25">
        <v>0</v>
      </c>
      <c r="I4648" s="25" t="s">
        <v>2837</v>
      </c>
    </row>
    <row r="4649" spans="1:9" x14ac:dyDescent="0.15">
      <c r="A4649" s="32">
        <v>43716</v>
      </c>
      <c r="B4649" s="25">
        <v>1000039254</v>
      </c>
      <c r="C4649" s="25" t="s">
        <v>4060</v>
      </c>
      <c r="D4649" s="25" t="s">
        <v>4003</v>
      </c>
      <c r="E4649" s="25">
        <v>203.5</v>
      </c>
      <c r="F4649" s="25">
        <v>203.5</v>
      </c>
      <c r="G4649" s="25">
        <v>0</v>
      </c>
      <c r="H4649" s="25">
        <v>0</v>
      </c>
      <c r="I4649" s="25" t="s">
        <v>2696</v>
      </c>
    </row>
    <row r="4650" spans="1:9" x14ac:dyDescent="0.15">
      <c r="A4650" s="32">
        <v>43716</v>
      </c>
      <c r="B4650" s="25">
        <v>1000039254</v>
      </c>
      <c r="C4650" s="25" t="s">
        <v>4060</v>
      </c>
      <c r="D4650" s="25" t="s">
        <v>4003</v>
      </c>
      <c r="E4650" s="31">
        <v>1191.22</v>
      </c>
      <c r="F4650" s="31">
        <v>1191.22</v>
      </c>
      <c r="G4650" s="25">
        <v>0</v>
      </c>
      <c r="H4650" s="25">
        <v>0</v>
      </c>
      <c r="I4650" s="25" t="s">
        <v>2696</v>
      </c>
    </row>
    <row r="4651" spans="1:9" x14ac:dyDescent="0.15">
      <c r="A4651" s="32">
        <v>43716</v>
      </c>
      <c r="B4651" s="25">
        <v>1000041148</v>
      </c>
      <c r="C4651" s="25" t="s">
        <v>4031</v>
      </c>
      <c r="D4651" s="25" t="s">
        <v>4003</v>
      </c>
      <c r="E4651" s="31">
        <v>1504.5</v>
      </c>
      <c r="F4651" s="31">
        <v>1504.5</v>
      </c>
      <c r="G4651" s="25">
        <v>0</v>
      </c>
      <c r="H4651" s="25">
        <v>0</v>
      </c>
      <c r="I4651" s="25" t="s">
        <v>3583</v>
      </c>
    </row>
    <row r="4652" spans="1:9" x14ac:dyDescent="0.15">
      <c r="A4652" s="32">
        <v>43716</v>
      </c>
      <c r="B4652" s="25">
        <v>1000041148</v>
      </c>
      <c r="C4652" s="25" t="s">
        <v>4031</v>
      </c>
      <c r="D4652" s="25" t="s">
        <v>4003</v>
      </c>
      <c r="E4652" s="25">
        <v>500.08</v>
      </c>
      <c r="F4652" s="25">
        <v>500.08</v>
      </c>
      <c r="G4652" s="25">
        <v>0</v>
      </c>
      <c r="H4652" s="25">
        <v>0</v>
      </c>
      <c r="I4652" s="25" t="s">
        <v>3583</v>
      </c>
    </row>
    <row r="4653" spans="1:9" x14ac:dyDescent="0.15">
      <c r="A4653" s="32">
        <v>43716</v>
      </c>
      <c r="B4653" s="25">
        <v>1000041780</v>
      </c>
      <c r="C4653" s="25" t="s">
        <v>3030</v>
      </c>
      <c r="D4653" s="25" t="s">
        <v>4003</v>
      </c>
      <c r="E4653" s="31">
        <v>3901.8</v>
      </c>
      <c r="F4653" s="31">
        <v>3901.8</v>
      </c>
      <c r="G4653" s="25">
        <v>0</v>
      </c>
      <c r="H4653" s="25">
        <v>0</v>
      </c>
      <c r="I4653" s="25" t="s">
        <v>3029</v>
      </c>
    </row>
    <row r="4654" spans="1:9" x14ac:dyDescent="0.15">
      <c r="A4654" s="32">
        <v>43716</v>
      </c>
      <c r="B4654" s="25">
        <v>1000041780</v>
      </c>
      <c r="C4654" s="25" t="s">
        <v>3030</v>
      </c>
      <c r="D4654" s="25" t="s">
        <v>4003</v>
      </c>
      <c r="E4654" s="31">
        <v>3102.03</v>
      </c>
      <c r="F4654" s="31">
        <v>3102.03</v>
      </c>
      <c r="G4654" s="25">
        <v>0</v>
      </c>
      <c r="H4654" s="25">
        <v>0</v>
      </c>
      <c r="I4654" s="25" t="s">
        <v>3029</v>
      </c>
    </row>
    <row r="4655" spans="1:9" x14ac:dyDescent="0.15">
      <c r="A4655" s="32">
        <v>43716</v>
      </c>
      <c r="B4655" s="25">
        <v>1000041836</v>
      </c>
      <c r="C4655" s="25" t="s">
        <v>3954</v>
      </c>
      <c r="D4655" s="25" t="s">
        <v>4003</v>
      </c>
      <c r="E4655" s="25">
        <v>411.9</v>
      </c>
      <c r="F4655" s="25">
        <v>411.9</v>
      </c>
      <c r="G4655" s="25">
        <v>0</v>
      </c>
      <c r="H4655" s="25">
        <v>0</v>
      </c>
      <c r="I4655" s="25" t="s">
        <v>2837</v>
      </c>
    </row>
    <row r="4656" spans="1:9" x14ac:dyDescent="0.15">
      <c r="A4656" s="32">
        <v>43716</v>
      </c>
      <c r="B4656" s="25">
        <v>1000043235</v>
      </c>
      <c r="C4656" s="25" t="s">
        <v>3155</v>
      </c>
      <c r="D4656" s="25" t="s">
        <v>4003</v>
      </c>
      <c r="E4656" s="31">
        <v>2903.66</v>
      </c>
      <c r="F4656" s="31">
        <v>2903.66</v>
      </c>
      <c r="G4656" s="25">
        <v>0</v>
      </c>
      <c r="H4656" s="25">
        <v>0</v>
      </c>
      <c r="I4656" s="25" t="s">
        <v>3154</v>
      </c>
    </row>
    <row r="4657" spans="1:9" x14ac:dyDescent="0.15">
      <c r="A4657" s="32">
        <v>43716</v>
      </c>
      <c r="B4657" s="25">
        <v>1000043235</v>
      </c>
      <c r="C4657" s="25" t="s">
        <v>3155</v>
      </c>
      <c r="D4657" s="25" t="s">
        <v>4003</v>
      </c>
      <c r="E4657" s="25">
        <v>599.88</v>
      </c>
      <c r="F4657" s="25">
        <v>599.88</v>
      </c>
      <c r="G4657" s="25">
        <v>0</v>
      </c>
      <c r="H4657" s="25">
        <v>0</v>
      </c>
      <c r="I4657" s="25" t="s">
        <v>3154</v>
      </c>
    </row>
    <row r="4658" spans="1:9" x14ac:dyDescent="0.15">
      <c r="A4658" s="32">
        <v>43716</v>
      </c>
      <c r="B4658" s="25">
        <v>1000043256</v>
      </c>
      <c r="C4658" s="25" t="s">
        <v>3955</v>
      </c>
      <c r="D4658" s="25" t="s">
        <v>4003</v>
      </c>
      <c r="E4658" s="31">
        <v>1005.6</v>
      </c>
      <c r="F4658" s="31">
        <v>1005.6</v>
      </c>
      <c r="G4658" s="25">
        <v>0</v>
      </c>
      <c r="H4658" s="25">
        <v>0</v>
      </c>
      <c r="I4658" s="25" t="s">
        <v>3956</v>
      </c>
    </row>
    <row r="4659" spans="1:9" x14ac:dyDescent="0.15">
      <c r="A4659" s="32">
        <v>43716</v>
      </c>
      <c r="B4659" s="25">
        <v>1000043367</v>
      </c>
      <c r="C4659" s="25" t="s">
        <v>3009</v>
      </c>
      <c r="D4659" s="25" t="s">
        <v>4003</v>
      </c>
      <c r="E4659" s="25">
        <v>700.9</v>
      </c>
      <c r="F4659" s="25">
        <v>700.9</v>
      </c>
      <c r="G4659" s="25">
        <v>0</v>
      </c>
      <c r="H4659" s="25">
        <v>0</v>
      </c>
      <c r="I4659" s="25" t="s">
        <v>3008</v>
      </c>
    </row>
    <row r="4660" spans="1:9" x14ac:dyDescent="0.15">
      <c r="A4660" s="32">
        <v>43716</v>
      </c>
      <c r="B4660" s="25">
        <v>1000043379</v>
      </c>
      <c r="C4660" s="25" t="s">
        <v>3860</v>
      </c>
      <c r="D4660" s="25" t="s">
        <v>4003</v>
      </c>
      <c r="E4660" s="31">
        <v>4002</v>
      </c>
      <c r="F4660" s="31">
        <v>4002</v>
      </c>
      <c r="G4660" s="25">
        <v>0</v>
      </c>
      <c r="H4660" s="25">
        <v>0</v>
      </c>
      <c r="I4660" s="25" t="s">
        <v>3859</v>
      </c>
    </row>
    <row r="4661" spans="1:9" x14ac:dyDescent="0.15">
      <c r="A4661" s="32">
        <v>43716</v>
      </c>
      <c r="B4661" s="25">
        <v>1000043379</v>
      </c>
      <c r="C4661" s="25" t="s">
        <v>3860</v>
      </c>
      <c r="D4661" s="25" t="s">
        <v>4003</v>
      </c>
      <c r="E4661" s="31">
        <v>4998.1000000000004</v>
      </c>
      <c r="F4661" s="31">
        <v>4998.1000000000004</v>
      </c>
      <c r="G4661" s="25">
        <v>0</v>
      </c>
      <c r="H4661" s="25">
        <v>0</v>
      </c>
      <c r="I4661" s="25" t="s">
        <v>3859</v>
      </c>
    </row>
    <row r="4662" spans="1:9" x14ac:dyDescent="0.15">
      <c r="A4662" s="32">
        <v>43716</v>
      </c>
      <c r="B4662" s="25">
        <v>1000043382</v>
      </c>
      <c r="C4662" s="25" t="s">
        <v>3201</v>
      </c>
      <c r="D4662" s="25" t="s">
        <v>4003</v>
      </c>
      <c r="E4662" s="31">
        <v>1000</v>
      </c>
      <c r="F4662" s="31">
        <v>1000</v>
      </c>
      <c r="G4662" s="25">
        <v>0</v>
      </c>
      <c r="H4662" s="25">
        <v>0</v>
      </c>
      <c r="I4662" s="25" t="s">
        <v>2625</v>
      </c>
    </row>
    <row r="4663" spans="1:9" x14ac:dyDescent="0.15">
      <c r="A4663" s="32">
        <v>43716</v>
      </c>
      <c r="B4663" s="25">
        <v>1000043865</v>
      </c>
      <c r="C4663" s="25" t="s">
        <v>3516</v>
      </c>
      <c r="D4663" s="25" t="s">
        <v>4003</v>
      </c>
      <c r="E4663" s="31">
        <v>2000</v>
      </c>
      <c r="F4663" s="31">
        <v>2000</v>
      </c>
      <c r="G4663" s="25">
        <v>0</v>
      </c>
      <c r="H4663" s="25">
        <v>0</v>
      </c>
      <c r="I4663" s="25" t="s">
        <v>3515</v>
      </c>
    </row>
    <row r="4664" spans="1:9" x14ac:dyDescent="0.15">
      <c r="A4664" s="32">
        <v>43716</v>
      </c>
      <c r="B4664" s="25">
        <v>1000043865</v>
      </c>
      <c r="C4664" s="25" t="s">
        <v>3516</v>
      </c>
      <c r="D4664" s="25" t="s">
        <v>4003</v>
      </c>
      <c r="E4664" s="31">
        <v>3961.45</v>
      </c>
      <c r="F4664" s="31">
        <v>3961.45</v>
      </c>
      <c r="G4664" s="25">
        <v>0</v>
      </c>
      <c r="H4664" s="25">
        <v>0</v>
      </c>
      <c r="I4664" s="25" t="s">
        <v>3515</v>
      </c>
    </row>
    <row r="4665" spans="1:9" x14ac:dyDescent="0.15">
      <c r="A4665" s="32">
        <v>43716</v>
      </c>
      <c r="B4665" s="25">
        <v>1000044031</v>
      </c>
      <c r="C4665" s="25" t="s">
        <v>2968</v>
      </c>
      <c r="D4665" s="25" t="s">
        <v>4003</v>
      </c>
      <c r="E4665" s="31">
        <v>1010.1</v>
      </c>
      <c r="F4665" s="31">
        <v>1010.1</v>
      </c>
      <c r="G4665" s="25">
        <v>0</v>
      </c>
      <c r="H4665" s="25">
        <v>0</v>
      </c>
      <c r="I4665" s="25" t="s">
        <v>2967</v>
      </c>
    </row>
    <row r="4666" spans="1:9" x14ac:dyDescent="0.15">
      <c r="A4666" s="32">
        <v>43716</v>
      </c>
      <c r="B4666" s="25">
        <v>1000044031</v>
      </c>
      <c r="C4666" s="25" t="s">
        <v>2968</v>
      </c>
      <c r="D4666" s="25" t="s">
        <v>4003</v>
      </c>
      <c r="E4666" s="31">
        <v>5496.69</v>
      </c>
      <c r="F4666" s="31">
        <v>5496.69</v>
      </c>
      <c r="G4666" s="25">
        <v>0</v>
      </c>
      <c r="H4666" s="25">
        <v>0</v>
      </c>
      <c r="I4666" s="25" t="s">
        <v>2967</v>
      </c>
    </row>
    <row r="4667" spans="1:9" x14ac:dyDescent="0.15">
      <c r="A4667" s="32">
        <v>43716</v>
      </c>
      <c r="B4667" s="25">
        <v>1000044643</v>
      </c>
      <c r="C4667" s="25" t="s">
        <v>2950</v>
      </c>
      <c r="D4667" s="25" t="s">
        <v>4003</v>
      </c>
      <c r="E4667" s="31">
        <v>4647.6000000000004</v>
      </c>
      <c r="F4667" s="31">
        <v>4647.6000000000004</v>
      </c>
      <c r="G4667" s="25">
        <v>0</v>
      </c>
      <c r="H4667" s="25">
        <v>0</v>
      </c>
      <c r="I4667" s="25" t="s">
        <v>2949</v>
      </c>
    </row>
    <row r="4668" spans="1:9" x14ac:dyDescent="0.15">
      <c r="A4668" s="32">
        <v>43716</v>
      </c>
      <c r="B4668" s="25">
        <v>1000044643</v>
      </c>
      <c r="C4668" s="25" t="s">
        <v>2950</v>
      </c>
      <c r="D4668" s="25" t="s">
        <v>4003</v>
      </c>
      <c r="E4668" s="31">
        <v>1352.8</v>
      </c>
      <c r="F4668" s="31">
        <v>1352.8</v>
      </c>
      <c r="G4668" s="25">
        <v>0</v>
      </c>
      <c r="H4668" s="25">
        <v>0</v>
      </c>
      <c r="I4668" s="25" t="s">
        <v>2949</v>
      </c>
    </row>
    <row r="4669" spans="1:9" x14ac:dyDescent="0.15">
      <c r="A4669" s="32">
        <v>43716</v>
      </c>
      <c r="B4669" s="25">
        <v>1000044688</v>
      </c>
      <c r="C4669" s="25" t="s">
        <v>3551</v>
      </c>
      <c r="D4669" s="25" t="s">
        <v>4003</v>
      </c>
      <c r="E4669" s="25">
        <v>130.19999999999999</v>
      </c>
      <c r="F4669" s="25">
        <v>130.19999999999999</v>
      </c>
      <c r="G4669" s="25">
        <v>0</v>
      </c>
      <c r="H4669" s="25">
        <v>0</v>
      </c>
      <c r="I4669" s="25" t="s">
        <v>3550</v>
      </c>
    </row>
    <row r="4670" spans="1:9" x14ac:dyDescent="0.15">
      <c r="A4670" s="32">
        <v>43716</v>
      </c>
      <c r="B4670" s="25">
        <v>1000044716</v>
      </c>
      <c r="C4670" s="25" t="s">
        <v>3957</v>
      </c>
      <c r="D4670" s="25" t="s">
        <v>4003</v>
      </c>
      <c r="E4670" s="31">
        <v>5004</v>
      </c>
      <c r="F4670" s="31">
        <v>5004</v>
      </c>
      <c r="G4670" s="25">
        <v>0</v>
      </c>
      <c r="H4670" s="25">
        <v>0</v>
      </c>
      <c r="I4670" s="25" t="s">
        <v>3092</v>
      </c>
    </row>
    <row r="4671" spans="1:9" x14ac:dyDescent="0.15">
      <c r="A4671" s="32">
        <v>43716</v>
      </c>
      <c r="B4671" s="25">
        <v>1000044716</v>
      </c>
      <c r="C4671" s="25" t="s">
        <v>3957</v>
      </c>
      <c r="D4671" s="25" t="s">
        <v>4003</v>
      </c>
      <c r="E4671" s="31">
        <v>9648.69</v>
      </c>
      <c r="F4671" s="31">
        <v>9648.69</v>
      </c>
      <c r="G4671" s="25">
        <v>0</v>
      </c>
      <c r="H4671" s="25">
        <v>0</v>
      </c>
      <c r="I4671" s="25" t="s">
        <v>3092</v>
      </c>
    </row>
    <row r="4672" spans="1:9" x14ac:dyDescent="0.15">
      <c r="A4672" s="32">
        <v>43716</v>
      </c>
      <c r="B4672" s="25">
        <v>1000045593</v>
      </c>
      <c r="C4672" s="25" t="s">
        <v>3958</v>
      </c>
      <c r="D4672" s="25" t="s">
        <v>4003</v>
      </c>
      <c r="E4672" s="31">
        <v>4216.8</v>
      </c>
      <c r="F4672" s="31">
        <v>4216.8</v>
      </c>
      <c r="G4672" s="25">
        <v>0</v>
      </c>
      <c r="H4672" s="25">
        <v>0</v>
      </c>
      <c r="I4672" s="25" t="s">
        <v>2904</v>
      </c>
    </row>
    <row r="4673" spans="1:9" x14ac:dyDescent="0.15">
      <c r="A4673" s="32">
        <v>43716</v>
      </c>
      <c r="B4673" s="25">
        <v>1000045593</v>
      </c>
      <c r="C4673" s="25" t="s">
        <v>3958</v>
      </c>
      <c r="D4673" s="25" t="s">
        <v>4003</v>
      </c>
      <c r="E4673" s="25">
        <v>783.2</v>
      </c>
      <c r="F4673" s="25">
        <v>783.2</v>
      </c>
      <c r="G4673" s="25">
        <v>0</v>
      </c>
      <c r="H4673" s="25">
        <v>0</v>
      </c>
      <c r="I4673" s="25" t="s">
        <v>2904</v>
      </c>
    </row>
    <row r="4674" spans="1:9" x14ac:dyDescent="0.15">
      <c r="A4674" s="32">
        <v>43716</v>
      </c>
      <c r="B4674" s="25">
        <v>1000045767</v>
      </c>
      <c r="C4674" s="25" t="s">
        <v>2962</v>
      </c>
      <c r="D4674" s="25" t="s">
        <v>4003</v>
      </c>
      <c r="E4674" s="31">
        <v>4000</v>
      </c>
      <c r="F4674" s="31">
        <v>4000</v>
      </c>
      <c r="G4674" s="25">
        <v>0</v>
      </c>
      <c r="H4674" s="25">
        <v>0</v>
      </c>
      <c r="I4674" s="25" t="s">
        <v>2961</v>
      </c>
    </row>
    <row r="4675" spans="1:9" x14ac:dyDescent="0.15">
      <c r="A4675" s="32">
        <v>43716</v>
      </c>
      <c r="B4675" s="25">
        <v>1000045767</v>
      </c>
      <c r="C4675" s="25" t="s">
        <v>2962</v>
      </c>
      <c r="D4675" s="25" t="s">
        <v>4003</v>
      </c>
      <c r="E4675" s="31">
        <v>10946.5</v>
      </c>
      <c r="F4675" s="31">
        <v>10946.5</v>
      </c>
      <c r="G4675" s="25">
        <v>0</v>
      </c>
      <c r="H4675" s="25">
        <v>0</v>
      </c>
      <c r="I4675" s="25" t="s">
        <v>2961</v>
      </c>
    </row>
    <row r="4676" spans="1:9" x14ac:dyDescent="0.15">
      <c r="A4676" s="32">
        <v>43716</v>
      </c>
      <c r="B4676" s="25">
        <v>1000046429</v>
      </c>
      <c r="C4676" s="25" t="s">
        <v>3863</v>
      </c>
      <c r="D4676" s="25" t="s">
        <v>4003</v>
      </c>
      <c r="E4676" s="31">
        <v>1000.5</v>
      </c>
      <c r="F4676" s="31">
        <v>1000.5</v>
      </c>
      <c r="G4676" s="25">
        <v>0</v>
      </c>
      <c r="H4676" s="25">
        <v>0</v>
      </c>
      <c r="I4676" s="25" t="s">
        <v>2666</v>
      </c>
    </row>
    <row r="4677" spans="1:9" x14ac:dyDescent="0.15">
      <c r="A4677" s="32">
        <v>43716</v>
      </c>
      <c r="B4677" s="25">
        <v>1000046429</v>
      </c>
      <c r="C4677" s="25" t="s">
        <v>3863</v>
      </c>
      <c r="D4677" s="25" t="s">
        <v>4003</v>
      </c>
      <c r="E4677" s="31">
        <v>7884</v>
      </c>
      <c r="F4677" s="31">
        <v>7884</v>
      </c>
      <c r="G4677" s="25">
        <v>0</v>
      </c>
      <c r="H4677" s="25">
        <v>0</v>
      </c>
      <c r="I4677" s="25" t="s">
        <v>2666</v>
      </c>
    </row>
    <row r="4678" spans="1:9" x14ac:dyDescent="0.15">
      <c r="A4678" s="32">
        <v>43716</v>
      </c>
      <c r="B4678" s="25">
        <v>1000046591</v>
      </c>
      <c r="C4678" s="25" t="s">
        <v>2671</v>
      </c>
      <c r="D4678" s="25" t="s">
        <v>4003</v>
      </c>
      <c r="E4678" s="25">
        <v>700.8</v>
      </c>
      <c r="F4678" s="25">
        <v>700.8</v>
      </c>
      <c r="G4678" s="25">
        <v>0</v>
      </c>
      <c r="H4678" s="25">
        <v>0</v>
      </c>
      <c r="I4678" s="25" t="s">
        <v>2666</v>
      </c>
    </row>
    <row r="4679" spans="1:9" x14ac:dyDescent="0.15">
      <c r="A4679" s="32">
        <v>43716</v>
      </c>
      <c r="B4679" s="25">
        <v>1000046591</v>
      </c>
      <c r="C4679" s="25" t="s">
        <v>2671</v>
      </c>
      <c r="D4679" s="25" t="s">
        <v>4003</v>
      </c>
      <c r="E4679" s="25">
        <v>300</v>
      </c>
      <c r="F4679" s="25">
        <v>300</v>
      </c>
      <c r="G4679" s="25">
        <v>0</v>
      </c>
      <c r="H4679" s="25">
        <v>0</v>
      </c>
      <c r="I4679" s="25" t="s">
        <v>2666</v>
      </c>
    </row>
    <row r="4680" spans="1:9" x14ac:dyDescent="0.15">
      <c r="A4680" s="32">
        <v>43716</v>
      </c>
      <c r="B4680" s="25">
        <v>1000046612</v>
      </c>
      <c r="C4680" s="25" t="s">
        <v>3959</v>
      </c>
      <c r="D4680" s="25" t="s">
        <v>4003</v>
      </c>
      <c r="E4680" s="31">
        <v>2001</v>
      </c>
      <c r="F4680" s="31">
        <v>2001</v>
      </c>
      <c r="G4680" s="25">
        <v>0</v>
      </c>
      <c r="H4680" s="25">
        <v>0</v>
      </c>
      <c r="I4680" s="25" t="s">
        <v>3572</v>
      </c>
    </row>
    <row r="4681" spans="1:9" x14ac:dyDescent="0.15">
      <c r="A4681" s="32">
        <v>43716</v>
      </c>
      <c r="B4681" s="25">
        <v>1000047172</v>
      </c>
      <c r="C4681" s="25" t="s">
        <v>3584</v>
      </c>
      <c r="D4681" s="25" t="s">
        <v>4004</v>
      </c>
      <c r="E4681" s="31">
        <v>1500.11</v>
      </c>
      <c r="F4681" s="31">
        <v>1500.11</v>
      </c>
      <c r="G4681" s="25">
        <v>0</v>
      </c>
      <c r="H4681" s="25">
        <v>0</v>
      </c>
      <c r="I4681" s="25" t="s">
        <v>3583</v>
      </c>
    </row>
    <row r="4682" spans="1:9" x14ac:dyDescent="0.15">
      <c r="A4682" s="32">
        <v>43716</v>
      </c>
      <c r="B4682" s="25">
        <v>1000047401</v>
      </c>
      <c r="C4682" s="25" t="s">
        <v>2775</v>
      </c>
      <c r="D4682" s="25" t="s">
        <v>4003</v>
      </c>
      <c r="E4682" s="31">
        <v>19398.900000000001</v>
      </c>
      <c r="F4682" s="31">
        <v>19398.900000000001</v>
      </c>
      <c r="G4682" s="25">
        <v>0</v>
      </c>
      <c r="H4682" s="25">
        <v>0</v>
      </c>
      <c r="I4682" s="25" t="s">
        <v>2774</v>
      </c>
    </row>
    <row r="4683" spans="1:9" x14ac:dyDescent="0.15">
      <c r="A4683" s="32">
        <v>43716</v>
      </c>
      <c r="B4683" s="25">
        <v>1000047436</v>
      </c>
      <c r="C4683" s="25" t="s">
        <v>4058</v>
      </c>
      <c r="D4683" s="25" t="s">
        <v>4004</v>
      </c>
      <c r="E4683" s="31">
        <v>1502.71</v>
      </c>
      <c r="F4683" s="31">
        <v>1502.71</v>
      </c>
      <c r="G4683" s="25">
        <v>0</v>
      </c>
      <c r="H4683" s="25">
        <v>0</v>
      </c>
      <c r="I4683" s="25" t="s">
        <v>3583</v>
      </c>
    </row>
    <row r="4684" spans="1:9" x14ac:dyDescent="0.15">
      <c r="A4684" s="32">
        <v>43716</v>
      </c>
      <c r="B4684" s="25">
        <v>1000048101</v>
      </c>
      <c r="C4684" s="25" t="s">
        <v>3960</v>
      </c>
      <c r="D4684" s="25" t="s">
        <v>4003</v>
      </c>
      <c r="E4684" s="25">
        <v>203.5</v>
      </c>
      <c r="F4684" s="25">
        <v>203.5</v>
      </c>
      <c r="G4684" s="25">
        <v>0</v>
      </c>
      <c r="H4684" s="25">
        <v>0</v>
      </c>
      <c r="I4684" s="25" t="s">
        <v>2625</v>
      </c>
    </row>
    <row r="4685" spans="1:9" x14ac:dyDescent="0.15">
      <c r="A4685" s="32">
        <v>43716</v>
      </c>
      <c r="B4685" s="25">
        <v>1000048363</v>
      </c>
      <c r="C4685" s="25" t="s">
        <v>3334</v>
      </c>
      <c r="D4685" s="25" t="s">
        <v>4003</v>
      </c>
      <c r="E4685" s="31">
        <v>4647.8</v>
      </c>
      <c r="F4685" s="31">
        <v>4647.8</v>
      </c>
      <c r="G4685" s="25">
        <v>0</v>
      </c>
      <c r="H4685" s="25">
        <v>0</v>
      </c>
      <c r="I4685" s="25" t="s">
        <v>2727</v>
      </c>
    </row>
    <row r="4686" spans="1:9" x14ac:dyDescent="0.15">
      <c r="A4686" s="32">
        <v>43716</v>
      </c>
      <c r="B4686" s="25">
        <v>1000048503</v>
      </c>
      <c r="C4686" s="25" t="s">
        <v>3961</v>
      </c>
      <c r="D4686" s="25" t="s">
        <v>4003</v>
      </c>
      <c r="E4686" s="31">
        <v>1800</v>
      </c>
      <c r="F4686" s="31">
        <v>1800</v>
      </c>
      <c r="G4686" s="25">
        <v>0</v>
      </c>
      <c r="H4686" s="25">
        <v>0</v>
      </c>
      <c r="I4686" s="25" t="s">
        <v>3962</v>
      </c>
    </row>
    <row r="4687" spans="1:9" x14ac:dyDescent="0.15">
      <c r="A4687" s="32">
        <v>43716</v>
      </c>
      <c r="B4687" s="25">
        <v>1000048503</v>
      </c>
      <c r="C4687" s="25" t="s">
        <v>3961</v>
      </c>
      <c r="D4687" s="25" t="s">
        <v>4003</v>
      </c>
      <c r="E4687" s="31">
        <v>1431.35</v>
      </c>
      <c r="F4687" s="31">
        <v>1431.35</v>
      </c>
      <c r="G4687" s="25">
        <v>0</v>
      </c>
      <c r="H4687" s="25">
        <v>0</v>
      </c>
      <c r="I4687" s="25" t="s">
        <v>3962</v>
      </c>
    </row>
    <row r="4688" spans="1:9" x14ac:dyDescent="0.15">
      <c r="A4688" s="32">
        <v>43716</v>
      </c>
      <c r="B4688" s="25">
        <v>1000048571</v>
      </c>
      <c r="C4688" s="25" t="s">
        <v>3229</v>
      </c>
      <c r="D4688" s="25" t="s">
        <v>4003</v>
      </c>
      <c r="E4688" s="31">
        <v>1314</v>
      </c>
      <c r="F4688" s="31">
        <v>1314</v>
      </c>
      <c r="G4688" s="25">
        <v>0</v>
      </c>
      <c r="H4688" s="25">
        <v>0</v>
      </c>
      <c r="I4688" s="25" t="s">
        <v>2657</v>
      </c>
    </row>
    <row r="4689" spans="1:9" x14ac:dyDescent="0.15">
      <c r="A4689" s="32">
        <v>43716</v>
      </c>
      <c r="B4689" s="25">
        <v>1000048571</v>
      </c>
      <c r="C4689" s="25" t="s">
        <v>3229</v>
      </c>
      <c r="D4689" s="25" t="s">
        <v>4003</v>
      </c>
      <c r="E4689" s="31">
        <v>8489.51</v>
      </c>
      <c r="F4689" s="31">
        <v>8489.51</v>
      </c>
      <c r="G4689" s="25">
        <v>0</v>
      </c>
      <c r="H4689" s="25">
        <v>0</v>
      </c>
      <c r="I4689" s="25" t="s">
        <v>2657</v>
      </c>
    </row>
    <row r="4690" spans="1:9" x14ac:dyDescent="0.15">
      <c r="A4690" s="32">
        <v>43716</v>
      </c>
      <c r="B4690" s="25">
        <v>1000048628</v>
      </c>
      <c r="C4690" s="25" t="s">
        <v>2761</v>
      </c>
      <c r="D4690" s="25" t="s">
        <v>4003</v>
      </c>
      <c r="E4690" s="31">
        <v>12520.2</v>
      </c>
      <c r="F4690" s="31">
        <v>12520.2</v>
      </c>
      <c r="G4690" s="25">
        <v>0</v>
      </c>
      <c r="H4690" s="25">
        <v>0</v>
      </c>
      <c r="I4690" s="25" t="s">
        <v>2760</v>
      </c>
    </row>
    <row r="4691" spans="1:9" x14ac:dyDescent="0.15">
      <c r="A4691" s="32">
        <v>43716</v>
      </c>
      <c r="B4691" s="25">
        <v>1000048628</v>
      </c>
      <c r="C4691" s="25" t="s">
        <v>2761</v>
      </c>
      <c r="D4691" s="25" t="s">
        <v>4003</v>
      </c>
      <c r="E4691" s="31">
        <v>17483</v>
      </c>
      <c r="F4691" s="31">
        <v>17483</v>
      </c>
      <c r="G4691" s="25">
        <v>0</v>
      </c>
      <c r="H4691" s="25">
        <v>0</v>
      </c>
      <c r="I4691" s="25" t="s">
        <v>2760</v>
      </c>
    </row>
    <row r="4692" spans="1:9" x14ac:dyDescent="0.15">
      <c r="A4692" s="32">
        <v>43716</v>
      </c>
      <c r="B4692" s="25">
        <v>1000048821</v>
      </c>
      <c r="C4692" s="25" t="s">
        <v>3963</v>
      </c>
      <c r="D4692" s="25" t="s">
        <v>4003</v>
      </c>
      <c r="E4692" s="31">
        <v>6531.5</v>
      </c>
      <c r="F4692" s="31">
        <v>6531.5</v>
      </c>
      <c r="G4692" s="25">
        <v>0</v>
      </c>
      <c r="H4692" s="25">
        <v>0</v>
      </c>
      <c r="I4692" s="25" t="s">
        <v>2687</v>
      </c>
    </row>
    <row r="4693" spans="1:9" x14ac:dyDescent="0.15">
      <c r="A4693" s="32">
        <v>43716</v>
      </c>
      <c r="B4693" s="25">
        <v>1000049027</v>
      </c>
      <c r="C4693" s="25" t="s">
        <v>3964</v>
      </c>
      <c r="D4693" s="25" t="s">
        <v>4003</v>
      </c>
      <c r="E4693" s="31">
        <v>1811.1</v>
      </c>
      <c r="F4693" s="31">
        <v>1811.1</v>
      </c>
      <c r="G4693" s="25">
        <v>0</v>
      </c>
      <c r="H4693" s="25">
        <v>0</v>
      </c>
      <c r="I4693" s="25" t="s">
        <v>2687</v>
      </c>
    </row>
    <row r="4694" spans="1:9" x14ac:dyDescent="0.15">
      <c r="A4694" s="32">
        <v>43716</v>
      </c>
      <c r="B4694" s="25">
        <v>1000050162</v>
      </c>
      <c r="C4694" s="25" t="s">
        <v>3966</v>
      </c>
      <c r="D4694" s="25" t="s">
        <v>4003</v>
      </c>
      <c r="E4694" s="31">
        <v>1021.5</v>
      </c>
      <c r="F4694" s="31">
        <v>1021.5</v>
      </c>
      <c r="G4694" s="25">
        <v>0</v>
      </c>
      <c r="H4694" s="25">
        <v>0</v>
      </c>
      <c r="I4694" s="25" t="s">
        <v>213</v>
      </c>
    </row>
    <row r="4695" spans="1:9" x14ac:dyDescent="0.15">
      <c r="A4695" s="32">
        <v>43716</v>
      </c>
      <c r="B4695" s="25">
        <v>1000050162</v>
      </c>
      <c r="C4695" s="25" t="s">
        <v>3966</v>
      </c>
      <c r="D4695" s="25" t="s">
        <v>4003</v>
      </c>
      <c r="E4695" s="25">
        <v>489.31</v>
      </c>
      <c r="F4695" s="25">
        <v>489.31</v>
      </c>
      <c r="G4695" s="25">
        <v>0</v>
      </c>
      <c r="H4695" s="25">
        <v>0</v>
      </c>
      <c r="I4695" s="25" t="s">
        <v>213</v>
      </c>
    </row>
    <row r="4696" spans="1:9" x14ac:dyDescent="0.15">
      <c r="A4696" s="32">
        <v>43716</v>
      </c>
      <c r="B4696" s="25">
        <v>1000050535</v>
      </c>
      <c r="C4696" s="25" t="s">
        <v>3967</v>
      </c>
      <c r="D4696" s="25" t="s">
        <v>4003</v>
      </c>
      <c r="E4696" s="31">
        <v>2003.75</v>
      </c>
      <c r="F4696" s="31">
        <v>2003.75</v>
      </c>
      <c r="G4696" s="25">
        <v>0</v>
      </c>
      <c r="H4696" s="25">
        <v>0</v>
      </c>
      <c r="I4696" s="25" t="s">
        <v>3032</v>
      </c>
    </row>
    <row r="4697" spans="1:9" x14ac:dyDescent="0.15">
      <c r="A4697" s="32">
        <v>43716</v>
      </c>
      <c r="B4697" s="25">
        <v>1000050547</v>
      </c>
      <c r="C4697" s="25" t="s">
        <v>3968</v>
      </c>
      <c r="D4697" s="25" t="s">
        <v>4003</v>
      </c>
      <c r="E4697" s="31">
        <v>7492.75</v>
      </c>
      <c r="F4697" s="31">
        <v>7492.75</v>
      </c>
      <c r="G4697" s="25">
        <v>0</v>
      </c>
      <c r="H4697" s="25">
        <v>0</v>
      </c>
      <c r="I4697" s="25" t="s">
        <v>2976</v>
      </c>
    </row>
    <row r="4698" spans="1:9" x14ac:dyDescent="0.15">
      <c r="A4698" s="32">
        <v>43716</v>
      </c>
      <c r="B4698" s="25">
        <v>1000050547</v>
      </c>
      <c r="C4698" s="25" t="s">
        <v>3968</v>
      </c>
      <c r="D4698" s="25" t="s">
        <v>4003</v>
      </c>
      <c r="E4698" s="25">
        <v>513</v>
      </c>
      <c r="F4698" s="25">
        <v>513</v>
      </c>
      <c r="G4698" s="25">
        <v>0</v>
      </c>
      <c r="H4698" s="25">
        <v>0</v>
      </c>
      <c r="I4698" s="25" t="s">
        <v>2976</v>
      </c>
    </row>
    <row r="4699" spans="1:9" x14ac:dyDescent="0.15">
      <c r="A4699" s="32">
        <v>43716</v>
      </c>
      <c r="B4699" s="25">
        <v>1000050578</v>
      </c>
      <c r="C4699" s="25" t="s">
        <v>4051</v>
      </c>
      <c r="D4699" s="25" t="s">
        <v>4004</v>
      </c>
      <c r="E4699" s="31">
        <v>40002.080000000002</v>
      </c>
      <c r="F4699" s="31">
        <v>40002.080000000002</v>
      </c>
      <c r="G4699" s="25">
        <v>0</v>
      </c>
      <c r="H4699" s="25">
        <v>0</v>
      </c>
      <c r="I4699" s="25" t="s">
        <v>3024</v>
      </c>
    </row>
    <row r="4700" spans="1:9" x14ac:dyDescent="0.15">
      <c r="A4700" s="32">
        <v>43716</v>
      </c>
      <c r="B4700" s="25">
        <v>1000051029</v>
      </c>
      <c r="C4700" s="25" t="s">
        <v>3969</v>
      </c>
      <c r="D4700" s="25" t="s">
        <v>4003</v>
      </c>
      <c r="E4700" s="31">
        <v>5010.71</v>
      </c>
      <c r="F4700" s="31">
        <v>5010.71</v>
      </c>
      <c r="G4700" s="25">
        <v>0</v>
      </c>
      <c r="H4700" s="25">
        <v>0</v>
      </c>
      <c r="I4700" s="25" t="s">
        <v>2796</v>
      </c>
    </row>
    <row r="4701" spans="1:9" x14ac:dyDescent="0.15">
      <c r="A4701" s="32">
        <v>43716</v>
      </c>
      <c r="B4701" s="25">
        <v>1000051075</v>
      </c>
      <c r="C4701" s="25" t="s">
        <v>3970</v>
      </c>
      <c r="D4701" s="25" t="s">
        <v>4003</v>
      </c>
      <c r="E4701" s="25">
        <v>268.49</v>
      </c>
      <c r="F4701" s="25">
        <v>268.49</v>
      </c>
      <c r="G4701" s="25">
        <v>0</v>
      </c>
      <c r="H4701" s="25">
        <v>0</v>
      </c>
      <c r="I4701" s="25" t="s">
        <v>3032</v>
      </c>
    </row>
    <row r="4702" spans="1:9" x14ac:dyDescent="0.15">
      <c r="A4702" s="32">
        <v>43716</v>
      </c>
      <c r="B4702" s="25">
        <v>1000051188</v>
      </c>
      <c r="C4702" s="25" t="s">
        <v>3971</v>
      </c>
      <c r="D4702" s="25" t="s">
        <v>4003</v>
      </c>
      <c r="E4702" s="25">
        <v>203.9</v>
      </c>
      <c r="F4702" s="25">
        <v>203.9</v>
      </c>
      <c r="G4702" s="25">
        <v>0</v>
      </c>
      <c r="H4702" s="25">
        <v>0</v>
      </c>
      <c r="I4702" s="25" t="s">
        <v>3103</v>
      </c>
    </row>
    <row r="4703" spans="1:9" x14ac:dyDescent="0.15">
      <c r="A4703" s="32">
        <v>43716</v>
      </c>
      <c r="B4703" s="25">
        <v>1000051188</v>
      </c>
      <c r="C4703" s="25" t="s">
        <v>3971</v>
      </c>
      <c r="D4703" s="25" t="s">
        <v>4003</v>
      </c>
      <c r="E4703" s="25">
        <v>804.08</v>
      </c>
      <c r="F4703" s="25">
        <v>804.08</v>
      </c>
      <c r="G4703" s="25">
        <v>0</v>
      </c>
      <c r="H4703" s="25">
        <v>0</v>
      </c>
      <c r="I4703" s="25" t="s">
        <v>3103</v>
      </c>
    </row>
    <row r="4704" spans="1:9" x14ac:dyDescent="0.15">
      <c r="A4704" s="32">
        <v>43716</v>
      </c>
      <c r="B4704" s="25">
        <v>1000051189</v>
      </c>
      <c r="C4704" s="25" t="s">
        <v>3972</v>
      </c>
      <c r="D4704" s="25" t="s">
        <v>4004</v>
      </c>
      <c r="E4704" s="31">
        <v>1001.06</v>
      </c>
      <c r="F4704" s="31">
        <v>1001.06</v>
      </c>
      <c r="G4704" s="25">
        <v>0</v>
      </c>
      <c r="H4704" s="25">
        <v>0</v>
      </c>
      <c r="I4704" s="25" t="s">
        <v>3103</v>
      </c>
    </row>
    <row r="4705" spans="1:9" x14ac:dyDescent="0.15">
      <c r="A4705" s="32">
        <v>43716</v>
      </c>
      <c r="B4705" s="25">
        <v>1000051199</v>
      </c>
      <c r="C4705" s="25" t="s">
        <v>3973</v>
      </c>
      <c r="D4705" s="25" t="s">
        <v>4003</v>
      </c>
      <c r="E4705" s="25">
        <v>300</v>
      </c>
      <c r="F4705" s="25">
        <v>300</v>
      </c>
      <c r="G4705" s="25">
        <v>0</v>
      </c>
      <c r="H4705" s="25">
        <v>0</v>
      </c>
      <c r="I4705" s="25" t="s">
        <v>2660</v>
      </c>
    </row>
    <row r="4706" spans="1:9" x14ac:dyDescent="0.15">
      <c r="A4706" s="32">
        <v>43716</v>
      </c>
      <c r="B4706" s="25">
        <v>1000051199</v>
      </c>
      <c r="C4706" s="25" t="s">
        <v>3973</v>
      </c>
      <c r="D4706" s="25" t="s">
        <v>4003</v>
      </c>
      <c r="E4706" s="25">
        <v>276.60000000000002</v>
      </c>
      <c r="F4706" s="25">
        <v>276.60000000000002</v>
      </c>
      <c r="G4706" s="25">
        <v>0</v>
      </c>
      <c r="H4706" s="25">
        <v>0</v>
      </c>
      <c r="I4706" s="25" t="s">
        <v>2660</v>
      </c>
    </row>
    <row r="4707" spans="1:9" x14ac:dyDescent="0.15">
      <c r="A4707" s="32">
        <v>43716</v>
      </c>
      <c r="B4707" s="25">
        <v>1000051767</v>
      </c>
      <c r="C4707" s="25" t="s">
        <v>3974</v>
      </c>
      <c r="D4707" s="25" t="s">
        <v>4004</v>
      </c>
      <c r="E4707" s="31">
        <v>2778.9</v>
      </c>
      <c r="F4707" s="31">
        <v>2778.9</v>
      </c>
      <c r="G4707" s="25">
        <v>0</v>
      </c>
      <c r="H4707" s="25">
        <v>0</v>
      </c>
      <c r="I4707" s="25" t="s">
        <v>3108</v>
      </c>
    </row>
    <row r="4708" spans="1:9" x14ac:dyDescent="0.15">
      <c r="A4708" s="32">
        <v>43716</v>
      </c>
      <c r="B4708" s="25">
        <v>1000051898</v>
      </c>
      <c r="C4708" s="25" t="s">
        <v>4054</v>
      </c>
      <c r="D4708" s="25" t="s">
        <v>4003</v>
      </c>
      <c r="E4708" s="31">
        <v>16944.8</v>
      </c>
      <c r="F4708" s="31">
        <v>16944.8</v>
      </c>
      <c r="G4708" s="25">
        <v>0</v>
      </c>
      <c r="H4708" s="25">
        <v>0</v>
      </c>
      <c r="I4708" s="25" t="s">
        <v>2681</v>
      </c>
    </row>
    <row r="4709" spans="1:9" x14ac:dyDescent="0.15">
      <c r="A4709" s="32">
        <v>43716</v>
      </c>
      <c r="B4709" s="25">
        <v>1000051898</v>
      </c>
      <c r="C4709" s="25" t="s">
        <v>4054</v>
      </c>
      <c r="D4709" s="25" t="s">
        <v>4003</v>
      </c>
      <c r="E4709" s="31">
        <v>3055.2</v>
      </c>
      <c r="F4709" s="31">
        <v>3055.2</v>
      </c>
      <c r="G4709" s="25">
        <v>0</v>
      </c>
      <c r="H4709" s="25">
        <v>0</v>
      </c>
      <c r="I4709" s="25" t="s">
        <v>2681</v>
      </c>
    </row>
    <row r="4710" spans="1:9" x14ac:dyDescent="0.15">
      <c r="A4710" s="32">
        <v>43716</v>
      </c>
      <c r="B4710" s="25">
        <v>1000051971</v>
      </c>
      <c r="C4710" s="25" t="s">
        <v>3975</v>
      </c>
      <c r="D4710" s="25" t="s">
        <v>4004</v>
      </c>
      <c r="E4710" s="31">
        <v>1900.2</v>
      </c>
      <c r="F4710" s="31">
        <v>1900.2</v>
      </c>
      <c r="G4710" s="25">
        <v>0</v>
      </c>
      <c r="H4710" s="25">
        <v>0</v>
      </c>
      <c r="I4710" s="25" t="s">
        <v>2938</v>
      </c>
    </row>
    <row r="4711" spans="1:9" x14ac:dyDescent="0.15">
      <c r="A4711" s="32">
        <v>43716</v>
      </c>
      <c r="B4711" s="25">
        <v>1000052339</v>
      </c>
      <c r="C4711" s="25" t="s">
        <v>3977</v>
      </c>
      <c r="D4711" s="25" t="s">
        <v>4003</v>
      </c>
      <c r="E4711" s="31">
        <v>4370</v>
      </c>
      <c r="F4711" s="31">
        <v>4370</v>
      </c>
      <c r="G4711" s="25">
        <v>0</v>
      </c>
      <c r="H4711" s="25">
        <v>0</v>
      </c>
      <c r="I4711" s="25" t="s">
        <v>3103</v>
      </c>
    </row>
    <row r="4712" spans="1:9" x14ac:dyDescent="0.15">
      <c r="A4712" s="32">
        <v>43716</v>
      </c>
      <c r="B4712" s="25">
        <v>1000052339</v>
      </c>
      <c r="C4712" s="25" t="s">
        <v>3977</v>
      </c>
      <c r="D4712" s="25" t="s">
        <v>4003</v>
      </c>
      <c r="E4712" s="25">
        <v>630</v>
      </c>
      <c r="F4712" s="25">
        <v>630</v>
      </c>
      <c r="G4712" s="25">
        <v>0</v>
      </c>
      <c r="H4712" s="25">
        <v>0</v>
      </c>
      <c r="I4712" s="25" t="s">
        <v>3103</v>
      </c>
    </row>
    <row r="4713" spans="1:9" x14ac:dyDescent="0.15">
      <c r="A4713" s="32">
        <v>43716</v>
      </c>
      <c r="B4713" s="25">
        <v>1000052799</v>
      </c>
      <c r="C4713" s="25" t="s">
        <v>3978</v>
      </c>
      <c r="D4713" s="25" t="s">
        <v>4003</v>
      </c>
      <c r="E4713" s="25">
        <v>200.4</v>
      </c>
      <c r="F4713" s="25">
        <v>200.4</v>
      </c>
      <c r="G4713" s="25">
        <v>0</v>
      </c>
      <c r="H4713" s="25">
        <v>0</v>
      </c>
      <c r="I4713" s="25" t="s">
        <v>2700</v>
      </c>
    </row>
    <row r="4714" spans="1:9" x14ac:dyDescent="0.15">
      <c r="A4714" s="32">
        <v>43716</v>
      </c>
      <c r="B4714" s="25">
        <v>1000052799</v>
      </c>
      <c r="C4714" s="25" t="s">
        <v>3978</v>
      </c>
      <c r="D4714" s="25" t="s">
        <v>4003</v>
      </c>
      <c r="E4714" s="31">
        <v>1800.3</v>
      </c>
      <c r="F4714" s="31">
        <v>1800.3</v>
      </c>
      <c r="G4714" s="25">
        <v>0</v>
      </c>
      <c r="H4714" s="25">
        <v>0</v>
      </c>
      <c r="I4714" s="25" t="s">
        <v>2700</v>
      </c>
    </row>
    <row r="4715" spans="1:9" x14ac:dyDescent="0.15">
      <c r="A4715" s="32">
        <v>43716</v>
      </c>
      <c r="B4715" s="25">
        <v>1000053001</v>
      </c>
      <c r="C4715" s="25" t="s">
        <v>3979</v>
      </c>
      <c r="D4715" s="25" t="s">
        <v>4003</v>
      </c>
      <c r="E4715" s="25">
        <v>502.2</v>
      </c>
      <c r="F4715" s="25">
        <v>502.2</v>
      </c>
      <c r="G4715" s="25">
        <v>0</v>
      </c>
      <c r="H4715" s="25">
        <v>0</v>
      </c>
      <c r="I4715" s="25" t="s">
        <v>2634</v>
      </c>
    </row>
    <row r="4716" spans="1:9" x14ac:dyDescent="0.15">
      <c r="A4716" s="32">
        <v>43716</v>
      </c>
      <c r="B4716" s="25">
        <v>1000054033</v>
      </c>
      <c r="C4716" s="25" t="s">
        <v>3980</v>
      </c>
      <c r="D4716" s="25" t="s">
        <v>4003</v>
      </c>
      <c r="E4716" s="31">
        <v>1003.44</v>
      </c>
      <c r="F4716" s="31">
        <v>1003.44</v>
      </c>
      <c r="G4716" s="25">
        <v>0</v>
      </c>
      <c r="H4716" s="25">
        <v>0</v>
      </c>
      <c r="I4716" s="25" t="s">
        <v>2830</v>
      </c>
    </row>
    <row r="4717" spans="1:9" x14ac:dyDescent="0.15">
      <c r="A4717" s="32">
        <v>43716</v>
      </c>
      <c r="B4717" s="25">
        <v>1000054472</v>
      </c>
      <c r="C4717" s="25" t="s">
        <v>4055</v>
      </c>
      <c r="D4717" s="25" t="s">
        <v>4003</v>
      </c>
      <c r="E4717" s="25">
        <v>576.17999999999995</v>
      </c>
      <c r="F4717" s="25">
        <v>576.17999999999995</v>
      </c>
      <c r="G4717" s="25">
        <v>0</v>
      </c>
      <c r="H4717" s="25">
        <v>0</v>
      </c>
      <c r="I4717" s="25" t="s">
        <v>3697</v>
      </c>
    </row>
    <row r="4718" spans="1:9" x14ac:dyDescent="0.15">
      <c r="A4718" s="32">
        <v>43716</v>
      </c>
      <c r="B4718" s="25">
        <v>1000054528</v>
      </c>
      <c r="C4718" s="25" t="s">
        <v>3981</v>
      </c>
      <c r="D4718" s="25" t="s">
        <v>4003</v>
      </c>
      <c r="E4718" s="25">
        <v>420.5</v>
      </c>
      <c r="F4718" s="25">
        <v>420.5</v>
      </c>
      <c r="G4718" s="25">
        <v>0</v>
      </c>
      <c r="H4718" s="25">
        <v>0</v>
      </c>
      <c r="I4718" s="25" t="s">
        <v>3647</v>
      </c>
    </row>
    <row r="4719" spans="1:9" x14ac:dyDescent="0.15">
      <c r="A4719" s="32">
        <v>43716</v>
      </c>
      <c r="B4719" s="25">
        <v>1000054542</v>
      </c>
      <c r="C4719" s="25" t="s">
        <v>4042</v>
      </c>
      <c r="D4719" s="25" t="s">
        <v>4003</v>
      </c>
      <c r="E4719" s="31">
        <v>1004.8</v>
      </c>
      <c r="F4719" s="31">
        <v>1004.8</v>
      </c>
      <c r="G4719" s="25">
        <v>0</v>
      </c>
      <c r="H4719" s="25">
        <v>0</v>
      </c>
      <c r="I4719" s="25" t="s">
        <v>2734</v>
      </c>
    </row>
    <row r="4720" spans="1:9" x14ac:dyDescent="0.15">
      <c r="A4720" s="32">
        <v>43716</v>
      </c>
      <c r="B4720" s="25">
        <v>1000054543</v>
      </c>
      <c r="C4720" s="25" t="s">
        <v>3982</v>
      </c>
      <c r="D4720" s="25" t="s">
        <v>4003</v>
      </c>
      <c r="E4720" s="25">
        <v>200.4</v>
      </c>
      <c r="F4720" s="25">
        <v>200.4</v>
      </c>
      <c r="G4720" s="25">
        <v>0</v>
      </c>
      <c r="H4720" s="25">
        <v>0</v>
      </c>
      <c r="I4720" s="25" t="s">
        <v>3085</v>
      </c>
    </row>
    <row r="4721" spans="1:9" x14ac:dyDescent="0.15">
      <c r="A4721" s="32">
        <v>43716</v>
      </c>
      <c r="B4721" s="25">
        <v>1000054543</v>
      </c>
      <c r="C4721" s="25" t="s">
        <v>3982</v>
      </c>
      <c r="D4721" s="25" t="s">
        <v>4003</v>
      </c>
      <c r="E4721" s="25">
        <v>20.8</v>
      </c>
      <c r="F4721" s="25">
        <v>20.8</v>
      </c>
      <c r="G4721" s="25">
        <v>0</v>
      </c>
      <c r="H4721" s="25">
        <v>0</v>
      </c>
      <c r="I4721" s="25" t="s">
        <v>3085</v>
      </c>
    </row>
    <row r="4722" spans="1:9" x14ac:dyDescent="0.15">
      <c r="A4722" s="32">
        <v>43716</v>
      </c>
      <c r="B4722" s="25">
        <v>1000055477</v>
      </c>
      <c r="C4722" s="25" t="s">
        <v>4044</v>
      </c>
      <c r="D4722" s="25" t="s">
        <v>4003</v>
      </c>
      <c r="E4722" s="31">
        <v>1017.6</v>
      </c>
      <c r="F4722" s="31">
        <v>1017.6</v>
      </c>
      <c r="G4722" s="25">
        <v>0</v>
      </c>
      <c r="H4722" s="25">
        <v>0</v>
      </c>
      <c r="I4722" s="25" t="s">
        <v>2734</v>
      </c>
    </row>
    <row r="4723" spans="1:9" x14ac:dyDescent="0.15">
      <c r="A4723" s="32">
        <v>43716</v>
      </c>
      <c r="B4723" s="25">
        <v>1000056788</v>
      </c>
      <c r="C4723" s="25" t="s">
        <v>4036</v>
      </c>
      <c r="D4723" s="25" t="s">
        <v>4003</v>
      </c>
      <c r="E4723" s="25">
        <v>761.4</v>
      </c>
      <c r="F4723" s="25">
        <v>761.4</v>
      </c>
      <c r="G4723" s="25">
        <v>0</v>
      </c>
      <c r="H4723" s="25">
        <v>0</v>
      </c>
      <c r="I4723" s="25" t="s">
        <v>2908</v>
      </c>
    </row>
    <row r="4724" spans="1:9" x14ac:dyDescent="0.15">
      <c r="A4724" s="32">
        <v>43716</v>
      </c>
      <c r="B4724" s="25">
        <v>1000056788</v>
      </c>
      <c r="C4724" s="25" t="s">
        <v>4036</v>
      </c>
      <c r="D4724" s="25" t="s">
        <v>4003</v>
      </c>
      <c r="E4724" s="25">
        <v>743</v>
      </c>
      <c r="F4724" s="25">
        <v>743</v>
      </c>
      <c r="G4724" s="25">
        <v>0</v>
      </c>
      <c r="H4724" s="25">
        <v>0</v>
      </c>
      <c r="I4724" s="25" t="s">
        <v>2908</v>
      </c>
    </row>
    <row r="4725" spans="1:9" x14ac:dyDescent="0.15">
      <c r="A4725" s="32">
        <v>43716</v>
      </c>
      <c r="B4725" s="25">
        <v>1000056886</v>
      </c>
      <c r="C4725" s="25" t="s">
        <v>4052</v>
      </c>
      <c r="D4725" s="25" t="s">
        <v>4003</v>
      </c>
      <c r="E4725" s="31">
        <v>1002</v>
      </c>
      <c r="F4725" s="31">
        <v>1002</v>
      </c>
      <c r="G4725" s="25">
        <v>0</v>
      </c>
      <c r="H4725" s="25">
        <v>0</v>
      </c>
      <c r="I4725" s="25" t="s">
        <v>3134</v>
      </c>
    </row>
    <row r="4726" spans="1:9" x14ac:dyDescent="0.15">
      <c r="A4726" s="32">
        <v>43716</v>
      </c>
      <c r="B4726" s="25">
        <v>1000056886</v>
      </c>
      <c r="C4726" s="25" t="s">
        <v>4052</v>
      </c>
      <c r="D4726" s="25" t="s">
        <v>4003</v>
      </c>
      <c r="E4726" s="31">
        <v>1998.5</v>
      </c>
      <c r="F4726" s="31">
        <v>1998.5</v>
      </c>
      <c r="G4726" s="25">
        <v>0</v>
      </c>
      <c r="H4726" s="25">
        <v>0</v>
      </c>
      <c r="I4726" s="25" t="s">
        <v>3134</v>
      </c>
    </row>
    <row r="4727" spans="1:9" x14ac:dyDescent="0.15">
      <c r="A4727" s="32">
        <v>43716</v>
      </c>
      <c r="B4727" s="25">
        <v>1000056971</v>
      </c>
      <c r="C4727" s="25" t="s">
        <v>4028</v>
      </c>
      <c r="D4727" s="25" t="s">
        <v>4004</v>
      </c>
      <c r="E4727" s="31">
        <v>2301.6</v>
      </c>
      <c r="F4727" s="31">
        <v>2301.6</v>
      </c>
      <c r="G4727" s="25">
        <v>0</v>
      </c>
      <c r="H4727" s="25">
        <v>0</v>
      </c>
      <c r="I4727" s="25" t="s">
        <v>2643</v>
      </c>
    </row>
    <row r="4728" spans="1:9" x14ac:dyDescent="0.15">
      <c r="A4728" s="32">
        <v>43716</v>
      </c>
      <c r="B4728" s="25">
        <v>1000057055</v>
      </c>
      <c r="C4728" s="25" t="s">
        <v>3984</v>
      </c>
      <c r="D4728" s="25" t="s">
        <v>4003</v>
      </c>
      <c r="E4728" s="25">
        <v>75.599999999999994</v>
      </c>
      <c r="F4728" s="25">
        <v>75.599999999999994</v>
      </c>
      <c r="G4728" s="25">
        <v>0</v>
      </c>
      <c r="H4728" s="25">
        <v>0</v>
      </c>
      <c r="I4728" s="25" t="s">
        <v>3063</v>
      </c>
    </row>
    <row r="4729" spans="1:9" x14ac:dyDescent="0.15">
      <c r="A4729" s="32">
        <v>43716</v>
      </c>
      <c r="B4729" s="25">
        <v>1000057055</v>
      </c>
      <c r="C4729" s="25" t="s">
        <v>3984</v>
      </c>
      <c r="D4729" s="25" t="s">
        <v>4003</v>
      </c>
      <c r="E4729" s="25">
        <v>98.1</v>
      </c>
      <c r="F4729" s="25">
        <v>98.1</v>
      </c>
      <c r="G4729" s="25">
        <v>0</v>
      </c>
      <c r="H4729" s="25">
        <v>0</v>
      </c>
      <c r="I4729" s="25" t="s">
        <v>3063</v>
      </c>
    </row>
    <row r="4730" spans="1:9" x14ac:dyDescent="0.15">
      <c r="A4730" s="32">
        <v>43716</v>
      </c>
      <c r="B4730" s="25">
        <v>1000057172</v>
      </c>
      <c r="C4730" s="25" t="s">
        <v>3985</v>
      </c>
      <c r="D4730" s="25" t="s">
        <v>4003</v>
      </c>
      <c r="E4730" s="25">
        <v>527.79999999999995</v>
      </c>
      <c r="F4730" s="25">
        <v>527.79999999999995</v>
      </c>
      <c r="G4730" s="25">
        <v>0</v>
      </c>
      <c r="H4730" s="25">
        <v>0</v>
      </c>
      <c r="I4730" s="25" t="s">
        <v>3120</v>
      </c>
    </row>
    <row r="4731" spans="1:9" x14ac:dyDescent="0.15">
      <c r="A4731" s="32">
        <v>43716</v>
      </c>
      <c r="B4731" s="25">
        <v>1000057172</v>
      </c>
      <c r="C4731" s="25" t="s">
        <v>3985</v>
      </c>
      <c r="D4731" s="25" t="s">
        <v>4003</v>
      </c>
      <c r="E4731" s="31">
        <v>1476.95</v>
      </c>
      <c r="F4731" s="31">
        <v>1476.95</v>
      </c>
      <c r="G4731" s="25">
        <v>0</v>
      </c>
      <c r="H4731" s="25">
        <v>0</v>
      </c>
      <c r="I4731" s="25" t="s">
        <v>3120</v>
      </c>
    </row>
    <row r="4732" spans="1:9" x14ac:dyDescent="0.15">
      <c r="A4732" s="32">
        <v>43716</v>
      </c>
      <c r="B4732" s="25">
        <v>1000057214</v>
      </c>
      <c r="C4732" s="25" t="s">
        <v>4045</v>
      </c>
      <c r="D4732" s="25" t="s">
        <v>4004</v>
      </c>
      <c r="E4732" s="25">
        <v>55.58</v>
      </c>
      <c r="F4732" s="25">
        <v>55.58</v>
      </c>
      <c r="G4732" s="25">
        <v>0</v>
      </c>
      <c r="H4732" s="25">
        <v>0</v>
      </c>
      <c r="I4732" s="25" t="s">
        <v>2749</v>
      </c>
    </row>
    <row r="4733" spans="1:9" x14ac:dyDescent="0.15">
      <c r="A4733" s="32">
        <v>43716</v>
      </c>
      <c r="B4733" s="25">
        <v>1000057571</v>
      </c>
      <c r="C4733" s="25" t="s">
        <v>4061</v>
      </c>
      <c r="D4733" s="25" t="s">
        <v>4004</v>
      </c>
      <c r="E4733" s="25">
        <v>449.3</v>
      </c>
      <c r="F4733" s="25">
        <v>449.3</v>
      </c>
      <c r="G4733" s="25">
        <v>0</v>
      </c>
      <c r="H4733" s="25">
        <v>0</v>
      </c>
      <c r="I4733" s="25" t="s">
        <v>3375</v>
      </c>
    </row>
    <row r="4734" spans="1:9" x14ac:dyDescent="0.15">
      <c r="A4734" s="32">
        <v>43716</v>
      </c>
      <c r="B4734" s="25">
        <v>1000057812</v>
      </c>
      <c r="C4734" s="25" t="s">
        <v>3987</v>
      </c>
      <c r="D4734" s="25" t="s">
        <v>4003</v>
      </c>
      <c r="E4734" s="25">
        <v>800</v>
      </c>
      <c r="F4734" s="25">
        <v>800</v>
      </c>
      <c r="G4734" s="25">
        <v>0</v>
      </c>
      <c r="H4734" s="25">
        <v>0</v>
      </c>
      <c r="I4734" s="25" t="s">
        <v>2941</v>
      </c>
    </row>
    <row r="4735" spans="1:9" x14ac:dyDescent="0.15">
      <c r="A4735" s="32">
        <v>43716</v>
      </c>
      <c r="B4735" s="25">
        <v>1000057812</v>
      </c>
      <c r="C4735" s="25" t="s">
        <v>3987</v>
      </c>
      <c r="D4735" s="25" t="s">
        <v>4003</v>
      </c>
      <c r="E4735" s="25">
        <v>200</v>
      </c>
      <c r="F4735" s="25">
        <v>200</v>
      </c>
      <c r="G4735" s="25">
        <v>0</v>
      </c>
      <c r="H4735" s="25">
        <v>0</v>
      </c>
      <c r="I4735" s="25" t="s">
        <v>2941</v>
      </c>
    </row>
    <row r="4736" spans="1:9" x14ac:dyDescent="0.15">
      <c r="A4736" s="32">
        <v>43716</v>
      </c>
      <c r="B4736" s="25">
        <v>1000058115</v>
      </c>
      <c r="C4736" s="25" t="s">
        <v>4047</v>
      </c>
      <c r="D4736" s="25" t="s">
        <v>4003</v>
      </c>
      <c r="E4736" s="31">
        <v>1000.4</v>
      </c>
      <c r="F4736" s="31">
        <v>1000.4</v>
      </c>
      <c r="G4736" s="25">
        <v>0</v>
      </c>
      <c r="H4736" s="25">
        <v>0</v>
      </c>
      <c r="I4736" s="25" t="s">
        <v>2801</v>
      </c>
    </row>
    <row r="4737" spans="1:9" x14ac:dyDescent="0.15">
      <c r="A4737" s="32">
        <v>43716</v>
      </c>
      <c r="B4737" s="25">
        <v>1000058163</v>
      </c>
      <c r="C4737" s="25" t="s">
        <v>3988</v>
      </c>
      <c r="D4737" s="25" t="s">
        <v>4003</v>
      </c>
      <c r="E4737" s="25">
        <v>760.8</v>
      </c>
      <c r="F4737" s="25">
        <v>760.8</v>
      </c>
      <c r="G4737" s="25">
        <v>0</v>
      </c>
      <c r="H4737" s="25">
        <v>0</v>
      </c>
      <c r="I4737" s="25" t="s">
        <v>2621</v>
      </c>
    </row>
    <row r="4738" spans="1:9" x14ac:dyDescent="0.15">
      <c r="A4738" s="32">
        <v>43716</v>
      </c>
      <c r="B4738" s="25">
        <v>1000058163</v>
      </c>
      <c r="C4738" s="25" t="s">
        <v>3988</v>
      </c>
      <c r="D4738" s="25" t="s">
        <v>4003</v>
      </c>
      <c r="E4738" s="25">
        <v>998.5</v>
      </c>
      <c r="F4738" s="25">
        <v>998.5</v>
      </c>
      <c r="G4738" s="25">
        <v>0</v>
      </c>
      <c r="H4738" s="25">
        <v>0</v>
      </c>
      <c r="I4738" s="25" t="s">
        <v>2621</v>
      </c>
    </row>
    <row r="4739" spans="1:9" x14ac:dyDescent="0.15">
      <c r="A4739" s="32">
        <v>43716</v>
      </c>
      <c r="B4739" s="25">
        <v>1000058817</v>
      </c>
      <c r="C4739" s="25" t="s">
        <v>4013</v>
      </c>
      <c r="D4739" s="25" t="s">
        <v>4003</v>
      </c>
      <c r="E4739" s="31">
        <v>7073.04</v>
      </c>
      <c r="F4739" s="31">
        <v>7073.04</v>
      </c>
      <c r="G4739" s="25">
        <v>0</v>
      </c>
      <c r="H4739" s="25">
        <v>0</v>
      </c>
      <c r="I4739" s="25" t="s">
        <v>2625</v>
      </c>
    </row>
    <row r="4740" spans="1:9" x14ac:dyDescent="0.15">
      <c r="A4740" s="32">
        <v>43716</v>
      </c>
      <c r="B4740" s="25">
        <v>1000058921</v>
      </c>
      <c r="C4740" s="25" t="s">
        <v>3990</v>
      </c>
      <c r="D4740" s="25" t="s">
        <v>4003</v>
      </c>
      <c r="E4740" s="31">
        <v>1398.9</v>
      </c>
      <c r="F4740" s="31">
        <v>1398.9</v>
      </c>
      <c r="G4740" s="25">
        <v>0</v>
      </c>
      <c r="H4740" s="25">
        <v>0</v>
      </c>
      <c r="I4740" s="25" t="s">
        <v>2709</v>
      </c>
    </row>
    <row r="4741" spans="1:9" x14ac:dyDescent="0.15">
      <c r="A4741" s="32">
        <v>43716</v>
      </c>
      <c r="B4741" s="25">
        <v>1000058921</v>
      </c>
      <c r="C4741" s="25" t="s">
        <v>3990</v>
      </c>
      <c r="D4741" s="25" t="s">
        <v>4003</v>
      </c>
      <c r="E4741" s="25">
        <v>101.3</v>
      </c>
      <c r="F4741" s="25">
        <v>101.3</v>
      </c>
      <c r="G4741" s="25">
        <v>0</v>
      </c>
      <c r="H4741" s="25">
        <v>0</v>
      </c>
      <c r="I4741" s="25" t="s">
        <v>2709</v>
      </c>
    </row>
    <row r="4742" spans="1:9" x14ac:dyDescent="0.15">
      <c r="A4742" s="32">
        <v>43716</v>
      </c>
      <c r="B4742" s="25">
        <v>1000058961</v>
      </c>
      <c r="C4742" s="25" t="s">
        <v>3862</v>
      </c>
      <c r="D4742" s="25" t="s">
        <v>4003</v>
      </c>
      <c r="E4742" s="31">
        <v>3001.04</v>
      </c>
      <c r="F4742" s="31">
        <v>3001.04</v>
      </c>
      <c r="G4742" s="25">
        <v>0</v>
      </c>
      <c r="H4742" s="25">
        <v>0</v>
      </c>
      <c r="I4742" s="25" t="s">
        <v>2666</v>
      </c>
    </row>
    <row r="4743" spans="1:9" x14ac:dyDescent="0.15">
      <c r="A4743" s="32">
        <v>43716</v>
      </c>
      <c r="B4743" s="25">
        <v>1000058961</v>
      </c>
      <c r="C4743" s="25" t="s">
        <v>3862</v>
      </c>
      <c r="D4743" s="25" t="s">
        <v>4003</v>
      </c>
      <c r="E4743" s="31">
        <v>1201.72</v>
      </c>
      <c r="F4743" s="31">
        <v>1201.72</v>
      </c>
      <c r="G4743" s="25">
        <v>0</v>
      </c>
      <c r="H4743" s="25">
        <v>0</v>
      </c>
      <c r="I4743" s="25" t="s">
        <v>2666</v>
      </c>
    </row>
    <row r="4744" spans="1:9" x14ac:dyDescent="0.15">
      <c r="A4744" s="32">
        <v>43716</v>
      </c>
      <c r="B4744" s="25">
        <v>1000058961</v>
      </c>
      <c r="C4744" s="25" t="s">
        <v>3862</v>
      </c>
      <c r="D4744" s="25" t="s">
        <v>3236</v>
      </c>
      <c r="E4744" s="25">
        <v>1</v>
      </c>
      <c r="F4744" s="25">
        <v>1</v>
      </c>
      <c r="G4744" s="25">
        <v>0</v>
      </c>
      <c r="H4744" s="25">
        <v>0</v>
      </c>
      <c r="I4744" s="25" t="s">
        <v>2666</v>
      </c>
    </row>
    <row r="4745" spans="1:9" x14ac:dyDescent="0.15">
      <c r="A4745" s="32">
        <v>43715</v>
      </c>
      <c r="B4745" s="25">
        <v>1000001038</v>
      </c>
      <c r="C4745" s="25" t="s">
        <v>3152</v>
      </c>
      <c r="D4745" s="25" t="s">
        <v>4003</v>
      </c>
      <c r="E4745" s="25">
        <v>801.9</v>
      </c>
      <c r="F4745" s="25">
        <v>801.9</v>
      </c>
      <c r="G4745" s="25">
        <v>0</v>
      </c>
      <c r="H4745" s="25">
        <v>0</v>
      </c>
      <c r="I4745" s="25" t="s">
        <v>3151</v>
      </c>
    </row>
    <row r="4746" spans="1:9" x14ac:dyDescent="0.15">
      <c r="A4746" s="32">
        <v>43715</v>
      </c>
      <c r="B4746" s="25">
        <v>1000001038</v>
      </c>
      <c r="C4746" s="25" t="s">
        <v>3152</v>
      </c>
      <c r="D4746" s="25" t="s">
        <v>4003</v>
      </c>
      <c r="E4746" s="31">
        <v>1209.44</v>
      </c>
      <c r="F4746" s="31">
        <v>1209.44</v>
      </c>
      <c r="G4746" s="25">
        <v>0</v>
      </c>
      <c r="H4746" s="25">
        <v>0</v>
      </c>
      <c r="I4746" s="25" t="s">
        <v>3151</v>
      </c>
    </row>
    <row r="4747" spans="1:9" x14ac:dyDescent="0.15">
      <c r="A4747" s="32">
        <v>43715</v>
      </c>
      <c r="B4747" s="25">
        <v>1000001126</v>
      </c>
      <c r="C4747" s="25" t="s">
        <v>3892</v>
      </c>
      <c r="D4747" s="25" t="s">
        <v>4003</v>
      </c>
      <c r="E4747" s="25">
        <v>400.8</v>
      </c>
      <c r="F4747" s="25">
        <v>400.8</v>
      </c>
      <c r="G4747" s="25">
        <v>0</v>
      </c>
      <c r="H4747" s="25">
        <v>0</v>
      </c>
      <c r="I4747" s="25" t="s">
        <v>2912</v>
      </c>
    </row>
    <row r="4748" spans="1:9" x14ac:dyDescent="0.15">
      <c r="A4748" s="32">
        <v>43715</v>
      </c>
      <c r="B4748" s="25">
        <v>1000001126</v>
      </c>
      <c r="C4748" s="25" t="s">
        <v>3892</v>
      </c>
      <c r="D4748" s="25" t="s">
        <v>4003</v>
      </c>
      <c r="E4748" s="31">
        <v>1025.21</v>
      </c>
      <c r="F4748" s="31">
        <v>1025.21</v>
      </c>
      <c r="G4748" s="25">
        <v>0</v>
      </c>
      <c r="H4748" s="25">
        <v>0</v>
      </c>
      <c r="I4748" s="25" t="s">
        <v>2912</v>
      </c>
    </row>
    <row r="4749" spans="1:9" x14ac:dyDescent="0.15">
      <c r="A4749" s="32">
        <v>43715</v>
      </c>
      <c r="B4749" s="25">
        <v>1000001427</v>
      </c>
      <c r="C4749" s="25" t="s">
        <v>4053</v>
      </c>
      <c r="D4749" s="25" t="s">
        <v>4003</v>
      </c>
      <c r="E4749" s="31">
        <v>33001.5</v>
      </c>
      <c r="F4749" s="31">
        <v>33001.5</v>
      </c>
      <c r="G4749" s="25">
        <v>0</v>
      </c>
      <c r="H4749" s="25">
        <v>0</v>
      </c>
      <c r="I4749" s="25" t="s">
        <v>212</v>
      </c>
    </row>
    <row r="4750" spans="1:9" x14ac:dyDescent="0.15">
      <c r="A4750" s="32">
        <v>43715</v>
      </c>
      <c r="B4750" s="25">
        <v>1000001427</v>
      </c>
      <c r="C4750" s="25" t="s">
        <v>4053</v>
      </c>
      <c r="D4750" s="25" t="s">
        <v>4003</v>
      </c>
      <c r="E4750" s="31">
        <v>41999.5</v>
      </c>
      <c r="F4750" s="31">
        <v>41999.5</v>
      </c>
      <c r="G4750" s="25">
        <v>0</v>
      </c>
      <c r="H4750" s="25">
        <v>0</v>
      </c>
      <c r="I4750" s="25" t="s">
        <v>212</v>
      </c>
    </row>
    <row r="4751" spans="1:9" x14ac:dyDescent="0.15">
      <c r="A4751" s="32">
        <v>43715</v>
      </c>
      <c r="B4751" s="25">
        <v>1000001616</v>
      </c>
      <c r="C4751" s="25" t="s">
        <v>3897</v>
      </c>
      <c r="D4751" s="25" t="s">
        <v>4003</v>
      </c>
      <c r="E4751" s="25">
        <v>116.8</v>
      </c>
      <c r="F4751" s="25">
        <v>116.8</v>
      </c>
      <c r="G4751" s="25">
        <v>0</v>
      </c>
      <c r="H4751" s="25">
        <v>0</v>
      </c>
      <c r="I4751" s="25" t="s">
        <v>3160</v>
      </c>
    </row>
    <row r="4752" spans="1:9" x14ac:dyDescent="0.15">
      <c r="A4752" s="32">
        <v>43715</v>
      </c>
      <c r="B4752" s="25">
        <v>1000001616</v>
      </c>
      <c r="C4752" s="25" t="s">
        <v>3897</v>
      </c>
      <c r="D4752" s="25" t="s">
        <v>4003</v>
      </c>
      <c r="E4752" s="25">
        <v>801.4</v>
      </c>
      <c r="F4752" s="25">
        <v>801.4</v>
      </c>
      <c r="G4752" s="25">
        <v>0</v>
      </c>
      <c r="H4752" s="25">
        <v>0</v>
      </c>
      <c r="I4752" s="25" t="s">
        <v>3160</v>
      </c>
    </row>
    <row r="4753" spans="1:9" x14ac:dyDescent="0.15">
      <c r="A4753" s="32">
        <v>43715</v>
      </c>
      <c r="B4753" s="25">
        <v>1000001627</v>
      </c>
      <c r="C4753" s="25" t="s">
        <v>3902</v>
      </c>
      <c r="D4753" s="25" t="s">
        <v>4003</v>
      </c>
      <c r="E4753" s="25">
        <v>544.79999999999995</v>
      </c>
      <c r="F4753" s="25">
        <v>544.79999999999995</v>
      </c>
      <c r="G4753" s="25">
        <v>0</v>
      </c>
      <c r="H4753" s="25">
        <v>0</v>
      </c>
      <c r="I4753" s="25" t="s">
        <v>3222</v>
      </c>
    </row>
    <row r="4754" spans="1:9" x14ac:dyDescent="0.15">
      <c r="A4754" s="32">
        <v>43715</v>
      </c>
      <c r="B4754" s="25">
        <v>1000001627</v>
      </c>
      <c r="C4754" s="25" t="s">
        <v>3902</v>
      </c>
      <c r="D4754" s="25" t="s">
        <v>4003</v>
      </c>
      <c r="E4754" s="31">
        <v>3475.1</v>
      </c>
      <c r="F4754" s="31">
        <v>3475.1</v>
      </c>
      <c r="G4754" s="25">
        <v>0</v>
      </c>
      <c r="H4754" s="25">
        <v>0</v>
      </c>
      <c r="I4754" s="25" t="s">
        <v>3222</v>
      </c>
    </row>
    <row r="4755" spans="1:9" x14ac:dyDescent="0.15">
      <c r="A4755" s="32">
        <v>43715</v>
      </c>
      <c r="B4755" s="25">
        <v>1000001984</v>
      </c>
      <c r="C4755" s="25" t="s">
        <v>3907</v>
      </c>
      <c r="D4755" s="25" t="s">
        <v>4003</v>
      </c>
      <c r="E4755" s="31">
        <v>13059.35</v>
      </c>
      <c r="F4755" s="31">
        <v>13059.35</v>
      </c>
      <c r="G4755" s="25">
        <v>0</v>
      </c>
      <c r="H4755" s="25">
        <v>0</v>
      </c>
      <c r="I4755" s="25" t="s">
        <v>3538</v>
      </c>
    </row>
    <row r="4756" spans="1:9" x14ac:dyDescent="0.15">
      <c r="A4756" s="32">
        <v>43715</v>
      </c>
      <c r="B4756" s="25">
        <v>1000002158</v>
      </c>
      <c r="C4756" s="25" t="s">
        <v>3909</v>
      </c>
      <c r="D4756" s="25" t="s">
        <v>4003</v>
      </c>
      <c r="E4756" s="25">
        <v>200.83</v>
      </c>
      <c r="F4756" s="25">
        <v>200.83</v>
      </c>
      <c r="G4756" s="25">
        <v>0</v>
      </c>
      <c r="H4756" s="25">
        <v>0</v>
      </c>
      <c r="I4756" s="25" t="s">
        <v>3126</v>
      </c>
    </row>
    <row r="4757" spans="1:9" x14ac:dyDescent="0.15">
      <c r="A4757" s="32">
        <v>43715</v>
      </c>
      <c r="B4757" s="25">
        <v>1000002158</v>
      </c>
      <c r="C4757" s="25" t="s">
        <v>3909</v>
      </c>
      <c r="D4757" s="25" t="s">
        <v>4003</v>
      </c>
      <c r="E4757" s="25">
        <v>300.5</v>
      </c>
      <c r="F4757" s="25">
        <v>300.5</v>
      </c>
      <c r="G4757" s="25">
        <v>0</v>
      </c>
      <c r="H4757" s="25">
        <v>0</v>
      </c>
      <c r="I4757" s="25" t="s">
        <v>3126</v>
      </c>
    </row>
    <row r="4758" spans="1:9" x14ac:dyDescent="0.15">
      <c r="A4758" s="32">
        <v>43715</v>
      </c>
      <c r="B4758" s="25">
        <v>1000002535</v>
      </c>
      <c r="C4758" s="25" t="s">
        <v>3911</v>
      </c>
      <c r="D4758" s="25" t="s">
        <v>4003</v>
      </c>
      <c r="E4758" s="31">
        <v>170007.38</v>
      </c>
      <c r="F4758" s="31">
        <v>170007.38</v>
      </c>
      <c r="G4758" s="25">
        <v>0</v>
      </c>
      <c r="H4758" s="25">
        <v>0</v>
      </c>
      <c r="I4758" s="25" t="s">
        <v>109</v>
      </c>
    </row>
    <row r="4759" spans="1:9" x14ac:dyDescent="0.15">
      <c r="A4759" s="32">
        <v>43715</v>
      </c>
      <c r="B4759" s="25">
        <v>1000002535</v>
      </c>
      <c r="C4759" s="25" t="s">
        <v>3911</v>
      </c>
      <c r="D4759" s="25" t="s">
        <v>4003</v>
      </c>
      <c r="E4759" s="31">
        <v>39993.65</v>
      </c>
      <c r="F4759" s="31">
        <v>39993.65</v>
      </c>
      <c r="G4759" s="25">
        <v>0</v>
      </c>
      <c r="H4759" s="25">
        <v>0</v>
      </c>
      <c r="I4759" s="25" t="s">
        <v>109</v>
      </c>
    </row>
    <row r="4760" spans="1:9" x14ac:dyDescent="0.15">
      <c r="A4760" s="32">
        <v>43715</v>
      </c>
      <c r="B4760" s="25">
        <v>1000002716</v>
      </c>
      <c r="C4760" s="25" t="s">
        <v>3913</v>
      </c>
      <c r="D4760" s="25" t="s">
        <v>4003</v>
      </c>
      <c r="E4760" s="31">
        <v>1515.5</v>
      </c>
      <c r="F4760" s="31">
        <v>1515.5</v>
      </c>
      <c r="G4760" s="25">
        <v>0</v>
      </c>
      <c r="H4760" s="25">
        <v>0</v>
      </c>
      <c r="I4760" s="25" t="s">
        <v>2896</v>
      </c>
    </row>
    <row r="4761" spans="1:9" x14ac:dyDescent="0.15">
      <c r="A4761" s="32">
        <v>43715</v>
      </c>
      <c r="B4761" s="25">
        <v>1000003143</v>
      </c>
      <c r="C4761" s="25" t="s">
        <v>3733</v>
      </c>
      <c r="D4761" s="25" t="s">
        <v>4003</v>
      </c>
      <c r="E4761" s="31">
        <v>15484.5</v>
      </c>
      <c r="F4761" s="31">
        <v>15484.5</v>
      </c>
      <c r="G4761" s="25">
        <v>0</v>
      </c>
      <c r="H4761" s="25">
        <v>0</v>
      </c>
      <c r="I4761" s="25" t="s">
        <v>3140</v>
      </c>
    </row>
    <row r="4762" spans="1:9" x14ac:dyDescent="0.15">
      <c r="A4762" s="32">
        <v>43715</v>
      </c>
      <c r="B4762" s="25">
        <v>1000003143</v>
      </c>
      <c r="C4762" s="25" t="s">
        <v>3733</v>
      </c>
      <c r="D4762" s="25" t="s">
        <v>4003</v>
      </c>
      <c r="E4762" s="31">
        <v>39516.480000000003</v>
      </c>
      <c r="F4762" s="31">
        <v>39516.480000000003</v>
      </c>
      <c r="G4762" s="25">
        <v>0</v>
      </c>
      <c r="H4762" s="25">
        <v>0</v>
      </c>
      <c r="I4762" s="25" t="s">
        <v>3140</v>
      </c>
    </row>
    <row r="4763" spans="1:9" x14ac:dyDescent="0.15">
      <c r="A4763" s="32">
        <v>43715</v>
      </c>
      <c r="B4763" s="25">
        <v>1000003390</v>
      </c>
      <c r="C4763" s="25" t="s">
        <v>3858</v>
      </c>
      <c r="D4763" s="25" t="s">
        <v>4003</v>
      </c>
      <c r="E4763" s="31">
        <v>1007.92</v>
      </c>
      <c r="F4763" s="31">
        <v>1007.92</v>
      </c>
      <c r="G4763" s="25">
        <v>0</v>
      </c>
      <c r="H4763" s="25">
        <v>0</v>
      </c>
      <c r="I4763" s="25" t="s">
        <v>2883</v>
      </c>
    </row>
    <row r="4764" spans="1:9" x14ac:dyDescent="0.15">
      <c r="A4764" s="32">
        <v>43715</v>
      </c>
      <c r="B4764" s="25">
        <v>1000003511</v>
      </c>
      <c r="C4764" s="25" t="s">
        <v>4059</v>
      </c>
      <c r="D4764" s="25" t="s">
        <v>4003</v>
      </c>
      <c r="E4764" s="25">
        <v>200.4</v>
      </c>
      <c r="F4764" s="25">
        <v>200.4</v>
      </c>
      <c r="G4764" s="25">
        <v>0</v>
      </c>
      <c r="H4764" s="25">
        <v>0</v>
      </c>
      <c r="I4764" s="25" t="s">
        <v>2696</v>
      </c>
    </row>
    <row r="4765" spans="1:9" x14ac:dyDescent="0.15">
      <c r="A4765" s="32">
        <v>43715</v>
      </c>
      <c r="B4765" s="25">
        <v>1000003511</v>
      </c>
      <c r="C4765" s="25" t="s">
        <v>4059</v>
      </c>
      <c r="D4765" s="25" t="s">
        <v>4003</v>
      </c>
      <c r="E4765" s="25">
        <v>801.18</v>
      </c>
      <c r="F4765" s="25">
        <v>801.18</v>
      </c>
      <c r="G4765" s="25">
        <v>0</v>
      </c>
      <c r="H4765" s="25">
        <v>0</v>
      </c>
      <c r="I4765" s="25" t="s">
        <v>2696</v>
      </c>
    </row>
    <row r="4766" spans="1:9" x14ac:dyDescent="0.15">
      <c r="A4766" s="32">
        <v>43715</v>
      </c>
      <c r="B4766" s="25">
        <v>1000004078</v>
      </c>
      <c r="C4766" s="25" t="s">
        <v>2794</v>
      </c>
      <c r="D4766" s="25" t="s">
        <v>4003</v>
      </c>
      <c r="E4766" s="31">
        <v>4060.47</v>
      </c>
      <c r="F4766" s="31">
        <v>4060.47</v>
      </c>
      <c r="G4766" s="25">
        <v>0</v>
      </c>
      <c r="H4766" s="25">
        <v>0</v>
      </c>
      <c r="I4766" s="25" t="s">
        <v>2793</v>
      </c>
    </row>
    <row r="4767" spans="1:9" x14ac:dyDescent="0.15">
      <c r="A4767" s="32">
        <v>43715</v>
      </c>
      <c r="B4767" s="25">
        <v>1000004297</v>
      </c>
      <c r="C4767" s="25" t="s">
        <v>4001</v>
      </c>
      <c r="D4767" s="25" t="s">
        <v>4003</v>
      </c>
      <c r="E4767" s="25">
        <v>300</v>
      </c>
      <c r="F4767" s="25">
        <v>300</v>
      </c>
      <c r="G4767" s="25">
        <v>0</v>
      </c>
      <c r="H4767" s="25">
        <v>0</v>
      </c>
      <c r="I4767" s="25" t="s">
        <v>3785</v>
      </c>
    </row>
    <row r="4768" spans="1:9" x14ac:dyDescent="0.15">
      <c r="A4768" s="32">
        <v>43715</v>
      </c>
      <c r="B4768" s="25">
        <v>1000004884</v>
      </c>
      <c r="C4768" s="25" t="s">
        <v>3917</v>
      </c>
      <c r="D4768" s="25" t="s">
        <v>4003</v>
      </c>
      <c r="E4768" s="31">
        <v>4790.3100000000004</v>
      </c>
      <c r="F4768" s="31">
        <v>4790.3100000000004</v>
      </c>
      <c r="G4768" s="25">
        <v>0</v>
      </c>
      <c r="H4768" s="25">
        <v>0</v>
      </c>
      <c r="I4768" s="25" t="s">
        <v>2824</v>
      </c>
    </row>
    <row r="4769" spans="1:9" x14ac:dyDescent="0.15">
      <c r="A4769" s="32">
        <v>43715</v>
      </c>
      <c r="B4769" s="25">
        <v>1000004884</v>
      </c>
      <c r="C4769" s="25" t="s">
        <v>3917</v>
      </c>
      <c r="D4769" s="25" t="s">
        <v>4003</v>
      </c>
      <c r="E4769" s="31">
        <v>13222.88</v>
      </c>
      <c r="F4769" s="31">
        <v>13222.88</v>
      </c>
      <c r="G4769" s="25">
        <v>0</v>
      </c>
      <c r="H4769" s="25">
        <v>0</v>
      </c>
      <c r="I4769" s="25" t="s">
        <v>2824</v>
      </c>
    </row>
    <row r="4770" spans="1:9" x14ac:dyDescent="0.15">
      <c r="A4770" s="32">
        <v>43715</v>
      </c>
      <c r="B4770" s="25">
        <v>1000008344</v>
      </c>
      <c r="C4770" s="25" t="s">
        <v>3921</v>
      </c>
      <c r="D4770" s="25" t="s">
        <v>4004</v>
      </c>
      <c r="E4770" s="31">
        <v>8743.7099999999991</v>
      </c>
      <c r="F4770" s="31">
        <v>8743.7099999999991</v>
      </c>
      <c r="G4770" s="25">
        <v>0</v>
      </c>
      <c r="H4770" s="25">
        <v>0</v>
      </c>
      <c r="I4770" s="25" t="s">
        <v>3140</v>
      </c>
    </row>
    <row r="4771" spans="1:9" x14ac:dyDescent="0.15">
      <c r="A4771" s="32">
        <v>43715</v>
      </c>
      <c r="B4771" s="25">
        <v>1000009190</v>
      </c>
      <c r="C4771" s="25" t="s">
        <v>2649</v>
      </c>
      <c r="D4771" s="25" t="s">
        <v>4003</v>
      </c>
      <c r="E4771" s="25">
        <v>16.989999999999998</v>
      </c>
      <c r="F4771" s="25">
        <v>16.989999999999998</v>
      </c>
      <c r="G4771" s="25">
        <v>0</v>
      </c>
      <c r="H4771" s="25">
        <v>0</v>
      </c>
      <c r="I4771" s="25" t="s">
        <v>2646</v>
      </c>
    </row>
    <row r="4772" spans="1:9" x14ac:dyDescent="0.15">
      <c r="A4772" s="32">
        <v>43715</v>
      </c>
      <c r="B4772" s="25">
        <v>1000009190</v>
      </c>
      <c r="C4772" s="25" t="s">
        <v>2649</v>
      </c>
      <c r="D4772" s="25" t="s">
        <v>4003</v>
      </c>
      <c r="E4772" s="25">
        <v>991.59</v>
      </c>
      <c r="F4772" s="25">
        <v>991.59</v>
      </c>
      <c r="G4772" s="25">
        <v>0</v>
      </c>
      <c r="H4772" s="25">
        <v>0</v>
      </c>
      <c r="I4772" s="25" t="s">
        <v>2646</v>
      </c>
    </row>
    <row r="4773" spans="1:9" x14ac:dyDescent="0.15">
      <c r="A4773" s="32">
        <v>43715</v>
      </c>
      <c r="B4773" s="25">
        <v>1000009191</v>
      </c>
      <c r="C4773" s="25" t="s">
        <v>2819</v>
      </c>
      <c r="D4773" s="25" t="s">
        <v>4003</v>
      </c>
      <c r="E4773" s="25">
        <v>500.4</v>
      </c>
      <c r="F4773" s="25">
        <v>500.4</v>
      </c>
      <c r="G4773" s="25">
        <v>0</v>
      </c>
      <c r="H4773" s="25">
        <v>0</v>
      </c>
      <c r="I4773" s="25" t="s">
        <v>2818</v>
      </c>
    </row>
    <row r="4774" spans="1:9" x14ac:dyDescent="0.15">
      <c r="A4774" s="32">
        <v>43715</v>
      </c>
      <c r="B4774" s="25">
        <v>1000009191</v>
      </c>
      <c r="C4774" s="25" t="s">
        <v>2819</v>
      </c>
      <c r="D4774" s="25" t="s">
        <v>4003</v>
      </c>
      <c r="E4774" s="31">
        <v>2501.86</v>
      </c>
      <c r="F4774" s="31">
        <v>2501.86</v>
      </c>
      <c r="G4774" s="25">
        <v>0</v>
      </c>
      <c r="H4774" s="25">
        <v>0</v>
      </c>
      <c r="I4774" s="25" t="s">
        <v>2818</v>
      </c>
    </row>
    <row r="4775" spans="1:9" x14ac:dyDescent="0.15">
      <c r="A4775" s="32">
        <v>43715</v>
      </c>
      <c r="B4775" s="25">
        <v>1000009301</v>
      </c>
      <c r="C4775" s="25" t="s">
        <v>3308</v>
      </c>
      <c r="D4775" s="25" t="s">
        <v>4003</v>
      </c>
      <c r="E4775" s="25">
        <v>167.79</v>
      </c>
      <c r="F4775" s="25">
        <v>167.79</v>
      </c>
      <c r="G4775" s="25">
        <v>0</v>
      </c>
      <c r="H4775" s="25">
        <v>0</v>
      </c>
      <c r="I4775" s="25" t="s">
        <v>2646</v>
      </c>
    </row>
    <row r="4776" spans="1:9" x14ac:dyDescent="0.15">
      <c r="A4776" s="32">
        <v>43715</v>
      </c>
      <c r="B4776" s="25">
        <v>1000009301</v>
      </c>
      <c r="C4776" s="25" t="s">
        <v>3308</v>
      </c>
      <c r="D4776" s="25" t="s">
        <v>4003</v>
      </c>
      <c r="E4776" s="25">
        <v>834.36</v>
      </c>
      <c r="F4776" s="25">
        <v>834.36</v>
      </c>
      <c r="G4776" s="25">
        <v>0</v>
      </c>
      <c r="H4776" s="25">
        <v>0</v>
      </c>
      <c r="I4776" s="25" t="s">
        <v>2646</v>
      </c>
    </row>
    <row r="4777" spans="1:9" x14ac:dyDescent="0.15">
      <c r="A4777" s="32">
        <v>43715</v>
      </c>
      <c r="B4777" s="25">
        <v>1000009355</v>
      </c>
      <c r="C4777" s="25" t="s">
        <v>2813</v>
      </c>
      <c r="D4777" s="25" t="s">
        <v>4003</v>
      </c>
      <c r="E4777" s="25">
        <v>400.8</v>
      </c>
      <c r="F4777" s="25">
        <v>400.8</v>
      </c>
      <c r="G4777" s="25">
        <v>0</v>
      </c>
      <c r="H4777" s="25">
        <v>0</v>
      </c>
      <c r="I4777" s="25" t="s">
        <v>2812</v>
      </c>
    </row>
    <row r="4778" spans="1:9" x14ac:dyDescent="0.15">
      <c r="A4778" s="32">
        <v>43715</v>
      </c>
      <c r="B4778" s="25">
        <v>1000009355</v>
      </c>
      <c r="C4778" s="25" t="s">
        <v>2813</v>
      </c>
      <c r="D4778" s="25" t="s">
        <v>4003</v>
      </c>
      <c r="E4778" s="25">
        <v>601.4</v>
      </c>
      <c r="F4778" s="25">
        <v>601.4</v>
      </c>
      <c r="G4778" s="25">
        <v>0</v>
      </c>
      <c r="H4778" s="25">
        <v>0</v>
      </c>
      <c r="I4778" s="25" t="s">
        <v>2812</v>
      </c>
    </row>
    <row r="4779" spans="1:9" x14ac:dyDescent="0.15">
      <c r="A4779" s="32">
        <v>43715</v>
      </c>
      <c r="B4779" s="25">
        <v>1000009458</v>
      </c>
      <c r="C4779" s="25" t="s">
        <v>2816</v>
      </c>
      <c r="D4779" s="25" t="s">
        <v>4003</v>
      </c>
      <c r="E4779" s="31">
        <v>2501.1</v>
      </c>
      <c r="F4779" s="31">
        <v>2501.1</v>
      </c>
      <c r="G4779" s="25">
        <v>0</v>
      </c>
      <c r="H4779" s="25">
        <v>0</v>
      </c>
      <c r="I4779" s="25" t="s">
        <v>2815</v>
      </c>
    </row>
    <row r="4780" spans="1:9" x14ac:dyDescent="0.15">
      <c r="A4780" s="32">
        <v>43715</v>
      </c>
      <c r="B4780" s="25">
        <v>1000009635</v>
      </c>
      <c r="C4780" s="25" t="s">
        <v>3929</v>
      </c>
      <c r="D4780" s="25" t="s">
        <v>4003</v>
      </c>
      <c r="E4780" s="31">
        <v>25975.3</v>
      </c>
      <c r="F4780" s="31">
        <v>25975.3</v>
      </c>
      <c r="G4780" s="25">
        <v>0</v>
      </c>
      <c r="H4780" s="25">
        <v>0</v>
      </c>
      <c r="I4780" s="25" t="s">
        <v>106</v>
      </c>
    </row>
    <row r="4781" spans="1:9" x14ac:dyDescent="0.15">
      <c r="A4781" s="32">
        <v>43715</v>
      </c>
      <c r="B4781" s="25">
        <v>1000009635</v>
      </c>
      <c r="C4781" s="25" t="s">
        <v>3929</v>
      </c>
      <c r="D4781" s="25" t="s">
        <v>4003</v>
      </c>
      <c r="E4781" s="31">
        <v>193039.07</v>
      </c>
      <c r="F4781" s="31">
        <v>193039.07</v>
      </c>
      <c r="G4781" s="25">
        <v>0</v>
      </c>
      <c r="H4781" s="25">
        <v>0</v>
      </c>
      <c r="I4781" s="25" t="s">
        <v>106</v>
      </c>
    </row>
    <row r="4782" spans="1:9" x14ac:dyDescent="0.15">
      <c r="A4782" s="32">
        <v>43715</v>
      </c>
      <c r="B4782" s="25">
        <v>1000015329</v>
      </c>
      <c r="C4782" s="25" t="s">
        <v>2641</v>
      </c>
      <c r="D4782" s="25" t="s">
        <v>4003</v>
      </c>
      <c r="E4782" s="25">
        <v>500.4</v>
      </c>
      <c r="F4782" s="25">
        <v>500.4</v>
      </c>
      <c r="G4782" s="25">
        <v>0</v>
      </c>
      <c r="H4782" s="25">
        <v>0</v>
      </c>
      <c r="I4782" s="25" t="s">
        <v>2640</v>
      </c>
    </row>
    <row r="4783" spans="1:9" x14ac:dyDescent="0.15">
      <c r="A4783" s="32">
        <v>43715</v>
      </c>
      <c r="B4783" s="25">
        <v>1000015329</v>
      </c>
      <c r="C4783" s="25" t="s">
        <v>2641</v>
      </c>
      <c r="D4783" s="25" t="s">
        <v>4003</v>
      </c>
      <c r="E4783" s="31">
        <v>1699.9</v>
      </c>
      <c r="F4783" s="31">
        <v>1699.9</v>
      </c>
      <c r="G4783" s="25">
        <v>0</v>
      </c>
      <c r="H4783" s="25">
        <v>0</v>
      </c>
      <c r="I4783" s="25" t="s">
        <v>2640</v>
      </c>
    </row>
    <row r="4784" spans="1:9" x14ac:dyDescent="0.15">
      <c r="A4784" s="32">
        <v>43715</v>
      </c>
      <c r="B4784" s="25">
        <v>1000015329</v>
      </c>
      <c r="C4784" s="25" t="s">
        <v>2641</v>
      </c>
      <c r="D4784" s="25" t="s">
        <v>4004</v>
      </c>
      <c r="E4784" s="25">
        <v>803.62</v>
      </c>
      <c r="F4784" s="25">
        <v>803.62</v>
      </c>
      <c r="G4784" s="25">
        <v>0</v>
      </c>
      <c r="H4784" s="25">
        <v>0</v>
      </c>
      <c r="I4784" s="25" t="s">
        <v>2640</v>
      </c>
    </row>
    <row r="4785" spans="1:9" x14ac:dyDescent="0.15">
      <c r="A4785" s="32">
        <v>43715</v>
      </c>
      <c r="B4785" s="25">
        <v>1000016028</v>
      </c>
      <c r="C4785" s="25" t="s">
        <v>3931</v>
      </c>
      <c r="D4785" s="25" t="s">
        <v>4003</v>
      </c>
      <c r="E4785" s="31">
        <v>25426.5</v>
      </c>
      <c r="F4785" s="31">
        <v>25426.5</v>
      </c>
      <c r="G4785" s="25">
        <v>0</v>
      </c>
      <c r="H4785" s="25">
        <v>0</v>
      </c>
      <c r="I4785" s="25" t="s">
        <v>3134</v>
      </c>
    </row>
    <row r="4786" spans="1:9" x14ac:dyDescent="0.15">
      <c r="A4786" s="32">
        <v>43715</v>
      </c>
      <c r="B4786" s="25">
        <v>1000016028</v>
      </c>
      <c r="C4786" s="25" t="s">
        <v>3931</v>
      </c>
      <c r="D4786" s="25" t="s">
        <v>4003</v>
      </c>
      <c r="E4786" s="31">
        <v>14575</v>
      </c>
      <c r="F4786" s="31">
        <v>14575</v>
      </c>
      <c r="G4786" s="25">
        <v>0</v>
      </c>
      <c r="H4786" s="25">
        <v>0</v>
      </c>
      <c r="I4786" s="25" t="s">
        <v>3134</v>
      </c>
    </row>
    <row r="4787" spans="1:9" x14ac:dyDescent="0.15">
      <c r="A4787" s="32">
        <v>43715</v>
      </c>
      <c r="B4787" s="25">
        <v>1000016603</v>
      </c>
      <c r="C4787" s="25" t="s">
        <v>2835</v>
      </c>
      <c r="D4787" s="25" t="s">
        <v>4003</v>
      </c>
      <c r="E4787" s="31">
        <v>58101.599999999999</v>
      </c>
      <c r="F4787" s="31">
        <v>58101.599999999999</v>
      </c>
      <c r="G4787" s="25">
        <v>0</v>
      </c>
      <c r="H4787" s="25">
        <v>0</v>
      </c>
      <c r="I4787" s="25" t="s">
        <v>2834</v>
      </c>
    </row>
    <row r="4788" spans="1:9" x14ac:dyDescent="0.15">
      <c r="A4788" s="32">
        <v>43715</v>
      </c>
      <c r="B4788" s="25">
        <v>1000016603</v>
      </c>
      <c r="C4788" s="25" t="s">
        <v>2835</v>
      </c>
      <c r="D4788" s="25" t="s">
        <v>4003</v>
      </c>
      <c r="E4788" s="31">
        <v>51902.3</v>
      </c>
      <c r="F4788" s="31">
        <v>51902.3</v>
      </c>
      <c r="G4788" s="25">
        <v>0</v>
      </c>
      <c r="H4788" s="25">
        <v>0</v>
      </c>
      <c r="I4788" s="25" t="s">
        <v>2834</v>
      </c>
    </row>
    <row r="4789" spans="1:9" x14ac:dyDescent="0.15">
      <c r="A4789" s="32">
        <v>43715</v>
      </c>
      <c r="B4789" s="25">
        <v>1000016942</v>
      </c>
      <c r="C4789" s="25" t="s">
        <v>2747</v>
      </c>
      <c r="D4789" s="25" t="s">
        <v>4003</v>
      </c>
      <c r="E4789" s="31">
        <v>2003.04</v>
      </c>
      <c r="F4789" s="31">
        <v>2003.04</v>
      </c>
      <c r="G4789" s="25">
        <v>0</v>
      </c>
      <c r="H4789" s="25">
        <v>0</v>
      </c>
      <c r="I4789" s="25" t="s">
        <v>2733</v>
      </c>
    </row>
    <row r="4790" spans="1:9" x14ac:dyDescent="0.15">
      <c r="A4790" s="32">
        <v>43715</v>
      </c>
      <c r="B4790" s="25">
        <v>1000016942</v>
      </c>
      <c r="C4790" s="25" t="s">
        <v>2747</v>
      </c>
      <c r="D4790" s="25" t="s">
        <v>4003</v>
      </c>
      <c r="E4790" s="31">
        <v>8002.35</v>
      </c>
      <c r="F4790" s="31">
        <v>8002.35</v>
      </c>
      <c r="G4790" s="25">
        <v>0</v>
      </c>
      <c r="H4790" s="25">
        <v>0</v>
      </c>
      <c r="I4790" s="25" t="s">
        <v>2733</v>
      </c>
    </row>
    <row r="4791" spans="1:9" x14ac:dyDescent="0.15">
      <c r="A4791" s="32">
        <v>43715</v>
      </c>
      <c r="B4791" s="25">
        <v>1000017070</v>
      </c>
      <c r="C4791" s="25" t="s">
        <v>3932</v>
      </c>
      <c r="D4791" s="25" t="s">
        <v>4003</v>
      </c>
      <c r="E4791" s="31">
        <v>1428</v>
      </c>
      <c r="F4791" s="31">
        <v>1428</v>
      </c>
      <c r="G4791" s="25">
        <v>0</v>
      </c>
      <c r="H4791" s="25">
        <v>0</v>
      </c>
      <c r="I4791" s="25" t="s">
        <v>2837</v>
      </c>
    </row>
    <row r="4792" spans="1:9" x14ac:dyDescent="0.15">
      <c r="A4792" s="32">
        <v>43715</v>
      </c>
      <c r="B4792" s="25">
        <v>1000017079</v>
      </c>
      <c r="C4792" s="25" t="s">
        <v>3629</v>
      </c>
      <c r="D4792" s="25" t="s">
        <v>4003</v>
      </c>
      <c r="E4792" s="31">
        <v>120004.6</v>
      </c>
      <c r="F4792" s="31">
        <v>120004.6</v>
      </c>
      <c r="G4792" s="25">
        <v>0</v>
      </c>
      <c r="H4792" s="25">
        <v>0</v>
      </c>
      <c r="I4792" s="25" t="s">
        <v>3024</v>
      </c>
    </row>
    <row r="4793" spans="1:9" x14ac:dyDescent="0.15">
      <c r="A4793" s="32">
        <v>43715</v>
      </c>
      <c r="B4793" s="25">
        <v>1000017079</v>
      </c>
      <c r="C4793" s="25" t="s">
        <v>3629</v>
      </c>
      <c r="D4793" s="25" t="s">
        <v>4003</v>
      </c>
      <c r="E4793" s="31">
        <v>139496.85</v>
      </c>
      <c r="F4793" s="31">
        <v>139496.85</v>
      </c>
      <c r="G4793" s="25">
        <v>0</v>
      </c>
      <c r="H4793" s="25">
        <v>0</v>
      </c>
      <c r="I4793" s="25" t="s">
        <v>3024</v>
      </c>
    </row>
    <row r="4794" spans="1:9" x14ac:dyDescent="0.15">
      <c r="A4794" s="32">
        <v>43715</v>
      </c>
      <c r="B4794" s="25">
        <v>1000017333</v>
      </c>
      <c r="C4794" s="25" t="s">
        <v>4002</v>
      </c>
      <c r="D4794" s="25" t="s">
        <v>4003</v>
      </c>
      <c r="E4794" s="25">
        <v>500.4</v>
      </c>
      <c r="F4794" s="25">
        <v>500.4</v>
      </c>
      <c r="G4794" s="25">
        <v>0</v>
      </c>
      <c r="H4794" s="25">
        <v>0</v>
      </c>
      <c r="I4794" s="25" t="s">
        <v>2837</v>
      </c>
    </row>
    <row r="4795" spans="1:9" x14ac:dyDescent="0.15">
      <c r="A4795" s="32">
        <v>43715</v>
      </c>
      <c r="B4795" s="25">
        <v>1000017360</v>
      </c>
      <c r="C4795" s="25" t="s">
        <v>2850</v>
      </c>
      <c r="D4795" s="25" t="s">
        <v>4003</v>
      </c>
      <c r="E4795" s="31">
        <v>1000.8</v>
      </c>
      <c r="F4795" s="31">
        <v>1000.8</v>
      </c>
      <c r="G4795" s="25">
        <v>0</v>
      </c>
      <c r="H4795" s="25">
        <v>0</v>
      </c>
      <c r="I4795" s="25" t="s">
        <v>2837</v>
      </c>
    </row>
    <row r="4796" spans="1:9" x14ac:dyDescent="0.15">
      <c r="A4796" s="32">
        <v>43715</v>
      </c>
      <c r="B4796" s="25">
        <v>1000017361</v>
      </c>
      <c r="C4796" s="25" t="s">
        <v>3469</v>
      </c>
      <c r="D4796" s="25" t="s">
        <v>4003</v>
      </c>
      <c r="E4796" s="25">
        <v>500.1</v>
      </c>
      <c r="F4796" s="25">
        <v>500.1</v>
      </c>
      <c r="G4796" s="25">
        <v>0</v>
      </c>
      <c r="H4796" s="25">
        <v>0</v>
      </c>
      <c r="I4796" s="25" t="s">
        <v>2837</v>
      </c>
    </row>
    <row r="4797" spans="1:9" x14ac:dyDescent="0.15">
      <c r="A4797" s="32">
        <v>43715</v>
      </c>
      <c r="B4797" s="25">
        <v>1000017386</v>
      </c>
      <c r="C4797" s="25" t="s">
        <v>2901</v>
      </c>
      <c r="D4797" s="25" t="s">
        <v>4003</v>
      </c>
      <c r="E4797" s="31">
        <v>1804.8</v>
      </c>
      <c r="F4797" s="31">
        <v>1804.8</v>
      </c>
      <c r="G4797" s="25">
        <v>0</v>
      </c>
      <c r="H4797" s="25">
        <v>0</v>
      </c>
      <c r="I4797" s="25" t="s">
        <v>118</v>
      </c>
    </row>
    <row r="4798" spans="1:9" x14ac:dyDescent="0.15">
      <c r="A4798" s="32">
        <v>43715</v>
      </c>
      <c r="B4798" s="25">
        <v>1000017386</v>
      </c>
      <c r="C4798" s="25" t="s">
        <v>2901</v>
      </c>
      <c r="D4798" s="25" t="s">
        <v>4003</v>
      </c>
      <c r="E4798" s="25">
        <v>196.4</v>
      </c>
      <c r="F4798" s="25">
        <v>196.4</v>
      </c>
      <c r="G4798" s="25">
        <v>0</v>
      </c>
      <c r="H4798" s="25">
        <v>0</v>
      </c>
      <c r="I4798" s="25" t="s">
        <v>118</v>
      </c>
    </row>
    <row r="4799" spans="1:9" x14ac:dyDescent="0.15">
      <c r="A4799" s="32">
        <v>43715</v>
      </c>
      <c r="B4799" s="25">
        <v>1000017570</v>
      </c>
      <c r="C4799" s="25" t="s">
        <v>2956</v>
      </c>
      <c r="D4799" s="25" t="s">
        <v>4003</v>
      </c>
      <c r="E4799" s="31">
        <v>1002</v>
      </c>
      <c r="F4799" s="31">
        <v>1002</v>
      </c>
      <c r="G4799" s="25">
        <v>0</v>
      </c>
      <c r="H4799" s="25">
        <v>0</v>
      </c>
      <c r="I4799" s="25" t="s">
        <v>2955</v>
      </c>
    </row>
    <row r="4800" spans="1:9" x14ac:dyDescent="0.15">
      <c r="A4800" s="32">
        <v>43715</v>
      </c>
      <c r="B4800" s="25">
        <v>1000017570</v>
      </c>
      <c r="C4800" s="25" t="s">
        <v>2956</v>
      </c>
      <c r="D4800" s="25" t="s">
        <v>4003</v>
      </c>
      <c r="E4800" s="31">
        <v>3501.05</v>
      </c>
      <c r="F4800" s="31">
        <v>3501.05</v>
      </c>
      <c r="G4800" s="25">
        <v>0</v>
      </c>
      <c r="H4800" s="25">
        <v>0</v>
      </c>
      <c r="I4800" s="25" t="s">
        <v>2955</v>
      </c>
    </row>
    <row r="4801" spans="1:9" x14ac:dyDescent="0.15">
      <c r="A4801" s="32">
        <v>43715</v>
      </c>
      <c r="B4801" s="25">
        <v>1000017683</v>
      </c>
      <c r="C4801" s="25" t="s">
        <v>3455</v>
      </c>
      <c r="D4801" s="25" t="s">
        <v>4003</v>
      </c>
      <c r="E4801" s="25">
        <v>255</v>
      </c>
      <c r="F4801" s="25">
        <v>255</v>
      </c>
      <c r="G4801" s="25">
        <v>0</v>
      </c>
      <c r="H4801" s="25">
        <v>0</v>
      </c>
      <c r="I4801" s="25" t="s">
        <v>2837</v>
      </c>
    </row>
    <row r="4802" spans="1:9" x14ac:dyDescent="0.15">
      <c r="A4802" s="32">
        <v>43715</v>
      </c>
      <c r="B4802" s="25">
        <v>1000017683</v>
      </c>
      <c r="C4802" s="25" t="s">
        <v>3455</v>
      </c>
      <c r="D4802" s="25" t="s">
        <v>4003</v>
      </c>
      <c r="E4802" s="25">
        <v>745</v>
      </c>
      <c r="F4802" s="25">
        <v>745</v>
      </c>
      <c r="G4802" s="25">
        <v>0</v>
      </c>
      <c r="H4802" s="25">
        <v>0</v>
      </c>
      <c r="I4802" s="25" t="s">
        <v>2837</v>
      </c>
    </row>
    <row r="4803" spans="1:9" x14ac:dyDescent="0.15">
      <c r="A4803" s="32">
        <v>43715</v>
      </c>
      <c r="B4803" s="25">
        <v>1000017745</v>
      </c>
      <c r="C4803" s="25" t="s">
        <v>2848</v>
      </c>
      <c r="D4803" s="25" t="s">
        <v>4003</v>
      </c>
      <c r="E4803" s="31">
        <v>1445.9</v>
      </c>
      <c r="F4803" s="31">
        <v>1445.9</v>
      </c>
      <c r="G4803" s="25">
        <v>0</v>
      </c>
      <c r="H4803" s="25">
        <v>0</v>
      </c>
      <c r="I4803" s="25" t="s">
        <v>2837</v>
      </c>
    </row>
    <row r="4804" spans="1:9" x14ac:dyDescent="0.15">
      <c r="A4804" s="32">
        <v>43715</v>
      </c>
      <c r="B4804" s="25">
        <v>1000017745</v>
      </c>
      <c r="C4804" s="25" t="s">
        <v>2848</v>
      </c>
      <c r="D4804" s="25" t="s">
        <v>4003</v>
      </c>
      <c r="E4804" s="25">
        <v>555.79999999999995</v>
      </c>
      <c r="F4804" s="25">
        <v>555.79999999999995</v>
      </c>
      <c r="G4804" s="25">
        <v>0</v>
      </c>
      <c r="H4804" s="25">
        <v>0</v>
      </c>
      <c r="I4804" s="25" t="s">
        <v>2837</v>
      </c>
    </row>
    <row r="4805" spans="1:9" x14ac:dyDescent="0.15">
      <c r="A4805" s="32">
        <v>43715</v>
      </c>
      <c r="B4805" s="25">
        <v>1000017770</v>
      </c>
      <c r="C4805" s="25" t="s">
        <v>3452</v>
      </c>
      <c r="D4805" s="25" t="s">
        <v>4003</v>
      </c>
      <c r="E4805" s="25">
        <v>200.2</v>
      </c>
      <c r="F4805" s="25">
        <v>200.2</v>
      </c>
      <c r="G4805" s="25">
        <v>0</v>
      </c>
      <c r="H4805" s="25">
        <v>0</v>
      </c>
      <c r="I4805" s="25" t="s">
        <v>2837</v>
      </c>
    </row>
    <row r="4806" spans="1:9" x14ac:dyDescent="0.15">
      <c r="A4806" s="32">
        <v>43715</v>
      </c>
      <c r="B4806" s="25">
        <v>1000017795</v>
      </c>
      <c r="C4806" s="25" t="s">
        <v>3576</v>
      </c>
      <c r="D4806" s="25" t="s">
        <v>4003</v>
      </c>
      <c r="E4806" s="25">
        <v>522.46</v>
      </c>
      <c r="F4806" s="25">
        <v>522.46</v>
      </c>
      <c r="G4806" s="25">
        <v>0</v>
      </c>
      <c r="H4806" s="25">
        <v>0</v>
      </c>
      <c r="I4806" s="25" t="s">
        <v>3575</v>
      </c>
    </row>
    <row r="4807" spans="1:9" x14ac:dyDescent="0.15">
      <c r="A4807" s="32">
        <v>43715</v>
      </c>
      <c r="B4807" s="25">
        <v>1000018182</v>
      </c>
      <c r="C4807" s="25" t="s">
        <v>3234</v>
      </c>
      <c r="D4807" s="25" t="s">
        <v>4003</v>
      </c>
      <c r="E4807" s="25">
        <v>174.3</v>
      </c>
      <c r="F4807" s="25">
        <v>174.3</v>
      </c>
      <c r="G4807" s="25">
        <v>0</v>
      </c>
      <c r="H4807" s="25">
        <v>0</v>
      </c>
      <c r="I4807" s="25" t="s">
        <v>3233</v>
      </c>
    </row>
    <row r="4808" spans="1:9" x14ac:dyDescent="0.15">
      <c r="A4808" s="32">
        <v>43715</v>
      </c>
      <c r="B4808" s="25">
        <v>1000018182</v>
      </c>
      <c r="C4808" s="25" t="s">
        <v>3234</v>
      </c>
      <c r="D4808" s="25" t="s">
        <v>4003</v>
      </c>
      <c r="E4808" s="25">
        <v>31.27</v>
      </c>
      <c r="F4808" s="25">
        <v>31.27</v>
      </c>
      <c r="G4808" s="25">
        <v>0</v>
      </c>
      <c r="H4808" s="25">
        <v>0</v>
      </c>
      <c r="I4808" s="25" t="s">
        <v>3233</v>
      </c>
    </row>
    <row r="4809" spans="1:9" x14ac:dyDescent="0.15">
      <c r="A4809" s="32">
        <v>43715</v>
      </c>
      <c r="B4809" s="25">
        <v>1000018273</v>
      </c>
      <c r="C4809" s="25" t="s">
        <v>2846</v>
      </c>
      <c r="D4809" s="25" t="s">
        <v>4003</v>
      </c>
      <c r="E4809" s="31">
        <v>1585.7</v>
      </c>
      <c r="F4809" s="31">
        <v>1585.7</v>
      </c>
      <c r="G4809" s="25">
        <v>0</v>
      </c>
      <c r="H4809" s="25">
        <v>0</v>
      </c>
      <c r="I4809" s="25" t="s">
        <v>2837</v>
      </c>
    </row>
    <row r="4810" spans="1:9" x14ac:dyDescent="0.15">
      <c r="A4810" s="32">
        <v>43715</v>
      </c>
      <c r="B4810" s="25">
        <v>1000018273</v>
      </c>
      <c r="C4810" s="25" t="s">
        <v>2846</v>
      </c>
      <c r="D4810" s="25" t="s">
        <v>4003</v>
      </c>
      <c r="E4810" s="31">
        <v>1088.05</v>
      </c>
      <c r="F4810" s="31">
        <v>1088.05</v>
      </c>
      <c r="G4810" s="25">
        <v>0</v>
      </c>
      <c r="H4810" s="25">
        <v>0</v>
      </c>
      <c r="I4810" s="25" t="s">
        <v>2837</v>
      </c>
    </row>
    <row r="4811" spans="1:9" x14ac:dyDescent="0.15">
      <c r="A4811" s="32">
        <v>43715</v>
      </c>
      <c r="B4811" s="25">
        <v>1000018308</v>
      </c>
      <c r="C4811" s="25" t="s">
        <v>3476</v>
      </c>
      <c r="D4811" s="25" t="s">
        <v>4003</v>
      </c>
      <c r="E4811" s="31">
        <v>7289.8</v>
      </c>
      <c r="F4811" s="31">
        <v>7289.8</v>
      </c>
      <c r="G4811" s="25">
        <v>0</v>
      </c>
      <c r="H4811" s="25">
        <v>0</v>
      </c>
      <c r="I4811" s="25" t="s">
        <v>2837</v>
      </c>
    </row>
    <row r="4812" spans="1:9" x14ac:dyDescent="0.15">
      <c r="A4812" s="32">
        <v>43715</v>
      </c>
      <c r="B4812" s="25">
        <v>1000018308</v>
      </c>
      <c r="C4812" s="25" t="s">
        <v>3476</v>
      </c>
      <c r="D4812" s="25" t="s">
        <v>4003</v>
      </c>
      <c r="E4812" s="31">
        <v>12356</v>
      </c>
      <c r="F4812" s="31">
        <v>12356</v>
      </c>
      <c r="G4812" s="25">
        <v>0</v>
      </c>
      <c r="H4812" s="25">
        <v>0</v>
      </c>
      <c r="I4812" s="25" t="s">
        <v>2837</v>
      </c>
    </row>
    <row r="4813" spans="1:9" x14ac:dyDescent="0.15">
      <c r="A4813" s="32">
        <v>43715</v>
      </c>
      <c r="B4813" s="25">
        <v>1000019019</v>
      </c>
      <c r="C4813" s="25" t="s">
        <v>2764</v>
      </c>
      <c r="D4813" s="25" t="s">
        <v>4003</v>
      </c>
      <c r="E4813" s="31">
        <v>3501.9</v>
      </c>
      <c r="F4813" s="31">
        <v>3501.9</v>
      </c>
      <c r="G4813" s="25">
        <v>0</v>
      </c>
      <c r="H4813" s="25">
        <v>0</v>
      </c>
      <c r="I4813" s="25" t="s">
        <v>2763</v>
      </c>
    </row>
    <row r="4814" spans="1:9" x14ac:dyDescent="0.15">
      <c r="A4814" s="32">
        <v>43715</v>
      </c>
      <c r="B4814" s="25">
        <v>1000019019</v>
      </c>
      <c r="C4814" s="25" t="s">
        <v>2764</v>
      </c>
      <c r="D4814" s="25" t="s">
        <v>4003</v>
      </c>
      <c r="E4814" s="31">
        <v>10513</v>
      </c>
      <c r="F4814" s="31">
        <v>10513</v>
      </c>
      <c r="G4814" s="25">
        <v>0</v>
      </c>
      <c r="H4814" s="25">
        <v>0</v>
      </c>
      <c r="I4814" s="25" t="s">
        <v>2763</v>
      </c>
    </row>
    <row r="4815" spans="1:9" x14ac:dyDescent="0.15">
      <c r="A4815" s="32">
        <v>43715</v>
      </c>
      <c r="B4815" s="25">
        <v>1000019108</v>
      </c>
      <c r="C4815" s="25" t="s">
        <v>2854</v>
      </c>
      <c r="D4815" s="25" t="s">
        <v>4003</v>
      </c>
      <c r="E4815" s="25">
        <v>401.2</v>
      </c>
      <c r="F4815" s="25">
        <v>401.2</v>
      </c>
      <c r="G4815" s="25">
        <v>0</v>
      </c>
      <c r="H4815" s="25">
        <v>0</v>
      </c>
      <c r="I4815" s="25" t="s">
        <v>2837</v>
      </c>
    </row>
    <row r="4816" spans="1:9" x14ac:dyDescent="0.15">
      <c r="A4816" s="32">
        <v>43715</v>
      </c>
      <c r="B4816" s="25">
        <v>1000019108</v>
      </c>
      <c r="C4816" s="25" t="s">
        <v>2854</v>
      </c>
      <c r="D4816" s="25" t="s">
        <v>4003</v>
      </c>
      <c r="E4816" s="25">
        <v>806</v>
      </c>
      <c r="F4816" s="25">
        <v>806</v>
      </c>
      <c r="G4816" s="25">
        <v>0</v>
      </c>
      <c r="H4816" s="25">
        <v>0</v>
      </c>
      <c r="I4816" s="25" t="s">
        <v>2837</v>
      </c>
    </row>
    <row r="4817" spans="1:9" x14ac:dyDescent="0.15">
      <c r="A4817" s="32">
        <v>43715</v>
      </c>
      <c r="B4817" s="25">
        <v>1000019372</v>
      </c>
      <c r="C4817" s="25" t="s">
        <v>4026</v>
      </c>
      <c r="D4817" s="25" t="s">
        <v>4003</v>
      </c>
      <c r="E4817" s="25">
        <v>504.1</v>
      </c>
      <c r="F4817" s="25">
        <v>504.1</v>
      </c>
      <c r="G4817" s="25">
        <v>0</v>
      </c>
      <c r="H4817" s="25">
        <v>0</v>
      </c>
      <c r="I4817" s="25" t="s">
        <v>2837</v>
      </c>
    </row>
    <row r="4818" spans="1:9" x14ac:dyDescent="0.15">
      <c r="A4818" s="32">
        <v>43715</v>
      </c>
      <c r="B4818" s="25">
        <v>1000019459</v>
      </c>
      <c r="C4818" s="25" t="s">
        <v>3939</v>
      </c>
      <c r="D4818" s="25" t="s">
        <v>4003</v>
      </c>
      <c r="E4818" s="31">
        <v>1500.96</v>
      </c>
      <c r="F4818" s="31">
        <v>1500.96</v>
      </c>
      <c r="G4818" s="25">
        <v>0</v>
      </c>
      <c r="H4818" s="25">
        <v>0</v>
      </c>
      <c r="I4818" s="25" t="s">
        <v>2837</v>
      </c>
    </row>
    <row r="4819" spans="1:9" x14ac:dyDescent="0.15">
      <c r="A4819" s="32">
        <v>43715</v>
      </c>
      <c r="B4819" s="25">
        <v>1000019584</v>
      </c>
      <c r="C4819" s="25" t="s">
        <v>2852</v>
      </c>
      <c r="D4819" s="25" t="s">
        <v>4003</v>
      </c>
      <c r="E4819" s="31">
        <v>1000</v>
      </c>
      <c r="F4819" s="31">
        <v>1000</v>
      </c>
      <c r="G4819" s="25">
        <v>0</v>
      </c>
      <c r="H4819" s="25">
        <v>0</v>
      </c>
      <c r="I4819" s="25" t="s">
        <v>2837</v>
      </c>
    </row>
    <row r="4820" spans="1:9" x14ac:dyDescent="0.15">
      <c r="A4820" s="32">
        <v>43715</v>
      </c>
      <c r="B4820" s="25">
        <v>1000019584</v>
      </c>
      <c r="C4820" s="25" t="s">
        <v>2852</v>
      </c>
      <c r="D4820" s="25" t="s">
        <v>4003</v>
      </c>
      <c r="E4820" s="25">
        <v>442.7</v>
      </c>
      <c r="F4820" s="25">
        <v>442.7</v>
      </c>
      <c r="G4820" s="25">
        <v>0</v>
      </c>
      <c r="H4820" s="25">
        <v>0</v>
      </c>
      <c r="I4820" s="25" t="s">
        <v>2837</v>
      </c>
    </row>
    <row r="4821" spans="1:9" x14ac:dyDescent="0.15">
      <c r="A4821" s="32">
        <v>43715</v>
      </c>
      <c r="B4821" s="25">
        <v>1000020463</v>
      </c>
      <c r="C4821" s="25" t="s">
        <v>3484</v>
      </c>
      <c r="D4821" s="25" t="s">
        <v>4003</v>
      </c>
      <c r="E4821" s="25">
        <v>500.4</v>
      </c>
      <c r="F4821" s="25">
        <v>500.4</v>
      </c>
      <c r="G4821" s="25">
        <v>0</v>
      </c>
      <c r="H4821" s="25">
        <v>0</v>
      </c>
      <c r="I4821" s="25" t="s">
        <v>2837</v>
      </c>
    </row>
    <row r="4822" spans="1:9" x14ac:dyDescent="0.15">
      <c r="A4822" s="32">
        <v>43715</v>
      </c>
      <c r="B4822" s="25">
        <v>1000020463</v>
      </c>
      <c r="C4822" s="25" t="s">
        <v>3484</v>
      </c>
      <c r="D4822" s="25" t="s">
        <v>4003</v>
      </c>
      <c r="E4822" s="25">
        <v>618.20000000000005</v>
      </c>
      <c r="F4822" s="25">
        <v>618.20000000000005</v>
      </c>
      <c r="G4822" s="25">
        <v>0</v>
      </c>
      <c r="H4822" s="25">
        <v>0</v>
      </c>
      <c r="I4822" s="25" t="s">
        <v>2837</v>
      </c>
    </row>
    <row r="4823" spans="1:9" x14ac:dyDescent="0.15">
      <c r="A4823" s="32">
        <v>43715</v>
      </c>
      <c r="B4823" s="25">
        <v>1000020764</v>
      </c>
      <c r="C4823" s="25" t="s">
        <v>2844</v>
      </c>
      <c r="D4823" s="25" t="s">
        <v>4003</v>
      </c>
      <c r="E4823" s="25">
        <v>200</v>
      </c>
      <c r="F4823" s="25">
        <v>200</v>
      </c>
      <c r="G4823" s="25">
        <v>0</v>
      </c>
      <c r="H4823" s="25">
        <v>0</v>
      </c>
      <c r="I4823" s="25" t="s">
        <v>2837</v>
      </c>
    </row>
    <row r="4824" spans="1:9" x14ac:dyDescent="0.15">
      <c r="A4824" s="32">
        <v>43715</v>
      </c>
      <c r="B4824" s="25">
        <v>1000020764</v>
      </c>
      <c r="C4824" s="25" t="s">
        <v>2844</v>
      </c>
      <c r="D4824" s="25" t="s">
        <v>4003</v>
      </c>
      <c r="E4824" s="25">
        <v>312</v>
      </c>
      <c r="F4824" s="25">
        <v>312</v>
      </c>
      <c r="G4824" s="25">
        <v>0</v>
      </c>
      <c r="H4824" s="25">
        <v>0</v>
      </c>
      <c r="I4824" s="25" t="s">
        <v>2837</v>
      </c>
    </row>
    <row r="4825" spans="1:9" x14ac:dyDescent="0.15">
      <c r="A4825" s="32">
        <v>43715</v>
      </c>
      <c r="B4825" s="25">
        <v>1000020764</v>
      </c>
      <c r="C4825" s="25" t="s">
        <v>2844</v>
      </c>
      <c r="D4825" s="25" t="s">
        <v>4004</v>
      </c>
      <c r="E4825" s="25">
        <v>700.29</v>
      </c>
      <c r="F4825" s="25">
        <v>700.29</v>
      </c>
      <c r="G4825" s="25">
        <v>0</v>
      </c>
      <c r="H4825" s="25">
        <v>0</v>
      </c>
      <c r="I4825" s="25" t="s">
        <v>2837</v>
      </c>
    </row>
    <row r="4826" spans="1:9" x14ac:dyDescent="0.15">
      <c r="A4826" s="32">
        <v>43715</v>
      </c>
      <c r="B4826" s="25">
        <v>1000021487</v>
      </c>
      <c r="C4826" s="25" t="s">
        <v>3047</v>
      </c>
      <c r="D4826" s="25" t="s">
        <v>4003</v>
      </c>
      <c r="E4826" s="31">
        <v>4896</v>
      </c>
      <c r="F4826" s="31">
        <v>4896</v>
      </c>
      <c r="G4826" s="25">
        <v>0</v>
      </c>
      <c r="H4826" s="25">
        <v>0</v>
      </c>
      <c r="I4826" s="25" t="s">
        <v>3654</v>
      </c>
    </row>
    <row r="4827" spans="1:9" x14ac:dyDescent="0.15">
      <c r="A4827" s="32">
        <v>43715</v>
      </c>
      <c r="B4827" s="25">
        <v>1000021487</v>
      </c>
      <c r="C4827" s="25" t="s">
        <v>3047</v>
      </c>
      <c r="D4827" s="25" t="s">
        <v>4003</v>
      </c>
      <c r="E4827" s="31">
        <v>2107.1</v>
      </c>
      <c r="F4827" s="31">
        <v>2107.1</v>
      </c>
      <c r="G4827" s="25">
        <v>0</v>
      </c>
      <c r="H4827" s="25">
        <v>0</v>
      </c>
      <c r="I4827" s="25" t="s">
        <v>3654</v>
      </c>
    </row>
    <row r="4828" spans="1:9" x14ac:dyDescent="0.15">
      <c r="A4828" s="32">
        <v>43715</v>
      </c>
      <c r="B4828" s="25">
        <v>1000021605</v>
      </c>
      <c r="C4828" s="25" t="s">
        <v>4029</v>
      </c>
      <c r="D4828" s="25" t="s">
        <v>4003</v>
      </c>
      <c r="E4828" s="31">
        <v>4080</v>
      </c>
      <c r="F4828" s="31">
        <v>4080</v>
      </c>
      <c r="G4828" s="25">
        <v>0</v>
      </c>
      <c r="H4828" s="25">
        <v>0</v>
      </c>
      <c r="I4828" s="25" t="s">
        <v>3583</v>
      </c>
    </row>
    <row r="4829" spans="1:9" x14ac:dyDescent="0.15">
      <c r="A4829" s="32">
        <v>43715</v>
      </c>
      <c r="B4829" s="25">
        <v>1000021605</v>
      </c>
      <c r="C4829" s="25" t="s">
        <v>4029</v>
      </c>
      <c r="D4829" s="25" t="s">
        <v>4003</v>
      </c>
      <c r="E4829" s="31">
        <v>1922.49</v>
      </c>
      <c r="F4829" s="31">
        <v>1922.49</v>
      </c>
      <c r="G4829" s="25">
        <v>0</v>
      </c>
      <c r="H4829" s="25">
        <v>0</v>
      </c>
      <c r="I4829" s="25" t="s">
        <v>3583</v>
      </c>
    </row>
    <row r="4830" spans="1:9" x14ac:dyDescent="0.15">
      <c r="A4830" s="32">
        <v>43715</v>
      </c>
      <c r="B4830" s="25">
        <v>1000021737</v>
      </c>
      <c r="C4830" s="25" t="s">
        <v>2840</v>
      </c>
      <c r="D4830" s="25" t="s">
        <v>4003</v>
      </c>
      <c r="E4830" s="25">
        <v>300.2</v>
      </c>
      <c r="F4830" s="25">
        <v>300.2</v>
      </c>
      <c r="G4830" s="25">
        <v>0</v>
      </c>
      <c r="H4830" s="25">
        <v>0</v>
      </c>
      <c r="I4830" s="25" t="s">
        <v>2837</v>
      </c>
    </row>
    <row r="4831" spans="1:9" x14ac:dyDescent="0.15">
      <c r="A4831" s="32">
        <v>43715</v>
      </c>
      <c r="B4831" s="25">
        <v>1000021739</v>
      </c>
      <c r="C4831" s="25" t="s">
        <v>2890</v>
      </c>
      <c r="D4831" s="25" t="s">
        <v>4003</v>
      </c>
      <c r="E4831" s="25">
        <v>504.45</v>
      </c>
      <c r="F4831" s="25">
        <v>504.45</v>
      </c>
      <c r="G4831" s="25">
        <v>0</v>
      </c>
      <c r="H4831" s="25">
        <v>0</v>
      </c>
      <c r="I4831" s="25" t="s">
        <v>2889</v>
      </c>
    </row>
    <row r="4832" spans="1:9" x14ac:dyDescent="0.15">
      <c r="A4832" s="32">
        <v>43715</v>
      </c>
      <c r="B4832" s="25">
        <v>1000021739</v>
      </c>
      <c r="C4832" s="25" t="s">
        <v>2890</v>
      </c>
      <c r="D4832" s="25" t="s">
        <v>4003</v>
      </c>
      <c r="E4832" s="31">
        <v>2238.0500000000002</v>
      </c>
      <c r="F4832" s="31">
        <v>2238.0500000000002</v>
      </c>
      <c r="G4832" s="25">
        <v>0</v>
      </c>
      <c r="H4832" s="25">
        <v>0</v>
      </c>
      <c r="I4832" s="25" t="s">
        <v>2889</v>
      </c>
    </row>
    <row r="4833" spans="1:9" x14ac:dyDescent="0.15">
      <c r="A4833" s="32">
        <v>43715</v>
      </c>
      <c r="B4833" s="25">
        <v>1000022697</v>
      </c>
      <c r="C4833" s="25" t="s">
        <v>3944</v>
      </c>
      <c r="D4833" s="25" t="s">
        <v>4003</v>
      </c>
      <c r="E4833" s="25">
        <v>903.6</v>
      </c>
      <c r="F4833" s="25">
        <v>903.6</v>
      </c>
      <c r="G4833" s="25">
        <v>0</v>
      </c>
      <c r="H4833" s="25">
        <v>0</v>
      </c>
      <c r="I4833" s="25" t="s">
        <v>3148</v>
      </c>
    </row>
    <row r="4834" spans="1:9" x14ac:dyDescent="0.15">
      <c r="A4834" s="32">
        <v>43715</v>
      </c>
      <c r="B4834" s="25">
        <v>1000022697</v>
      </c>
      <c r="C4834" s="25" t="s">
        <v>3944</v>
      </c>
      <c r="D4834" s="25" t="s">
        <v>4003</v>
      </c>
      <c r="E4834" s="31">
        <v>2090</v>
      </c>
      <c r="F4834" s="31">
        <v>2090</v>
      </c>
      <c r="G4834" s="25">
        <v>0</v>
      </c>
      <c r="H4834" s="25">
        <v>0</v>
      </c>
      <c r="I4834" s="25" t="s">
        <v>3148</v>
      </c>
    </row>
    <row r="4835" spans="1:9" x14ac:dyDescent="0.15">
      <c r="A4835" s="32">
        <v>43715</v>
      </c>
      <c r="B4835" s="25">
        <v>1000023133</v>
      </c>
      <c r="C4835" s="25" t="s">
        <v>3381</v>
      </c>
      <c r="D4835" s="25" t="s">
        <v>4003</v>
      </c>
      <c r="E4835" s="31">
        <v>1001.6</v>
      </c>
      <c r="F4835" s="31">
        <v>1001.6</v>
      </c>
      <c r="G4835" s="25">
        <v>0</v>
      </c>
      <c r="H4835" s="25">
        <v>0</v>
      </c>
      <c r="I4835" s="25" t="s">
        <v>3380</v>
      </c>
    </row>
    <row r="4836" spans="1:9" x14ac:dyDescent="0.15">
      <c r="A4836" s="32">
        <v>43715</v>
      </c>
      <c r="B4836" s="25">
        <v>1000023133</v>
      </c>
      <c r="C4836" s="25" t="s">
        <v>3381</v>
      </c>
      <c r="D4836" s="25" t="s">
        <v>4003</v>
      </c>
      <c r="E4836" s="31">
        <v>2908.8</v>
      </c>
      <c r="F4836" s="31">
        <v>2908.8</v>
      </c>
      <c r="G4836" s="25">
        <v>0</v>
      </c>
      <c r="H4836" s="25">
        <v>0</v>
      </c>
      <c r="I4836" s="25" t="s">
        <v>3380</v>
      </c>
    </row>
    <row r="4837" spans="1:9" x14ac:dyDescent="0.15">
      <c r="A4837" s="32">
        <v>43715</v>
      </c>
      <c r="B4837" s="25">
        <v>1000024129</v>
      </c>
      <c r="C4837" s="25" t="s">
        <v>2894</v>
      </c>
      <c r="D4837" s="25" t="s">
        <v>4003</v>
      </c>
      <c r="E4837" s="31">
        <v>1601.61</v>
      </c>
      <c r="F4837" s="31">
        <v>1601.61</v>
      </c>
      <c r="G4837" s="25">
        <v>0</v>
      </c>
      <c r="H4837" s="25">
        <v>0</v>
      </c>
      <c r="I4837" s="25" t="s">
        <v>2893</v>
      </c>
    </row>
    <row r="4838" spans="1:9" x14ac:dyDescent="0.15">
      <c r="A4838" s="32">
        <v>43715</v>
      </c>
      <c r="B4838" s="25">
        <v>1000024129</v>
      </c>
      <c r="C4838" s="25" t="s">
        <v>2894</v>
      </c>
      <c r="D4838" s="25" t="s">
        <v>4003</v>
      </c>
      <c r="E4838" s="31">
        <v>18426.3</v>
      </c>
      <c r="F4838" s="31">
        <v>18426.3</v>
      </c>
      <c r="G4838" s="25">
        <v>0</v>
      </c>
      <c r="H4838" s="25">
        <v>0</v>
      </c>
      <c r="I4838" s="25" t="s">
        <v>2893</v>
      </c>
    </row>
    <row r="4839" spans="1:9" x14ac:dyDescent="0.15">
      <c r="A4839" s="32">
        <v>43715</v>
      </c>
      <c r="B4839" s="25">
        <v>1000025474</v>
      </c>
      <c r="C4839" s="25" t="s">
        <v>2935</v>
      </c>
      <c r="D4839" s="25" t="s">
        <v>4003</v>
      </c>
      <c r="E4839" s="31">
        <v>2201.46</v>
      </c>
      <c r="F4839" s="31">
        <v>2201.46</v>
      </c>
      <c r="G4839" s="25">
        <v>0</v>
      </c>
      <c r="H4839" s="25">
        <v>0</v>
      </c>
      <c r="I4839" s="25" t="s">
        <v>2932</v>
      </c>
    </row>
    <row r="4840" spans="1:9" x14ac:dyDescent="0.15">
      <c r="A4840" s="32">
        <v>43715</v>
      </c>
      <c r="B4840" s="25">
        <v>1000025475</v>
      </c>
      <c r="C4840" s="25" t="s">
        <v>2933</v>
      </c>
      <c r="D4840" s="25" t="s">
        <v>4003</v>
      </c>
      <c r="E4840" s="31">
        <v>1637.8</v>
      </c>
      <c r="F4840" s="31">
        <v>1637.8</v>
      </c>
      <c r="G4840" s="25">
        <v>0</v>
      </c>
      <c r="H4840" s="25">
        <v>0</v>
      </c>
      <c r="I4840" s="25" t="s">
        <v>2932</v>
      </c>
    </row>
    <row r="4841" spans="1:9" x14ac:dyDescent="0.15">
      <c r="A4841" s="32">
        <v>43715</v>
      </c>
      <c r="B4841" s="25">
        <v>1000025755</v>
      </c>
      <c r="C4841" s="25" t="s">
        <v>3706</v>
      </c>
      <c r="D4841" s="25" t="s">
        <v>4003</v>
      </c>
      <c r="E4841" s="25">
        <v>301.60000000000002</v>
      </c>
      <c r="F4841" s="25">
        <v>301.60000000000002</v>
      </c>
      <c r="G4841" s="25">
        <v>0</v>
      </c>
      <c r="H4841" s="25">
        <v>0</v>
      </c>
      <c r="I4841" s="25" t="s">
        <v>3705</v>
      </c>
    </row>
    <row r="4842" spans="1:9" x14ac:dyDescent="0.15">
      <c r="A4842" s="32">
        <v>43715</v>
      </c>
      <c r="B4842" s="25">
        <v>1000027340</v>
      </c>
      <c r="C4842" s="25" t="s">
        <v>3948</v>
      </c>
      <c r="D4842" s="25" t="s">
        <v>4003</v>
      </c>
      <c r="E4842" s="31">
        <v>2005.89</v>
      </c>
      <c r="F4842" s="31">
        <v>2005.89</v>
      </c>
      <c r="G4842" s="25">
        <v>0</v>
      </c>
      <c r="H4842" s="25">
        <v>0</v>
      </c>
      <c r="I4842" s="25" t="s">
        <v>2915</v>
      </c>
    </row>
    <row r="4843" spans="1:9" x14ac:dyDescent="0.15">
      <c r="A4843" s="32">
        <v>43715</v>
      </c>
      <c r="B4843" s="25">
        <v>1000027535</v>
      </c>
      <c r="C4843" s="25" t="s">
        <v>3949</v>
      </c>
      <c r="D4843" s="25" t="s">
        <v>4003</v>
      </c>
      <c r="E4843" s="31">
        <v>14998.2</v>
      </c>
      <c r="F4843" s="31">
        <v>14998.2</v>
      </c>
      <c r="G4843" s="25">
        <v>0</v>
      </c>
      <c r="H4843" s="25">
        <v>0</v>
      </c>
      <c r="I4843" s="25" t="s">
        <v>3950</v>
      </c>
    </row>
    <row r="4844" spans="1:9" x14ac:dyDescent="0.15">
      <c r="A4844" s="32">
        <v>43715</v>
      </c>
      <c r="B4844" s="25">
        <v>1000027535</v>
      </c>
      <c r="C4844" s="25" t="s">
        <v>3949</v>
      </c>
      <c r="D4844" s="25" t="s">
        <v>4003</v>
      </c>
      <c r="E4844" s="31">
        <v>15005.3</v>
      </c>
      <c r="F4844" s="31">
        <v>15005.3</v>
      </c>
      <c r="G4844" s="25">
        <v>0</v>
      </c>
      <c r="H4844" s="25">
        <v>0</v>
      </c>
      <c r="I4844" s="25" t="s">
        <v>3950</v>
      </c>
    </row>
    <row r="4845" spans="1:9" x14ac:dyDescent="0.15">
      <c r="A4845" s="32">
        <v>43715</v>
      </c>
      <c r="B4845" s="25">
        <v>1000029061</v>
      </c>
      <c r="C4845" s="25" t="s">
        <v>2655</v>
      </c>
      <c r="D4845" s="25" t="s">
        <v>4003</v>
      </c>
      <c r="E4845" s="25">
        <v>501.05</v>
      </c>
      <c r="F4845" s="25">
        <v>501.05</v>
      </c>
      <c r="G4845" s="25">
        <v>0</v>
      </c>
      <c r="H4845" s="25">
        <v>0</v>
      </c>
      <c r="I4845" s="25" t="s">
        <v>2654</v>
      </c>
    </row>
    <row r="4846" spans="1:9" x14ac:dyDescent="0.15">
      <c r="A4846" s="32">
        <v>43715</v>
      </c>
      <c r="B4846" s="25">
        <v>1000029061</v>
      </c>
      <c r="C4846" s="25" t="s">
        <v>2655</v>
      </c>
      <c r="D4846" s="25" t="s">
        <v>4003</v>
      </c>
      <c r="E4846" s="31">
        <v>3028.05</v>
      </c>
      <c r="F4846" s="31">
        <v>3028.05</v>
      </c>
      <c r="G4846" s="25">
        <v>0</v>
      </c>
      <c r="H4846" s="25">
        <v>0</v>
      </c>
      <c r="I4846" s="25" t="s">
        <v>2654</v>
      </c>
    </row>
    <row r="4847" spans="1:9" x14ac:dyDescent="0.15">
      <c r="A4847" s="32">
        <v>43715</v>
      </c>
      <c r="B4847" s="25">
        <v>1000029243</v>
      </c>
      <c r="C4847" s="25" t="s">
        <v>4040</v>
      </c>
      <c r="D4847" s="25" t="s">
        <v>4004</v>
      </c>
      <c r="E4847" s="31">
        <v>1000.06</v>
      </c>
      <c r="F4847" s="31">
        <v>1000.06</v>
      </c>
      <c r="G4847" s="25">
        <v>0</v>
      </c>
      <c r="H4847" s="25">
        <v>0</v>
      </c>
      <c r="I4847" s="25" t="s">
        <v>3859</v>
      </c>
    </row>
    <row r="4848" spans="1:9" x14ac:dyDescent="0.15">
      <c r="A4848" s="32">
        <v>43715</v>
      </c>
      <c r="B4848" s="25">
        <v>1000030136</v>
      </c>
      <c r="C4848" s="25" t="s">
        <v>2788</v>
      </c>
      <c r="D4848" s="25" t="s">
        <v>4003</v>
      </c>
      <c r="E4848" s="25">
        <v>200.4</v>
      </c>
      <c r="F4848" s="25">
        <v>200.4</v>
      </c>
      <c r="G4848" s="25">
        <v>0</v>
      </c>
      <c r="H4848" s="25">
        <v>0</v>
      </c>
      <c r="I4848" s="25" t="s">
        <v>2787</v>
      </c>
    </row>
    <row r="4849" spans="1:9" x14ac:dyDescent="0.15">
      <c r="A4849" s="32">
        <v>43715</v>
      </c>
      <c r="B4849" s="25">
        <v>1000030136</v>
      </c>
      <c r="C4849" s="25" t="s">
        <v>2788</v>
      </c>
      <c r="D4849" s="25" t="s">
        <v>4003</v>
      </c>
      <c r="E4849" s="31">
        <v>1284.5</v>
      </c>
      <c r="F4849" s="31">
        <v>1284.5</v>
      </c>
      <c r="G4849" s="25">
        <v>0</v>
      </c>
      <c r="H4849" s="25">
        <v>0</v>
      </c>
      <c r="I4849" s="25" t="s">
        <v>2787</v>
      </c>
    </row>
    <row r="4850" spans="1:9" x14ac:dyDescent="0.15">
      <c r="A4850" s="32">
        <v>43715</v>
      </c>
      <c r="B4850" s="25">
        <v>1000031073</v>
      </c>
      <c r="C4850" s="25" t="s">
        <v>4030</v>
      </c>
      <c r="D4850" s="25" t="s">
        <v>4003</v>
      </c>
      <c r="E4850" s="25">
        <v>601.6</v>
      </c>
      <c r="F4850" s="25">
        <v>601.6</v>
      </c>
      <c r="G4850" s="25">
        <v>0</v>
      </c>
      <c r="H4850" s="25">
        <v>0</v>
      </c>
      <c r="I4850" s="25" t="s">
        <v>2763</v>
      </c>
    </row>
    <row r="4851" spans="1:9" x14ac:dyDescent="0.15">
      <c r="A4851" s="32">
        <v>43715</v>
      </c>
      <c r="B4851" s="25">
        <v>1000031073</v>
      </c>
      <c r="C4851" s="25" t="s">
        <v>4030</v>
      </c>
      <c r="D4851" s="25" t="s">
        <v>4003</v>
      </c>
      <c r="E4851" s="31">
        <v>2248.4</v>
      </c>
      <c r="F4851" s="31">
        <v>2248.4</v>
      </c>
      <c r="G4851" s="25">
        <v>0</v>
      </c>
      <c r="H4851" s="25">
        <v>0</v>
      </c>
      <c r="I4851" s="25" t="s">
        <v>2763</v>
      </c>
    </row>
    <row r="4852" spans="1:9" x14ac:dyDescent="0.15">
      <c r="A4852" s="32">
        <v>43715</v>
      </c>
      <c r="B4852" s="25">
        <v>1000031866</v>
      </c>
      <c r="C4852" s="25" t="s">
        <v>4057</v>
      </c>
      <c r="D4852" s="25" t="s">
        <v>4004</v>
      </c>
      <c r="E4852" s="31">
        <v>2001.11</v>
      </c>
      <c r="F4852" s="31">
        <v>2001.11</v>
      </c>
      <c r="G4852" s="25">
        <v>0</v>
      </c>
      <c r="H4852" s="25">
        <v>0</v>
      </c>
      <c r="I4852" s="25" t="s">
        <v>3583</v>
      </c>
    </row>
    <row r="4853" spans="1:9" x14ac:dyDescent="0.15">
      <c r="A4853" s="32">
        <v>43715</v>
      </c>
      <c r="B4853" s="25">
        <v>1000032382</v>
      </c>
      <c r="C4853" s="25" t="s">
        <v>2664</v>
      </c>
      <c r="D4853" s="25" t="s">
        <v>4003</v>
      </c>
      <c r="E4853" s="25">
        <v>116.6</v>
      </c>
      <c r="F4853" s="25">
        <v>116.6</v>
      </c>
      <c r="G4853" s="25">
        <v>0</v>
      </c>
      <c r="H4853" s="25">
        <v>0</v>
      </c>
      <c r="I4853" s="25" t="s">
        <v>2663</v>
      </c>
    </row>
    <row r="4854" spans="1:9" x14ac:dyDescent="0.15">
      <c r="A4854" s="32">
        <v>43715</v>
      </c>
      <c r="B4854" s="25">
        <v>1000033295</v>
      </c>
      <c r="C4854" s="25" t="s">
        <v>2985</v>
      </c>
      <c r="D4854" s="25" t="s">
        <v>4003</v>
      </c>
      <c r="E4854" s="31">
        <v>4004</v>
      </c>
      <c r="F4854" s="31">
        <v>4004</v>
      </c>
      <c r="G4854" s="25">
        <v>0</v>
      </c>
      <c r="H4854" s="25">
        <v>0</v>
      </c>
      <c r="I4854" s="25" t="s">
        <v>3583</v>
      </c>
    </row>
    <row r="4855" spans="1:9" x14ac:dyDescent="0.15">
      <c r="A4855" s="32">
        <v>43715</v>
      </c>
      <c r="B4855" s="25">
        <v>1000033295</v>
      </c>
      <c r="C4855" s="25" t="s">
        <v>2985</v>
      </c>
      <c r="D4855" s="25" t="s">
        <v>4003</v>
      </c>
      <c r="E4855" s="25">
        <v>999.75</v>
      </c>
      <c r="F4855" s="25">
        <v>999.75</v>
      </c>
      <c r="G4855" s="25">
        <v>0</v>
      </c>
      <c r="H4855" s="25">
        <v>0</v>
      </c>
      <c r="I4855" s="25" t="s">
        <v>3583</v>
      </c>
    </row>
    <row r="4856" spans="1:9" x14ac:dyDescent="0.15">
      <c r="A4856" s="32">
        <v>43715</v>
      </c>
      <c r="B4856" s="25">
        <v>1000033842</v>
      </c>
      <c r="C4856" s="25" t="s">
        <v>4041</v>
      </c>
      <c r="D4856" s="25" t="s">
        <v>4003</v>
      </c>
      <c r="E4856" s="31">
        <v>31999.759999999998</v>
      </c>
      <c r="F4856" s="31">
        <v>31999.759999999998</v>
      </c>
      <c r="G4856" s="25">
        <v>0</v>
      </c>
      <c r="H4856" s="25">
        <v>0</v>
      </c>
      <c r="I4856" s="25" t="s">
        <v>2734</v>
      </c>
    </row>
    <row r="4857" spans="1:9" x14ac:dyDescent="0.15">
      <c r="A4857" s="32">
        <v>43715</v>
      </c>
      <c r="B4857" s="25">
        <v>1000033842</v>
      </c>
      <c r="C4857" s="25" t="s">
        <v>4041</v>
      </c>
      <c r="D4857" s="25" t="s">
        <v>4003</v>
      </c>
      <c r="E4857" s="31">
        <v>6005.1</v>
      </c>
      <c r="F4857" s="31">
        <v>6005.1</v>
      </c>
      <c r="G4857" s="25">
        <v>0</v>
      </c>
      <c r="H4857" s="25">
        <v>0</v>
      </c>
      <c r="I4857" s="25" t="s">
        <v>2734</v>
      </c>
    </row>
    <row r="4858" spans="1:9" x14ac:dyDescent="0.15">
      <c r="A4858" s="32">
        <v>43715</v>
      </c>
      <c r="B4858" s="25">
        <v>1000034232</v>
      </c>
      <c r="C4858" s="25" t="s">
        <v>2772</v>
      </c>
      <c r="D4858" s="25" t="s">
        <v>4003</v>
      </c>
      <c r="E4858" s="25">
        <v>301.26</v>
      </c>
      <c r="F4858" s="25">
        <v>301.26</v>
      </c>
      <c r="G4858" s="25">
        <v>0</v>
      </c>
      <c r="H4858" s="25">
        <v>0</v>
      </c>
      <c r="I4858" s="25" t="s">
        <v>2771</v>
      </c>
    </row>
    <row r="4859" spans="1:9" x14ac:dyDescent="0.15">
      <c r="A4859" s="32">
        <v>43715</v>
      </c>
      <c r="B4859" s="25">
        <v>1000037982</v>
      </c>
      <c r="C4859" s="25" t="s">
        <v>3713</v>
      </c>
      <c r="D4859" s="25" t="s">
        <v>4003</v>
      </c>
      <c r="E4859" s="25">
        <v>45.6</v>
      </c>
      <c r="F4859" s="25">
        <v>45.6</v>
      </c>
      <c r="G4859" s="25">
        <v>0</v>
      </c>
      <c r="H4859" s="25">
        <v>0</v>
      </c>
      <c r="I4859" s="25" t="s">
        <v>3712</v>
      </c>
    </row>
    <row r="4860" spans="1:9" x14ac:dyDescent="0.15">
      <c r="A4860" s="32">
        <v>43715</v>
      </c>
      <c r="B4860" s="25">
        <v>1000038420</v>
      </c>
      <c r="C4860" s="25" t="s">
        <v>3096</v>
      </c>
      <c r="D4860" s="25" t="s">
        <v>4003</v>
      </c>
      <c r="E4860" s="31">
        <v>5500.6</v>
      </c>
      <c r="F4860" s="31">
        <v>5500.6</v>
      </c>
      <c r="G4860" s="25">
        <v>0</v>
      </c>
      <c r="H4860" s="25">
        <v>0</v>
      </c>
      <c r="I4860" s="25" t="s">
        <v>3095</v>
      </c>
    </row>
    <row r="4861" spans="1:9" x14ac:dyDescent="0.15">
      <c r="A4861" s="32">
        <v>43715</v>
      </c>
      <c r="B4861" s="25">
        <v>1000038420</v>
      </c>
      <c r="C4861" s="25" t="s">
        <v>3096</v>
      </c>
      <c r="D4861" s="25" t="s">
        <v>4004</v>
      </c>
      <c r="E4861" s="31">
        <v>1202.3900000000001</v>
      </c>
      <c r="F4861" s="31">
        <v>1202.3900000000001</v>
      </c>
      <c r="G4861" s="25">
        <v>0</v>
      </c>
      <c r="H4861" s="25">
        <v>0</v>
      </c>
      <c r="I4861" s="25" t="s">
        <v>3095</v>
      </c>
    </row>
    <row r="4862" spans="1:9" x14ac:dyDescent="0.15">
      <c r="A4862" s="32">
        <v>43715</v>
      </c>
      <c r="B4862" s="25">
        <v>1000038508</v>
      </c>
      <c r="C4862" s="25" t="s">
        <v>3953</v>
      </c>
      <c r="D4862" s="25" t="s">
        <v>4003</v>
      </c>
      <c r="E4862" s="31">
        <v>18396.599999999999</v>
      </c>
      <c r="F4862" s="31">
        <v>18396.599999999999</v>
      </c>
      <c r="G4862" s="25">
        <v>0</v>
      </c>
      <c r="H4862" s="25">
        <v>0</v>
      </c>
      <c r="I4862" s="25" t="s">
        <v>2625</v>
      </c>
    </row>
    <row r="4863" spans="1:9" x14ac:dyDescent="0.15">
      <c r="A4863" s="32">
        <v>43715</v>
      </c>
      <c r="B4863" s="25">
        <v>1000038508</v>
      </c>
      <c r="C4863" s="25" t="s">
        <v>3953</v>
      </c>
      <c r="D4863" s="25" t="s">
        <v>4003</v>
      </c>
      <c r="E4863" s="31">
        <v>2647.37</v>
      </c>
      <c r="F4863" s="31">
        <v>2647.37</v>
      </c>
      <c r="G4863" s="25">
        <v>0</v>
      </c>
      <c r="H4863" s="25">
        <v>0</v>
      </c>
      <c r="I4863" s="25" t="s">
        <v>2625</v>
      </c>
    </row>
    <row r="4864" spans="1:9" x14ac:dyDescent="0.15">
      <c r="A4864" s="32">
        <v>43715</v>
      </c>
      <c r="B4864" s="25">
        <v>1000039029</v>
      </c>
      <c r="C4864" s="25" t="s">
        <v>3443</v>
      </c>
      <c r="D4864" s="25" t="s">
        <v>4003</v>
      </c>
      <c r="E4864" s="31">
        <v>1004.5</v>
      </c>
      <c r="F4864" s="31">
        <v>1004.5</v>
      </c>
      <c r="G4864" s="25">
        <v>0</v>
      </c>
      <c r="H4864" s="25">
        <v>0</v>
      </c>
      <c r="I4864" s="25" t="s">
        <v>2837</v>
      </c>
    </row>
    <row r="4865" spans="1:9" x14ac:dyDescent="0.15">
      <c r="A4865" s="32">
        <v>43715</v>
      </c>
      <c r="B4865" s="25">
        <v>1000039254</v>
      </c>
      <c r="C4865" s="25" t="s">
        <v>4060</v>
      </c>
      <c r="D4865" s="25" t="s">
        <v>4003</v>
      </c>
      <c r="E4865" s="25">
        <v>203.5</v>
      </c>
      <c r="F4865" s="25">
        <v>203.5</v>
      </c>
      <c r="G4865" s="25">
        <v>0</v>
      </c>
      <c r="H4865" s="25">
        <v>0</v>
      </c>
      <c r="I4865" s="25" t="s">
        <v>2696</v>
      </c>
    </row>
    <row r="4866" spans="1:9" x14ac:dyDescent="0.15">
      <c r="A4866" s="32">
        <v>43715</v>
      </c>
      <c r="B4866" s="25">
        <v>1000039254</v>
      </c>
      <c r="C4866" s="25" t="s">
        <v>4060</v>
      </c>
      <c r="D4866" s="25" t="s">
        <v>4003</v>
      </c>
      <c r="E4866" s="31">
        <v>1802.06</v>
      </c>
      <c r="F4866" s="31">
        <v>1802.06</v>
      </c>
      <c r="G4866" s="25">
        <v>0</v>
      </c>
      <c r="H4866" s="25">
        <v>0</v>
      </c>
      <c r="I4866" s="25" t="s">
        <v>2696</v>
      </c>
    </row>
    <row r="4867" spans="1:9" x14ac:dyDescent="0.15">
      <c r="A4867" s="32">
        <v>43715</v>
      </c>
      <c r="B4867" s="25">
        <v>1000041148</v>
      </c>
      <c r="C4867" s="25" t="s">
        <v>4031</v>
      </c>
      <c r="D4867" s="25" t="s">
        <v>4003</v>
      </c>
      <c r="E4867" s="31">
        <v>3002.3</v>
      </c>
      <c r="F4867" s="31">
        <v>3002.3</v>
      </c>
      <c r="G4867" s="25">
        <v>0</v>
      </c>
      <c r="H4867" s="25">
        <v>0</v>
      </c>
      <c r="I4867" s="25" t="s">
        <v>3583</v>
      </c>
    </row>
    <row r="4868" spans="1:9" x14ac:dyDescent="0.15">
      <c r="A4868" s="32">
        <v>43715</v>
      </c>
      <c r="B4868" s="25">
        <v>1000041148</v>
      </c>
      <c r="C4868" s="25" t="s">
        <v>4031</v>
      </c>
      <c r="D4868" s="25" t="s">
        <v>4003</v>
      </c>
      <c r="E4868" s="31">
        <v>1001.88</v>
      </c>
      <c r="F4868" s="31">
        <v>1001.88</v>
      </c>
      <c r="G4868" s="25">
        <v>0</v>
      </c>
      <c r="H4868" s="25">
        <v>0</v>
      </c>
      <c r="I4868" s="25" t="s">
        <v>3583</v>
      </c>
    </row>
    <row r="4869" spans="1:9" x14ac:dyDescent="0.15">
      <c r="A4869" s="32">
        <v>43715</v>
      </c>
      <c r="B4869" s="25">
        <v>1000041780</v>
      </c>
      <c r="C4869" s="25" t="s">
        <v>3030</v>
      </c>
      <c r="D4869" s="25" t="s">
        <v>4003</v>
      </c>
      <c r="E4869" s="31">
        <v>4401.6000000000004</v>
      </c>
      <c r="F4869" s="31">
        <v>4401.6000000000004</v>
      </c>
      <c r="G4869" s="25">
        <v>0</v>
      </c>
      <c r="H4869" s="25">
        <v>0</v>
      </c>
      <c r="I4869" s="25" t="s">
        <v>3029</v>
      </c>
    </row>
    <row r="4870" spans="1:9" x14ac:dyDescent="0.15">
      <c r="A4870" s="32">
        <v>43715</v>
      </c>
      <c r="B4870" s="25">
        <v>1000041780</v>
      </c>
      <c r="C4870" s="25" t="s">
        <v>3030</v>
      </c>
      <c r="D4870" s="25" t="s">
        <v>4003</v>
      </c>
      <c r="E4870" s="31">
        <v>2602.61</v>
      </c>
      <c r="F4870" s="31">
        <v>2602.61</v>
      </c>
      <c r="G4870" s="25">
        <v>0</v>
      </c>
      <c r="H4870" s="25">
        <v>0</v>
      </c>
      <c r="I4870" s="25" t="s">
        <v>3029</v>
      </c>
    </row>
    <row r="4871" spans="1:9" x14ac:dyDescent="0.15">
      <c r="A4871" s="32">
        <v>43715</v>
      </c>
      <c r="B4871" s="25">
        <v>1000041836</v>
      </c>
      <c r="C4871" s="25" t="s">
        <v>3954</v>
      </c>
      <c r="D4871" s="25" t="s">
        <v>4003</v>
      </c>
      <c r="E4871" s="25">
        <v>421.6</v>
      </c>
      <c r="F4871" s="25">
        <v>421.6</v>
      </c>
      <c r="G4871" s="25">
        <v>0</v>
      </c>
      <c r="H4871" s="25">
        <v>0</v>
      </c>
      <c r="I4871" s="25" t="s">
        <v>2837</v>
      </c>
    </row>
    <row r="4872" spans="1:9" x14ac:dyDescent="0.15">
      <c r="A4872" s="32">
        <v>43715</v>
      </c>
      <c r="B4872" s="25">
        <v>1000043235</v>
      </c>
      <c r="C4872" s="25" t="s">
        <v>3155</v>
      </c>
      <c r="D4872" s="25" t="s">
        <v>4003</v>
      </c>
      <c r="E4872" s="31">
        <v>2925.43</v>
      </c>
      <c r="F4872" s="31">
        <v>2925.43</v>
      </c>
      <c r="G4872" s="25">
        <v>0</v>
      </c>
      <c r="H4872" s="25">
        <v>0</v>
      </c>
      <c r="I4872" s="25" t="s">
        <v>3154</v>
      </c>
    </row>
    <row r="4873" spans="1:9" x14ac:dyDescent="0.15">
      <c r="A4873" s="32">
        <v>43715</v>
      </c>
      <c r="B4873" s="25">
        <v>1000043235</v>
      </c>
      <c r="C4873" s="25" t="s">
        <v>3155</v>
      </c>
      <c r="D4873" s="25" t="s">
        <v>4003</v>
      </c>
      <c r="E4873" s="25">
        <v>576.84</v>
      </c>
      <c r="F4873" s="25">
        <v>576.84</v>
      </c>
      <c r="G4873" s="25">
        <v>0</v>
      </c>
      <c r="H4873" s="25">
        <v>0</v>
      </c>
      <c r="I4873" s="25" t="s">
        <v>3154</v>
      </c>
    </row>
    <row r="4874" spans="1:9" x14ac:dyDescent="0.15">
      <c r="A4874" s="32">
        <v>43715</v>
      </c>
      <c r="B4874" s="25">
        <v>1000043256</v>
      </c>
      <c r="C4874" s="25" t="s">
        <v>3955</v>
      </c>
      <c r="D4874" s="25" t="s">
        <v>4003</v>
      </c>
      <c r="E4874" s="31">
        <v>1002.8</v>
      </c>
      <c r="F4874" s="31">
        <v>1002.8</v>
      </c>
      <c r="G4874" s="25">
        <v>0</v>
      </c>
      <c r="H4874" s="25">
        <v>0</v>
      </c>
      <c r="I4874" s="25" t="s">
        <v>3956</v>
      </c>
    </row>
    <row r="4875" spans="1:9" x14ac:dyDescent="0.15">
      <c r="A4875" s="32">
        <v>43715</v>
      </c>
      <c r="B4875" s="25">
        <v>1000043367</v>
      </c>
      <c r="C4875" s="25" t="s">
        <v>3009</v>
      </c>
      <c r="D4875" s="25" t="s">
        <v>4003</v>
      </c>
      <c r="E4875" s="25">
        <v>702</v>
      </c>
      <c r="F4875" s="25">
        <v>702</v>
      </c>
      <c r="G4875" s="25">
        <v>0</v>
      </c>
      <c r="H4875" s="25">
        <v>0</v>
      </c>
      <c r="I4875" s="25" t="s">
        <v>3008</v>
      </c>
    </row>
    <row r="4876" spans="1:9" x14ac:dyDescent="0.15">
      <c r="A4876" s="32">
        <v>43715</v>
      </c>
      <c r="B4876" s="25">
        <v>1000043379</v>
      </c>
      <c r="C4876" s="25" t="s">
        <v>3860</v>
      </c>
      <c r="D4876" s="25" t="s">
        <v>4003</v>
      </c>
      <c r="E4876" s="31">
        <v>4005.2</v>
      </c>
      <c r="F4876" s="31">
        <v>4005.2</v>
      </c>
      <c r="G4876" s="25">
        <v>0</v>
      </c>
      <c r="H4876" s="25">
        <v>0</v>
      </c>
      <c r="I4876" s="25" t="s">
        <v>3859</v>
      </c>
    </row>
    <row r="4877" spans="1:9" x14ac:dyDescent="0.15">
      <c r="A4877" s="32">
        <v>43715</v>
      </c>
      <c r="B4877" s="25">
        <v>1000043379</v>
      </c>
      <c r="C4877" s="25" t="s">
        <v>3860</v>
      </c>
      <c r="D4877" s="25" t="s">
        <v>4003</v>
      </c>
      <c r="E4877" s="31">
        <v>5045.6000000000004</v>
      </c>
      <c r="F4877" s="31">
        <v>5045.6000000000004</v>
      </c>
      <c r="G4877" s="25">
        <v>0</v>
      </c>
      <c r="H4877" s="25">
        <v>0</v>
      </c>
      <c r="I4877" s="25" t="s">
        <v>3859</v>
      </c>
    </row>
    <row r="4878" spans="1:9" x14ac:dyDescent="0.15">
      <c r="A4878" s="32">
        <v>43715</v>
      </c>
      <c r="B4878" s="25">
        <v>1000043382</v>
      </c>
      <c r="C4878" s="25" t="s">
        <v>3201</v>
      </c>
      <c r="D4878" s="25" t="s">
        <v>4003</v>
      </c>
      <c r="E4878" s="31">
        <v>1000</v>
      </c>
      <c r="F4878" s="31">
        <v>1000</v>
      </c>
      <c r="G4878" s="25">
        <v>0</v>
      </c>
      <c r="H4878" s="25">
        <v>0</v>
      </c>
      <c r="I4878" s="25" t="s">
        <v>2625</v>
      </c>
    </row>
    <row r="4879" spans="1:9" x14ac:dyDescent="0.15">
      <c r="A4879" s="32">
        <v>43715</v>
      </c>
      <c r="B4879" s="25">
        <v>1000043865</v>
      </c>
      <c r="C4879" s="25" t="s">
        <v>3516</v>
      </c>
      <c r="D4879" s="25" t="s">
        <v>4003</v>
      </c>
      <c r="E4879" s="31">
        <v>2312.8000000000002</v>
      </c>
      <c r="F4879" s="31">
        <v>2312.8000000000002</v>
      </c>
      <c r="G4879" s="25">
        <v>0</v>
      </c>
      <c r="H4879" s="25">
        <v>0</v>
      </c>
      <c r="I4879" s="25" t="s">
        <v>3515</v>
      </c>
    </row>
    <row r="4880" spans="1:9" x14ac:dyDescent="0.15">
      <c r="A4880" s="32">
        <v>43715</v>
      </c>
      <c r="B4880" s="25">
        <v>1000043865</v>
      </c>
      <c r="C4880" s="25" t="s">
        <v>3516</v>
      </c>
      <c r="D4880" s="25" t="s">
        <v>4003</v>
      </c>
      <c r="E4880" s="31">
        <v>4456.28</v>
      </c>
      <c r="F4880" s="31">
        <v>4456.28</v>
      </c>
      <c r="G4880" s="25">
        <v>0</v>
      </c>
      <c r="H4880" s="25">
        <v>0</v>
      </c>
      <c r="I4880" s="25" t="s">
        <v>3515</v>
      </c>
    </row>
    <row r="4881" spans="1:9" x14ac:dyDescent="0.15">
      <c r="A4881" s="32">
        <v>43715</v>
      </c>
      <c r="B4881" s="25">
        <v>1000044031</v>
      </c>
      <c r="C4881" s="25" t="s">
        <v>2968</v>
      </c>
      <c r="D4881" s="25" t="s">
        <v>4003</v>
      </c>
      <c r="E4881" s="31">
        <v>1010.1</v>
      </c>
      <c r="F4881" s="31">
        <v>1010.1</v>
      </c>
      <c r="G4881" s="25">
        <v>0</v>
      </c>
      <c r="H4881" s="25">
        <v>0</v>
      </c>
      <c r="I4881" s="25" t="s">
        <v>2967</v>
      </c>
    </row>
    <row r="4882" spans="1:9" x14ac:dyDescent="0.15">
      <c r="A4882" s="32">
        <v>43715</v>
      </c>
      <c r="B4882" s="25">
        <v>1000044031</v>
      </c>
      <c r="C4882" s="25" t="s">
        <v>2968</v>
      </c>
      <c r="D4882" s="25" t="s">
        <v>4003</v>
      </c>
      <c r="E4882" s="31">
        <v>5497.89</v>
      </c>
      <c r="F4882" s="31">
        <v>5497.89</v>
      </c>
      <c r="G4882" s="25">
        <v>0</v>
      </c>
      <c r="H4882" s="25">
        <v>0</v>
      </c>
      <c r="I4882" s="25" t="s">
        <v>2967</v>
      </c>
    </row>
    <row r="4883" spans="1:9" x14ac:dyDescent="0.15">
      <c r="A4883" s="32">
        <v>43715</v>
      </c>
      <c r="B4883" s="25">
        <v>1000044643</v>
      </c>
      <c r="C4883" s="25" t="s">
        <v>2950</v>
      </c>
      <c r="D4883" s="25" t="s">
        <v>4003</v>
      </c>
      <c r="E4883" s="31">
        <v>5164.8</v>
      </c>
      <c r="F4883" s="31">
        <v>5164.8</v>
      </c>
      <c r="G4883" s="25">
        <v>0</v>
      </c>
      <c r="H4883" s="25">
        <v>0</v>
      </c>
      <c r="I4883" s="25" t="s">
        <v>2949</v>
      </c>
    </row>
    <row r="4884" spans="1:9" x14ac:dyDescent="0.15">
      <c r="A4884" s="32">
        <v>43715</v>
      </c>
      <c r="B4884" s="25">
        <v>1000044643</v>
      </c>
      <c r="C4884" s="25" t="s">
        <v>2950</v>
      </c>
      <c r="D4884" s="25" t="s">
        <v>4003</v>
      </c>
      <c r="E4884" s="31">
        <v>1788.2</v>
      </c>
      <c r="F4884" s="31">
        <v>1788.2</v>
      </c>
      <c r="G4884" s="25">
        <v>0</v>
      </c>
      <c r="H4884" s="25">
        <v>0</v>
      </c>
      <c r="I4884" s="25" t="s">
        <v>2949</v>
      </c>
    </row>
    <row r="4885" spans="1:9" x14ac:dyDescent="0.15">
      <c r="A4885" s="32">
        <v>43715</v>
      </c>
      <c r="B4885" s="25">
        <v>1000044688</v>
      </c>
      <c r="C4885" s="25" t="s">
        <v>3551</v>
      </c>
      <c r="D4885" s="25" t="s">
        <v>4003</v>
      </c>
      <c r="E4885" s="25">
        <v>88</v>
      </c>
      <c r="F4885" s="25">
        <v>88</v>
      </c>
      <c r="G4885" s="25">
        <v>0</v>
      </c>
      <c r="H4885" s="25">
        <v>0</v>
      </c>
      <c r="I4885" s="25" t="s">
        <v>3550</v>
      </c>
    </row>
    <row r="4886" spans="1:9" x14ac:dyDescent="0.15">
      <c r="A4886" s="32">
        <v>43715</v>
      </c>
      <c r="B4886" s="25">
        <v>1000044716</v>
      </c>
      <c r="C4886" s="25" t="s">
        <v>3957</v>
      </c>
      <c r="D4886" s="25" t="s">
        <v>4003</v>
      </c>
      <c r="E4886" s="31">
        <v>5004</v>
      </c>
      <c r="F4886" s="31">
        <v>5004</v>
      </c>
      <c r="G4886" s="25">
        <v>0</v>
      </c>
      <c r="H4886" s="25">
        <v>0</v>
      </c>
      <c r="I4886" s="25" t="s">
        <v>3092</v>
      </c>
    </row>
    <row r="4887" spans="1:9" x14ac:dyDescent="0.15">
      <c r="A4887" s="32">
        <v>43715</v>
      </c>
      <c r="B4887" s="25">
        <v>1000044716</v>
      </c>
      <c r="C4887" s="25" t="s">
        <v>3957</v>
      </c>
      <c r="D4887" s="25" t="s">
        <v>4003</v>
      </c>
      <c r="E4887" s="31">
        <v>10002.42</v>
      </c>
      <c r="F4887" s="31">
        <v>10002.42</v>
      </c>
      <c r="G4887" s="25">
        <v>0</v>
      </c>
      <c r="H4887" s="25">
        <v>0</v>
      </c>
      <c r="I4887" s="25" t="s">
        <v>3092</v>
      </c>
    </row>
    <row r="4888" spans="1:9" x14ac:dyDescent="0.15">
      <c r="A4888" s="32">
        <v>43715</v>
      </c>
      <c r="B4888" s="25">
        <v>1000045593</v>
      </c>
      <c r="C4888" s="25" t="s">
        <v>3958</v>
      </c>
      <c r="D4888" s="25" t="s">
        <v>4003</v>
      </c>
      <c r="E4888" s="31">
        <v>4289.8</v>
      </c>
      <c r="F4888" s="31">
        <v>4289.8</v>
      </c>
      <c r="G4888" s="25">
        <v>0</v>
      </c>
      <c r="H4888" s="25">
        <v>0</v>
      </c>
      <c r="I4888" s="25" t="s">
        <v>2904</v>
      </c>
    </row>
    <row r="4889" spans="1:9" x14ac:dyDescent="0.15">
      <c r="A4889" s="32">
        <v>43715</v>
      </c>
      <c r="B4889" s="25">
        <v>1000045593</v>
      </c>
      <c r="C4889" s="25" t="s">
        <v>3958</v>
      </c>
      <c r="D4889" s="25" t="s">
        <v>4003</v>
      </c>
      <c r="E4889" s="25">
        <v>710.2</v>
      </c>
      <c r="F4889" s="25">
        <v>710.2</v>
      </c>
      <c r="G4889" s="25">
        <v>0</v>
      </c>
      <c r="H4889" s="25">
        <v>0</v>
      </c>
      <c r="I4889" s="25" t="s">
        <v>2904</v>
      </c>
    </row>
    <row r="4890" spans="1:9" x14ac:dyDescent="0.15">
      <c r="A4890" s="32">
        <v>43715</v>
      </c>
      <c r="B4890" s="25">
        <v>1000045767</v>
      </c>
      <c r="C4890" s="25" t="s">
        <v>2962</v>
      </c>
      <c r="D4890" s="25" t="s">
        <v>4003</v>
      </c>
      <c r="E4890" s="31">
        <v>4000</v>
      </c>
      <c r="F4890" s="31">
        <v>4000</v>
      </c>
      <c r="G4890" s="25">
        <v>0</v>
      </c>
      <c r="H4890" s="25">
        <v>0</v>
      </c>
      <c r="I4890" s="25" t="s">
        <v>2961</v>
      </c>
    </row>
    <row r="4891" spans="1:9" x14ac:dyDescent="0.15">
      <c r="A4891" s="32">
        <v>43715</v>
      </c>
      <c r="B4891" s="25">
        <v>1000045767</v>
      </c>
      <c r="C4891" s="25" t="s">
        <v>2962</v>
      </c>
      <c r="D4891" s="25" t="s">
        <v>4003</v>
      </c>
      <c r="E4891" s="31">
        <v>11007.2</v>
      </c>
      <c r="F4891" s="31">
        <v>11007.2</v>
      </c>
      <c r="G4891" s="25">
        <v>0</v>
      </c>
      <c r="H4891" s="25">
        <v>0</v>
      </c>
      <c r="I4891" s="25" t="s">
        <v>2961</v>
      </c>
    </row>
    <row r="4892" spans="1:9" x14ac:dyDescent="0.15">
      <c r="A4892" s="32">
        <v>43715</v>
      </c>
      <c r="B4892" s="25">
        <v>1000046181</v>
      </c>
      <c r="C4892" s="25" t="s">
        <v>3737</v>
      </c>
      <c r="D4892" s="25" t="s">
        <v>4003</v>
      </c>
      <c r="E4892" s="25">
        <v>168.56</v>
      </c>
      <c r="F4892" s="25">
        <v>168.56</v>
      </c>
      <c r="G4892" s="25">
        <v>0</v>
      </c>
      <c r="H4892" s="25">
        <v>0</v>
      </c>
      <c r="I4892" s="25" t="s">
        <v>3734</v>
      </c>
    </row>
    <row r="4893" spans="1:9" x14ac:dyDescent="0.15">
      <c r="A4893" s="32">
        <v>43715</v>
      </c>
      <c r="B4893" s="25">
        <v>1000046181</v>
      </c>
      <c r="C4893" s="25" t="s">
        <v>3737</v>
      </c>
      <c r="D4893" s="25" t="s">
        <v>4003</v>
      </c>
      <c r="E4893" s="25">
        <v>59.88</v>
      </c>
      <c r="F4893" s="25">
        <v>59.88</v>
      </c>
      <c r="G4893" s="25">
        <v>0</v>
      </c>
      <c r="H4893" s="25">
        <v>0</v>
      </c>
      <c r="I4893" s="25" t="s">
        <v>3734</v>
      </c>
    </row>
    <row r="4894" spans="1:9" x14ac:dyDescent="0.15">
      <c r="A4894" s="32">
        <v>43715</v>
      </c>
      <c r="B4894" s="25">
        <v>1000046429</v>
      </c>
      <c r="C4894" s="25" t="s">
        <v>3863</v>
      </c>
      <c r="D4894" s="25" t="s">
        <v>4003</v>
      </c>
      <c r="E4894" s="31">
        <v>1000.5</v>
      </c>
      <c r="F4894" s="31">
        <v>1000.5</v>
      </c>
      <c r="G4894" s="25">
        <v>0</v>
      </c>
      <c r="H4894" s="25">
        <v>0</v>
      </c>
      <c r="I4894" s="25" t="s">
        <v>2666</v>
      </c>
    </row>
    <row r="4895" spans="1:9" x14ac:dyDescent="0.15">
      <c r="A4895" s="32">
        <v>43715</v>
      </c>
      <c r="B4895" s="25">
        <v>1000046429</v>
      </c>
      <c r="C4895" s="25" t="s">
        <v>3863</v>
      </c>
      <c r="D4895" s="25" t="s">
        <v>4003</v>
      </c>
      <c r="E4895" s="31">
        <v>7192.1</v>
      </c>
      <c r="F4895" s="31">
        <v>7192.1</v>
      </c>
      <c r="G4895" s="25">
        <v>0</v>
      </c>
      <c r="H4895" s="25">
        <v>0</v>
      </c>
      <c r="I4895" s="25" t="s">
        <v>2666</v>
      </c>
    </row>
    <row r="4896" spans="1:9" x14ac:dyDescent="0.15">
      <c r="A4896" s="32">
        <v>43715</v>
      </c>
      <c r="B4896" s="25">
        <v>1000046591</v>
      </c>
      <c r="C4896" s="25" t="s">
        <v>2671</v>
      </c>
      <c r="D4896" s="25" t="s">
        <v>4003</v>
      </c>
      <c r="E4896" s="25">
        <v>700.8</v>
      </c>
      <c r="F4896" s="25">
        <v>700.8</v>
      </c>
      <c r="G4896" s="25">
        <v>0</v>
      </c>
      <c r="H4896" s="25">
        <v>0</v>
      </c>
      <c r="I4896" s="25" t="s">
        <v>2666</v>
      </c>
    </row>
    <row r="4897" spans="1:9" x14ac:dyDescent="0.15">
      <c r="A4897" s="32">
        <v>43715</v>
      </c>
      <c r="B4897" s="25">
        <v>1000046591</v>
      </c>
      <c r="C4897" s="25" t="s">
        <v>2671</v>
      </c>
      <c r="D4897" s="25" t="s">
        <v>4003</v>
      </c>
      <c r="E4897" s="25">
        <v>300</v>
      </c>
      <c r="F4897" s="25">
        <v>300</v>
      </c>
      <c r="G4897" s="25">
        <v>0</v>
      </c>
      <c r="H4897" s="25">
        <v>0</v>
      </c>
      <c r="I4897" s="25" t="s">
        <v>2666</v>
      </c>
    </row>
    <row r="4898" spans="1:9" x14ac:dyDescent="0.15">
      <c r="A4898" s="32">
        <v>43715</v>
      </c>
      <c r="B4898" s="25">
        <v>1000046612</v>
      </c>
      <c r="C4898" s="25" t="s">
        <v>3959</v>
      </c>
      <c r="D4898" s="25" t="s">
        <v>4003</v>
      </c>
      <c r="E4898" s="31">
        <v>2001.6</v>
      </c>
      <c r="F4898" s="31">
        <v>2001.6</v>
      </c>
      <c r="G4898" s="25">
        <v>0</v>
      </c>
      <c r="H4898" s="25">
        <v>0</v>
      </c>
      <c r="I4898" s="25" t="s">
        <v>3572</v>
      </c>
    </row>
    <row r="4899" spans="1:9" x14ac:dyDescent="0.15">
      <c r="A4899" s="32">
        <v>43715</v>
      </c>
      <c r="B4899" s="25">
        <v>1000047172</v>
      </c>
      <c r="C4899" s="25" t="s">
        <v>3584</v>
      </c>
      <c r="D4899" s="25" t="s">
        <v>4004</v>
      </c>
      <c r="E4899" s="31">
        <v>3002.3</v>
      </c>
      <c r="F4899" s="31">
        <v>3002.3</v>
      </c>
      <c r="G4899" s="25">
        <v>0</v>
      </c>
      <c r="H4899" s="25">
        <v>0</v>
      </c>
      <c r="I4899" s="25" t="s">
        <v>3583</v>
      </c>
    </row>
    <row r="4900" spans="1:9" x14ac:dyDescent="0.15">
      <c r="A4900" s="32">
        <v>43715</v>
      </c>
      <c r="B4900" s="25">
        <v>1000047401</v>
      </c>
      <c r="C4900" s="25" t="s">
        <v>2775</v>
      </c>
      <c r="D4900" s="25" t="s">
        <v>4003</v>
      </c>
      <c r="E4900" s="31">
        <v>19688.599999999999</v>
      </c>
      <c r="F4900" s="31">
        <v>19688.599999999999</v>
      </c>
      <c r="G4900" s="25">
        <v>0</v>
      </c>
      <c r="H4900" s="25">
        <v>0</v>
      </c>
      <c r="I4900" s="25" t="s">
        <v>2774</v>
      </c>
    </row>
    <row r="4901" spans="1:9" x14ac:dyDescent="0.15">
      <c r="A4901" s="32">
        <v>43715</v>
      </c>
      <c r="B4901" s="25">
        <v>1000047436</v>
      </c>
      <c r="C4901" s="25" t="s">
        <v>4058</v>
      </c>
      <c r="D4901" s="25" t="s">
        <v>4004</v>
      </c>
      <c r="E4901" s="31">
        <v>3001.29</v>
      </c>
      <c r="F4901" s="31">
        <v>3001.29</v>
      </c>
      <c r="G4901" s="25">
        <v>0</v>
      </c>
      <c r="H4901" s="25">
        <v>0</v>
      </c>
      <c r="I4901" s="25" t="s">
        <v>3583</v>
      </c>
    </row>
    <row r="4902" spans="1:9" x14ac:dyDescent="0.15">
      <c r="A4902" s="32">
        <v>43715</v>
      </c>
      <c r="B4902" s="25">
        <v>1000048101</v>
      </c>
      <c r="C4902" s="25" t="s">
        <v>3960</v>
      </c>
      <c r="D4902" s="25" t="s">
        <v>4003</v>
      </c>
      <c r="E4902" s="25">
        <v>203.5</v>
      </c>
      <c r="F4902" s="25">
        <v>203.5</v>
      </c>
      <c r="G4902" s="25">
        <v>0</v>
      </c>
      <c r="H4902" s="25">
        <v>0</v>
      </c>
      <c r="I4902" s="25" t="s">
        <v>2625</v>
      </c>
    </row>
    <row r="4903" spans="1:9" x14ac:dyDescent="0.15">
      <c r="A4903" s="32">
        <v>43715</v>
      </c>
      <c r="B4903" s="25">
        <v>1000048363</v>
      </c>
      <c r="C4903" s="25" t="s">
        <v>3334</v>
      </c>
      <c r="D4903" s="25" t="s">
        <v>4003</v>
      </c>
      <c r="E4903" s="31">
        <v>4800.8</v>
      </c>
      <c r="F4903" s="31">
        <v>4800.8</v>
      </c>
      <c r="G4903" s="25">
        <v>0</v>
      </c>
      <c r="H4903" s="25">
        <v>0</v>
      </c>
      <c r="I4903" s="25" t="s">
        <v>2727</v>
      </c>
    </row>
    <row r="4904" spans="1:9" x14ac:dyDescent="0.15">
      <c r="A4904" s="32">
        <v>43715</v>
      </c>
      <c r="B4904" s="25">
        <v>1000048503</v>
      </c>
      <c r="C4904" s="25" t="s">
        <v>3961</v>
      </c>
      <c r="D4904" s="25" t="s">
        <v>4003</v>
      </c>
      <c r="E4904" s="31">
        <v>1800</v>
      </c>
      <c r="F4904" s="31">
        <v>1800</v>
      </c>
      <c r="G4904" s="25">
        <v>0</v>
      </c>
      <c r="H4904" s="25">
        <v>0</v>
      </c>
      <c r="I4904" s="25" t="s">
        <v>3962</v>
      </c>
    </row>
    <row r="4905" spans="1:9" x14ac:dyDescent="0.15">
      <c r="A4905" s="32">
        <v>43715</v>
      </c>
      <c r="B4905" s="25">
        <v>1000048503</v>
      </c>
      <c r="C4905" s="25" t="s">
        <v>3961</v>
      </c>
      <c r="D4905" s="25" t="s">
        <v>4003</v>
      </c>
      <c r="E4905" s="31">
        <v>1481.52</v>
      </c>
      <c r="F4905" s="31">
        <v>1481.52</v>
      </c>
      <c r="G4905" s="25">
        <v>0</v>
      </c>
      <c r="H4905" s="25">
        <v>0</v>
      </c>
      <c r="I4905" s="25" t="s">
        <v>3962</v>
      </c>
    </row>
    <row r="4906" spans="1:9" x14ac:dyDescent="0.15">
      <c r="A4906" s="32">
        <v>43715</v>
      </c>
      <c r="B4906" s="25">
        <v>1000048571</v>
      </c>
      <c r="C4906" s="25" t="s">
        <v>3229</v>
      </c>
      <c r="D4906" s="25" t="s">
        <v>4003</v>
      </c>
      <c r="E4906" s="25">
        <v>558</v>
      </c>
      <c r="F4906" s="25">
        <v>558</v>
      </c>
      <c r="G4906" s="25">
        <v>0</v>
      </c>
      <c r="H4906" s="25">
        <v>0</v>
      </c>
      <c r="I4906" s="25" t="s">
        <v>2657</v>
      </c>
    </row>
    <row r="4907" spans="1:9" x14ac:dyDescent="0.15">
      <c r="A4907" s="32">
        <v>43715</v>
      </c>
      <c r="B4907" s="25">
        <v>1000048571</v>
      </c>
      <c r="C4907" s="25" t="s">
        <v>3229</v>
      </c>
      <c r="D4907" s="25" t="s">
        <v>4003</v>
      </c>
      <c r="E4907" s="31">
        <v>11944.25</v>
      </c>
      <c r="F4907" s="31">
        <v>11944.25</v>
      </c>
      <c r="G4907" s="25">
        <v>0</v>
      </c>
      <c r="H4907" s="25">
        <v>0</v>
      </c>
      <c r="I4907" s="25" t="s">
        <v>2657</v>
      </c>
    </row>
    <row r="4908" spans="1:9" x14ac:dyDescent="0.15">
      <c r="A4908" s="32">
        <v>43715</v>
      </c>
      <c r="B4908" s="25">
        <v>1000048628</v>
      </c>
      <c r="C4908" s="25" t="s">
        <v>2761</v>
      </c>
      <c r="D4908" s="25" t="s">
        <v>4003</v>
      </c>
      <c r="E4908" s="31">
        <v>10002.299999999999</v>
      </c>
      <c r="F4908" s="31">
        <v>10002.299999999999</v>
      </c>
      <c r="G4908" s="25">
        <v>0</v>
      </c>
      <c r="H4908" s="25">
        <v>0</v>
      </c>
      <c r="I4908" s="25" t="s">
        <v>2760</v>
      </c>
    </row>
    <row r="4909" spans="1:9" x14ac:dyDescent="0.15">
      <c r="A4909" s="32">
        <v>43715</v>
      </c>
      <c r="B4909" s="25">
        <v>1000048628</v>
      </c>
      <c r="C4909" s="25" t="s">
        <v>2761</v>
      </c>
      <c r="D4909" s="25" t="s">
        <v>4003</v>
      </c>
      <c r="E4909" s="31">
        <v>20003</v>
      </c>
      <c r="F4909" s="31">
        <v>20003</v>
      </c>
      <c r="G4909" s="25">
        <v>0</v>
      </c>
      <c r="H4909" s="25">
        <v>0</v>
      </c>
      <c r="I4909" s="25" t="s">
        <v>2760</v>
      </c>
    </row>
    <row r="4910" spans="1:9" x14ac:dyDescent="0.15">
      <c r="A4910" s="32">
        <v>43715</v>
      </c>
      <c r="B4910" s="25">
        <v>1000048821</v>
      </c>
      <c r="C4910" s="25" t="s">
        <v>3963</v>
      </c>
      <c r="D4910" s="25" t="s">
        <v>4003</v>
      </c>
      <c r="E4910" s="31">
        <v>25271</v>
      </c>
      <c r="F4910" s="31">
        <v>25271</v>
      </c>
      <c r="G4910" s="25">
        <v>0</v>
      </c>
      <c r="H4910" s="25">
        <v>0</v>
      </c>
      <c r="I4910" s="25" t="s">
        <v>2687</v>
      </c>
    </row>
    <row r="4911" spans="1:9" x14ac:dyDescent="0.15">
      <c r="A4911" s="32">
        <v>43715</v>
      </c>
      <c r="B4911" s="25">
        <v>1000049027</v>
      </c>
      <c r="C4911" s="25" t="s">
        <v>3964</v>
      </c>
      <c r="D4911" s="25" t="s">
        <v>4003</v>
      </c>
      <c r="E4911" s="31">
        <v>5579.29</v>
      </c>
      <c r="F4911" s="31">
        <v>5579.29</v>
      </c>
      <c r="G4911" s="25">
        <v>0</v>
      </c>
      <c r="H4911" s="25">
        <v>0</v>
      </c>
      <c r="I4911" s="25" t="s">
        <v>2687</v>
      </c>
    </row>
    <row r="4912" spans="1:9" x14ac:dyDescent="0.15">
      <c r="A4912" s="32">
        <v>43715</v>
      </c>
      <c r="B4912" s="25">
        <v>1000049485</v>
      </c>
      <c r="C4912" s="25" t="s">
        <v>4049</v>
      </c>
      <c r="D4912" s="25" t="s">
        <v>4003</v>
      </c>
      <c r="E4912" s="31">
        <v>1004.5</v>
      </c>
      <c r="F4912" s="31">
        <v>1004.5</v>
      </c>
      <c r="G4912" s="25">
        <v>0</v>
      </c>
      <c r="H4912" s="25">
        <v>0</v>
      </c>
      <c r="I4912" s="25" t="s">
        <v>3647</v>
      </c>
    </row>
    <row r="4913" spans="1:9" x14ac:dyDescent="0.15">
      <c r="A4913" s="32">
        <v>43715</v>
      </c>
      <c r="B4913" s="25">
        <v>1000049929</v>
      </c>
      <c r="C4913" s="25" t="s">
        <v>3965</v>
      </c>
      <c r="D4913" s="25" t="s">
        <v>4003</v>
      </c>
      <c r="E4913" s="31">
        <v>12647.88</v>
      </c>
      <c r="F4913" s="31">
        <v>12647.88</v>
      </c>
      <c r="G4913" s="25">
        <v>0</v>
      </c>
      <c r="H4913" s="25">
        <v>0</v>
      </c>
      <c r="I4913" s="25" t="s">
        <v>2964</v>
      </c>
    </row>
    <row r="4914" spans="1:9" x14ac:dyDescent="0.15">
      <c r="A4914" s="32">
        <v>43715</v>
      </c>
      <c r="B4914" s="25">
        <v>1000049929</v>
      </c>
      <c r="C4914" s="25" t="s">
        <v>3965</v>
      </c>
      <c r="D4914" s="25" t="s">
        <v>4003</v>
      </c>
      <c r="E4914" s="31">
        <v>1160.17</v>
      </c>
      <c r="F4914" s="31">
        <v>1160.17</v>
      </c>
      <c r="G4914" s="25">
        <v>0</v>
      </c>
      <c r="H4914" s="25">
        <v>0</v>
      </c>
      <c r="I4914" s="25" t="s">
        <v>2964</v>
      </c>
    </row>
    <row r="4915" spans="1:9" x14ac:dyDescent="0.15">
      <c r="A4915" s="32">
        <v>43715</v>
      </c>
      <c r="B4915" s="25">
        <v>1000050162</v>
      </c>
      <c r="C4915" s="25" t="s">
        <v>3966</v>
      </c>
      <c r="D4915" s="25" t="s">
        <v>4003</v>
      </c>
      <c r="E4915" s="31">
        <v>1102.5</v>
      </c>
      <c r="F4915" s="31">
        <v>1102.5</v>
      </c>
      <c r="G4915" s="25">
        <v>0</v>
      </c>
      <c r="H4915" s="25">
        <v>0</v>
      </c>
      <c r="I4915" s="25" t="s">
        <v>213</v>
      </c>
    </row>
    <row r="4916" spans="1:9" x14ac:dyDescent="0.15">
      <c r="A4916" s="32">
        <v>43715</v>
      </c>
      <c r="B4916" s="25">
        <v>1000050162</v>
      </c>
      <c r="C4916" s="25" t="s">
        <v>3966</v>
      </c>
      <c r="D4916" s="25" t="s">
        <v>4003</v>
      </c>
      <c r="E4916" s="25">
        <v>398.48</v>
      </c>
      <c r="F4916" s="25">
        <v>398.48</v>
      </c>
      <c r="G4916" s="25">
        <v>0</v>
      </c>
      <c r="H4916" s="25">
        <v>0</v>
      </c>
      <c r="I4916" s="25" t="s">
        <v>213</v>
      </c>
    </row>
    <row r="4917" spans="1:9" x14ac:dyDescent="0.15">
      <c r="A4917" s="32">
        <v>43715</v>
      </c>
      <c r="B4917" s="25">
        <v>1000050535</v>
      </c>
      <c r="C4917" s="25" t="s">
        <v>3967</v>
      </c>
      <c r="D4917" s="25" t="s">
        <v>4003</v>
      </c>
      <c r="E4917" s="31">
        <v>3000.09</v>
      </c>
      <c r="F4917" s="31">
        <v>3000.09</v>
      </c>
      <c r="G4917" s="25">
        <v>0</v>
      </c>
      <c r="H4917" s="25">
        <v>0</v>
      </c>
      <c r="I4917" s="25" t="s">
        <v>3032</v>
      </c>
    </row>
    <row r="4918" spans="1:9" x14ac:dyDescent="0.15">
      <c r="A4918" s="32">
        <v>43715</v>
      </c>
      <c r="B4918" s="25">
        <v>1000050547</v>
      </c>
      <c r="C4918" s="25" t="s">
        <v>3968</v>
      </c>
      <c r="D4918" s="25" t="s">
        <v>4003</v>
      </c>
      <c r="E4918" s="31">
        <v>7491</v>
      </c>
      <c r="F4918" s="31">
        <v>7491</v>
      </c>
      <c r="G4918" s="25">
        <v>0</v>
      </c>
      <c r="H4918" s="25">
        <v>0</v>
      </c>
      <c r="I4918" s="25" t="s">
        <v>2976</v>
      </c>
    </row>
    <row r="4919" spans="1:9" x14ac:dyDescent="0.15">
      <c r="A4919" s="32">
        <v>43715</v>
      </c>
      <c r="B4919" s="25">
        <v>1000050547</v>
      </c>
      <c r="C4919" s="25" t="s">
        <v>3968</v>
      </c>
      <c r="D4919" s="25" t="s">
        <v>4003</v>
      </c>
      <c r="E4919" s="25">
        <v>513</v>
      </c>
      <c r="F4919" s="25">
        <v>513</v>
      </c>
      <c r="G4919" s="25">
        <v>0</v>
      </c>
      <c r="H4919" s="25">
        <v>0</v>
      </c>
      <c r="I4919" s="25" t="s">
        <v>2976</v>
      </c>
    </row>
    <row r="4920" spans="1:9" x14ac:dyDescent="0.15">
      <c r="A4920" s="32">
        <v>43715</v>
      </c>
      <c r="B4920" s="25">
        <v>1000050578</v>
      </c>
      <c r="C4920" s="25" t="s">
        <v>4051</v>
      </c>
      <c r="D4920" s="25" t="s">
        <v>4004</v>
      </c>
      <c r="E4920" s="31">
        <v>40001.949999999997</v>
      </c>
      <c r="F4920" s="31">
        <v>40001.949999999997</v>
      </c>
      <c r="G4920" s="25">
        <v>0</v>
      </c>
      <c r="H4920" s="25">
        <v>0</v>
      </c>
      <c r="I4920" s="25" t="s">
        <v>3024</v>
      </c>
    </row>
    <row r="4921" spans="1:9" x14ac:dyDescent="0.15">
      <c r="A4921" s="32">
        <v>43715</v>
      </c>
      <c r="B4921" s="25">
        <v>1000050922</v>
      </c>
      <c r="C4921" s="25" t="s">
        <v>4062</v>
      </c>
      <c r="D4921" s="25" t="s">
        <v>4003</v>
      </c>
      <c r="E4921" s="25">
        <v>588.29999999999995</v>
      </c>
      <c r="F4921" s="25">
        <v>588.29999999999995</v>
      </c>
      <c r="G4921" s="25">
        <v>0</v>
      </c>
      <c r="H4921" s="25">
        <v>0</v>
      </c>
      <c r="I4921" s="25" t="s">
        <v>2625</v>
      </c>
    </row>
    <row r="4922" spans="1:9" x14ac:dyDescent="0.15">
      <c r="A4922" s="32">
        <v>43715</v>
      </c>
      <c r="B4922" s="25">
        <v>1000051029</v>
      </c>
      <c r="C4922" s="25" t="s">
        <v>3969</v>
      </c>
      <c r="D4922" s="25" t="s">
        <v>4003</v>
      </c>
      <c r="E4922" s="31">
        <v>5002.5</v>
      </c>
      <c r="F4922" s="31">
        <v>5002.5</v>
      </c>
      <c r="G4922" s="25">
        <v>0</v>
      </c>
      <c r="H4922" s="25">
        <v>0</v>
      </c>
      <c r="I4922" s="25" t="s">
        <v>2796</v>
      </c>
    </row>
    <row r="4923" spans="1:9" x14ac:dyDescent="0.15">
      <c r="A4923" s="32">
        <v>43715</v>
      </c>
      <c r="B4923" s="25">
        <v>1000051075</v>
      </c>
      <c r="C4923" s="25" t="s">
        <v>3970</v>
      </c>
      <c r="D4923" s="25" t="s">
        <v>4003</v>
      </c>
      <c r="E4923" s="25">
        <v>171.85</v>
      </c>
      <c r="F4923" s="25">
        <v>171.85</v>
      </c>
      <c r="G4923" s="25">
        <v>0</v>
      </c>
      <c r="H4923" s="25">
        <v>0</v>
      </c>
      <c r="I4923" s="25" t="s">
        <v>3032</v>
      </c>
    </row>
    <row r="4924" spans="1:9" x14ac:dyDescent="0.15">
      <c r="A4924" s="32">
        <v>43715</v>
      </c>
      <c r="B4924" s="25">
        <v>1000051188</v>
      </c>
      <c r="C4924" s="25" t="s">
        <v>3971</v>
      </c>
      <c r="D4924" s="25" t="s">
        <v>4003</v>
      </c>
      <c r="E4924" s="25">
        <v>203.9</v>
      </c>
      <c r="F4924" s="25">
        <v>203.9</v>
      </c>
      <c r="G4924" s="25">
        <v>0</v>
      </c>
      <c r="H4924" s="25">
        <v>0</v>
      </c>
      <c r="I4924" s="25" t="s">
        <v>3103</v>
      </c>
    </row>
    <row r="4925" spans="1:9" x14ac:dyDescent="0.15">
      <c r="A4925" s="32">
        <v>43715</v>
      </c>
      <c r="B4925" s="25">
        <v>1000051188</v>
      </c>
      <c r="C4925" s="25" t="s">
        <v>3971</v>
      </c>
      <c r="D4925" s="25" t="s">
        <v>4003</v>
      </c>
      <c r="E4925" s="25">
        <v>796.56</v>
      </c>
      <c r="F4925" s="25">
        <v>796.56</v>
      </c>
      <c r="G4925" s="25">
        <v>0</v>
      </c>
      <c r="H4925" s="25">
        <v>0</v>
      </c>
      <c r="I4925" s="25" t="s">
        <v>3103</v>
      </c>
    </row>
    <row r="4926" spans="1:9" x14ac:dyDescent="0.15">
      <c r="A4926" s="32">
        <v>43715</v>
      </c>
      <c r="B4926" s="25">
        <v>1000051189</v>
      </c>
      <c r="C4926" s="25" t="s">
        <v>3972</v>
      </c>
      <c r="D4926" s="25" t="s">
        <v>4004</v>
      </c>
      <c r="E4926" s="31">
        <v>1000.48</v>
      </c>
      <c r="F4926" s="31">
        <v>1000.48</v>
      </c>
      <c r="G4926" s="25">
        <v>0</v>
      </c>
      <c r="H4926" s="25">
        <v>0</v>
      </c>
      <c r="I4926" s="25" t="s">
        <v>3103</v>
      </c>
    </row>
    <row r="4927" spans="1:9" x14ac:dyDescent="0.15">
      <c r="A4927" s="32">
        <v>43715</v>
      </c>
      <c r="B4927" s="25">
        <v>1000051199</v>
      </c>
      <c r="C4927" s="25" t="s">
        <v>3973</v>
      </c>
      <c r="D4927" s="25" t="s">
        <v>4003</v>
      </c>
      <c r="E4927" s="25">
        <v>300</v>
      </c>
      <c r="F4927" s="25">
        <v>300</v>
      </c>
      <c r="G4927" s="25">
        <v>0</v>
      </c>
      <c r="H4927" s="25">
        <v>0</v>
      </c>
      <c r="I4927" s="25" t="s">
        <v>2660</v>
      </c>
    </row>
    <row r="4928" spans="1:9" x14ac:dyDescent="0.15">
      <c r="A4928" s="32">
        <v>43715</v>
      </c>
      <c r="B4928" s="25">
        <v>1000051199</v>
      </c>
      <c r="C4928" s="25" t="s">
        <v>3973</v>
      </c>
      <c r="D4928" s="25" t="s">
        <v>4003</v>
      </c>
      <c r="E4928" s="25">
        <v>303.8</v>
      </c>
      <c r="F4928" s="25">
        <v>303.8</v>
      </c>
      <c r="G4928" s="25">
        <v>0</v>
      </c>
      <c r="H4928" s="25">
        <v>0</v>
      </c>
      <c r="I4928" s="25" t="s">
        <v>2660</v>
      </c>
    </row>
    <row r="4929" spans="1:9" x14ac:dyDescent="0.15">
      <c r="A4929" s="32">
        <v>43715</v>
      </c>
      <c r="B4929" s="25">
        <v>1000051767</v>
      </c>
      <c r="C4929" s="25" t="s">
        <v>3974</v>
      </c>
      <c r="D4929" s="25" t="s">
        <v>4004</v>
      </c>
      <c r="E4929" s="31">
        <v>2759.1</v>
      </c>
      <c r="F4929" s="31">
        <v>2759.1</v>
      </c>
      <c r="G4929" s="25">
        <v>0</v>
      </c>
      <c r="H4929" s="25">
        <v>0</v>
      </c>
      <c r="I4929" s="25" t="s">
        <v>3108</v>
      </c>
    </row>
    <row r="4930" spans="1:9" x14ac:dyDescent="0.15">
      <c r="A4930" s="32">
        <v>43715</v>
      </c>
      <c r="B4930" s="25">
        <v>1000051898</v>
      </c>
      <c r="C4930" s="25" t="s">
        <v>4054</v>
      </c>
      <c r="D4930" s="25" t="s">
        <v>4003</v>
      </c>
      <c r="E4930" s="31">
        <v>16658.400000000001</v>
      </c>
      <c r="F4930" s="31">
        <v>16658.400000000001</v>
      </c>
      <c r="G4930" s="25">
        <v>0</v>
      </c>
      <c r="H4930" s="25">
        <v>0</v>
      </c>
      <c r="I4930" s="25" t="s">
        <v>2681</v>
      </c>
    </row>
    <row r="4931" spans="1:9" x14ac:dyDescent="0.15">
      <c r="A4931" s="32">
        <v>43715</v>
      </c>
      <c r="B4931" s="25">
        <v>1000051898</v>
      </c>
      <c r="C4931" s="25" t="s">
        <v>4054</v>
      </c>
      <c r="D4931" s="25" t="s">
        <v>4003</v>
      </c>
      <c r="E4931" s="31">
        <v>3347.3</v>
      </c>
      <c r="F4931" s="31">
        <v>3347.3</v>
      </c>
      <c r="G4931" s="25">
        <v>0</v>
      </c>
      <c r="H4931" s="25">
        <v>0</v>
      </c>
      <c r="I4931" s="25" t="s">
        <v>2681</v>
      </c>
    </row>
    <row r="4932" spans="1:9" x14ac:dyDescent="0.15">
      <c r="A4932" s="32">
        <v>43715</v>
      </c>
      <c r="B4932" s="25">
        <v>1000051971</v>
      </c>
      <c r="C4932" s="25" t="s">
        <v>3975</v>
      </c>
      <c r="D4932" s="25" t="s">
        <v>4004</v>
      </c>
      <c r="E4932" s="31">
        <v>1802.4</v>
      </c>
      <c r="F4932" s="31">
        <v>1802.4</v>
      </c>
      <c r="G4932" s="25">
        <v>0</v>
      </c>
      <c r="H4932" s="25">
        <v>0</v>
      </c>
      <c r="I4932" s="25" t="s">
        <v>2938</v>
      </c>
    </row>
    <row r="4933" spans="1:9" x14ac:dyDescent="0.15">
      <c r="A4933" s="32">
        <v>43715</v>
      </c>
      <c r="B4933" s="25">
        <v>1000052339</v>
      </c>
      <c r="C4933" s="25" t="s">
        <v>3977</v>
      </c>
      <c r="D4933" s="25" t="s">
        <v>4003</v>
      </c>
      <c r="E4933" s="31">
        <v>4490</v>
      </c>
      <c r="F4933" s="31">
        <v>4490</v>
      </c>
      <c r="G4933" s="25">
        <v>0</v>
      </c>
      <c r="H4933" s="25">
        <v>0</v>
      </c>
      <c r="I4933" s="25" t="s">
        <v>3103</v>
      </c>
    </row>
    <row r="4934" spans="1:9" x14ac:dyDescent="0.15">
      <c r="A4934" s="32">
        <v>43715</v>
      </c>
      <c r="B4934" s="25">
        <v>1000052339</v>
      </c>
      <c r="C4934" s="25" t="s">
        <v>3977</v>
      </c>
      <c r="D4934" s="25" t="s">
        <v>4003</v>
      </c>
      <c r="E4934" s="25">
        <v>510</v>
      </c>
      <c r="F4934" s="25">
        <v>510</v>
      </c>
      <c r="G4934" s="25">
        <v>0</v>
      </c>
      <c r="H4934" s="25">
        <v>0</v>
      </c>
      <c r="I4934" s="25" t="s">
        <v>3103</v>
      </c>
    </row>
    <row r="4935" spans="1:9" x14ac:dyDescent="0.15">
      <c r="A4935" s="32">
        <v>43715</v>
      </c>
      <c r="B4935" s="25">
        <v>1000052799</v>
      </c>
      <c r="C4935" s="25" t="s">
        <v>3978</v>
      </c>
      <c r="D4935" s="25" t="s">
        <v>4003</v>
      </c>
      <c r="E4935" s="25">
        <v>200.4</v>
      </c>
      <c r="F4935" s="25">
        <v>200.4</v>
      </c>
      <c r="G4935" s="25">
        <v>0</v>
      </c>
      <c r="H4935" s="25">
        <v>0</v>
      </c>
      <c r="I4935" s="25" t="s">
        <v>2700</v>
      </c>
    </row>
    <row r="4936" spans="1:9" x14ac:dyDescent="0.15">
      <c r="A4936" s="32">
        <v>43715</v>
      </c>
      <c r="B4936" s="25">
        <v>1000052799</v>
      </c>
      <c r="C4936" s="25" t="s">
        <v>3978</v>
      </c>
      <c r="D4936" s="25" t="s">
        <v>4003</v>
      </c>
      <c r="E4936" s="31">
        <v>1799.8</v>
      </c>
      <c r="F4936" s="31">
        <v>1799.8</v>
      </c>
      <c r="G4936" s="25">
        <v>0</v>
      </c>
      <c r="H4936" s="25">
        <v>0</v>
      </c>
      <c r="I4936" s="25" t="s">
        <v>2700</v>
      </c>
    </row>
    <row r="4937" spans="1:9" x14ac:dyDescent="0.15">
      <c r="A4937" s="32">
        <v>43715</v>
      </c>
      <c r="B4937" s="25">
        <v>1000053001</v>
      </c>
      <c r="C4937" s="25" t="s">
        <v>3979</v>
      </c>
      <c r="D4937" s="25" t="s">
        <v>4003</v>
      </c>
      <c r="E4937" s="25">
        <v>500</v>
      </c>
      <c r="F4937" s="25">
        <v>500</v>
      </c>
      <c r="G4937" s="25">
        <v>0</v>
      </c>
      <c r="H4937" s="25">
        <v>0</v>
      </c>
      <c r="I4937" s="25" t="s">
        <v>2634</v>
      </c>
    </row>
    <row r="4938" spans="1:9" x14ac:dyDescent="0.15">
      <c r="A4938" s="32">
        <v>43715</v>
      </c>
      <c r="B4938" s="25">
        <v>1000054033</v>
      </c>
      <c r="C4938" s="25" t="s">
        <v>3980</v>
      </c>
      <c r="D4938" s="25" t="s">
        <v>4003</v>
      </c>
      <c r="E4938" s="31">
        <v>1003.44</v>
      </c>
      <c r="F4938" s="31">
        <v>1003.44</v>
      </c>
      <c r="G4938" s="25">
        <v>0</v>
      </c>
      <c r="H4938" s="25">
        <v>0</v>
      </c>
      <c r="I4938" s="25" t="s">
        <v>2830</v>
      </c>
    </row>
    <row r="4939" spans="1:9" x14ac:dyDescent="0.15">
      <c r="A4939" s="32">
        <v>43715</v>
      </c>
      <c r="B4939" s="25">
        <v>1000054472</v>
      </c>
      <c r="C4939" s="25" t="s">
        <v>4055</v>
      </c>
      <c r="D4939" s="25" t="s">
        <v>4003</v>
      </c>
      <c r="E4939" s="25">
        <v>662.27</v>
      </c>
      <c r="F4939" s="25">
        <v>662.27</v>
      </c>
      <c r="G4939" s="25">
        <v>0</v>
      </c>
      <c r="H4939" s="25">
        <v>0</v>
      </c>
      <c r="I4939" s="25" t="s">
        <v>3697</v>
      </c>
    </row>
    <row r="4940" spans="1:9" x14ac:dyDescent="0.15">
      <c r="A4940" s="32">
        <v>43715</v>
      </c>
      <c r="B4940" s="25">
        <v>1000054528</v>
      </c>
      <c r="C4940" s="25" t="s">
        <v>3981</v>
      </c>
      <c r="D4940" s="25" t="s">
        <v>4003</v>
      </c>
      <c r="E4940" s="25">
        <v>354.5</v>
      </c>
      <c r="F4940" s="25">
        <v>354.5</v>
      </c>
      <c r="G4940" s="25">
        <v>0</v>
      </c>
      <c r="H4940" s="25">
        <v>0</v>
      </c>
      <c r="I4940" s="25" t="s">
        <v>3647</v>
      </c>
    </row>
    <row r="4941" spans="1:9" x14ac:dyDescent="0.15">
      <c r="A4941" s="32">
        <v>43715</v>
      </c>
      <c r="B4941" s="25">
        <v>1000054542</v>
      </c>
      <c r="C4941" s="25" t="s">
        <v>4042</v>
      </c>
      <c r="D4941" s="25" t="s">
        <v>4003</v>
      </c>
      <c r="E4941" s="31">
        <v>1002.2</v>
      </c>
      <c r="F4941" s="31">
        <v>1002.2</v>
      </c>
      <c r="G4941" s="25">
        <v>0</v>
      </c>
      <c r="H4941" s="25">
        <v>0</v>
      </c>
      <c r="I4941" s="25" t="s">
        <v>2734</v>
      </c>
    </row>
    <row r="4942" spans="1:9" x14ac:dyDescent="0.15">
      <c r="A4942" s="32">
        <v>43715</v>
      </c>
      <c r="B4942" s="25">
        <v>1000054543</v>
      </c>
      <c r="C4942" s="25" t="s">
        <v>3982</v>
      </c>
      <c r="D4942" s="25" t="s">
        <v>4003</v>
      </c>
      <c r="E4942" s="25">
        <v>238.8</v>
      </c>
      <c r="F4942" s="25">
        <v>238.8</v>
      </c>
      <c r="G4942" s="25">
        <v>0</v>
      </c>
      <c r="H4942" s="25">
        <v>0</v>
      </c>
      <c r="I4942" s="25" t="s">
        <v>3085</v>
      </c>
    </row>
    <row r="4943" spans="1:9" x14ac:dyDescent="0.15">
      <c r="A4943" s="32">
        <v>43715</v>
      </c>
      <c r="B4943" s="25">
        <v>1000054543</v>
      </c>
      <c r="C4943" s="25" t="s">
        <v>3982</v>
      </c>
      <c r="D4943" s="25" t="s">
        <v>4003</v>
      </c>
      <c r="E4943" s="25">
        <v>1.2</v>
      </c>
      <c r="F4943" s="25">
        <v>1.2</v>
      </c>
      <c r="G4943" s="25">
        <v>0</v>
      </c>
      <c r="H4943" s="25">
        <v>0</v>
      </c>
      <c r="I4943" s="25" t="s">
        <v>3085</v>
      </c>
    </row>
    <row r="4944" spans="1:9" x14ac:dyDescent="0.15">
      <c r="A4944" s="32">
        <v>43715</v>
      </c>
      <c r="B4944" s="25">
        <v>1000055477</v>
      </c>
      <c r="C4944" s="25" t="s">
        <v>4044</v>
      </c>
      <c r="D4944" s="25" t="s">
        <v>4003</v>
      </c>
      <c r="E4944" s="31">
        <v>1005.4</v>
      </c>
      <c r="F4944" s="31">
        <v>1005.4</v>
      </c>
      <c r="G4944" s="25">
        <v>0</v>
      </c>
      <c r="H4944" s="25">
        <v>0</v>
      </c>
      <c r="I4944" s="25" t="s">
        <v>2734</v>
      </c>
    </row>
    <row r="4945" spans="1:9" x14ac:dyDescent="0.15">
      <c r="A4945" s="32">
        <v>43715</v>
      </c>
      <c r="B4945" s="25">
        <v>1000055851</v>
      </c>
      <c r="C4945" s="25" t="s">
        <v>4043</v>
      </c>
      <c r="D4945" s="25" t="s">
        <v>4003</v>
      </c>
      <c r="E4945" s="31">
        <v>1254.5</v>
      </c>
      <c r="F4945" s="31">
        <v>1254.5</v>
      </c>
      <c r="G4945" s="25">
        <v>0</v>
      </c>
      <c r="H4945" s="25">
        <v>0</v>
      </c>
      <c r="I4945" s="25" t="s">
        <v>3113</v>
      </c>
    </row>
    <row r="4946" spans="1:9" x14ac:dyDescent="0.15">
      <c r="A4946" s="32">
        <v>43715</v>
      </c>
      <c r="B4946" s="25">
        <v>1000055851</v>
      </c>
      <c r="C4946" s="25" t="s">
        <v>4043</v>
      </c>
      <c r="D4946" s="25" t="s">
        <v>4003</v>
      </c>
      <c r="E4946" s="31">
        <v>2356.83</v>
      </c>
      <c r="F4946" s="31">
        <v>2356.83</v>
      </c>
      <c r="G4946" s="25">
        <v>0</v>
      </c>
      <c r="H4946" s="25">
        <v>0</v>
      </c>
      <c r="I4946" s="25" t="s">
        <v>3113</v>
      </c>
    </row>
    <row r="4947" spans="1:9" x14ac:dyDescent="0.15">
      <c r="A4947" s="32">
        <v>43715</v>
      </c>
      <c r="B4947" s="25">
        <v>1000056788</v>
      </c>
      <c r="C4947" s="25" t="s">
        <v>4036</v>
      </c>
      <c r="D4947" s="25" t="s">
        <v>4003</v>
      </c>
      <c r="E4947" s="25">
        <v>907.1</v>
      </c>
      <c r="F4947" s="25">
        <v>907.1</v>
      </c>
      <c r="G4947" s="25">
        <v>0</v>
      </c>
      <c r="H4947" s="25">
        <v>0</v>
      </c>
      <c r="I4947" s="25" t="s">
        <v>2908</v>
      </c>
    </row>
    <row r="4948" spans="1:9" x14ac:dyDescent="0.15">
      <c r="A4948" s="32">
        <v>43715</v>
      </c>
      <c r="B4948" s="25">
        <v>1000056788</v>
      </c>
      <c r="C4948" s="25" t="s">
        <v>4036</v>
      </c>
      <c r="D4948" s="25" t="s">
        <v>4003</v>
      </c>
      <c r="E4948" s="25">
        <v>596</v>
      </c>
      <c r="F4948" s="25">
        <v>596</v>
      </c>
      <c r="G4948" s="25">
        <v>0</v>
      </c>
      <c r="H4948" s="25">
        <v>0</v>
      </c>
      <c r="I4948" s="25" t="s">
        <v>2908</v>
      </c>
    </row>
    <row r="4949" spans="1:9" x14ac:dyDescent="0.15">
      <c r="A4949" s="32">
        <v>43715</v>
      </c>
      <c r="B4949" s="25">
        <v>1000056886</v>
      </c>
      <c r="C4949" s="25" t="s">
        <v>4052</v>
      </c>
      <c r="D4949" s="25" t="s">
        <v>4003</v>
      </c>
      <c r="E4949" s="31">
        <v>1002</v>
      </c>
      <c r="F4949" s="31">
        <v>1002</v>
      </c>
      <c r="G4949" s="25">
        <v>0</v>
      </c>
      <c r="H4949" s="25">
        <v>0</v>
      </c>
      <c r="I4949" s="25" t="s">
        <v>3134</v>
      </c>
    </row>
    <row r="4950" spans="1:9" x14ac:dyDescent="0.15">
      <c r="A4950" s="32">
        <v>43715</v>
      </c>
      <c r="B4950" s="25">
        <v>1000056886</v>
      </c>
      <c r="C4950" s="25" t="s">
        <v>4052</v>
      </c>
      <c r="D4950" s="25" t="s">
        <v>4003</v>
      </c>
      <c r="E4950" s="31">
        <v>2000.8</v>
      </c>
      <c r="F4950" s="31">
        <v>2000.8</v>
      </c>
      <c r="G4950" s="25">
        <v>0</v>
      </c>
      <c r="H4950" s="25">
        <v>0</v>
      </c>
      <c r="I4950" s="25" t="s">
        <v>3134</v>
      </c>
    </row>
    <row r="4951" spans="1:9" x14ac:dyDescent="0.15">
      <c r="A4951" s="32">
        <v>43715</v>
      </c>
      <c r="B4951" s="25">
        <v>1000056971</v>
      </c>
      <c r="C4951" s="25" t="s">
        <v>4028</v>
      </c>
      <c r="D4951" s="25" t="s">
        <v>4004</v>
      </c>
      <c r="E4951" s="31">
        <v>1881.38</v>
      </c>
      <c r="F4951" s="31">
        <v>1881.38</v>
      </c>
      <c r="G4951" s="25">
        <v>0</v>
      </c>
      <c r="H4951" s="25">
        <v>0</v>
      </c>
      <c r="I4951" s="25" t="s">
        <v>2643</v>
      </c>
    </row>
    <row r="4952" spans="1:9" x14ac:dyDescent="0.15">
      <c r="A4952" s="32">
        <v>43715</v>
      </c>
      <c r="B4952" s="25">
        <v>1000057055</v>
      </c>
      <c r="C4952" s="25" t="s">
        <v>3984</v>
      </c>
      <c r="D4952" s="25" t="s">
        <v>4003</v>
      </c>
      <c r="E4952" s="25">
        <v>153.6</v>
      </c>
      <c r="F4952" s="25">
        <v>153.6</v>
      </c>
      <c r="G4952" s="25">
        <v>0</v>
      </c>
      <c r="H4952" s="25">
        <v>0</v>
      </c>
      <c r="I4952" s="25" t="s">
        <v>3063</v>
      </c>
    </row>
    <row r="4953" spans="1:9" x14ac:dyDescent="0.15">
      <c r="A4953" s="32">
        <v>43715</v>
      </c>
      <c r="B4953" s="25">
        <v>1000057055</v>
      </c>
      <c r="C4953" s="25" t="s">
        <v>3984</v>
      </c>
      <c r="D4953" s="25" t="s">
        <v>4003</v>
      </c>
      <c r="E4953" s="25">
        <v>113.6</v>
      </c>
      <c r="F4953" s="25">
        <v>113.6</v>
      </c>
      <c r="G4953" s="25">
        <v>0</v>
      </c>
      <c r="H4953" s="25">
        <v>0</v>
      </c>
      <c r="I4953" s="25" t="s">
        <v>3063</v>
      </c>
    </row>
    <row r="4954" spans="1:9" x14ac:dyDescent="0.15">
      <c r="A4954" s="32">
        <v>43715</v>
      </c>
      <c r="B4954" s="25">
        <v>1000057172</v>
      </c>
      <c r="C4954" s="25" t="s">
        <v>3985</v>
      </c>
      <c r="D4954" s="25" t="s">
        <v>4003</v>
      </c>
      <c r="E4954" s="25">
        <v>834.6</v>
      </c>
      <c r="F4954" s="25">
        <v>834.6</v>
      </c>
      <c r="G4954" s="25">
        <v>0</v>
      </c>
      <c r="H4954" s="25">
        <v>0</v>
      </c>
      <c r="I4954" s="25" t="s">
        <v>3120</v>
      </c>
    </row>
    <row r="4955" spans="1:9" x14ac:dyDescent="0.15">
      <c r="A4955" s="32">
        <v>43715</v>
      </c>
      <c r="B4955" s="25">
        <v>1000057172</v>
      </c>
      <c r="C4955" s="25" t="s">
        <v>3985</v>
      </c>
      <c r="D4955" s="25" t="s">
        <v>4003</v>
      </c>
      <c r="E4955" s="31">
        <v>2168</v>
      </c>
      <c r="F4955" s="31">
        <v>2168</v>
      </c>
      <c r="G4955" s="25">
        <v>0</v>
      </c>
      <c r="H4955" s="25">
        <v>0</v>
      </c>
      <c r="I4955" s="25" t="s">
        <v>3120</v>
      </c>
    </row>
    <row r="4956" spans="1:9" x14ac:dyDescent="0.15">
      <c r="A4956" s="32">
        <v>43715</v>
      </c>
      <c r="B4956" s="25">
        <v>1000057202</v>
      </c>
      <c r="C4956" s="25" t="s">
        <v>3986</v>
      </c>
      <c r="D4956" s="25" t="s">
        <v>4004</v>
      </c>
      <c r="E4956" s="25">
        <v>4.2</v>
      </c>
      <c r="F4956" s="25">
        <v>4.2</v>
      </c>
      <c r="G4956" s="25">
        <v>0</v>
      </c>
      <c r="H4956" s="25">
        <v>0</v>
      </c>
      <c r="I4956" s="25" t="s">
        <v>2749</v>
      </c>
    </row>
    <row r="4957" spans="1:9" x14ac:dyDescent="0.15">
      <c r="A4957" s="32">
        <v>43715</v>
      </c>
      <c r="B4957" s="25">
        <v>1000057214</v>
      </c>
      <c r="C4957" s="25" t="s">
        <v>4045</v>
      </c>
      <c r="D4957" s="25" t="s">
        <v>4004</v>
      </c>
      <c r="E4957" s="25">
        <v>524.92999999999995</v>
      </c>
      <c r="F4957" s="25">
        <v>524.92999999999995</v>
      </c>
      <c r="G4957" s="25">
        <v>0</v>
      </c>
      <c r="H4957" s="25">
        <v>0</v>
      </c>
      <c r="I4957" s="25" t="s">
        <v>2749</v>
      </c>
    </row>
    <row r="4958" spans="1:9" x14ac:dyDescent="0.15">
      <c r="A4958" s="32">
        <v>43715</v>
      </c>
      <c r="B4958" s="25">
        <v>1000057313</v>
      </c>
      <c r="C4958" s="25" t="s">
        <v>4024</v>
      </c>
      <c r="D4958" s="25" t="s">
        <v>4004</v>
      </c>
      <c r="E4958" s="25">
        <v>128.69999999999999</v>
      </c>
      <c r="F4958" s="25">
        <v>128.69999999999999</v>
      </c>
      <c r="G4958" s="25">
        <v>0</v>
      </c>
      <c r="H4958" s="25">
        <v>0</v>
      </c>
      <c r="I4958" s="25" t="s">
        <v>3634</v>
      </c>
    </row>
    <row r="4959" spans="1:9" x14ac:dyDescent="0.15">
      <c r="A4959" s="32">
        <v>43715</v>
      </c>
      <c r="B4959" s="25">
        <v>1000057571</v>
      </c>
      <c r="C4959" s="25" t="s">
        <v>4061</v>
      </c>
      <c r="D4959" s="25" t="s">
        <v>4004</v>
      </c>
      <c r="E4959" s="31">
        <v>1486.77</v>
      </c>
      <c r="F4959" s="31">
        <v>1486.77</v>
      </c>
      <c r="G4959" s="25">
        <v>0</v>
      </c>
      <c r="H4959" s="25">
        <v>0</v>
      </c>
      <c r="I4959" s="25" t="s">
        <v>3375</v>
      </c>
    </row>
    <row r="4960" spans="1:9" x14ac:dyDescent="0.15">
      <c r="A4960" s="32">
        <v>43715</v>
      </c>
      <c r="B4960" s="25">
        <v>1000057812</v>
      </c>
      <c r="C4960" s="25" t="s">
        <v>3987</v>
      </c>
      <c r="D4960" s="25" t="s">
        <v>4003</v>
      </c>
      <c r="E4960" s="25">
        <v>88</v>
      </c>
      <c r="F4960" s="25">
        <v>88</v>
      </c>
      <c r="G4960" s="25">
        <v>0</v>
      </c>
      <c r="H4960" s="25">
        <v>0</v>
      </c>
      <c r="I4960" s="25" t="s">
        <v>2941</v>
      </c>
    </row>
    <row r="4961" spans="1:9" x14ac:dyDescent="0.15">
      <c r="A4961" s="32">
        <v>43715</v>
      </c>
      <c r="B4961" s="25">
        <v>1000057812</v>
      </c>
      <c r="C4961" s="25" t="s">
        <v>3987</v>
      </c>
      <c r="D4961" s="25" t="s">
        <v>4003</v>
      </c>
      <c r="E4961" s="25">
        <v>112.2</v>
      </c>
      <c r="F4961" s="25">
        <v>112.2</v>
      </c>
      <c r="G4961" s="25">
        <v>0</v>
      </c>
      <c r="H4961" s="25">
        <v>0</v>
      </c>
      <c r="I4961" s="25" t="s">
        <v>2941</v>
      </c>
    </row>
    <row r="4962" spans="1:9" x14ac:dyDescent="0.15">
      <c r="A4962" s="32">
        <v>43715</v>
      </c>
      <c r="B4962" s="25">
        <v>1000058115</v>
      </c>
      <c r="C4962" s="25" t="s">
        <v>4047</v>
      </c>
      <c r="D4962" s="25" t="s">
        <v>4003</v>
      </c>
      <c r="E4962" s="31">
        <v>1000.4</v>
      </c>
      <c r="F4962" s="31">
        <v>1000.4</v>
      </c>
      <c r="G4962" s="25">
        <v>0</v>
      </c>
      <c r="H4962" s="25">
        <v>0</v>
      </c>
      <c r="I4962" s="25" t="s">
        <v>2801</v>
      </c>
    </row>
    <row r="4963" spans="1:9" x14ac:dyDescent="0.15">
      <c r="A4963" s="32">
        <v>43715</v>
      </c>
      <c r="B4963" s="25">
        <v>1000058163</v>
      </c>
      <c r="C4963" s="25" t="s">
        <v>3988</v>
      </c>
      <c r="D4963" s="25" t="s">
        <v>4003</v>
      </c>
      <c r="E4963" s="25">
        <v>478.8</v>
      </c>
      <c r="F4963" s="25">
        <v>478.8</v>
      </c>
      <c r="G4963" s="25">
        <v>0</v>
      </c>
      <c r="H4963" s="25">
        <v>0</v>
      </c>
      <c r="I4963" s="25" t="s">
        <v>2621</v>
      </c>
    </row>
    <row r="4964" spans="1:9" x14ac:dyDescent="0.15">
      <c r="A4964" s="32">
        <v>43715</v>
      </c>
      <c r="B4964" s="25">
        <v>1000058163</v>
      </c>
      <c r="C4964" s="25" t="s">
        <v>3988</v>
      </c>
      <c r="D4964" s="25" t="s">
        <v>4003</v>
      </c>
      <c r="E4964" s="25">
        <v>972.2</v>
      </c>
      <c r="F4964" s="25">
        <v>972.2</v>
      </c>
      <c r="G4964" s="25">
        <v>0</v>
      </c>
      <c r="H4964" s="25">
        <v>0</v>
      </c>
      <c r="I4964" s="25" t="s">
        <v>2621</v>
      </c>
    </row>
    <row r="4965" spans="1:9" x14ac:dyDescent="0.15">
      <c r="A4965" s="32">
        <v>43715</v>
      </c>
      <c r="B4965" s="25">
        <v>1000058817</v>
      </c>
      <c r="C4965" s="25" t="s">
        <v>4013</v>
      </c>
      <c r="D4965" s="25" t="s">
        <v>4003</v>
      </c>
      <c r="E4965" s="31">
        <v>6528.44</v>
      </c>
      <c r="F4965" s="31">
        <v>6528.44</v>
      </c>
      <c r="G4965" s="25">
        <v>0</v>
      </c>
      <c r="H4965" s="25">
        <v>0</v>
      </c>
      <c r="I4965" s="25" t="s">
        <v>2625</v>
      </c>
    </row>
    <row r="4966" spans="1:9" x14ac:dyDescent="0.15">
      <c r="A4966" s="32">
        <v>43715</v>
      </c>
      <c r="B4966" s="25">
        <v>1000058921</v>
      </c>
      <c r="C4966" s="25" t="s">
        <v>3990</v>
      </c>
      <c r="D4966" s="25" t="s">
        <v>4003</v>
      </c>
      <c r="E4966" s="31">
        <v>1327.3</v>
      </c>
      <c r="F4966" s="31">
        <v>1327.3</v>
      </c>
      <c r="G4966" s="25">
        <v>0</v>
      </c>
      <c r="H4966" s="25">
        <v>0</v>
      </c>
      <c r="I4966" s="25" t="s">
        <v>2709</v>
      </c>
    </row>
    <row r="4967" spans="1:9" x14ac:dyDescent="0.15">
      <c r="A4967" s="32">
        <v>43715</v>
      </c>
      <c r="B4967" s="25">
        <v>1000058921</v>
      </c>
      <c r="C4967" s="25" t="s">
        <v>3990</v>
      </c>
      <c r="D4967" s="25" t="s">
        <v>4003</v>
      </c>
      <c r="E4967" s="25">
        <v>174.2</v>
      </c>
      <c r="F4967" s="25">
        <v>174.2</v>
      </c>
      <c r="G4967" s="25">
        <v>0</v>
      </c>
      <c r="H4967" s="25">
        <v>0</v>
      </c>
      <c r="I4967" s="25" t="s">
        <v>2709</v>
      </c>
    </row>
    <row r="4968" spans="1:9" x14ac:dyDescent="0.15">
      <c r="A4968" s="32">
        <v>43715</v>
      </c>
      <c r="B4968" s="25">
        <v>1000058924</v>
      </c>
      <c r="C4968" s="25" t="s">
        <v>3991</v>
      </c>
      <c r="D4968" s="25" t="s">
        <v>4003</v>
      </c>
      <c r="E4968" s="25">
        <v>153.6</v>
      </c>
      <c r="F4968" s="25">
        <v>153.6</v>
      </c>
      <c r="G4968" s="25">
        <v>0</v>
      </c>
      <c r="H4968" s="25">
        <v>0</v>
      </c>
      <c r="I4968" s="25" t="s">
        <v>2706</v>
      </c>
    </row>
    <row r="4969" spans="1:9" x14ac:dyDescent="0.15">
      <c r="A4969" s="32">
        <v>43715</v>
      </c>
      <c r="B4969" s="25">
        <v>1000058924</v>
      </c>
      <c r="C4969" s="25" t="s">
        <v>3991</v>
      </c>
      <c r="D4969" s="25" t="s">
        <v>4003</v>
      </c>
      <c r="E4969" s="31">
        <v>1235.29</v>
      </c>
      <c r="F4969" s="31">
        <v>1235.29</v>
      </c>
      <c r="G4969" s="25">
        <v>0</v>
      </c>
      <c r="H4969" s="25">
        <v>0</v>
      </c>
      <c r="I4969" s="25" t="s">
        <v>2706</v>
      </c>
    </row>
    <row r="4970" spans="1:9" x14ac:dyDescent="0.15">
      <c r="A4970" s="32">
        <v>43715</v>
      </c>
      <c r="B4970" s="25">
        <v>1000058961</v>
      </c>
      <c r="C4970" s="25" t="s">
        <v>3862</v>
      </c>
      <c r="D4970" s="25" t="s">
        <v>4003</v>
      </c>
      <c r="E4970" s="31">
        <v>3001.04</v>
      </c>
      <c r="F4970" s="31">
        <v>3001.04</v>
      </c>
      <c r="G4970" s="25">
        <v>0</v>
      </c>
      <c r="H4970" s="25">
        <v>0</v>
      </c>
      <c r="I4970" s="25" t="s">
        <v>2666</v>
      </c>
    </row>
    <row r="4971" spans="1:9" x14ac:dyDescent="0.15">
      <c r="A4971" s="32">
        <v>43715</v>
      </c>
      <c r="B4971" s="25">
        <v>1000058961</v>
      </c>
      <c r="C4971" s="25" t="s">
        <v>3862</v>
      </c>
      <c r="D4971" s="25" t="s">
        <v>4003</v>
      </c>
      <c r="E4971" s="31">
        <v>1201.72</v>
      </c>
      <c r="F4971" s="31">
        <v>1201.72</v>
      </c>
      <c r="G4971" s="25">
        <v>0</v>
      </c>
      <c r="H4971" s="25">
        <v>0</v>
      </c>
      <c r="I4971" s="25" t="s">
        <v>2666</v>
      </c>
    </row>
    <row r="4972" spans="1:9" x14ac:dyDescent="0.15">
      <c r="A4972" s="32">
        <v>43715</v>
      </c>
      <c r="B4972" s="25">
        <v>1000058961</v>
      </c>
      <c r="C4972" s="25" t="s">
        <v>3862</v>
      </c>
      <c r="D4972" s="25" t="s">
        <v>3236</v>
      </c>
      <c r="E4972" s="25">
        <v>0.7</v>
      </c>
      <c r="F4972" s="25">
        <v>0.7</v>
      </c>
      <c r="G4972" s="25">
        <v>0</v>
      </c>
      <c r="H4972" s="25">
        <v>0</v>
      </c>
      <c r="I4972" s="25" t="s">
        <v>2666</v>
      </c>
    </row>
    <row r="4973" spans="1:9" x14ac:dyDescent="0.15">
      <c r="A4973" s="32">
        <v>43715</v>
      </c>
      <c r="B4973" s="25">
        <v>1000059342</v>
      </c>
      <c r="C4973" s="25" t="s">
        <v>3994</v>
      </c>
      <c r="D4973" s="25" t="s">
        <v>4004</v>
      </c>
      <c r="E4973" s="31">
        <v>1375.26</v>
      </c>
      <c r="F4973" s="31">
        <v>1375.26</v>
      </c>
      <c r="G4973" s="25">
        <v>0</v>
      </c>
      <c r="H4973" s="25">
        <v>0</v>
      </c>
      <c r="I4973" s="25" t="s">
        <v>2687</v>
      </c>
    </row>
    <row r="4974" spans="1:9" x14ac:dyDescent="0.15">
      <c r="A4974" s="32">
        <v>43714</v>
      </c>
      <c r="B4974" s="25">
        <v>1000001038</v>
      </c>
      <c r="C4974" s="25" t="s">
        <v>3152</v>
      </c>
      <c r="D4974" s="25" t="s">
        <v>4003</v>
      </c>
      <c r="E4974" s="25">
        <v>801.9</v>
      </c>
      <c r="F4974" s="25">
        <v>801.9</v>
      </c>
      <c r="G4974" s="25">
        <v>0</v>
      </c>
      <c r="H4974" s="25">
        <v>0</v>
      </c>
      <c r="I4974" s="25" t="s">
        <v>3151</v>
      </c>
    </row>
    <row r="4975" spans="1:9" x14ac:dyDescent="0.15">
      <c r="A4975" s="32">
        <v>43714</v>
      </c>
      <c r="B4975" s="25">
        <v>1000001038</v>
      </c>
      <c r="C4975" s="25" t="s">
        <v>3152</v>
      </c>
      <c r="D4975" s="25" t="s">
        <v>4003</v>
      </c>
      <c r="E4975" s="31">
        <v>1206.4000000000001</v>
      </c>
      <c r="F4975" s="31">
        <v>1206.4000000000001</v>
      </c>
      <c r="G4975" s="25">
        <v>0</v>
      </c>
      <c r="H4975" s="25">
        <v>0</v>
      </c>
      <c r="I4975" s="25" t="s">
        <v>3151</v>
      </c>
    </row>
    <row r="4976" spans="1:9" x14ac:dyDescent="0.15">
      <c r="A4976" s="32">
        <v>43714</v>
      </c>
      <c r="B4976" s="25">
        <v>1000001126</v>
      </c>
      <c r="C4976" s="25" t="s">
        <v>3892</v>
      </c>
      <c r="D4976" s="25" t="s">
        <v>4003</v>
      </c>
      <c r="E4976" s="25">
        <v>400.8</v>
      </c>
      <c r="F4976" s="25">
        <v>400.8</v>
      </c>
      <c r="G4976" s="25">
        <v>0</v>
      </c>
      <c r="H4976" s="25">
        <v>0</v>
      </c>
      <c r="I4976" s="25" t="s">
        <v>2912</v>
      </c>
    </row>
    <row r="4977" spans="1:9" x14ac:dyDescent="0.15">
      <c r="A4977" s="32">
        <v>43714</v>
      </c>
      <c r="B4977" s="25">
        <v>1000001126</v>
      </c>
      <c r="C4977" s="25" t="s">
        <v>3892</v>
      </c>
      <c r="D4977" s="25" t="s">
        <v>4003</v>
      </c>
      <c r="E4977" s="31">
        <v>1218.8599999999999</v>
      </c>
      <c r="F4977" s="31">
        <v>1218.8599999999999</v>
      </c>
      <c r="G4977" s="25">
        <v>0</v>
      </c>
      <c r="H4977" s="25">
        <v>0</v>
      </c>
      <c r="I4977" s="25" t="s">
        <v>2912</v>
      </c>
    </row>
    <row r="4978" spans="1:9" x14ac:dyDescent="0.15">
      <c r="A4978" s="32">
        <v>43714</v>
      </c>
      <c r="B4978" s="25">
        <v>1000001427</v>
      </c>
      <c r="C4978" s="25" t="s">
        <v>4053</v>
      </c>
      <c r="D4978" s="25" t="s">
        <v>4003</v>
      </c>
      <c r="E4978" s="31">
        <v>18445</v>
      </c>
      <c r="F4978" s="31">
        <v>18445</v>
      </c>
      <c r="G4978" s="25">
        <v>0</v>
      </c>
      <c r="H4978" s="25">
        <v>0</v>
      </c>
      <c r="I4978" s="25" t="s">
        <v>212</v>
      </c>
    </row>
    <row r="4979" spans="1:9" x14ac:dyDescent="0.15">
      <c r="A4979" s="32">
        <v>43714</v>
      </c>
      <c r="B4979" s="25">
        <v>1000001427</v>
      </c>
      <c r="C4979" s="25" t="s">
        <v>4053</v>
      </c>
      <c r="D4979" s="25" t="s">
        <v>4003</v>
      </c>
      <c r="E4979" s="31">
        <v>35490.300000000003</v>
      </c>
      <c r="F4979" s="31">
        <v>35490.300000000003</v>
      </c>
      <c r="G4979" s="25">
        <v>0</v>
      </c>
      <c r="H4979" s="25">
        <v>0</v>
      </c>
      <c r="I4979" s="25" t="s">
        <v>212</v>
      </c>
    </row>
    <row r="4980" spans="1:9" x14ac:dyDescent="0.15">
      <c r="A4980" s="32">
        <v>43714</v>
      </c>
      <c r="B4980" s="25">
        <v>1000001616</v>
      </c>
      <c r="C4980" s="25" t="s">
        <v>3897</v>
      </c>
      <c r="D4980" s="25" t="s">
        <v>4003</v>
      </c>
      <c r="E4980" s="25">
        <v>131.4</v>
      </c>
      <c r="F4980" s="25">
        <v>131.4</v>
      </c>
      <c r="G4980" s="25">
        <v>0</v>
      </c>
      <c r="H4980" s="25">
        <v>0</v>
      </c>
      <c r="I4980" s="25" t="s">
        <v>3160</v>
      </c>
    </row>
    <row r="4981" spans="1:9" x14ac:dyDescent="0.15">
      <c r="A4981" s="32">
        <v>43714</v>
      </c>
      <c r="B4981" s="25">
        <v>1000001616</v>
      </c>
      <c r="C4981" s="25" t="s">
        <v>3897</v>
      </c>
      <c r="D4981" s="25" t="s">
        <v>4003</v>
      </c>
      <c r="E4981" s="31">
        <v>3003.5</v>
      </c>
      <c r="F4981" s="31">
        <v>3003.5</v>
      </c>
      <c r="G4981" s="25">
        <v>0</v>
      </c>
      <c r="H4981" s="25">
        <v>0</v>
      </c>
      <c r="I4981" s="25" t="s">
        <v>3160</v>
      </c>
    </row>
    <row r="4982" spans="1:9" x14ac:dyDescent="0.15">
      <c r="A4982" s="32">
        <v>43714</v>
      </c>
      <c r="B4982" s="25">
        <v>1000001627</v>
      </c>
      <c r="C4982" s="25" t="s">
        <v>3902</v>
      </c>
      <c r="D4982" s="25" t="s">
        <v>4003</v>
      </c>
      <c r="E4982" s="25">
        <v>858.84</v>
      </c>
      <c r="F4982" s="25">
        <v>858.84</v>
      </c>
      <c r="G4982" s="25">
        <v>0</v>
      </c>
      <c r="H4982" s="25">
        <v>0</v>
      </c>
      <c r="I4982" s="25" t="s">
        <v>3222</v>
      </c>
    </row>
    <row r="4983" spans="1:9" x14ac:dyDescent="0.15">
      <c r="A4983" s="32">
        <v>43714</v>
      </c>
      <c r="B4983" s="25">
        <v>1000001627</v>
      </c>
      <c r="C4983" s="25" t="s">
        <v>3902</v>
      </c>
      <c r="D4983" s="25" t="s">
        <v>4003</v>
      </c>
      <c r="E4983" s="31">
        <v>7002.35</v>
      </c>
      <c r="F4983" s="31">
        <v>7002.35</v>
      </c>
      <c r="G4983" s="25">
        <v>0</v>
      </c>
      <c r="H4983" s="25">
        <v>0</v>
      </c>
      <c r="I4983" s="25" t="s">
        <v>3222</v>
      </c>
    </row>
    <row r="4984" spans="1:9" x14ac:dyDescent="0.15">
      <c r="A4984" s="32">
        <v>43714</v>
      </c>
      <c r="B4984" s="25">
        <v>1000001627</v>
      </c>
      <c r="C4984" s="25" t="s">
        <v>3902</v>
      </c>
      <c r="D4984" s="25" t="s">
        <v>4004</v>
      </c>
      <c r="E4984" s="25">
        <v>24.5</v>
      </c>
      <c r="F4984" s="25">
        <v>24.5</v>
      </c>
      <c r="G4984" s="25">
        <v>0</v>
      </c>
      <c r="H4984" s="25">
        <v>0</v>
      </c>
      <c r="I4984" s="25" t="s">
        <v>3222</v>
      </c>
    </row>
    <row r="4985" spans="1:9" x14ac:dyDescent="0.15">
      <c r="A4985" s="32">
        <v>43714</v>
      </c>
      <c r="B4985" s="25">
        <v>1000001984</v>
      </c>
      <c r="C4985" s="25" t="s">
        <v>3907</v>
      </c>
      <c r="D4985" s="25" t="s">
        <v>4003</v>
      </c>
      <c r="E4985" s="31">
        <v>12352.05</v>
      </c>
      <c r="F4985" s="31">
        <v>12352.05</v>
      </c>
      <c r="G4985" s="25">
        <v>0</v>
      </c>
      <c r="H4985" s="25">
        <v>0</v>
      </c>
      <c r="I4985" s="25" t="s">
        <v>3538</v>
      </c>
    </row>
    <row r="4986" spans="1:9" x14ac:dyDescent="0.15">
      <c r="A4986" s="32">
        <v>43714</v>
      </c>
      <c r="B4986" s="25">
        <v>1000002158</v>
      </c>
      <c r="C4986" s="25" t="s">
        <v>3909</v>
      </c>
      <c r="D4986" s="25" t="s">
        <v>4003</v>
      </c>
      <c r="E4986" s="25">
        <v>140.43</v>
      </c>
      <c r="F4986" s="25">
        <v>140.43</v>
      </c>
      <c r="G4986" s="25">
        <v>0</v>
      </c>
      <c r="H4986" s="25">
        <v>0</v>
      </c>
      <c r="I4986" s="25" t="s">
        <v>3126</v>
      </c>
    </row>
    <row r="4987" spans="1:9" x14ac:dyDescent="0.15">
      <c r="A4987" s="32">
        <v>43714</v>
      </c>
      <c r="B4987" s="25">
        <v>1000002158</v>
      </c>
      <c r="C4987" s="25" t="s">
        <v>3909</v>
      </c>
      <c r="D4987" s="25" t="s">
        <v>4003</v>
      </c>
      <c r="E4987" s="25">
        <v>360</v>
      </c>
      <c r="F4987" s="25">
        <v>360</v>
      </c>
      <c r="G4987" s="25">
        <v>0</v>
      </c>
      <c r="H4987" s="25">
        <v>0</v>
      </c>
      <c r="I4987" s="25" t="s">
        <v>3126</v>
      </c>
    </row>
    <row r="4988" spans="1:9" x14ac:dyDescent="0.15">
      <c r="A4988" s="32">
        <v>43714</v>
      </c>
      <c r="B4988" s="25">
        <v>1000002535</v>
      </c>
      <c r="C4988" s="25" t="s">
        <v>3911</v>
      </c>
      <c r="D4988" s="25" t="s">
        <v>4003</v>
      </c>
      <c r="E4988" s="31">
        <v>180004.23</v>
      </c>
      <c r="F4988" s="31">
        <v>180004.23</v>
      </c>
      <c r="G4988" s="25">
        <v>0</v>
      </c>
      <c r="H4988" s="25">
        <v>0</v>
      </c>
      <c r="I4988" s="25" t="s">
        <v>109</v>
      </c>
    </row>
    <row r="4989" spans="1:9" x14ac:dyDescent="0.15">
      <c r="A4989" s="32">
        <v>43714</v>
      </c>
      <c r="B4989" s="25">
        <v>1000002535</v>
      </c>
      <c r="C4989" s="25" t="s">
        <v>3911</v>
      </c>
      <c r="D4989" s="25" t="s">
        <v>4003</v>
      </c>
      <c r="E4989" s="31">
        <v>40024.699999999997</v>
      </c>
      <c r="F4989" s="31">
        <v>40024.699999999997</v>
      </c>
      <c r="G4989" s="25">
        <v>0</v>
      </c>
      <c r="H4989" s="25">
        <v>0</v>
      </c>
      <c r="I4989" s="25" t="s">
        <v>109</v>
      </c>
    </row>
    <row r="4990" spans="1:9" x14ac:dyDescent="0.15">
      <c r="A4990" s="32">
        <v>43714</v>
      </c>
      <c r="B4990" s="25">
        <v>1000002672</v>
      </c>
      <c r="C4990" s="25" t="s">
        <v>4010</v>
      </c>
      <c r="D4990" s="25" t="s">
        <v>4003</v>
      </c>
      <c r="E4990" s="31">
        <v>2489.02</v>
      </c>
      <c r="F4990" s="31">
        <v>2489.02</v>
      </c>
      <c r="G4990" s="25">
        <v>0</v>
      </c>
      <c r="H4990" s="25">
        <v>0</v>
      </c>
      <c r="I4990" s="25" t="s">
        <v>2637</v>
      </c>
    </row>
    <row r="4991" spans="1:9" x14ac:dyDescent="0.15">
      <c r="A4991" s="32">
        <v>43714</v>
      </c>
      <c r="B4991" s="25">
        <v>1000002672</v>
      </c>
      <c r="C4991" s="25" t="s">
        <v>4010</v>
      </c>
      <c r="D4991" s="25" t="s">
        <v>4003</v>
      </c>
      <c r="E4991" s="25">
        <v>433.32</v>
      </c>
      <c r="F4991" s="25">
        <v>433.32</v>
      </c>
      <c r="G4991" s="25">
        <v>0</v>
      </c>
      <c r="H4991" s="25">
        <v>0</v>
      </c>
      <c r="I4991" s="25" t="s">
        <v>2637</v>
      </c>
    </row>
    <row r="4992" spans="1:9" x14ac:dyDescent="0.15">
      <c r="A4992" s="32">
        <v>43714</v>
      </c>
      <c r="B4992" s="25">
        <v>1000002716</v>
      </c>
      <c r="C4992" s="25" t="s">
        <v>3913</v>
      </c>
      <c r="D4992" s="25" t="s">
        <v>4003</v>
      </c>
      <c r="E4992" s="31">
        <v>2003.6</v>
      </c>
      <c r="F4992" s="31">
        <v>2003.6</v>
      </c>
      <c r="G4992" s="25">
        <v>0</v>
      </c>
      <c r="H4992" s="25">
        <v>0</v>
      </c>
      <c r="I4992" s="25" t="s">
        <v>2896</v>
      </c>
    </row>
    <row r="4993" spans="1:9" x14ac:dyDescent="0.15">
      <c r="A4993" s="32">
        <v>43714</v>
      </c>
      <c r="B4993" s="25">
        <v>1000003143</v>
      </c>
      <c r="C4993" s="25" t="s">
        <v>3733</v>
      </c>
      <c r="D4993" s="25" t="s">
        <v>4003</v>
      </c>
      <c r="E4993" s="31">
        <v>20003.900000000001</v>
      </c>
      <c r="F4993" s="31">
        <v>20003.900000000001</v>
      </c>
      <c r="G4993" s="25">
        <v>0</v>
      </c>
      <c r="H4993" s="25">
        <v>0</v>
      </c>
      <c r="I4993" s="25" t="s">
        <v>3140</v>
      </c>
    </row>
    <row r="4994" spans="1:9" x14ac:dyDescent="0.15">
      <c r="A4994" s="32">
        <v>43714</v>
      </c>
      <c r="B4994" s="25">
        <v>1000003143</v>
      </c>
      <c r="C4994" s="25" t="s">
        <v>3733</v>
      </c>
      <c r="D4994" s="25" t="s">
        <v>4003</v>
      </c>
      <c r="E4994" s="31">
        <v>40010.720000000001</v>
      </c>
      <c r="F4994" s="31">
        <v>40010.720000000001</v>
      </c>
      <c r="G4994" s="25">
        <v>0</v>
      </c>
      <c r="H4994" s="25">
        <v>0</v>
      </c>
      <c r="I4994" s="25" t="s">
        <v>3140</v>
      </c>
    </row>
    <row r="4995" spans="1:9" x14ac:dyDescent="0.15">
      <c r="A4995" s="32">
        <v>43714</v>
      </c>
      <c r="B4995" s="25">
        <v>1000003390</v>
      </c>
      <c r="C4995" s="25" t="s">
        <v>3858</v>
      </c>
      <c r="D4995" s="25" t="s">
        <v>4003</v>
      </c>
      <c r="E4995" s="25">
        <v>400.8</v>
      </c>
      <c r="F4995" s="25">
        <v>400.8</v>
      </c>
      <c r="G4995" s="25">
        <v>0</v>
      </c>
      <c r="H4995" s="25">
        <v>0</v>
      </c>
      <c r="I4995" s="25" t="s">
        <v>2883</v>
      </c>
    </row>
    <row r="4996" spans="1:9" x14ac:dyDescent="0.15">
      <c r="A4996" s="32">
        <v>43714</v>
      </c>
      <c r="B4996" s="25">
        <v>1000003390</v>
      </c>
      <c r="C4996" s="25" t="s">
        <v>3858</v>
      </c>
      <c r="D4996" s="25" t="s">
        <v>4003</v>
      </c>
      <c r="E4996" s="31">
        <v>2609.42</v>
      </c>
      <c r="F4996" s="31">
        <v>2609.42</v>
      </c>
      <c r="G4996" s="25">
        <v>0</v>
      </c>
      <c r="H4996" s="25">
        <v>0</v>
      </c>
      <c r="I4996" s="25" t="s">
        <v>2883</v>
      </c>
    </row>
    <row r="4997" spans="1:9" x14ac:dyDescent="0.15">
      <c r="A4997" s="32">
        <v>43714</v>
      </c>
      <c r="B4997" s="25">
        <v>1000003510</v>
      </c>
      <c r="C4997" s="25" t="s">
        <v>4056</v>
      </c>
      <c r="D4997" s="25" t="s">
        <v>4003</v>
      </c>
      <c r="E4997" s="31">
        <v>1876</v>
      </c>
      <c r="F4997" s="31">
        <v>1876</v>
      </c>
      <c r="G4997" s="25">
        <v>0</v>
      </c>
      <c r="H4997" s="25">
        <v>0</v>
      </c>
      <c r="I4997" s="25" t="s">
        <v>3525</v>
      </c>
    </row>
    <row r="4998" spans="1:9" x14ac:dyDescent="0.15">
      <c r="A4998" s="32">
        <v>43714</v>
      </c>
      <c r="B4998" s="25">
        <v>1000003510</v>
      </c>
      <c r="C4998" s="25" t="s">
        <v>4056</v>
      </c>
      <c r="D4998" s="25" t="s">
        <v>4003</v>
      </c>
      <c r="E4998" s="25">
        <v>574</v>
      </c>
      <c r="F4998" s="25">
        <v>574</v>
      </c>
      <c r="G4998" s="25">
        <v>0</v>
      </c>
      <c r="H4998" s="25">
        <v>0</v>
      </c>
      <c r="I4998" s="25" t="s">
        <v>3525</v>
      </c>
    </row>
    <row r="4999" spans="1:9" x14ac:dyDescent="0.15">
      <c r="A4999" s="32">
        <v>43714</v>
      </c>
      <c r="B4999" s="25">
        <v>1000003511</v>
      </c>
      <c r="C4999" s="25" t="s">
        <v>4059</v>
      </c>
      <c r="D4999" s="25" t="s">
        <v>4003</v>
      </c>
      <c r="E4999" s="25">
        <v>200.4</v>
      </c>
      <c r="F4999" s="25">
        <v>200.4</v>
      </c>
      <c r="G4999" s="25">
        <v>0</v>
      </c>
      <c r="H4999" s="25">
        <v>0</v>
      </c>
      <c r="I4999" s="25" t="s">
        <v>2696</v>
      </c>
    </row>
    <row r="5000" spans="1:9" x14ac:dyDescent="0.15">
      <c r="A5000" s="32">
        <v>43714</v>
      </c>
      <c r="B5000" s="25">
        <v>1000003511</v>
      </c>
      <c r="C5000" s="25" t="s">
        <v>4059</v>
      </c>
      <c r="D5000" s="25" t="s">
        <v>4003</v>
      </c>
      <c r="E5000" s="25">
        <v>800.13</v>
      </c>
      <c r="F5000" s="25">
        <v>800.13</v>
      </c>
      <c r="G5000" s="25">
        <v>0</v>
      </c>
      <c r="H5000" s="25">
        <v>0</v>
      </c>
      <c r="I5000" s="25" t="s">
        <v>2696</v>
      </c>
    </row>
    <row r="5001" spans="1:9" x14ac:dyDescent="0.15">
      <c r="A5001" s="32">
        <v>43714</v>
      </c>
      <c r="B5001" s="25">
        <v>1000004078</v>
      </c>
      <c r="C5001" s="25" t="s">
        <v>2794</v>
      </c>
      <c r="D5001" s="25" t="s">
        <v>4003</v>
      </c>
      <c r="E5001" s="31">
        <v>2589.7600000000002</v>
      </c>
      <c r="F5001" s="31">
        <v>2589.7600000000002</v>
      </c>
      <c r="G5001" s="25">
        <v>0</v>
      </c>
      <c r="H5001" s="25">
        <v>0</v>
      </c>
      <c r="I5001" s="25" t="s">
        <v>2793</v>
      </c>
    </row>
    <row r="5002" spans="1:9" x14ac:dyDescent="0.15">
      <c r="A5002" s="32">
        <v>43714</v>
      </c>
      <c r="B5002" s="25">
        <v>1000004297</v>
      </c>
      <c r="C5002" s="25" t="s">
        <v>4001</v>
      </c>
      <c r="D5002" s="25" t="s">
        <v>4003</v>
      </c>
      <c r="E5002" s="25">
        <v>300</v>
      </c>
      <c r="F5002" s="25">
        <v>300</v>
      </c>
      <c r="G5002" s="25">
        <v>0</v>
      </c>
      <c r="H5002" s="25">
        <v>0</v>
      </c>
      <c r="I5002" s="25" t="s">
        <v>3785</v>
      </c>
    </row>
    <row r="5003" spans="1:9" x14ac:dyDescent="0.15">
      <c r="A5003" s="32">
        <v>43714</v>
      </c>
      <c r="B5003" s="25">
        <v>1000004884</v>
      </c>
      <c r="C5003" s="25" t="s">
        <v>3917</v>
      </c>
      <c r="D5003" s="25" t="s">
        <v>4003</v>
      </c>
      <c r="E5003" s="31">
        <v>6348.19</v>
      </c>
      <c r="F5003" s="31">
        <v>6348.19</v>
      </c>
      <c r="G5003" s="25">
        <v>0</v>
      </c>
      <c r="H5003" s="25">
        <v>0</v>
      </c>
      <c r="I5003" s="25" t="s">
        <v>2824</v>
      </c>
    </row>
    <row r="5004" spans="1:9" x14ac:dyDescent="0.15">
      <c r="A5004" s="32">
        <v>43714</v>
      </c>
      <c r="B5004" s="25">
        <v>1000004884</v>
      </c>
      <c r="C5004" s="25" t="s">
        <v>3917</v>
      </c>
      <c r="D5004" s="25" t="s">
        <v>4003</v>
      </c>
      <c r="E5004" s="31">
        <v>13653.57</v>
      </c>
      <c r="F5004" s="31">
        <v>13653.57</v>
      </c>
      <c r="G5004" s="25">
        <v>0</v>
      </c>
      <c r="H5004" s="25">
        <v>0</v>
      </c>
      <c r="I5004" s="25" t="s">
        <v>2824</v>
      </c>
    </row>
    <row r="5005" spans="1:9" x14ac:dyDescent="0.15">
      <c r="A5005" s="32">
        <v>43714</v>
      </c>
      <c r="B5005" s="25">
        <v>1000008344</v>
      </c>
      <c r="C5005" s="25" t="s">
        <v>3921</v>
      </c>
      <c r="D5005" s="25" t="s">
        <v>4004</v>
      </c>
      <c r="E5005" s="31">
        <v>8833.17</v>
      </c>
      <c r="F5005" s="31">
        <v>8833.17</v>
      </c>
      <c r="G5005" s="25">
        <v>0</v>
      </c>
      <c r="H5005" s="25">
        <v>0</v>
      </c>
      <c r="I5005" s="25" t="s">
        <v>3140</v>
      </c>
    </row>
    <row r="5006" spans="1:9" x14ac:dyDescent="0.15">
      <c r="A5006" s="32">
        <v>43714</v>
      </c>
      <c r="B5006" s="25">
        <v>1000009190</v>
      </c>
      <c r="C5006" s="25" t="s">
        <v>2649</v>
      </c>
      <c r="D5006" s="25" t="s">
        <v>4003</v>
      </c>
      <c r="E5006" s="25">
        <v>254.85</v>
      </c>
      <c r="F5006" s="25">
        <v>254.85</v>
      </c>
      <c r="G5006" s="25">
        <v>0</v>
      </c>
      <c r="H5006" s="25">
        <v>0</v>
      </c>
      <c r="I5006" s="25" t="s">
        <v>2646</v>
      </c>
    </row>
    <row r="5007" spans="1:9" x14ac:dyDescent="0.15">
      <c r="A5007" s="32">
        <v>43714</v>
      </c>
      <c r="B5007" s="25">
        <v>1000009190</v>
      </c>
      <c r="C5007" s="25" t="s">
        <v>2649</v>
      </c>
      <c r="D5007" s="25" t="s">
        <v>4003</v>
      </c>
      <c r="E5007" s="31">
        <v>2415.04</v>
      </c>
      <c r="F5007" s="31">
        <v>2415.04</v>
      </c>
      <c r="G5007" s="25">
        <v>0</v>
      </c>
      <c r="H5007" s="25">
        <v>0</v>
      </c>
      <c r="I5007" s="25" t="s">
        <v>2646</v>
      </c>
    </row>
    <row r="5008" spans="1:9" x14ac:dyDescent="0.15">
      <c r="A5008" s="32">
        <v>43714</v>
      </c>
      <c r="B5008" s="25">
        <v>1000009190</v>
      </c>
      <c r="C5008" s="25" t="s">
        <v>2649</v>
      </c>
      <c r="D5008" s="25" t="s">
        <v>4004</v>
      </c>
      <c r="E5008" s="25">
        <v>130.78</v>
      </c>
      <c r="F5008" s="25">
        <v>130.78</v>
      </c>
      <c r="G5008" s="25">
        <v>0</v>
      </c>
      <c r="H5008" s="25">
        <v>0</v>
      </c>
      <c r="I5008" s="25" t="s">
        <v>2646</v>
      </c>
    </row>
    <row r="5009" spans="1:9" x14ac:dyDescent="0.15">
      <c r="A5009" s="32">
        <v>43714</v>
      </c>
      <c r="B5009" s="25">
        <v>1000009191</v>
      </c>
      <c r="C5009" s="25" t="s">
        <v>2819</v>
      </c>
      <c r="D5009" s="25" t="s">
        <v>4003</v>
      </c>
      <c r="E5009" s="31">
        <v>1500</v>
      </c>
      <c r="F5009" s="31">
        <v>1500</v>
      </c>
      <c r="G5009" s="25">
        <v>0</v>
      </c>
      <c r="H5009" s="25">
        <v>0</v>
      </c>
      <c r="I5009" s="25" t="s">
        <v>2818</v>
      </c>
    </row>
    <row r="5010" spans="1:9" x14ac:dyDescent="0.15">
      <c r="A5010" s="32">
        <v>43714</v>
      </c>
      <c r="B5010" s="25">
        <v>1000009191</v>
      </c>
      <c r="C5010" s="25" t="s">
        <v>2819</v>
      </c>
      <c r="D5010" s="25" t="s">
        <v>4003</v>
      </c>
      <c r="E5010" s="31">
        <v>4714.57</v>
      </c>
      <c r="F5010" s="31">
        <v>4714.57</v>
      </c>
      <c r="G5010" s="25">
        <v>0</v>
      </c>
      <c r="H5010" s="25">
        <v>0</v>
      </c>
      <c r="I5010" s="25" t="s">
        <v>2818</v>
      </c>
    </row>
    <row r="5011" spans="1:9" x14ac:dyDescent="0.15">
      <c r="A5011" s="32">
        <v>43714</v>
      </c>
      <c r="B5011" s="25">
        <v>1000009301</v>
      </c>
      <c r="C5011" s="25" t="s">
        <v>3308</v>
      </c>
      <c r="D5011" s="25" t="s">
        <v>4003</v>
      </c>
      <c r="E5011" s="25">
        <v>503.37</v>
      </c>
      <c r="F5011" s="25">
        <v>503.37</v>
      </c>
      <c r="G5011" s="25">
        <v>0</v>
      </c>
      <c r="H5011" s="25">
        <v>0</v>
      </c>
      <c r="I5011" s="25" t="s">
        <v>2646</v>
      </c>
    </row>
    <row r="5012" spans="1:9" x14ac:dyDescent="0.15">
      <c r="A5012" s="32">
        <v>43714</v>
      </c>
      <c r="B5012" s="25">
        <v>1000009301</v>
      </c>
      <c r="C5012" s="25" t="s">
        <v>3308</v>
      </c>
      <c r="D5012" s="25" t="s">
        <v>4003</v>
      </c>
      <c r="E5012" s="31">
        <v>3009</v>
      </c>
      <c r="F5012" s="31">
        <v>3009</v>
      </c>
      <c r="G5012" s="25">
        <v>0</v>
      </c>
      <c r="H5012" s="25">
        <v>0</v>
      </c>
      <c r="I5012" s="25" t="s">
        <v>2646</v>
      </c>
    </row>
    <row r="5013" spans="1:9" x14ac:dyDescent="0.15">
      <c r="A5013" s="32">
        <v>43714</v>
      </c>
      <c r="B5013" s="25">
        <v>1000009355</v>
      </c>
      <c r="C5013" s="25" t="s">
        <v>2813</v>
      </c>
      <c r="D5013" s="25" t="s">
        <v>4003</v>
      </c>
      <c r="E5013" s="25">
        <v>388.8</v>
      </c>
      <c r="F5013" s="25">
        <v>388.8</v>
      </c>
      <c r="G5013" s="25">
        <v>0</v>
      </c>
      <c r="H5013" s="25">
        <v>0</v>
      </c>
      <c r="I5013" s="25" t="s">
        <v>2812</v>
      </c>
    </row>
    <row r="5014" spans="1:9" x14ac:dyDescent="0.15">
      <c r="A5014" s="32">
        <v>43714</v>
      </c>
      <c r="B5014" s="25">
        <v>1000009355</v>
      </c>
      <c r="C5014" s="25" t="s">
        <v>2813</v>
      </c>
      <c r="D5014" s="25" t="s">
        <v>4003</v>
      </c>
      <c r="E5014" s="25">
        <v>612.20000000000005</v>
      </c>
      <c r="F5014" s="25">
        <v>612.20000000000005</v>
      </c>
      <c r="G5014" s="25">
        <v>0</v>
      </c>
      <c r="H5014" s="25">
        <v>0</v>
      </c>
      <c r="I5014" s="25" t="s">
        <v>2812</v>
      </c>
    </row>
    <row r="5015" spans="1:9" x14ac:dyDescent="0.15">
      <c r="A5015" s="32">
        <v>43714</v>
      </c>
      <c r="B5015" s="25">
        <v>1000009458</v>
      </c>
      <c r="C5015" s="25" t="s">
        <v>2816</v>
      </c>
      <c r="D5015" s="25" t="s">
        <v>4003</v>
      </c>
      <c r="E5015" s="31">
        <v>2501.1</v>
      </c>
      <c r="F5015" s="31">
        <v>2501.1</v>
      </c>
      <c r="G5015" s="25">
        <v>0</v>
      </c>
      <c r="H5015" s="25">
        <v>0</v>
      </c>
      <c r="I5015" s="25" t="s">
        <v>2815</v>
      </c>
    </row>
    <row r="5016" spans="1:9" x14ac:dyDescent="0.15">
      <c r="A5016" s="32">
        <v>43714</v>
      </c>
      <c r="B5016" s="25">
        <v>1000009635</v>
      </c>
      <c r="C5016" s="25" t="s">
        <v>3929</v>
      </c>
      <c r="D5016" s="25" t="s">
        <v>4003</v>
      </c>
      <c r="E5016" s="31">
        <v>32808.67</v>
      </c>
      <c r="F5016" s="31">
        <v>32808.67</v>
      </c>
      <c r="G5016" s="25">
        <v>0</v>
      </c>
      <c r="H5016" s="25">
        <v>0</v>
      </c>
      <c r="I5016" s="25" t="s">
        <v>106</v>
      </c>
    </row>
    <row r="5017" spans="1:9" x14ac:dyDescent="0.15">
      <c r="A5017" s="32">
        <v>43714</v>
      </c>
      <c r="B5017" s="25">
        <v>1000009635</v>
      </c>
      <c r="C5017" s="25" t="s">
        <v>3929</v>
      </c>
      <c r="D5017" s="25" t="s">
        <v>4003</v>
      </c>
      <c r="E5017" s="31">
        <v>195863.62</v>
      </c>
      <c r="F5017" s="31">
        <v>195863.62</v>
      </c>
      <c r="G5017" s="25">
        <v>0</v>
      </c>
      <c r="H5017" s="25">
        <v>0</v>
      </c>
      <c r="I5017" s="25" t="s">
        <v>106</v>
      </c>
    </row>
    <row r="5018" spans="1:9" x14ac:dyDescent="0.15">
      <c r="A5018" s="32">
        <v>43714</v>
      </c>
      <c r="B5018" s="25">
        <v>1000015329</v>
      </c>
      <c r="C5018" s="25" t="s">
        <v>2641</v>
      </c>
      <c r="D5018" s="25" t="s">
        <v>4003</v>
      </c>
      <c r="E5018" s="25">
        <v>500.4</v>
      </c>
      <c r="F5018" s="25">
        <v>500.4</v>
      </c>
      <c r="G5018" s="25">
        <v>0</v>
      </c>
      <c r="H5018" s="25">
        <v>0</v>
      </c>
      <c r="I5018" s="25" t="s">
        <v>2640</v>
      </c>
    </row>
    <row r="5019" spans="1:9" x14ac:dyDescent="0.15">
      <c r="A5019" s="32">
        <v>43714</v>
      </c>
      <c r="B5019" s="25">
        <v>1000015329</v>
      </c>
      <c r="C5019" s="25" t="s">
        <v>2641</v>
      </c>
      <c r="D5019" s="25" t="s">
        <v>4003</v>
      </c>
      <c r="E5019" s="31">
        <v>1526.8</v>
      </c>
      <c r="F5019" s="31">
        <v>1526.8</v>
      </c>
      <c r="G5019" s="25">
        <v>0</v>
      </c>
      <c r="H5019" s="25">
        <v>0</v>
      </c>
      <c r="I5019" s="25" t="s">
        <v>2640</v>
      </c>
    </row>
    <row r="5020" spans="1:9" x14ac:dyDescent="0.15">
      <c r="A5020" s="32">
        <v>43714</v>
      </c>
      <c r="B5020" s="25">
        <v>1000015329</v>
      </c>
      <c r="C5020" s="25" t="s">
        <v>2641</v>
      </c>
      <c r="D5020" s="25" t="s">
        <v>4004</v>
      </c>
      <c r="E5020" s="25">
        <v>802.76</v>
      </c>
      <c r="F5020" s="25">
        <v>802.76</v>
      </c>
      <c r="G5020" s="25">
        <v>0</v>
      </c>
      <c r="H5020" s="25">
        <v>0</v>
      </c>
      <c r="I5020" s="25" t="s">
        <v>2640</v>
      </c>
    </row>
    <row r="5021" spans="1:9" x14ac:dyDescent="0.15">
      <c r="A5021" s="32">
        <v>43714</v>
      </c>
      <c r="B5021" s="25">
        <v>1000015608</v>
      </c>
      <c r="C5021" s="25" t="s">
        <v>3582</v>
      </c>
      <c r="D5021" s="25" t="s">
        <v>4003</v>
      </c>
      <c r="E5021" s="25">
        <v>8.4</v>
      </c>
      <c r="F5021" s="25">
        <v>8.4</v>
      </c>
      <c r="G5021" s="25">
        <v>0</v>
      </c>
      <c r="H5021" s="25">
        <v>0</v>
      </c>
      <c r="I5021" s="25" t="s">
        <v>3578</v>
      </c>
    </row>
    <row r="5022" spans="1:9" x14ac:dyDescent="0.15">
      <c r="A5022" s="32">
        <v>43714</v>
      </c>
      <c r="B5022" s="25">
        <v>1000016028</v>
      </c>
      <c r="C5022" s="25" t="s">
        <v>3931</v>
      </c>
      <c r="D5022" s="25" t="s">
        <v>4003</v>
      </c>
      <c r="E5022" s="31">
        <v>22785</v>
      </c>
      <c r="F5022" s="31">
        <v>22785</v>
      </c>
      <c r="G5022" s="25">
        <v>0</v>
      </c>
      <c r="H5022" s="25">
        <v>0</v>
      </c>
      <c r="I5022" s="25" t="s">
        <v>3134</v>
      </c>
    </row>
    <row r="5023" spans="1:9" x14ac:dyDescent="0.15">
      <c r="A5023" s="32">
        <v>43714</v>
      </c>
      <c r="B5023" s="25">
        <v>1000016028</v>
      </c>
      <c r="C5023" s="25" t="s">
        <v>3931</v>
      </c>
      <c r="D5023" s="25" t="s">
        <v>4003</v>
      </c>
      <c r="E5023" s="31">
        <v>17219.900000000001</v>
      </c>
      <c r="F5023" s="31">
        <v>17219.900000000001</v>
      </c>
      <c r="G5023" s="25">
        <v>0</v>
      </c>
      <c r="H5023" s="25">
        <v>0</v>
      </c>
      <c r="I5023" s="25" t="s">
        <v>3134</v>
      </c>
    </row>
    <row r="5024" spans="1:9" x14ac:dyDescent="0.15">
      <c r="A5024" s="32">
        <v>43714</v>
      </c>
      <c r="B5024" s="25">
        <v>1000016603</v>
      </c>
      <c r="C5024" s="25" t="s">
        <v>2835</v>
      </c>
      <c r="D5024" s="25" t="s">
        <v>4003</v>
      </c>
      <c r="E5024" s="31">
        <v>51149</v>
      </c>
      <c r="F5024" s="31">
        <v>51149</v>
      </c>
      <c r="G5024" s="25">
        <v>0</v>
      </c>
      <c r="H5024" s="25">
        <v>0</v>
      </c>
      <c r="I5024" s="25" t="s">
        <v>2834</v>
      </c>
    </row>
    <row r="5025" spans="1:9" x14ac:dyDescent="0.15">
      <c r="A5025" s="32">
        <v>43714</v>
      </c>
      <c r="B5025" s="25">
        <v>1000016603</v>
      </c>
      <c r="C5025" s="25" t="s">
        <v>2835</v>
      </c>
      <c r="D5025" s="25" t="s">
        <v>4003</v>
      </c>
      <c r="E5025" s="31">
        <v>58857.18</v>
      </c>
      <c r="F5025" s="31">
        <v>58857.18</v>
      </c>
      <c r="G5025" s="25">
        <v>0</v>
      </c>
      <c r="H5025" s="25">
        <v>0</v>
      </c>
      <c r="I5025" s="25" t="s">
        <v>2834</v>
      </c>
    </row>
    <row r="5026" spans="1:9" x14ac:dyDescent="0.15">
      <c r="A5026" s="32">
        <v>43714</v>
      </c>
      <c r="B5026" s="25">
        <v>1000016942</v>
      </c>
      <c r="C5026" s="25" t="s">
        <v>2747</v>
      </c>
      <c r="D5026" s="25" t="s">
        <v>4003</v>
      </c>
      <c r="E5026" s="31">
        <v>3000.6</v>
      </c>
      <c r="F5026" s="31">
        <v>3000.6</v>
      </c>
      <c r="G5026" s="25">
        <v>0</v>
      </c>
      <c r="H5026" s="25">
        <v>0</v>
      </c>
      <c r="I5026" s="25" t="s">
        <v>2733</v>
      </c>
    </row>
    <row r="5027" spans="1:9" x14ac:dyDescent="0.15">
      <c r="A5027" s="32">
        <v>43714</v>
      </c>
      <c r="B5027" s="25">
        <v>1000016942</v>
      </c>
      <c r="C5027" s="25" t="s">
        <v>2747</v>
      </c>
      <c r="D5027" s="25" t="s">
        <v>4003</v>
      </c>
      <c r="E5027" s="31">
        <v>7004.23</v>
      </c>
      <c r="F5027" s="31">
        <v>7004.23</v>
      </c>
      <c r="G5027" s="25">
        <v>0</v>
      </c>
      <c r="H5027" s="25">
        <v>0</v>
      </c>
      <c r="I5027" s="25" t="s">
        <v>2733</v>
      </c>
    </row>
    <row r="5028" spans="1:9" x14ac:dyDescent="0.15">
      <c r="A5028" s="32">
        <v>43714</v>
      </c>
      <c r="B5028" s="25">
        <v>1000017070</v>
      </c>
      <c r="C5028" s="25" t="s">
        <v>3932</v>
      </c>
      <c r="D5028" s="25" t="s">
        <v>4003</v>
      </c>
      <c r="E5028" s="31">
        <v>1344</v>
      </c>
      <c r="F5028" s="31">
        <v>1344</v>
      </c>
      <c r="G5028" s="25">
        <v>0</v>
      </c>
      <c r="H5028" s="25">
        <v>0</v>
      </c>
      <c r="I5028" s="25" t="s">
        <v>2837</v>
      </c>
    </row>
    <row r="5029" spans="1:9" x14ac:dyDescent="0.15">
      <c r="A5029" s="32">
        <v>43714</v>
      </c>
      <c r="B5029" s="25">
        <v>1000017079</v>
      </c>
      <c r="C5029" s="25" t="s">
        <v>3629</v>
      </c>
      <c r="D5029" s="25" t="s">
        <v>4003</v>
      </c>
      <c r="E5029" s="31">
        <v>120003</v>
      </c>
      <c r="F5029" s="31">
        <v>120003</v>
      </c>
      <c r="G5029" s="25">
        <v>0</v>
      </c>
      <c r="H5029" s="25">
        <v>0</v>
      </c>
      <c r="I5029" s="25" t="s">
        <v>3024</v>
      </c>
    </row>
    <row r="5030" spans="1:9" x14ac:dyDescent="0.15">
      <c r="A5030" s="32">
        <v>43714</v>
      </c>
      <c r="B5030" s="25">
        <v>1000017079</v>
      </c>
      <c r="C5030" s="25" t="s">
        <v>3629</v>
      </c>
      <c r="D5030" s="25" t="s">
        <v>4003</v>
      </c>
      <c r="E5030" s="31">
        <v>96186.06</v>
      </c>
      <c r="F5030" s="31">
        <v>96186.06</v>
      </c>
      <c r="G5030" s="25">
        <v>0</v>
      </c>
      <c r="H5030" s="25">
        <v>0</v>
      </c>
      <c r="I5030" s="25" t="s">
        <v>3024</v>
      </c>
    </row>
    <row r="5031" spans="1:9" x14ac:dyDescent="0.15">
      <c r="A5031" s="32">
        <v>43714</v>
      </c>
      <c r="B5031" s="25">
        <v>1000017333</v>
      </c>
      <c r="C5031" s="25" t="s">
        <v>4002</v>
      </c>
      <c r="D5031" s="25" t="s">
        <v>4003</v>
      </c>
      <c r="E5031" s="25">
        <v>500.7</v>
      </c>
      <c r="F5031" s="25">
        <v>500.7</v>
      </c>
      <c r="G5031" s="25">
        <v>0</v>
      </c>
      <c r="H5031" s="25">
        <v>0</v>
      </c>
      <c r="I5031" s="25" t="s">
        <v>2837</v>
      </c>
    </row>
    <row r="5032" spans="1:9" x14ac:dyDescent="0.15">
      <c r="A5032" s="32">
        <v>43714</v>
      </c>
      <c r="B5032" s="25">
        <v>1000017360</v>
      </c>
      <c r="C5032" s="25" t="s">
        <v>2850</v>
      </c>
      <c r="D5032" s="25" t="s">
        <v>4003</v>
      </c>
      <c r="E5032" s="31">
        <v>1000.3</v>
      </c>
      <c r="F5032" s="31">
        <v>1000.3</v>
      </c>
      <c r="G5032" s="25">
        <v>0</v>
      </c>
      <c r="H5032" s="25">
        <v>0</v>
      </c>
      <c r="I5032" s="25" t="s">
        <v>2837</v>
      </c>
    </row>
    <row r="5033" spans="1:9" x14ac:dyDescent="0.15">
      <c r="A5033" s="32">
        <v>43714</v>
      </c>
      <c r="B5033" s="25">
        <v>1000017361</v>
      </c>
      <c r="C5033" s="25" t="s">
        <v>3469</v>
      </c>
      <c r="D5033" s="25" t="s">
        <v>4003</v>
      </c>
      <c r="E5033" s="25">
        <v>500</v>
      </c>
      <c r="F5033" s="25">
        <v>500</v>
      </c>
      <c r="G5033" s="25">
        <v>0</v>
      </c>
      <c r="H5033" s="25">
        <v>0</v>
      </c>
      <c r="I5033" s="25" t="s">
        <v>2837</v>
      </c>
    </row>
    <row r="5034" spans="1:9" x14ac:dyDescent="0.15">
      <c r="A5034" s="32">
        <v>43714</v>
      </c>
      <c r="B5034" s="25">
        <v>1000017386</v>
      </c>
      <c r="C5034" s="25" t="s">
        <v>2901</v>
      </c>
      <c r="D5034" s="25" t="s">
        <v>4003</v>
      </c>
      <c r="E5034" s="31">
        <v>1795.4</v>
      </c>
      <c r="F5034" s="31">
        <v>1795.4</v>
      </c>
      <c r="G5034" s="25">
        <v>0</v>
      </c>
      <c r="H5034" s="25">
        <v>0</v>
      </c>
      <c r="I5034" s="25" t="s">
        <v>118</v>
      </c>
    </row>
    <row r="5035" spans="1:9" x14ac:dyDescent="0.15">
      <c r="A5035" s="32">
        <v>43714</v>
      </c>
      <c r="B5035" s="25">
        <v>1000017386</v>
      </c>
      <c r="C5035" s="25" t="s">
        <v>2901</v>
      </c>
      <c r="D5035" s="25" t="s">
        <v>4003</v>
      </c>
      <c r="E5035" s="25">
        <v>209.2</v>
      </c>
      <c r="F5035" s="25">
        <v>209.2</v>
      </c>
      <c r="G5035" s="25">
        <v>0</v>
      </c>
      <c r="H5035" s="25">
        <v>0</v>
      </c>
      <c r="I5035" s="25" t="s">
        <v>118</v>
      </c>
    </row>
    <row r="5036" spans="1:9" x14ac:dyDescent="0.15">
      <c r="A5036" s="32">
        <v>43714</v>
      </c>
      <c r="B5036" s="25">
        <v>1000017570</v>
      </c>
      <c r="C5036" s="25" t="s">
        <v>2956</v>
      </c>
      <c r="D5036" s="25" t="s">
        <v>4003</v>
      </c>
      <c r="E5036" s="31">
        <v>1803.6</v>
      </c>
      <c r="F5036" s="31">
        <v>1803.6</v>
      </c>
      <c r="G5036" s="25">
        <v>0</v>
      </c>
      <c r="H5036" s="25">
        <v>0</v>
      </c>
      <c r="I5036" s="25" t="s">
        <v>2955</v>
      </c>
    </row>
    <row r="5037" spans="1:9" x14ac:dyDescent="0.15">
      <c r="A5037" s="32">
        <v>43714</v>
      </c>
      <c r="B5037" s="25">
        <v>1000017570</v>
      </c>
      <c r="C5037" s="25" t="s">
        <v>2956</v>
      </c>
      <c r="D5037" s="25" t="s">
        <v>4003</v>
      </c>
      <c r="E5037" s="31">
        <v>5248.18</v>
      </c>
      <c r="F5037" s="31">
        <v>5248.18</v>
      </c>
      <c r="G5037" s="25">
        <v>0</v>
      </c>
      <c r="H5037" s="25">
        <v>0</v>
      </c>
      <c r="I5037" s="25" t="s">
        <v>2955</v>
      </c>
    </row>
    <row r="5038" spans="1:9" x14ac:dyDescent="0.15">
      <c r="A5038" s="32">
        <v>43714</v>
      </c>
      <c r="B5038" s="25">
        <v>1000017683</v>
      </c>
      <c r="C5038" s="25" t="s">
        <v>3455</v>
      </c>
      <c r="D5038" s="25" t="s">
        <v>4003</v>
      </c>
      <c r="E5038" s="25">
        <v>123</v>
      </c>
      <c r="F5038" s="25">
        <v>123</v>
      </c>
      <c r="G5038" s="25">
        <v>0</v>
      </c>
      <c r="H5038" s="25">
        <v>0</v>
      </c>
      <c r="I5038" s="25" t="s">
        <v>2837</v>
      </c>
    </row>
    <row r="5039" spans="1:9" x14ac:dyDescent="0.15">
      <c r="A5039" s="32">
        <v>43714</v>
      </c>
      <c r="B5039" s="25">
        <v>1000017683</v>
      </c>
      <c r="C5039" s="25" t="s">
        <v>3455</v>
      </c>
      <c r="D5039" s="25" t="s">
        <v>4003</v>
      </c>
      <c r="E5039" s="25">
        <v>877</v>
      </c>
      <c r="F5039" s="25">
        <v>877</v>
      </c>
      <c r="G5039" s="25">
        <v>0</v>
      </c>
      <c r="H5039" s="25">
        <v>0</v>
      </c>
      <c r="I5039" s="25" t="s">
        <v>2837</v>
      </c>
    </row>
    <row r="5040" spans="1:9" x14ac:dyDescent="0.15">
      <c r="A5040" s="32">
        <v>43714</v>
      </c>
      <c r="B5040" s="25">
        <v>1000017745</v>
      </c>
      <c r="C5040" s="25" t="s">
        <v>2848</v>
      </c>
      <c r="D5040" s="25" t="s">
        <v>4003</v>
      </c>
      <c r="E5040" s="31">
        <v>1026</v>
      </c>
      <c r="F5040" s="31">
        <v>1026</v>
      </c>
      <c r="G5040" s="25">
        <v>0</v>
      </c>
      <c r="H5040" s="25">
        <v>0</v>
      </c>
      <c r="I5040" s="25" t="s">
        <v>2837</v>
      </c>
    </row>
    <row r="5041" spans="1:9" x14ac:dyDescent="0.15">
      <c r="A5041" s="32">
        <v>43714</v>
      </c>
      <c r="B5041" s="25">
        <v>1000017745</v>
      </c>
      <c r="C5041" s="25" t="s">
        <v>2848</v>
      </c>
      <c r="D5041" s="25" t="s">
        <v>4003</v>
      </c>
      <c r="E5041" s="25">
        <v>975.2</v>
      </c>
      <c r="F5041" s="25">
        <v>975.2</v>
      </c>
      <c r="G5041" s="25">
        <v>0</v>
      </c>
      <c r="H5041" s="25">
        <v>0</v>
      </c>
      <c r="I5041" s="25" t="s">
        <v>2837</v>
      </c>
    </row>
    <row r="5042" spans="1:9" x14ac:dyDescent="0.15">
      <c r="A5042" s="32">
        <v>43714</v>
      </c>
      <c r="B5042" s="25">
        <v>1000017770</v>
      </c>
      <c r="C5042" s="25" t="s">
        <v>3452</v>
      </c>
      <c r="D5042" s="25" t="s">
        <v>4003</v>
      </c>
      <c r="E5042" s="25">
        <v>200</v>
      </c>
      <c r="F5042" s="25">
        <v>200</v>
      </c>
      <c r="G5042" s="25">
        <v>0</v>
      </c>
      <c r="H5042" s="25">
        <v>0</v>
      </c>
      <c r="I5042" s="25" t="s">
        <v>2837</v>
      </c>
    </row>
    <row r="5043" spans="1:9" x14ac:dyDescent="0.15">
      <c r="A5043" s="32">
        <v>43714</v>
      </c>
      <c r="B5043" s="25">
        <v>1000017795</v>
      </c>
      <c r="C5043" s="25" t="s">
        <v>3576</v>
      </c>
      <c r="D5043" s="25" t="s">
        <v>4003</v>
      </c>
      <c r="E5043" s="31">
        <v>3006.64</v>
      </c>
      <c r="F5043" s="31">
        <v>3006.64</v>
      </c>
      <c r="G5043" s="25">
        <v>0</v>
      </c>
      <c r="H5043" s="25">
        <v>0</v>
      </c>
      <c r="I5043" s="25" t="s">
        <v>3575</v>
      </c>
    </row>
    <row r="5044" spans="1:9" x14ac:dyDescent="0.15">
      <c r="A5044" s="32">
        <v>43714</v>
      </c>
      <c r="B5044" s="25">
        <v>1000018182</v>
      </c>
      <c r="C5044" s="25" t="s">
        <v>3234</v>
      </c>
      <c r="D5044" s="25" t="s">
        <v>4003</v>
      </c>
      <c r="E5044" s="25">
        <v>166</v>
      </c>
      <c r="F5044" s="25">
        <v>166</v>
      </c>
      <c r="G5044" s="25">
        <v>0</v>
      </c>
      <c r="H5044" s="25">
        <v>0</v>
      </c>
      <c r="I5044" s="25" t="s">
        <v>3233</v>
      </c>
    </row>
    <row r="5045" spans="1:9" x14ac:dyDescent="0.15">
      <c r="A5045" s="32">
        <v>43714</v>
      </c>
      <c r="B5045" s="25">
        <v>1000018182</v>
      </c>
      <c r="C5045" s="25" t="s">
        <v>3234</v>
      </c>
      <c r="D5045" s="25" t="s">
        <v>4003</v>
      </c>
      <c r="E5045" s="25">
        <v>35.270000000000003</v>
      </c>
      <c r="F5045" s="25">
        <v>35.270000000000003</v>
      </c>
      <c r="G5045" s="25">
        <v>0</v>
      </c>
      <c r="H5045" s="25">
        <v>0</v>
      </c>
      <c r="I5045" s="25" t="s">
        <v>3233</v>
      </c>
    </row>
    <row r="5046" spans="1:9" x14ac:dyDescent="0.15">
      <c r="A5046" s="32">
        <v>43714</v>
      </c>
      <c r="B5046" s="25">
        <v>1000018271</v>
      </c>
      <c r="C5046" s="25" t="s">
        <v>3534</v>
      </c>
      <c r="D5046" s="25" t="s">
        <v>4003</v>
      </c>
      <c r="E5046" s="31">
        <v>6302.2</v>
      </c>
      <c r="F5046" s="31">
        <v>6302.2</v>
      </c>
      <c r="G5046" s="25">
        <v>0</v>
      </c>
      <c r="H5046" s="25">
        <v>0</v>
      </c>
      <c r="I5046" s="25" t="s">
        <v>3533</v>
      </c>
    </row>
    <row r="5047" spans="1:9" x14ac:dyDescent="0.15">
      <c r="A5047" s="32">
        <v>43714</v>
      </c>
      <c r="B5047" s="25">
        <v>1000018271</v>
      </c>
      <c r="C5047" s="25" t="s">
        <v>3534</v>
      </c>
      <c r="D5047" s="25" t="s">
        <v>4003</v>
      </c>
      <c r="E5047" s="31">
        <v>1507.47</v>
      </c>
      <c r="F5047" s="31">
        <v>1507.47</v>
      </c>
      <c r="G5047" s="25">
        <v>0</v>
      </c>
      <c r="H5047" s="25">
        <v>0</v>
      </c>
      <c r="I5047" s="25" t="s">
        <v>3533</v>
      </c>
    </row>
    <row r="5048" spans="1:9" x14ac:dyDescent="0.15">
      <c r="A5048" s="32">
        <v>43714</v>
      </c>
      <c r="B5048" s="25">
        <v>1000018273</v>
      </c>
      <c r="C5048" s="25" t="s">
        <v>2846</v>
      </c>
      <c r="D5048" s="25" t="s">
        <v>4003</v>
      </c>
      <c r="E5048" s="31">
        <v>1600.85</v>
      </c>
      <c r="F5048" s="31">
        <v>1600.85</v>
      </c>
      <c r="G5048" s="25">
        <v>0</v>
      </c>
      <c r="H5048" s="25">
        <v>0</v>
      </c>
      <c r="I5048" s="25" t="s">
        <v>2837</v>
      </c>
    </row>
    <row r="5049" spans="1:9" x14ac:dyDescent="0.15">
      <c r="A5049" s="32">
        <v>43714</v>
      </c>
      <c r="B5049" s="25">
        <v>1000018273</v>
      </c>
      <c r="C5049" s="25" t="s">
        <v>2846</v>
      </c>
      <c r="D5049" s="25" t="s">
        <v>4003</v>
      </c>
      <c r="E5049" s="31">
        <v>2980.81</v>
      </c>
      <c r="F5049" s="31">
        <v>2980.81</v>
      </c>
      <c r="G5049" s="25">
        <v>0</v>
      </c>
      <c r="H5049" s="25">
        <v>0</v>
      </c>
      <c r="I5049" s="25" t="s">
        <v>2837</v>
      </c>
    </row>
    <row r="5050" spans="1:9" x14ac:dyDescent="0.15">
      <c r="A5050" s="32">
        <v>43714</v>
      </c>
      <c r="B5050" s="25">
        <v>1000018308</v>
      </c>
      <c r="C5050" s="25" t="s">
        <v>3476</v>
      </c>
      <c r="D5050" s="25" t="s">
        <v>4003</v>
      </c>
      <c r="E5050" s="31">
        <v>11175.6</v>
      </c>
      <c r="F5050" s="31">
        <v>11175.6</v>
      </c>
      <c r="G5050" s="25">
        <v>0</v>
      </c>
      <c r="H5050" s="25">
        <v>0</v>
      </c>
      <c r="I5050" s="25" t="s">
        <v>2837</v>
      </c>
    </row>
    <row r="5051" spans="1:9" x14ac:dyDescent="0.15">
      <c r="A5051" s="32">
        <v>43714</v>
      </c>
      <c r="B5051" s="25">
        <v>1000018308</v>
      </c>
      <c r="C5051" s="25" t="s">
        <v>3476</v>
      </c>
      <c r="D5051" s="25" t="s">
        <v>4003</v>
      </c>
      <c r="E5051" s="31">
        <v>15843.2</v>
      </c>
      <c r="F5051" s="31">
        <v>15843.2</v>
      </c>
      <c r="G5051" s="25">
        <v>0</v>
      </c>
      <c r="H5051" s="25">
        <v>0</v>
      </c>
      <c r="I5051" s="25" t="s">
        <v>2837</v>
      </c>
    </row>
    <row r="5052" spans="1:9" x14ac:dyDescent="0.15">
      <c r="A5052" s="32">
        <v>43714</v>
      </c>
      <c r="B5052" s="25">
        <v>1000018310</v>
      </c>
      <c r="C5052" s="25" t="s">
        <v>3935</v>
      </c>
      <c r="D5052" s="25" t="s">
        <v>4003</v>
      </c>
      <c r="E5052" s="25">
        <v>200</v>
      </c>
      <c r="F5052" s="25">
        <v>200</v>
      </c>
      <c r="G5052" s="25">
        <v>0</v>
      </c>
      <c r="H5052" s="25">
        <v>0</v>
      </c>
      <c r="I5052" s="25" t="s">
        <v>3710</v>
      </c>
    </row>
    <row r="5053" spans="1:9" x14ac:dyDescent="0.15">
      <c r="A5053" s="32">
        <v>43714</v>
      </c>
      <c r="B5053" s="25">
        <v>1000018310</v>
      </c>
      <c r="C5053" s="25" t="s">
        <v>3935</v>
      </c>
      <c r="D5053" s="25" t="s">
        <v>4003</v>
      </c>
      <c r="E5053" s="25">
        <v>848.5</v>
      </c>
      <c r="F5053" s="25">
        <v>848.5</v>
      </c>
      <c r="G5053" s="25">
        <v>0</v>
      </c>
      <c r="H5053" s="25">
        <v>0</v>
      </c>
      <c r="I5053" s="25" t="s">
        <v>3710</v>
      </c>
    </row>
    <row r="5054" spans="1:9" x14ac:dyDescent="0.15">
      <c r="A5054" s="32">
        <v>43714</v>
      </c>
      <c r="B5054" s="25">
        <v>1000018347</v>
      </c>
      <c r="C5054" s="25" t="s">
        <v>3501</v>
      </c>
      <c r="D5054" s="25" t="s">
        <v>4003</v>
      </c>
      <c r="E5054" s="25">
        <v>364.96</v>
      </c>
      <c r="F5054" s="25">
        <v>364.96</v>
      </c>
      <c r="G5054" s="25">
        <v>0</v>
      </c>
      <c r="H5054" s="25">
        <v>0</v>
      </c>
      <c r="I5054" s="25" t="s">
        <v>3500</v>
      </c>
    </row>
    <row r="5055" spans="1:9" x14ac:dyDescent="0.15">
      <c r="A5055" s="32">
        <v>43714</v>
      </c>
      <c r="B5055" s="25">
        <v>1000019019</v>
      </c>
      <c r="C5055" s="25" t="s">
        <v>2764</v>
      </c>
      <c r="D5055" s="25" t="s">
        <v>4003</v>
      </c>
      <c r="E5055" s="31">
        <v>3563.4</v>
      </c>
      <c r="F5055" s="31">
        <v>3563.4</v>
      </c>
      <c r="G5055" s="25">
        <v>0</v>
      </c>
      <c r="H5055" s="25">
        <v>0</v>
      </c>
      <c r="I5055" s="25" t="s">
        <v>2763</v>
      </c>
    </row>
    <row r="5056" spans="1:9" x14ac:dyDescent="0.15">
      <c r="A5056" s="32">
        <v>43714</v>
      </c>
      <c r="B5056" s="25">
        <v>1000019019</v>
      </c>
      <c r="C5056" s="25" t="s">
        <v>2764</v>
      </c>
      <c r="D5056" s="25" t="s">
        <v>4003</v>
      </c>
      <c r="E5056" s="31">
        <v>11096</v>
      </c>
      <c r="F5056" s="31">
        <v>11096</v>
      </c>
      <c r="G5056" s="25">
        <v>0</v>
      </c>
      <c r="H5056" s="25">
        <v>0</v>
      </c>
      <c r="I5056" s="25" t="s">
        <v>2763</v>
      </c>
    </row>
    <row r="5057" spans="1:9" x14ac:dyDescent="0.15">
      <c r="A5057" s="32">
        <v>43714</v>
      </c>
      <c r="B5057" s="25">
        <v>1000019108</v>
      </c>
      <c r="C5057" s="25" t="s">
        <v>2854</v>
      </c>
      <c r="D5057" s="25" t="s">
        <v>4003</v>
      </c>
      <c r="E5057" s="25">
        <v>244.8</v>
      </c>
      <c r="F5057" s="25">
        <v>244.8</v>
      </c>
      <c r="G5057" s="25">
        <v>0</v>
      </c>
      <c r="H5057" s="25">
        <v>0</v>
      </c>
      <c r="I5057" s="25" t="s">
        <v>2837</v>
      </c>
    </row>
    <row r="5058" spans="1:9" x14ac:dyDescent="0.15">
      <c r="A5058" s="32">
        <v>43714</v>
      </c>
      <c r="B5058" s="25">
        <v>1000019108</v>
      </c>
      <c r="C5058" s="25" t="s">
        <v>2854</v>
      </c>
      <c r="D5058" s="25" t="s">
        <v>4003</v>
      </c>
      <c r="E5058" s="25">
        <v>965.5</v>
      </c>
      <c r="F5058" s="25">
        <v>965.5</v>
      </c>
      <c r="G5058" s="25">
        <v>0</v>
      </c>
      <c r="H5058" s="25">
        <v>0</v>
      </c>
      <c r="I5058" s="25" t="s">
        <v>2837</v>
      </c>
    </row>
    <row r="5059" spans="1:9" x14ac:dyDescent="0.15">
      <c r="A5059" s="32">
        <v>43714</v>
      </c>
      <c r="B5059" s="25">
        <v>1000019372</v>
      </c>
      <c r="C5059" s="25" t="s">
        <v>4026</v>
      </c>
      <c r="D5059" s="25" t="s">
        <v>4003</v>
      </c>
      <c r="E5059" s="25">
        <v>504.2</v>
      </c>
      <c r="F5059" s="25">
        <v>504.2</v>
      </c>
      <c r="G5059" s="25">
        <v>0</v>
      </c>
      <c r="H5059" s="25">
        <v>0</v>
      </c>
      <c r="I5059" s="25" t="s">
        <v>2837</v>
      </c>
    </row>
    <row r="5060" spans="1:9" x14ac:dyDescent="0.15">
      <c r="A5060" s="32">
        <v>43714</v>
      </c>
      <c r="B5060" s="25">
        <v>1000019459</v>
      </c>
      <c r="C5060" s="25" t="s">
        <v>3939</v>
      </c>
      <c r="D5060" s="25" t="s">
        <v>4003</v>
      </c>
      <c r="E5060" s="31">
        <v>1486.87</v>
      </c>
      <c r="F5060" s="31">
        <v>1486.87</v>
      </c>
      <c r="G5060" s="25">
        <v>0</v>
      </c>
      <c r="H5060" s="25">
        <v>0</v>
      </c>
      <c r="I5060" s="25" t="s">
        <v>2837</v>
      </c>
    </row>
    <row r="5061" spans="1:9" x14ac:dyDescent="0.15">
      <c r="A5061" s="32">
        <v>43714</v>
      </c>
      <c r="B5061" s="25">
        <v>1000019584</v>
      </c>
      <c r="C5061" s="25" t="s">
        <v>2852</v>
      </c>
      <c r="D5061" s="25" t="s">
        <v>4003</v>
      </c>
      <c r="E5061" s="31">
        <v>1000</v>
      </c>
      <c r="F5061" s="31">
        <v>1000</v>
      </c>
      <c r="G5061" s="25">
        <v>0</v>
      </c>
      <c r="H5061" s="25">
        <v>0</v>
      </c>
      <c r="I5061" s="25" t="s">
        <v>2837</v>
      </c>
    </row>
    <row r="5062" spans="1:9" x14ac:dyDescent="0.15">
      <c r="A5062" s="32">
        <v>43714</v>
      </c>
      <c r="B5062" s="25">
        <v>1000019584</v>
      </c>
      <c r="C5062" s="25" t="s">
        <v>2852</v>
      </c>
      <c r="D5062" s="25" t="s">
        <v>4003</v>
      </c>
      <c r="E5062" s="25">
        <v>274.39999999999998</v>
      </c>
      <c r="F5062" s="25">
        <v>274.39999999999998</v>
      </c>
      <c r="G5062" s="25">
        <v>0</v>
      </c>
      <c r="H5062" s="25">
        <v>0</v>
      </c>
      <c r="I5062" s="25" t="s">
        <v>2837</v>
      </c>
    </row>
    <row r="5063" spans="1:9" x14ac:dyDescent="0.15">
      <c r="A5063" s="32">
        <v>43714</v>
      </c>
      <c r="B5063" s="25">
        <v>1000020463</v>
      </c>
      <c r="C5063" s="25" t="s">
        <v>3484</v>
      </c>
      <c r="D5063" s="25" t="s">
        <v>4003</v>
      </c>
      <c r="E5063" s="25">
        <v>500.4</v>
      </c>
      <c r="F5063" s="25">
        <v>500.4</v>
      </c>
      <c r="G5063" s="25">
        <v>0</v>
      </c>
      <c r="H5063" s="25">
        <v>0</v>
      </c>
      <c r="I5063" s="25" t="s">
        <v>2837</v>
      </c>
    </row>
    <row r="5064" spans="1:9" x14ac:dyDescent="0.15">
      <c r="A5064" s="32">
        <v>43714</v>
      </c>
      <c r="B5064" s="25">
        <v>1000020463</v>
      </c>
      <c r="C5064" s="25" t="s">
        <v>3484</v>
      </c>
      <c r="D5064" s="25" t="s">
        <v>4003</v>
      </c>
      <c r="E5064" s="25">
        <v>741</v>
      </c>
      <c r="F5064" s="25">
        <v>741</v>
      </c>
      <c r="G5064" s="25">
        <v>0</v>
      </c>
      <c r="H5064" s="25">
        <v>0</v>
      </c>
      <c r="I5064" s="25" t="s">
        <v>2837</v>
      </c>
    </row>
    <row r="5065" spans="1:9" x14ac:dyDescent="0.15">
      <c r="A5065" s="32">
        <v>43714</v>
      </c>
      <c r="B5065" s="25">
        <v>1000020764</v>
      </c>
      <c r="C5065" s="25" t="s">
        <v>2844</v>
      </c>
      <c r="D5065" s="25" t="s">
        <v>4003</v>
      </c>
      <c r="E5065" s="25">
        <v>175</v>
      </c>
      <c r="F5065" s="25">
        <v>175</v>
      </c>
      <c r="G5065" s="25">
        <v>0</v>
      </c>
      <c r="H5065" s="25">
        <v>0</v>
      </c>
      <c r="I5065" s="25" t="s">
        <v>2837</v>
      </c>
    </row>
    <row r="5066" spans="1:9" x14ac:dyDescent="0.15">
      <c r="A5066" s="32">
        <v>43714</v>
      </c>
      <c r="B5066" s="25">
        <v>1000020764</v>
      </c>
      <c r="C5066" s="25" t="s">
        <v>2844</v>
      </c>
      <c r="D5066" s="25" t="s">
        <v>4003</v>
      </c>
      <c r="E5066" s="25">
        <v>621</v>
      </c>
      <c r="F5066" s="25">
        <v>621</v>
      </c>
      <c r="G5066" s="25">
        <v>0</v>
      </c>
      <c r="H5066" s="25">
        <v>0</v>
      </c>
      <c r="I5066" s="25" t="s">
        <v>2837</v>
      </c>
    </row>
    <row r="5067" spans="1:9" x14ac:dyDescent="0.15">
      <c r="A5067" s="32">
        <v>43714</v>
      </c>
      <c r="B5067" s="25">
        <v>1000020764</v>
      </c>
      <c r="C5067" s="25" t="s">
        <v>2844</v>
      </c>
      <c r="D5067" s="25" t="s">
        <v>4004</v>
      </c>
      <c r="E5067" s="31">
        <v>2204.2399999999998</v>
      </c>
      <c r="F5067" s="31">
        <v>2204.2399999999998</v>
      </c>
      <c r="G5067" s="25">
        <v>0</v>
      </c>
      <c r="H5067" s="25">
        <v>0</v>
      </c>
      <c r="I5067" s="25" t="s">
        <v>2837</v>
      </c>
    </row>
    <row r="5068" spans="1:9" x14ac:dyDescent="0.15">
      <c r="A5068" s="32">
        <v>43714</v>
      </c>
      <c r="B5068" s="25">
        <v>1000021394</v>
      </c>
      <c r="C5068" s="25" t="s">
        <v>4011</v>
      </c>
      <c r="D5068" s="25" t="s">
        <v>4003</v>
      </c>
      <c r="E5068" s="25">
        <v>305.5</v>
      </c>
      <c r="F5068" s="25">
        <v>305.5</v>
      </c>
      <c r="G5068" s="25">
        <v>0</v>
      </c>
      <c r="H5068" s="25">
        <v>0</v>
      </c>
      <c r="I5068" s="25" t="s">
        <v>2837</v>
      </c>
    </row>
    <row r="5069" spans="1:9" x14ac:dyDescent="0.15">
      <c r="A5069" s="32">
        <v>43714</v>
      </c>
      <c r="B5069" s="25">
        <v>1000021487</v>
      </c>
      <c r="C5069" s="25" t="s">
        <v>3047</v>
      </c>
      <c r="D5069" s="25" t="s">
        <v>4003</v>
      </c>
      <c r="E5069" s="31">
        <v>4896</v>
      </c>
      <c r="F5069" s="31">
        <v>4896</v>
      </c>
      <c r="G5069" s="25">
        <v>0</v>
      </c>
      <c r="H5069" s="25">
        <v>0</v>
      </c>
      <c r="I5069" s="25" t="s">
        <v>3654</v>
      </c>
    </row>
    <row r="5070" spans="1:9" x14ac:dyDescent="0.15">
      <c r="A5070" s="32">
        <v>43714</v>
      </c>
      <c r="B5070" s="25">
        <v>1000021487</v>
      </c>
      <c r="C5070" s="25" t="s">
        <v>3047</v>
      </c>
      <c r="D5070" s="25" t="s">
        <v>4003</v>
      </c>
      <c r="E5070" s="31">
        <v>2106</v>
      </c>
      <c r="F5070" s="31">
        <v>2106</v>
      </c>
      <c r="G5070" s="25">
        <v>0</v>
      </c>
      <c r="H5070" s="25">
        <v>0</v>
      </c>
      <c r="I5070" s="25" t="s">
        <v>3654</v>
      </c>
    </row>
    <row r="5071" spans="1:9" x14ac:dyDescent="0.15">
      <c r="A5071" s="32">
        <v>43714</v>
      </c>
      <c r="B5071" s="25">
        <v>1000021605</v>
      </c>
      <c r="C5071" s="25" t="s">
        <v>4029</v>
      </c>
      <c r="D5071" s="25" t="s">
        <v>4003</v>
      </c>
      <c r="E5071" s="31">
        <v>3888</v>
      </c>
      <c r="F5071" s="31">
        <v>3888</v>
      </c>
      <c r="G5071" s="25">
        <v>0</v>
      </c>
      <c r="H5071" s="25">
        <v>0</v>
      </c>
      <c r="I5071" s="25" t="s">
        <v>3583</v>
      </c>
    </row>
    <row r="5072" spans="1:9" x14ac:dyDescent="0.15">
      <c r="A5072" s="32">
        <v>43714</v>
      </c>
      <c r="B5072" s="25">
        <v>1000021605</v>
      </c>
      <c r="C5072" s="25" t="s">
        <v>4029</v>
      </c>
      <c r="D5072" s="25" t="s">
        <v>4003</v>
      </c>
      <c r="E5072" s="31">
        <v>1112.32</v>
      </c>
      <c r="F5072" s="31">
        <v>1112.32</v>
      </c>
      <c r="G5072" s="25">
        <v>0</v>
      </c>
      <c r="H5072" s="25">
        <v>0</v>
      </c>
      <c r="I5072" s="25" t="s">
        <v>3583</v>
      </c>
    </row>
    <row r="5073" spans="1:9" x14ac:dyDescent="0.15">
      <c r="A5073" s="32">
        <v>43714</v>
      </c>
      <c r="B5073" s="25">
        <v>1000021737</v>
      </c>
      <c r="C5073" s="25" t="s">
        <v>2840</v>
      </c>
      <c r="D5073" s="25" t="s">
        <v>4003</v>
      </c>
      <c r="E5073" s="25">
        <v>200.5</v>
      </c>
      <c r="F5073" s="25">
        <v>200.5</v>
      </c>
      <c r="G5073" s="25">
        <v>0</v>
      </c>
      <c r="H5073" s="25">
        <v>0</v>
      </c>
      <c r="I5073" s="25" t="s">
        <v>2837</v>
      </c>
    </row>
    <row r="5074" spans="1:9" x14ac:dyDescent="0.15">
      <c r="A5074" s="32">
        <v>43714</v>
      </c>
      <c r="B5074" s="25">
        <v>1000021739</v>
      </c>
      <c r="C5074" s="25" t="s">
        <v>2890</v>
      </c>
      <c r="D5074" s="25" t="s">
        <v>4003</v>
      </c>
      <c r="E5074" s="25">
        <v>504.45</v>
      </c>
      <c r="F5074" s="25">
        <v>504.45</v>
      </c>
      <c r="G5074" s="25">
        <v>0</v>
      </c>
      <c r="H5074" s="25">
        <v>0</v>
      </c>
      <c r="I5074" s="25" t="s">
        <v>2889</v>
      </c>
    </row>
    <row r="5075" spans="1:9" x14ac:dyDescent="0.15">
      <c r="A5075" s="32">
        <v>43714</v>
      </c>
      <c r="B5075" s="25">
        <v>1000021739</v>
      </c>
      <c r="C5075" s="25" t="s">
        <v>2890</v>
      </c>
      <c r="D5075" s="25" t="s">
        <v>4003</v>
      </c>
      <c r="E5075" s="31">
        <v>1837.49</v>
      </c>
      <c r="F5075" s="31">
        <v>1837.49</v>
      </c>
      <c r="G5075" s="25">
        <v>0</v>
      </c>
      <c r="H5075" s="25">
        <v>0</v>
      </c>
      <c r="I5075" s="25" t="s">
        <v>2889</v>
      </c>
    </row>
    <row r="5076" spans="1:9" x14ac:dyDescent="0.15">
      <c r="A5076" s="32">
        <v>43714</v>
      </c>
      <c r="B5076" s="25">
        <v>1000022697</v>
      </c>
      <c r="C5076" s="25" t="s">
        <v>3944</v>
      </c>
      <c r="D5076" s="25" t="s">
        <v>4003</v>
      </c>
      <c r="E5076" s="25">
        <v>903</v>
      </c>
      <c r="F5076" s="25">
        <v>903</v>
      </c>
      <c r="G5076" s="25">
        <v>0</v>
      </c>
      <c r="H5076" s="25">
        <v>0</v>
      </c>
      <c r="I5076" s="25" t="s">
        <v>3148</v>
      </c>
    </row>
    <row r="5077" spans="1:9" x14ac:dyDescent="0.15">
      <c r="A5077" s="32">
        <v>43714</v>
      </c>
      <c r="B5077" s="25">
        <v>1000022697</v>
      </c>
      <c r="C5077" s="25" t="s">
        <v>3944</v>
      </c>
      <c r="D5077" s="25" t="s">
        <v>4003</v>
      </c>
      <c r="E5077" s="31">
        <v>2130.6</v>
      </c>
      <c r="F5077" s="31">
        <v>2130.6</v>
      </c>
      <c r="G5077" s="25">
        <v>0</v>
      </c>
      <c r="H5077" s="25">
        <v>0</v>
      </c>
      <c r="I5077" s="25" t="s">
        <v>3148</v>
      </c>
    </row>
    <row r="5078" spans="1:9" x14ac:dyDescent="0.15">
      <c r="A5078" s="32">
        <v>43714</v>
      </c>
      <c r="B5078" s="25">
        <v>1000023133</v>
      </c>
      <c r="C5078" s="25" t="s">
        <v>3381</v>
      </c>
      <c r="D5078" s="25" t="s">
        <v>4003</v>
      </c>
      <c r="E5078" s="31">
        <v>1001.6</v>
      </c>
      <c r="F5078" s="31">
        <v>1001.6</v>
      </c>
      <c r="G5078" s="25">
        <v>0</v>
      </c>
      <c r="H5078" s="25">
        <v>0</v>
      </c>
      <c r="I5078" s="25" t="s">
        <v>3380</v>
      </c>
    </row>
    <row r="5079" spans="1:9" x14ac:dyDescent="0.15">
      <c r="A5079" s="32">
        <v>43714</v>
      </c>
      <c r="B5079" s="25">
        <v>1000023133</v>
      </c>
      <c r="C5079" s="25" t="s">
        <v>3381</v>
      </c>
      <c r="D5079" s="25" t="s">
        <v>4003</v>
      </c>
      <c r="E5079" s="31">
        <v>2998.8</v>
      </c>
      <c r="F5079" s="31">
        <v>2998.8</v>
      </c>
      <c r="G5079" s="25">
        <v>0</v>
      </c>
      <c r="H5079" s="25">
        <v>0</v>
      </c>
      <c r="I5079" s="25" t="s">
        <v>3380</v>
      </c>
    </row>
    <row r="5080" spans="1:9" x14ac:dyDescent="0.15">
      <c r="A5080" s="32">
        <v>43714</v>
      </c>
      <c r="B5080" s="25">
        <v>1000024129</v>
      </c>
      <c r="C5080" s="25" t="s">
        <v>2894</v>
      </c>
      <c r="D5080" s="25" t="s">
        <v>4003</v>
      </c>
      <c r="E5080" s="31">
        <v>1024.3800000000001</v>
      </c>
      <c r="F5080" s="31">
        <v>1024.3800000000001</v>
      </c>
      <c r="G5080" s="25">
        <v>0</v>
      </c>
      <c r="H5080" s="25">
        <v>0</v>
      </c>
      <c r="I5080" s="25" t="s">
        <v>2893</v>
      </c>
    </row>
    <row r="5081" spans="1:9" x14ac:dyDescent="0.15">
      <c r="A5081" s="32">
        <v>43714</v>
      </c>
      <c r="B5081" s="25">
        <v>1000024129</v>
      </c>
      <c r="C5081" s="25" t="s">
        <v>2894</v>
      </c>
      <c r="D5081" s="25" t="s">
        <v>4003</v>
      </c>
      <c r="E5081" s="31">
        <v>18978.5</v>
      </c>
      <c r="F5081" s="31">
        <v>18978.5</v>
      </c>
      <c r="G5081" s="25">
        <v>0</v>
      </c>
      <c r="H5081" s="25">
        <v>0</v>
      </c>
      <c r="I5081" s="25" t="s">
        <v>2893</v>
      </c>
    </row>
    <row r="5082" spans="1:9" x14ac:dyDescent="0.15">
      <c r="A5082" s="32">
        <v>43714</v>
      </c>
      <c r="B5082" s="25">
        <v>1000024558</v>
      </c>
      <c r="C5082" s="25" t="s">
        <v>4063</v>
      </c>
      <c r="D5082" s="25" t="s">
        <v>4003</v>
      </c>
      <c r="E5082" s="31">
        <v>7677</v>
      </c>
      <c r="F5082" s="31">
        <v>7677</v>
      </c>
      <c r="G5082" s="25">
        <v>0</v>
      </c>
      <c r="H5082" s="25">
        <v>0</v>
      </c>
      <c r="I5082" s="25" t="s">
        <v>3509</v>
      </c>
    </row>
    <row r="5083" spans="1:9" x14ac:dyDescent="0.15">
      <c r="A5083" s="32">
        <v>43714</v>
      </c>
      <c r="B5083" s="25">
        <v>1000024558</v>
      </c>
      <c r="C5083" s="25" t="s">
        <v>4063</v>
      </c>
      <c r="D5083" s="25" t="s">
        <v>4003</v>
      </c>
      <c r="E5083" s="31">
        <v>4201.37</v>
      </c>
      <c r="F5083" s="31">
        <v>4201.37</v>
      </c>
      <c r="G5083" s="25">
        <v>0</v>
      </c>
      <c r="H5083" s="25">
        <v>0</v>
      </c>
      <c r="I5083" s="25" t="s">
        <v>3509</v>
      </c>
    </row>
    <row r="5084" spans="1:9" x14ac:dyDescent="0.15">
      <c r="A5084" s="32">
        <v>43714</v>
      </c>
      <c r="B5084" s="25">
        <v>1000024743</v>
      </c>
      <c r="C5084" s="25" t="s">
        <v>3540</v>
      </c>
      <c r="D5084" s="25" t="s">
        <v>4004</v>
      </c>
      <c r="E5084" s="31">
        <v>2507.69</v>
      </c>
      <c r="F5084" s="31">
        <v>2507.69</v>
      </c>
      <c r="G5084" s="25">
        <v>0</v>
      </c>
      <c r="H5084" s="25">
        <v>0</v>
      </c>
      <c r="I5084" s="25" t="s">
        <v>2801</v>
      </c>
    </row>
    <row r="5085" spans="1:9" x14ac:dyDescent="0.15">
      <c r="A5085" s="32">
        <v>43714</v>
      </c>
      <c r="B5085" s="25">
        <v>1000025379</v>
      </c>
      <c r="C5085" s="25" t="s">
        <v>3946</v>
      </c>
      <c r="D5085" s="25" t="s">
        <v>4004</v>
      </c>
      <c r="E5085" s="31">
        <v>50000.57</v>
      </c>
      <c r="F5085" s="31">
        <v>50000.57</v>
      </c>
      <c r="G5085" s="25">
        <v>0</v>
      </c>
      <c r="H5085" s="25">
        <v>0</v>
      </c>
      <c r="I5085" s="25" t="s">
        <v>3315</v>
      </c>
    </row>
    <row r="5086" spans="1:9" x14ac:dyDescent="0.15">
      <c r="A5086" s="32">
        <v>43714</v>
      </c>
      <c r="B5086" s="25">
        <v>1000025474</v>
      </c>
      <c r="C5086" s="25" t="s">
        <v>2935</v>
      </c>
      <c r="D5086" s="25" t="s">
        <v>4003</v>
      </c>
      <c r="E5086" s="31">
        <v>3608.09</v>
      </c>
      <c r="F5086" s="31">
        <v>3608.09</v>
      </c>
      <c r="G5086" s="25">
        <v>0</v>
      </c>
      <c r="H5086" s="25">
        <v>0</v>
      </c>
      <c r="I5086" s="25" t="s">
        <v>2932</v>
      </c>
    </row>
    <row r="5087" spans="1:9" x14ac:dyDescent="0.15">
      <c r="A5087" s="32">
        <v>43714</v>
      </c>
      <c r="B5087" s="25">
        <v>1000025475</v>
      </c>
      <c r="C5087" s="25" t="s">
        <v>2933</v>
      </c>
      <c r="D5087" s="25" t="s">
        <v>4003</v>
      </c>
      <c r="E5087" s="31">
        <v>2966.3</v>
      </c>
      <c r="F5087" s="31">
        <v>2966.3</v>
      </c>
      <c r="G5087" s="25">
        <v>0</v>
      </c>
      <c r="H5087" s="25">
        <v>0</v>
      </c>
      <c r="I5087" s="25" t="s">
        <v>2932</v>
      </c>
    </row>
    <row r="5088" spans="1:9" x14ac:dyDescent="0.15">
      <c r="A5088" s="32">
        <v>43714</v>
      </c>
      <c r="B5088" s="25">
        <v>1000025755</v>
      </c>
      <c r="C5088" s="25" t="s">
        <v>3706</v>
      </c>
      <c r="D5088" s="25" t="s">
        <v>4003</v>
      </c>
      <c r="E5088" s="25">
        <v>301.60000000000002</v>
      </c>
      <c r="F5088" s="25">
        <v>301.60000000000002</v>
      </c>
      <c r="G5088" s="25">
        <v>0</v>
      </c>
      <c r="H5088" s="25">
        <v>0</v>
      </c>
      <c r="I5088" s="25" t="s">
        <v>3705</v>
      </c>
    </row>
    <row r="5089" spans="1:9" x14ac:dyDescent="0.15">
      <c r="A5089" s="32">
        <v>43714</v>
      </c>
      <c r="B5089" s="25">
        <v>1000027340</v>
      </c>
      <c r="C5089" s="25" t="s">
        <v>3948</v>
      </c>
      <c r="D5089" s="25" t="s">
        <v>4003</v>
      </c>
      <c r="E5089" s="31">
        <v>1348.24</v>
      </c>
      <c r="F5089" s="31">
        <v>1348.24</v>
      </c>
      <c r="G5089" s="25">
        <v>0</v>
      </c>
      <c r="H5089" s="25">
        <v>0</v>
      </c>
      <c r="I5089" s="25" t="s">
        <v>2915</v>
      </c>
    </row>
    <row r="5090" spans="1:9" x14ac:dyDescent="0.15">
      <c r="A5090" s="32">
        <v>43714</v>
      </c>
      <c r="B5090" s="25">
        <v>1000027535</v>
      </c>
      <c r="C5090" s="25" t="s">
        <v>3949</v>
      </c>
      <c r="D5090" s="25" t="s">
        <v>4003</v>
      </c>
      <c r="E5090" s="31">
        <v>24998.400000000001</v>
      </c>
      <c r="F5090" s="31">
        <v>24998.400000000001</v>
      </c>
      <c r="G5090" s="25">
        <v>0</v>
      </c>
      <c r="H5090" s="25">
        <v>0</v>
      </c>
      <c r="I5090" s="25" t="s">
        <v>3950</v>
      </c>
    </row>
    <row r="5091" spans="1:9" x14ac:dyDescent="0.15">
      <c r="A5091" s="32">
        <v>43714</v>
      </c>
      <c r="B5091" s="25">
        <v>1000027535</v>
      </c>
      <c r="C5091" s="25" t="s">
        <v>3949</v>
      </c>
      <c r="D5091" s="25" t="s">
        <v>4003</v>
      </c>
      <c r="E5091" s="31">
        <v>25003.5</v>
      </c>
      <c r="F5091" s="31">
        <v>25003.5</v>
      </c>
      <c r="G5091" s="25">
        <v>0</v>
      </c>
      <c r="H5091" s="25">
        <v>0</v>
      </c>
      <c r="I5091" s="25" t="s">
        <v>3950</v>
      </c>
    </row>
    <row r="5092" spans="1:9" x14ac:dyDescent="0.15">
      <c r="A5092" s="32">
        <v>43714</v>
      </c>
      <c r="B5092" s="25">
        <v>1000029061</v>
      </c>
      <c r="C5092" s="25" t="s">
        <v>2655</v>
      </c>
      <c r="D5092" s="25" t="s">
        <v>4003</v>
      </c>
      <c r="E5092" s="25">
        <v>442.2</v>
      </c>
      <c r="F5092" s="25">
        <v>442.2</v>
      </c>
      <c r="G5092" s="25">
        <v>0</v>
      </c>
      <c r="H5092" s="25">
        <v>0</v>
      </c>
      <c r="I5092" s="25" t="s">
        <v>2654</v>
      </c>
    </row>
    <row r="5093" spans="1:9" x14ac:dyDescent="0.15">
      <c r="A5093" s="32">
        <v>43714</v>
      </c>
      <c r="B5093" s="25">
        <v>1000029061</v>
      </c>
      <c r="C5093" s="25" t="s">
        <v>2655</v>
      </c>
      <c r="D5093" s="25" t="s">
        <v>4003</v>
      </c>
      <c r="E5093" s="31">
        <v>2652.17</v>
      </c>
      <c r="F5093" s="31">
        <v>2652.17</v>
      </c>
      <c r="G5093" s="25">
        <v>0</v>
      </c>
      <c r="H5093" s="25">
        <v>0</v>
      </c>
      <c r="I5093" s="25" t="s">
        <v>2654</v>
      </c>
    </row>
    <row r="5094" spans="1:9" x14ac:dyDescent="0.15">
      <c r="A5094" s="32">
        <v>43714</v>
      </c>
      <c r="B5094" s="25">
        <v>1000029243</v>
      </c>
      <c r="C5094" s="25" t="s">
        <v>4040</v>
      </c>
      <c r="D5094" s="25" t="s">
        <v>4004</v>
      </c>
      <c r="E5094" s="31">
        <v>1000.06</v>
      </c>
      <c r="F5094" s="31">
        <v>1000.06</v>
      </c>
      <c r="G5094" s="25">
        <v>0</v>
      </c>
      <c r="H5094" s="25">
        <v>0</v>
      </c>
      <c r="I5094" s="25" t="s">
        <v>3859</v>
      </c>
    </row>
    <row r="5095" spans="1:9" x14ac:dyDescent="0.15">
      <c r="A5095" s="32">
        <v>43714</v>
      </c>
      <c r="B5095" s="25">
        <v>1000030136</v>
      </c>
      <c r="C5095" s="25" t="s">
        <v>2788</v>
      </c>
      <c r="D5095" s="25" t="s">
        <v>4003</v>
      </c>
      <c r="E5095" s="25">
        <v>200.4</v>
      </c>
      <c r="F5095" s="25">
        <v>200.4</v>
      </c>
      <c r="G5095" s="25">
        <v>0</v>
      </c>
      <c r="H5095" s="25">
        <v>0</v>
      </c>
      <c r="I5095" s="25" t="s">
        <v>2787</v>
      </c>
    </row>
    <row r="5096" spans="1:9" x14ac:dyDescent="0.15">
      <c r="A5096" s="32">
        <v>43714</v>
      </c>
      <c r="B5096" s="25">
        <v>1000030136</v>
      </c>
      <c r="C5096" s="25" t="s">
        <v>2788</v>
      </c>
      <c r="D5096" s="25" t="s">
        <v>4003</v>
      </c>
      <c r="E5096" s="31">
        <v>1128.5999999999999</v>
      </c>
      <c r="F5096" s="31">
        <v>1128.5999999999999</v>
      </c>
      <c r="G5096" s="25">
        <v>0</v>
      </c>
      <c r="H5096" s="25">
        <v>0</v>
      </c>
      <c r="I5096" s="25" t="s">
        <v>2787</v>
      </c>
    </row>
    <row r="5097" spans="1:9" x14ac:dyDescent="0.15">
      <c r="A5097" s="32">
        <v>43714</v>
      </c>
      <c r="B5097" s="25">
        <v>1000031073</v>
      </c>
      <c r="C5097" s="25" t="s">
        <v>4030</v>
      </c>
      <c r="D5097" s="25" t="s">
        <v>4003</v>
      </c>
      <c r="E5097" s="25">
        <v>441.6</v>
      </c>
      <c r="F5097" s="25">
        <v>441.6</v>
      </c>
      <c r="G5097" s="25">
        <v>0</v>
      </c>
      <c r="H5097" s="25">
        <v>0</v>
      </c>
      <c r="I5097" s="25" t="s">
        <v>2763</v>
      </c>
    </row>
    <row r="5098" spans="1:9" x14ac:dyDescent="0.15">
      <c r="A5098" s="32">
        <v>43714</v>
      </c>
      <c r="B5098" s="25">
        <v>1000031073</v>
      </c>
      <c r="C5098" s="25" t="s">
        <v>4030</v>
      </c>
      <c r="D5098" s="25" t="s">
        <v>4003</v>
      </c>
      <c r="E5098" s="31">
        <v>2305</v>
      </c>
      <c r="F5098" s="31">
        <v>2305</v>
      </c>
      <c r="G5098" s="25">
        <v>0</v>
      </c>
      <c r="H5098" s="25">
        <v>0</v>
      </c>
      <c r="I5098" s="25" t="s">
        <v>2763</v>
      </c>
    </row>
    <row r="5099" spans="1:9" x14ac:dyDescent="0.15">
      <c r="A5099" s="32">
        <v>43714</v>
      </c>
      <c r="B5099" s="25">
        <v>1000031866</v>
      </c>
      <c r="C5099" s="25" t="s">
        <v>4057</v>
      </c>
      <c r="D5099" s="25" t="s">
        <v>4004</v>
      </c>
      <c r="E5099" s="31">
        <v>2502.65</v>
      </c>
      <c r="F5099" s="31">
        <v>2502.65</v>
      </c>
      <c r="G5099" s="25">
        <v>0</v>
      </c>
      <c r="H5099" s="25">
        <v>0</v>
      </c>
      <c r="I5099" s="25" t="s">
        <v>3583</v>
      </c>
    </row>
    <row r="5100" spans="1:9" x14ac:dyDescent="0.15">
      <c r="A5100" s="32">
        <v>43714</v>
      </c>
      <c r="B5100" s="25">
        <v>1000031925</v>
      </c>
      <c r="C5100" s="25" t="s">
        <v>4035</v>
      </c>
      <c r="D5100" s="25" t="s">
        <v>4003</v>
      </c>
      <c r="E5100" s="31">
        <v>1206</v>
      </c>
      <c r="F5100" s="31">
        <v>1206</v>
      </c>
      <c r="G5100" s="25">
        <v>0</v>
      </c>
      <c r="H5100" s="25">
        <v>0</v>
      </c>
      <c r="I5100" s="25" t="s">
        <v>3277</v>
      </c>
    </row>
    <row r="5101" spans="1:9" x14ac:dyDescent="0.15">
      <c r="A5101" s="32">
        <v>43714</v>
      </c>
      <c r="B5101" s="25">
        <v>1000031925</v>
      </c>
      <c r="C5101" s="25" t="s">
        <v>4035</v>
      </c>
      <c r="D5101" s="25" t="s">
        <v>4003</v>
      </c>
      <c r="E5101" s="25">
        <v>150.47999999999999</v>
      </c>
      <c r="F5101" s="25">
        <v>150.47999999999999</v>
      </c>
      <c r="G5101" s="25">
        <v>0</v>
      </c>
      <c r="H5101" s="25">
        <v>0</v>
      </c>
      <c r="I5101" s="25" t="s">
        <v>3277</v>
      </c>
    </row>
    <row r="5102" spans="1:9" x14ac:dyDescent="0.15">
      <c r="A5102" s="32">
        <v>43714</v>
      </c>
      <c r="B5102" s="25">
        <v>1000032382</v>
      </c>
      <c r="C5102" s="25" t="s">
        <v>2664</v>
      </c>
      <c r="D5102" s="25" t="s">
        <v>4003</v>
      </c>
      <c r="E5102" s="25">
        <v>377.8</v>
      </c>
      <c r="F5102" s="25">
        <v>377.8</v>
      </c>
      <c r="G5102" s="25">
        <v>0</v>
      </c>
      <c r="H5102" s="25">
        <v>0</v>
      </c>
      <c r="I5102" s="25" t="s">
        <v>2663</v>
      </c>
    </row>
    <row r="5103" spans="1:9" x14ac:dyDescent="0.15">
      <c r="A5103" s="32">
        <v>43714</v>
      </c>
      <c r="B5103" s="25">
        <v>1000033295</v>
      </c>
      <c r="C5103" s="25" t="s">
        <v>2985</v>
      </c>
      <c r="D5103" s="25" t="s">
        <v>4003</v>
      </c>
      <c r="E5103" s="31">
        <v>5500</v>
      </c>
      <c r="F5103" s="31">
        <v>5500</v>
      </c>
      <c r="G5103" s="25">
        <v>0</v>
      </c>
      <c r="H5103" s="25">
        <v>0</v>
      </c>
      <c r="I5103" s="25" t="s">
        <v>3583</v>
      </c>
    </row>
    <row r="5104" spans="1:9" x14ac:dyDescent="0.15">
      <c r="A5104" s="32">
        <v>43714</v>
      </c>
      <c r="B5104" s="25">
        <v>1000033295</v>
      </c>
      <c r="C5104" s="25" t="s">
        <v>2985</v>
      </c>
      <c r="D5104" s="25" t="s">
        <v>4003</v>
      </c>
      <c r="E5104" s="31">
        <v>1504.36</v>
      </c>
      <c r="F5104" s="31">
        <v>1504.36</v>
      </c>
      <c r="G5104" s="25">
        <v>0</v>
      </c>
      <c r="H5104" s="25">
        <v>0</v>
      </c>
      <c r="I5104" s="25" t="s">
        <v>3583</v>
      </c>
    </row>
    <row r="5105" spans="1:9" x14ac:dyDescent="0.15">
      <c r="A5105" s="32">
        <v>43714</v>
      </c>
      <c r="B5105" s="25">
        <v>1000033842</v>
      </c>
      <c r="C5105" s="25" t="s">
        <v>4041</v>
      </c>
      <c r="D5105" s="25" t="s">
        <v>4003</v>
      </c>
      <c r="E5105" s="31">
        <v>30994.04</v>
      </c>
      <c r="F5105" s="31">
        <v>30994.04</v>
      </c>
      <c r="G5105" s="25">
        <v>0</v>
      </c>
      <c r="H5105" s="25">
        <v>0</v>
      </c>
      <c r="I5105" s="25" t="s">
        <v>2734</v>
      </c>
    </row>
    <row r="5106" spans="1:9" x14ac:dyDescent="0.15">
      <c r="A5106" s="32">
        <v>43714</v>
      </c>
      <c r="B5106" s="25">
        <v>1000033842</v>
      </c>
      <c r="C5106" s="25" t="s">
        <v>4041</v>
      </c>
      <c r="D5106" s="25" t="s">
        <v>4003</v>
      </c>
      <c r="E5106" s="31">
        <v>7006.22</v>
      </c>
      <c r="F5106" s="31">
        <v>7006.22</v>
      </c>
      <c r="G5106" s="25">
        <v>0</v>
      </c>
      <c r="H5106" s="25">
        <v>0</v>
      </c>
      <c r="I5106" s="25" t="s">
        <v>2734</v>
      </c>
    </row>
    <row r="5107" spans="1:9" x14ac:dyDescent="0.15">
      <c r="A5107" s="32">
        <v>43714</v>
      </c>
      <c r="B5107" s="25">
        <v>1000034232</v>
      </c>
      <c r="C5107" s="25" t="s">
        <v>2772</v>
      </c>
      <c r="D5107" s="25" t="s">
        <v>4003</v>
      </c>
      <c r="E5107" s="25">
        <v>301.64</v>
      </c>
      <c r="F5107" s="25">
        <v>301.64</v>
      </c>
      <c r="G5107" s="25">
        <v>0</v>
      </c>
      <c r="H5107" s="25">
        <v>0</v>
      </c>
      <c r="I5107" s="25" t="s">
        <v>2771</v>
      </c>
    </row>
    <row r="5108" spans="1:9" x14ac:dyDescent="0.15">
      <c r="A5108" s="32">
        <v>43714</v>
      </c>
      <c r="B5108" s="25">
        <v>1000037982</v>
      </c>
      <c r="C5108" s="25" t="s">
        <v>3713</v>
      </c>
      <c r="D5108" s="25" t="s">
        <v>4003</v>
      </c>
      <c r="E5108" s="25">
        <v>102</v>
      </c>
      <c r="F5108" s="25">
        <v>102</v>
      </c>
      <c r="G5108" s="25">
        <v>0</v>
      </c>
      <c r="H5108" s="25">
        <v>0</v>
      </c>
      <c r="I5108" s="25" t="s">
        <v>3712</v>
      </c>
    </row>
    <row r="5109" spans="1:9" x14ac:dyDescent="0.15">
      <c r="A5109" s="32">
        <v>43714</v>
      </c>
      <c r="B5109" s="25">
        <v>1000038420</v>
      </c>
      <c r="C5109" s="25" t="s">
        <v>3096</v>
      </c>
      <c r="D5109" s="25" t="s">
        <v>4003</v>
      </c>
      <c r="E5109" s="25">
        <v>501.49</v>
      </c>
      <c r="F5109" s="25">
        <v>501.49</v>
      </c>
      <c r="G5109" s="25">
        <v>0</v>
      </c>
      <c r="H5109" s="25">
        <v>0</v>
      </c>
      <c r="I5109" s="25" t="s">
        <v>3095</v>
      </c>
    </row>
    <row r="5110" spans="1:9" x14ac:dyDescent="0.15">
      <c r="A5110" s="32">
        <v>43714</v>
      </c>
      <c r="B5110" s="25">
        <v>1000038420</v>
      </c>
      <c r="C5110" s="25" t="s">
        <v>3096</v>
      </c>
      <c r="D5110" s="25" t="s">
        <v>4003</v>
      </c>
      <c r="E5110" s="31">
        <v>5300.17</v>
      </c>
      <c r="F5110" s="31">
        <v>5300.17</v>
      </c>
      <c r="G5110" s="25">
        <v>0</v>
      </c>
      <c r="H5110" s="25">
        <v>0</v>
      </c>
      <c r="I5110" s="25" t="s">
        <v>3095</v>
      </c>
    </row>
    <row r="5111" spans="1:9" x14ac:dyDescent="0.15">
      <c r="A5111" s="32">
        <v>43714</v>
      </c>
      <c r="B5111" s="25">
        <v>1000038420</v>
      </c>
      <c r="C5111" s="25" t="s">
        <v>3096</v>
      </c>
      <c r="D5111" s="25" t="s">
        <v>4004</v>
      </c>
      <c r="E5111" s="31">
        <v>1200.44</v>
      </c>
      <c r="F5111" s="31">
        <v>1200.44</v>
      </c>
      <c r="G5111" s="25">
        <v>0</v>
      </c>
      <c r="H5111" s="25">
        <v>0</v>
      </c>
      <c r="I5111" s="25" t="s">
        <v>3095</v>
      </c>
    </row>
    <row r="5112" spans="1:9" x14ac:dyDescent="0.15">
      <c r="A5112" s="32">
        <v>43714</v>
      </c>
      <c r="B5112" s="25">
        <v>1000038508</v>
      </c>
      <c r="C5112" s="25" t="s">
        <v>3953</v>
      </c>
      <c r="D5112" s="25" t="s">
        <v>4003</v>
      </c>
      <c r="E5112" s="31">
        <v>17394.98</v>
      </c>
      <c r="F5112" s="31">
        <v>17394.98</v>
      </c>
      <c r="G5112" s="25">
        <v>0</v>
      </c>
      <c r="H5112" s="25">
        <v>0</v>
      </c>
      <c r="I5112" s="25" t="s">
        <v>2625</v>
      </c>
    </row>
    <row r="5113" spans="1:9" x14ac:dyDescent="0.15">
      <c r="A5113" s="32">
        <v>43714</v>
      </c>
      <c r="B5113" s="25">
        <v>1000038508</v>
      </c>
      <c r="C5113" s="25" t="s">
        <v>3953</v>
      </c>
      <c r="D5113" s="25" t="s">
        <v>4003</v>
      </c>
      <c r="E5113" s="31">
        <v>2886.98</v>
      </c>
      <c r="F5113" s="31">
        <v>2886.98</v>
      </c>
      <c r="G5113" s="25">
        <v>0</v>
      </c>
      <c r="H5113" s="25">
        <v>0</v>
      </c>
      <c r="I5113" s="25" t="s">
        <v>2625</v>
      </c>
    </row>
    <row r="5114" spans="1:9" x14ac:dyDescent="0.15">
      <c r="A5114" s="32">
        <v>43714</v>
      </c>
      <c r="B5114" s="25">
        <v>1000039029</v>
      </c>
      <c r="C5114" s="25" t="s">
        <v>3443</v>
      </c>
      <c r="D5114" s="25" t="s">
        <v>4003</v>
      </c>
      <c r="E5114" s="31">
        <v>1001.5</v>
      </c>
      <c r="F5114" s="31">
        <v>1001.5</v>
      </c>
      <c r="G5114" s="25">
        <v>0</v>
      </c>
      <c r="H5114" s="25">
        <v>0</v>
      </c>
      <c r="I5114" s="25" t="s">
        <v>2837</v>
      </c>
    </row>
    <row r="5115" spans="1:9" x14ac:dyDescent="0.15">
      <c r="A5115" s="32">
        <v>43714</v>
      </c>
      <c r="B5115" s="25">
        <v>1000039254</v>
      </c>
      <c r="C5115" s="25" t="s">
        <v>4060</v>
      </c>
      <c r="D5115" s="25" t="s">
        <v>4003</v>
      </c>
      <c r="E5115" s="25">
        <v>203.5</v>
      </c>
      <c r="F5115" s="25">
        <v>203.5</v>
      </c>
      <c r="G5115" s="25">
        <v>0</v>
      </c>
      <c r="H5115" s="25">
        <v>0</v>
      </c>
      <c r="I5115" s="25" t="s">
        <v>2696</v>
      </c>
    </row>
    <row r="5116" spans="1:9" x14ac:dyDescent="0.15">
      <c r="A5116" s="32">
        <v>43714</v>
      </c>
      <c r="B5116" s="25">
        <v>1000039254</v>
      </c>
      <c r="C5116" s="25" t="s">
        <v>4060</v>
      </c>
      <c r="D5116" s="25" t="s">
        <v>4003</v>
      </c>
      <c r="E5116" s="31">
        <v>4800.8999999999996</v>
      </c>
      <c r="F5116" s="31">
        <v>4800.8999999999996</v>
      </c>
      <c r="G5116" s="25">
        <v>0</v>
      </c>
      <c r="H5116" s="25">
        <v>0</v>
      </c>
      <c r="I5116" s="25" t="s">
        <v>2696</v>
      </c>
    </row>
    <row r="5117" spans="1:9" x14ac:dyDescent="0.15">
      <c r="A5117" s="32">
        <v>43714</v>
      </c>
      <c r="B5117" s="25">
        <v>1000040279</v>
      </c>
      <c r="C5117" s="25" t="s">
        <v>4064</v>
      </c>
      <c r="D5117" s="25" t="s">
        <v>4003</v>
      </c>
      <c r="E5117" s="25">
        <v>412.8</v>
      </c>
      <c r="F5117" s="25">
        <v>412.8</v>
      </c>
      <c r="G5117" s="25">
        <v>0</v>
      </c>
      <c r="H5117" s="25">
        <v>0</v>
      </c>
      <c r="I5117" s="25" t="s">
        <v>3032</v>
      </c>
    </row>
    <row r="5118" spans="1:9" x14ac:dyDescent="0.15">
      <c r="A5118" s="32">
        <v>43714</v>
      </c>
      <c r="B5118" s="25">
        <v>1000041148</v>
      </c>
      <c r="C5118" s="25" t="s">
        <v>4031</v>
      </c>
      <c r="D5118" s="25" t="s">
        <v>4003</v>
      </c>
      <c r="E5118" s="31">
        <v>3003</v>
      </c>
      <c r="F5118" s="31">
        <v>3003</v>
      </c>
      <c r="G5118" s="25">
        <v>0</v>
      </c>
      <c r="H5118" s="25">
        <v>0</v>
      </c>
      <c r="I5118" s="25" t="s">
        <v>3583</v>
      </c>
    </row>
    <row r="5119" spans="1:9" x14ac:dyDescent="0.15">
      <c r="A5119" s="32">
        <v>43714</v>
      </c>
      <c r="B5119" s="25">
        <v>1000041148</v>
      </c>
      <c r="C5119" s="25" t="s">
        <v>4031</v>
      </c>
      <c r="D5119" s="25" t="s">
        <v>4003</v>
      </c>
      <c r="E5119" s="31">
        <v>1501.07</v>
      </c>
      <c r="F5119" s="31">
        <v>1501.07</v>
      </c>
      <c r="G5119" s="25">
        <v>0</v>
      </c>
      <c r="H5119" s="25">
        <v>0</v>
      </c>
      <c r="I5119" s="25" t="s">
        <v>3583</v>
      </c>
    </row>
    <row r="5120" spans="1:9" x14ac:dyDescent="0.15">
      <c r="A5120" s="32">
        <v>43714</v>
      </c>
      <c r="B5120" s="25">
        <v>1000041780</v>
      </c>
      <c r="C5120" s="25" t="s">
        <v>3030</v>
      </c>
      <c r="D5120" s="25" t="s">
        <v>4003</v>
      </c>
      <c r="E5120" s="31">
        <v>4943.3999999999996</v>
      </c>
      <c r="F5120" s="31">
        <v>4943.3999999999996</v>
      </c>
      <c r="G5120" s="25">
        <v>0</v>
      </c>
      <c r="H5120" s="25">
        <v>0</v>
      </c>
      <c r="I5120" s="25" t="s">
        <v>3029</v>
      </c>
    </row>
    <row r="5121" spans="1:9" x14ac:dyDescent="0.15">
      <c r="A5121" s="32">
        <v>43714</v>
      </c>
      <c r="B5121" s="25">
        <v>1000041780</v>
      </c>
      <c r="C5121" s="25" t="s">
        <v>3030</v>
      </c>
      <c r="D5121" s="25" t="s">
        <v>4003</v>
      </c>
      <c r="E5121" s="31">
        <v>4057.47</v>
      </c>
      <c r="F5121" s="31">
        <v>4057.47</v>
      </c>
      <c r="G5121" s="25">
        <v>0</v>
      </c>
      <c r="H5121" s="25">
        <v>0</v>
      </c>
      <c r="I5121" s="25" t="s">
        <v>3029</v>
      </c>
    </row>
    <row r="5122" spans="1:9" x14ac:dyDescent="0.15">
      <c r="A5122" s="32">
        <v>43714</v>
      </c>
      <c r="B5122" s="25">
        <v>1000041836</v>
      </c>
      <c r="C5122" s="25" t="s">
        <v>3954</v>
      </c>
      <c r="D5122" s="25" t="s">
        <v>4003</v>
      </c>
      <c r="E5122" s="25">
        <v>342.5</v>
      </c>
      <c r="F5122" s="25">
        <v>342.5</v>
      </c>
      <c r="G5122" s="25">
        <v>0</v>
      </c>
      <c r="H5122" s="25">
        <v>0</v>
      </c>
      <c r="I5122" s="25" t="s">
        <v>2837</v>
      </c>
    </row>
    <row r="5123" spans="1:9" x14ac:dyDescent="0.15">
      <c r="A5123" s="32">
        <v>43714</v>
      </c>
      <c r="B5123" s="25">
        <v>1000043235</v>
      </c>
      <c r="C5123" s="25" t="s">
        <v>3155</v>
      </c>
      <c r="D5123" s="25" t="s">
        <v>4003</v>
      </c>
      <c r="E5123" s="31">
        <v>2865.9</v>
      </c>
      <c r="F5123" s="31">
        <v>2865.9</v>
      </c>
      <c r="G5123" s="25">
        <v>0</v>
      </c>
      <c r="H5123" s="25">
        <v>0</v>
      </c>
      <c r="I5123" s="25" t="s">
        <v>3154</v>
      </c>
    </row>
    <row r="5124" spans="1:9" x14ac:dyDescent="0.15">
      <c r="A5124" s="32">
        <v>43714</v>
      </c>
      <c r="B5124" s="25">
        <v>1000043235</v>
      </c>
      <c r="C5124" s="25" t="s">
        <v>3155</v>
      </c>
      <c r="D5124" s="25" t="s">
        <v>4003</v>
      </c>
      <c r="E5124" s="25">
        <v>637.54</v>
      </c>
      <c r="F5124" s="25">
        <v>637.54</v>
      </c>
      <c r="G5124" s="25">
        <v>0</v>
      </c>
      <c r="H5124" s="25">
        <v>0</v>
      </c>
      <c r="I5124" s="25" t="s">
        <v>3154</v>
      </c>
    </row>
    <row r="5125" spans="1:9" x14ac:dyDescent="0.15">
      <c r="A5125" s="32">
        <v>43714</v>
      </c>
      <c r="B5125" s="25">
        <v>1000043256</v>
      </c>
      <c r="C5125" s="25" t="s">
        <v>3955</v>
      </c>
      <c r="D5125" s="25" t="s">
        <v>4003</v>
      </c>
      <c r="E5125" s="31">
        <v>1001</v>
      </c>
      <c r="F5125" s="31">
        <v>1001</v>
      </c>
      <c r="G5125" s="25">
        <v>0</v>
      </c>
      <c r="H5125" s="25">
        <v>0</v>
      </c>
      <c r="I5125" s="25" t="s">
        <v>3956</v>
      </c>
    </row>
    <row r="5126" spans="1:9" x14ac:dyDescent="0.15">
      <c r="A5126" s="32">
        <v>43714</v>
      </c>
      <c r="B5126" s="25">
        <v>1000043256</v>
      </c>
      <c r="C5126" s="25" t="s">
        <v>3955</v>
      </c>
      <c r="D5126" s="25" t="s">
        <v>4003</v>
      </c>
      <c r="E5126" s="31">
        <v>4003.6</v>
      </c>
      <c r="F5126" s="31">
        <v>4003.6</v>
      </c>
      <c r="G5126" s="25">
        <v>0</v>
      </c>
      <c r="H5126" s="25">
        <v>0</v>
      </c>
      <c r="I5126" s="25" t="s">
        <v>3956</v>
      </c>
    </row>
    <row r="5127" spans="1:9" x14ac:dyDescent="0.15">
      <c r="A5127" s="32">
        <v>43714</v>
      </c>
      <c r="B5127" s="25">
        <v>1000043367</v>
      </c>
      <c r="C5127" s="25" t="s">
        <v>3009</v>
      </c>
      <c r="D5127" s="25" t="s">
        <v>4003</v>
      </c>
      <c r="E5127" s="25">
        <v>700.8</v>
      </c>
      <c r="F5127" s="25">
        <v>700.8</v>
      </c>
      <c r="G5127" s="25">
        <v>0</v>
      </c>
      <c r="H5127" s="25">
        <v>0</v>
      </c>
      <c r="I5127" s="25" t="s">
        <v>3008</v>
      </c>
    </row>
    <row r="5128" spans="1:9" x14ac:dyDescent="0.15">
      <c r="A5128" s="32">
        <v>43714</v>
      </c>
      <c r="B5128" s="25">
        <v>1000043379</v>
      </c>
      <c r="C5128" s="25" t="s">
        <v>3860</v>
      </c>
      <c r="D5128" s="25" t="s">
        <v>4003</v>
      </c>
      <c r="E5128" s="31">
        <v>6002.4</v>
      </c>
      <c r="F5128" s="31">
        <v>6002.4</v>
      </c>
      <c r="G5128" s="25">
        <v>0</v>
      </c>
      <c r="H5128" s="25">
        <v>0</v>
      </c>
      <c r="I5128" s="25" t="s">
        <v>3859</v>
      </c>
    </row>
    <row r="5129" spans="1:9" x14ac:dyDescent="0.15">
      <c r="A5129" s="32">
        <v>43714</v>
      </c>
      <c r="B5129" s="25">
        <v>1000043379</v>
      </c>
      <c r="C5129" s="25" t="s">
        <v>3860</v>
      </c>
      <c r="D5129" s="25" t="s">
        <v>4003</v>
      </c>
      <c r="E5129" s="31">
        <v>5785.3</v>
      </c>
      <c r="F5129" s="31">
        <v>5785.3</v>
      </c>
      <c r="G5129" s="25">
        <v>0</v>
      </c>
      <c r="H5129" s="25">
        <v>0</v>
      </c>
      <c r="I5129" s="25" t="s">
        <v>3859</v>
      </c>
    </row>
    <row r="5130" spans="1:9" x14ac:dyDescent="0.15">
      <c r="A5130" s="32">
        <v>43714</v>
      </c>
      <c r="B5130" s="25">
        <v>1000043382</v>
      </c>
      <c r="C5130" s="25" t="s">
        <v>3201</v>
      </c>
      <c r="D5130" s="25" t="s">
        <v>4003</v>
      </c>
      <c r="E5130" s="31">
        <v>1000</v>
      </c>
      <c r="F5130" s="31">
        <v>1000</v>
      </c>
      <c r="G5130" s="25">
        <v>0</v>
      </c>
      <c r="H5130" s="25">
        <v>0</v>
      </c>
      <c r="I5130" s="25" t="s">
        <v>2625</v>
      </c>
    </row>
    <row r="5131" spans="1:9" x14ac:dyDescent="0.15">
      <c r="A5131" s="32">
        <v>43714</v>
      </c>
      <c r="B5131" s="25">
        <v>1000043865</v>
      </c>
      <c r="C5131" s="25" t="s">
        <v>3516</v>
      </c>
      <c r="D5131" s="25" t="s">
        <v>4003</v>
      </c>
      <c r="E5131" s="31">
        <v>2002</v>
      </c>
      <c r="F5131" s="31">
        <v>2002</v>
      </c>
      <c r="G5131" s="25">
        <v>0</v>
      </c>
      <c r="H5131" s="25">
        <v>0</v>
      </c>
      <c r="I5131" s="25" t="s">
        <v>3515</v>
      </c>
    </row>
    <row r="5132" spans="1:9" x14ac:dyDescent="0.15">
      <c r="A5132" s="32">
        <v>43714</v>
      </c>
      <c r="B5132" s="25">
        <v>1000043865</v>
      </c>
      <c r="C5132" s="25" t="s">
        <v>3516</v>
      </c>
      <c r="D5132" s="25" t="s">
        <v>4003</v>
      </c>
      <c r="E5132" s="31">
        <v>4890.6099999999997</v>
      </c>
      <c r="F5132" s="31">
        <v>4890.6099999999997</v>
      </c>
      <c r="G5132" s="25">
        <v>0</v>
      </c>
      <c r="H5132" s="25">
        <v>0</v>
      </c>
      <c r="I5132" s="25" t="s">
        <v>3515</v>
      </c>
    </row>
    <row r="5133" spans="1:9" x14ac:dyDescent="0.15">
      <c r="A5133" s="32">
        <v>43714</v>
      </c>
      <c r="B5133" s="25">
        <v>1000044031</v>
      </c>
      <c r="C5133" s="25" t="s">
        <v>2968</v>
      </c>
      <c r="D5133" s="25" t="s">
        <v>4003</v>
      </c>
      <c r="E5133" s="31">
        <v>1010.1</v>
      </c>
      <c r="F5133" s="31">
        <v>1010.1</v>
      </c>
      <c r="G5133" s="25">
        <v>0</v>
      </c>
      <c r="H5133" s="25">
        <v>0</v>
      </c>
      <c r="I5133" s="25" t="s">
        <v>2967</v>
      </c>
    </row>
    <row r="5134" spans="1:9" x14ac:dyDescent="0.15">
      <c r="A5134" s="32">
        <v>43714</v>
      </c>
      <c r="B5134" s="25">
        <v>1000044031</v>
      </c>
      <c r="C5134" s="25" t="s">
        <v>2968</v>
      </c>
      <c r="D5134" s="25" t="s">
        <v>4003</v>
      </c>
      <c r="E5134" s="31">
        <v>5498.01</v>
      </c>
      <c r="F5134" s="31">
        <v>5498.01</v>
      </c>
      <c r="G5134" s="25">
        <v>0</v>
      </c>
      <c r="H5134" s="25">
        <v>0</v>
      </c>
      <c r="I5134" s="25" t="s">
        <v>2967</v>
      </c>
    </row>
    <row r="5135" spans="1:9" x14ac:dyDescent="0.15">
      <c r="A5135" s="32">
        <v>43714</v>
      </c>
      <c r="B5135" s="25">
        <v>1000044033</v>
      </c>
      <c r="C5135" s="25" t="s">
        <v>2930</v>
      </c>
      <c r="D5135" s="25" t="s">
        <v>4003</v>
      </c>
      <c r="E5135" s="31">
        <v>4387</v>
      </c>
      <c r="F5135" s="31">
        <v>4387</v>
      </c>
      <c r="G5135" s="25">
        <v>0</v>
      </c>
      <c r="H5135" s="25">
        <v>0</v>
      </c>
      <c r="I5135" s="25" t="s">
        <v>2929</v>
      </c>
    </row>
    <row r="5136" spans="1:9" x14ac:dyDescent="0.15">
      <c r="A5136" s="32">
        <v>43714</v>
      </c>
      <c r="B5136" s="25">
        <v>1000044033</v>
      </c>
      <c r="C5136" s="25" t="s">
        <v>2930</v>
      </c>
      <c r="D5136" s="25" t="s">
        <v>4003</v>
      </c>
      <c r="E5136" s="31">
        <v>1002</v>
      </c>
      <c r="F5136" s="31">
        <v>1002</v>
      </c>
      <c r="G5136" s="25">
        <v>0</v>
      </c>
      <c r="H5136" s="25">
        <v>0</v>
      </c>
      <c r="I5136" s="25" t="s">
        <v>2929</v>
      </c>
    </row>
    <row r="5137" spans="1:9" x14ac:dyDescent="0.15">
      <c r="A5137" s="32">
        <v>43714</v>
      </c>
      <c r="B5137" s="25">
        <v>1000044643</v>
      </c>
      <c r="C5137" s="25" t="s">
        <v>2950</v>
      </c>
      <c r="D5137" s="25" t="s">
        <v>4003</v>
      </c>
      <c r="E5137" s="31">
        <v>8500.7999999999993</v>
      </c>
      <c r="F5137" s="31">
        <v>8500.7999999999993</v>
      </c>
      <c r="G5137" s="25">
        <v>0</v>
      </c>
      <c r="H5137" s="25">
        <v>0</v>
      </c>
      <c r="I5137" s="25" t="s">
        <v>2949</v>
      </c>
    </row>
    <row r="5138" spans="1:9" x14ac:dyDescent="0.15">
      <c r="A5138" s="32">
        <v>43714</v>
      </c>
      <c r="B5138" s="25">
        <v>1000044643</v>
      </c>
      <c r="C5138" s="25" t="s">
        <v>2950</v>
      </c>
      <c r="D5138" s="25" t="s">
        <v>4003</v>
      </c>
      <c r="E5138" s="31">
        <v>4501.3</v>
      </c>
      <c r="F5138" s="31">
        <v>4501.3</v>
      </c>
      <c r="G5138" s="25">
        <v>0</v>
      </c>
      <c r="H5138" s="25">
        <v>0</v>
      </c>
      <c r="I5138" s="25" t="s">
        <v>2949</v>
      </c>
    </row>
    <row r="5139" spans="1:9" x14ac:dyDescent="0.15">
      <c r="A5139" s="32">
        <v>43714</v>
      </c>
      <c r="B5139" s="25">
        <v>1000044688</v>
      </c>
      <c r="C5139" s="25" t="s">
        <v>3551</v>
      </c>
      <c r="D5139" s="25" t="s">
        <v>4003</v>
      </c>
      <c r="E5139" s="25">
        <v>82.4</v>
      </c>
      <c r="F5139" s="25">
        <v>82.4</v>
      </c>
      <c r="G5139" s="25">
        <v>0</v>
      </c>
      <c r="H5139" s="25">
        <v>0</v>
      </c>
      <c r="I5139" s="25" t="s">
        <v>3550</v>
      </c>
    </row>
    <row r="5140" spans="1:9" x14ac:dyDescent="0.15">
      <c r="A5140" s="32">
        <v>43714</v>
      </c>
      <c r="B5140" s="25">
        <v>1000044716</v>
      </c>
      <c r="C5140" s="25" t="s">
        <v>3957</v>
      </c>
      <c r="D5140" s="25" t="s">
        <v>4003</v>
      </c>
      <c r="E5140" s="31">
        <v>5004</v>
      </c>
      <c r="F5140" s="31">
        <v>5004</v>
      </c>
      <c r="G5140" s="25">
        <v>0</v>
      </c>
      <c r="H5140" s="25">
        <v>0</v>
      </c>
      <c r="I5140" s="25" t="s">
        <v>3092</v>
      </c>
    </row>
    <row r="5141" spans="1:9" x14ac:dyDescent="0.15">
      <c r="A5141" s="32">
        <v>43714</v>
      </c>
      <c r="B5141" s="25">
        <v>1000044716</v>
      </c>
      <c r="C5141" s="25" t="s">
        <v>3957</v>
      </c>
      <c r="D5141" s="25" t="s">
        <v>4003</v>
      </c>
      <c r="E5141" s="31">
        <v>7868.39</v>
      </c>
      <c r="F5141" s="31">
        <v>7868.39</v>
      </c>
      <c r="G5141" s="25">
        <v>0</v>
      </c>
      <c r="H5141" s="25">
        <v>0</v>
      </c>
      <c r="I5141" s="25" t="s">
        <v>3092</v>
      </c>
    </row>
    <row r="5142" spans="1:9" x14ac:dyDescent="0.15">
      <c r="A5142" s="32">
        <v>43714</v>
      </c>
      <c r="B5142" s="25">
        <v>1000045593</v>
      </c>
      <c r="C5142" s="25" t="s">
        <v>3958</v>
      </c>
      <c r="D5142" s="25" t="s">
        <v>4003</v>
      </c>
      <c r="E5142" s="31">
        <v>4332.7</v>
      </c>
      <c r="F5142" s="31">
        <v>4332.7</v>
      </c>
      <c r="G5142" s="25">
        <v>0</v>
      </c>
      <c r="H5142" s="25">
        <v>0</v>
      </c>
      <c r="I5142" s="25" t="s">
        <v>2904</v>
      </c>
    </row>
    <row r="5143" spans="1:9" x14ac:dyDescent="0.15">
      <c r="A5143" s="32">
        <v>43714</v>
      </c>
      <c r="B5143" s="25">
        <v>1000045593</v>
      </c>
      <c r="C5143" s="25" t="s">
        <v>3958</v>
      </c>
      <c r="D5143" s="25" t="s">
        <v>4003</v>
      </c>
      <c r="E5143" s="25">
        <v>668.3</v>
      </c>
      <c r="F5143" s="25">
        <v>668.3</v>
      </c>
      <c r="G5143" s="25">
        <v>0</v>
      </c>
      <c r="H5143" s="25">
        <v>0</v>
      </c>
      <c r="I5143" s="25" t="s">
        <v>2904</v>
      </c>
    </row>
    <row r="5144" spans="1:9" x14ac:dyDescent="0.15">
      <c r="A5144" s="32">
        <v>43714</v>
      </c>
      <c r="B5144" s="25">
        <v>1000045767</v>
      </c>
      <c r="C5144" s="25" t="s">
        <v>2962</v>
      </c>
      <c r="D5144" s="25" t="s">
        <v>4003</v>
      </c>
      <c r="E5144" s="31">
        <v>4000</v>
      </c>
      <c r="F5144" s="31">
        <v>4000</v>
      </c>
      <c r="G5144" s="25">
        <v>0</v>
      </c>
      <c r="H5144" s="25">
        <v>0</v>
      </c>
      <c r="I5144" s="25" t="s">
        <v>2961</v>
      </c>
    </row>
    <row r="5145" spans="1:9" x14ac:dyDescent="0.15">
      <c r="A5145" s="32">
        <v>43714</v>
      </c>
      <c r="B5145" s="25">
        <v>1000045767</v>
      </c>
      <c r="C5145" s="25" t="s">
        <v>2962</v>
      </c>
      <c r="D5145" s="25" t="s">
        <v>4003</v>
      </c>
      <c r="E5145" s="31">
        <v>10570.1</v>
      </c>
      <c r="F5145" s="31">
        <v>10570.1</v>
      </c>
      <c r="G5145" s="25">
        <v>0</v>
      </c>
      <c r="H5145" s="25">
        <v>0</v>
      </c>
      <c r="I5145" s="25" t="s">
        <v>2961</v>
      </c>
    </row>
    <row r="5146" spans="1:9" x14ac:dyDescent="0.15">
      <c r="A5146" s="32">
        <v>43714</v>
      </c>
      <c r="B5146" s="25">
        <v>1000046181</v>
      </c>
      <c r="C5146" s="25" t="s">
        <v>3737</v>
      </c>
      <c r="D5146" s="25" t="s">
        <v>4003</v>
      </c>
      <c r="E5146" s="31">
        <v>23987.18</v>
      </c>
      <c r="F5146" s="31">
        <v>23987.18</v>
      </c>
      <c r="G5146" s="25">
        <v>0</v>
      </c>
      <c r="H5146" s="25">
        <v>0</v>
      </c>
      <c r="I5146" s="25" t="s">
        <v>3734</v>
      </c>
    </row>
    <row r="5147" spans="1:9" x14ac:dyDescent="0.15">
      <c r="A5147" s="32">
        <v>43714</v>
      </c>
      <c r="B5147" s="25">
        <v>1000046181</v>
      </c>
      <c r="C5147" s="25" t="s">
        <v>3737</v>
      </c>
      <c r="D5147" s="25" t="s">
        <v>4003</v>
      </c>
      <c r="E5147" s="31">
        <v>6018.16</v>
      </c>
      <c r="F5147" s="31">
        <v>6018.16</v>
      </c>
      <c r="G5147" s="25">
        <v>0</v>
      </c>
      <c r="H5147" s="25">
        <v>0</v>
      </c>
      <c r="I5147" s="25" t="s">
        <v>3734</v>
      </c>
    </row>
    <row r="5148" spans="1:9" x14ac:dyDescent="0.15">
      <c r="A5148" s="32">
        <v>43714</v>
      </c>
      <c r="B5148" s="25">
        <v>1000046429</v>
      </c>
      <c r="C5148" s="25" t="s">
        <v>3863</v>
      </c>
      <c r="D5148" s="25" t="s">
        <v>4003</v>
      </c>
      <c r="E5148" s="25">
        <v>969.6</v>
      </c>
      <c r="F5148" s="25">
        <v>969.6</v>
      </c>
      <c r="G5148" s="25">
        <v>0</v>
      </c>
      <c r="H5148" s="25">
        <v>0</v>
      </c>
      <c r="I5148" s="25" t="s">
        <v>2666</v>
      </c>
    </row>
    <row r="5149" spans="1:9" x14ac:dyDescent="0.15">
      <c r="A5149" s="32">
        <v>43714</v>
      </c>
      <c r="B5149" s="25">
        <v>1000046429</v>
      </c>
      <c r="C5149" s="25" t="s">
        <v>3863</v>
      </c>
      <c r="D5149" s="25" t="s">
        <v>4003</v>
      </c>
      <c r="E5149" s="31">
        <v>11736.91</v>
      </c>
      <c r="F5149" s="31">
        <v>11736.91</v>
      </c>
      <c r="G5149" s="25">
        <v>0</v>
      </c>
      <c r="H5149" s="25">
        <v>0</v>
      </c>
      <c r="I5149" s="25" t="s">
        <v>2666</v>
      </c>
    </row>
    <row r="5150" spans="1:9" x14ac:dyDescent="0.15">
      <c r="A5150" s="32">
        <v>43714</v>
      </c>
      <c r="B5150" s="25">
        <v>1000046591</v>
      </c>
      <c r="C5150" s="25" t="s">
        <v>2671</v>
      </c>
      <c r="D5150" s="25" t="s">
        <v>4003</v>
      </c>
      <c r="E5150" s="25">
        <v>700.8</v>
      </c>
      <c r="F5150" s="25">
        <v>700.8</v>
      </c>
      <c r="G5150" s="25">
        <v>0</v>
      </c>
      <c r="H5150" s="25">
        <v>0</v>
      </c>
      <c r="I5150" s="25" t="s">
        <v>2666</v>
      </c>
    </row>
    <row r="5151" spans="1:9" x14ac:dyDescent="0.15">
      <c r="A5151" s="32">
        <v>43714</v>
      </c>
      <c r="B5151" s="25">
        <v>1000046591</v>
      </c>
      <c r="C5151" s="25" t="s">
        <v>2671</v>
      </c>
      <c r="D5151" s="25" t="s">
        <v>4003</v>
      </c>
      <c r="E5151" s="25">
        <v>306</v>
      </c>
      <c r="F5151" s="25">
        <v>306</v>
      </c>
      <c r="G5151" s="25">
        <v>0</v>
      </c>
      <c r="H5151" s="25">
        <v>0</v>
      </c>
      <c r="I5151" s="25" t="s">
        <v>2666</v>
      </c>
    </row>
    <row r="5152" spans="1:9" x14ac:dyDescent="0.15">
      <c r="A5152" s="32">
        <v>43714</v>
      </c>
      <c r="B5152" s="25">
        <v>1000046612</v>
      </c>
      <c r="C5152" s="25" t="s">
        <v>3959</v>
      </c>
      <c r="D5152" s="25" t="s">
        <v>4003</v>
      </c>
      <c r="E5152" s="31">
        <v>2000</v>
      </c>
      <c r="F5152" s="31">
        <v>2000</v>
      </c>
      <c r="G5152" s="25">
        <v>0</v>
      </c>
      <c r="H5152" s="25">
        <v>0</v>
      </c>
      <c r="I5152" s="25" t="s">
        <v>3572</v>
      </c>
    </row>
    <row r="5153" spans="1:9" x14ac:dyDescent="0.15">
      <c r="A5153" s="32">
        <v>43714</v>
      </c>
      <c r="B5153" s="25">
        <v>1000047172</v>
      </c>
      <c r="C5153" s="25" t="s">
        <v>3584</v>
      </c>
      <c r="D5153" s="25" t="s">
        <v>4004</v>
      </c>
      <c r="E5153" s="31">
        <v>3500.02</v>
      </c>
      <c r="F5153" s="31">
        <v>3500.02</v>
      </c>
      <c r="G5153" s="25">
        <v>0</v>
      </c>
      <c r="H5153" s="25">
        <v>0</v>
      </c>
      <c r="I5153" s="25" t="s">
        <v>3583</v>
      </c>
    </row>
    <row r="5154" spans="1:9" x14ac:dyDescent="0.15">
      <c r="A5154" s="32">
        <v>43714</v>
      </c>
      <c r="B5154" s="25">
        <v>1000047401</v>
      </c>
      <c r="C5154" s="25" t="s">
        <v>2775</v>
      </c>
      <c r="D5154" s="25" t="s">
        <v>4003</v>
      </c>
      <c r="E5154" s="31">
        <v>15484.3</v>
      </c>
      <c r="F5154" s="31">
        <v>15484.3</v>
      </c>
      <c r="G5154" s="25">
        <v>0</v>
      </c>
      <c r="H5154" s="25">
        <v>0</v>
      </c>
      <c r="I5154" s="25" t="s">
        <v>2774</v>
      </c>
    </row>
    <row r="5155" spans="1:9" x14ac:dyDescent="0.15">
      <c r="A5155" s="32">
        <v>43714</v>
      </c>
      <c r="B5155" s="25">
        <v>1000047436</v>
      </c>
      <c r="C5155" s="25" t="s">
        <v>4058</v>
      </c>
      <c r="D5155" s="25" t="s">
        <v>4004</v>
      </c>
      <c r="E5155" s="31">
        <v>3395.2</v>
      </c>
      <c r="F5155" s="31">
        <v>3395.2</v>
      </c>
      <c r="G5155" s="25">
        <v>0</v>
      </c>
      <c r="H5155" s="25">
        <v>0</v>
      </c>
      <c r="I5155" s="25" t="s">
        <v>3583</v>
      </c>
    </row>
    <row r="5156" spans="1:9" x14ac:dyDescent="0.15">
      <c r="A5156" s="32">
        <v>43714</v>
      </c>
      <c r="B5156" s="25">
        <v>1000048101</v>
      </c>
      <c r="C5156" s="25" t="s">
        <v>3960</v>
      </c>
      <c r="D5156" s="25" t="s">
        <v>4003</v>
      </c>
      <c r="E5156" s="25">
        <v>110</v>
      </c>
      <c r="F5156" s="25">
        <v>110</v>
      </c>
      <c r="G5156" s="25">
        <v>0</v>
      </c>
      <c r="H5156" s="25">
        <v>0</v>
      </c>
      <c r="I5156" s="25" t="s">
        <v>2625</v>
      </c>
    </row>
    <row r="5157" spans="1:9" x14ac:dyDescent="0.15">
      <c r="A5157" s="32">
        <v>43714</v>
      </c>
      <c r="B5157" s="25">
        <v>1000048363</v>
      </c>
      <c r="C5157" s="25" t="s">
        <v>3334</v>
      </c>
      <c r="D5157" s="25" t="s">
        <v>4003</v>
      </c>
      <c r="E5157" s="31">
        <v>4279.6000000000004</v>
      </c>
      <c r="F5157" s="31">
        <v>4279.6000000000004</v>
      </c>
      <c r="G5157" s="25">
        <v>0</v>
      </c>
      <c r="H5157" s="25">
        <v>0</v>
      </c>
      <c r="I5157" s="25" t="s">
        <v>2727</v>
      </c>
    </row>
    <row r="5158" spans="1:9" x14ac:dyDescent="0.15">
      <c r="A5158" s="32">
        <v>43714</v>
      </c>
      <c r="B5158" s="25">
        <v>1000048503</v>
      </c>
      <c r="C5158" s="25" t="s">
        <v>3961</v>
      </c>
      <c r="D5158" s="25" t="s">
        <v>4003</v>
      </c>
      <c r="E5158" s="31">
        <v>1800</v>
      </c>
      <c r="F5158" s="31">
        <v>1800</v>
      </c>
      <c r="G5158" s="25">
        <v>0</v>
      </c>
      <c r="H5158" s="25">
        <v>0</v>
      </c>
      <c r="I5158" s="25" t="s">
        <v>3962</v>
      </c>
    </row>
    <row r="5159" spans="1:9" x14ac:dyDescent="0.15">
      <c r="A5159" s="32">
        <v>43714</v>
      </c>
      <c r="B5159" s="25">
        <v>1000048503</v>
      </c>
      <c r="C5159" s="25" t="s">
        <v>3961</v>
      </c>
      <c r="D5159" s="25" t="s">
        <v>4003</v>
      </c>
      <c r="E5159" s="31">
        <v>1347.98</v>
      </c>
      <c r="F5159" s="31">
        <v>1347.98</v>
      </c>
      <c r="G5159" s="25">
        <v>0</v>
      </c>
      <c r="H5159" s="25">
        <v>0</v>
      </c>
      <c r="I5159" s="25" t="s">
        <v>3962</v>
      </c>
    </row>
    <row r="5160" spans="1:9" x14ac:dyDescent="0.15">
      <c r="A5160" s="32">
        <v>43714</v>
      </c>
      <c r="B5160" s="25">
        <v>1000048571</v>
      </c>
      <c r="C5160" s="25" t="s">
        <v>3229</v>
      </c>
      <c r="D5160" s="25" t="s">
        <v>4003</v>
      </c>
      <c r="E5160" s="31">
        <v>1386</v>
      </c>
      <c r="F5160" s="31">
        <v>1386</v>
      </c>
      <c r="G5160" s="25">
        <v>0</v>
      </c>
      <c r="H5160" s="25">
        <v>0</v>
      </c>
      <c r="I5160" s="25" t="s">
        <v>2657</v>
      </c>
    </row>
    <row r="5161" spans="1:9" x14ac:dyDescent="0.15">
      <c r="A5161" s="32">
        <v>43714</v>
      </c>
      <c r="B5161" s="25">
        <v>1000048571</v>
      </c>
      <c r="C5161" s="25" t="s">
        <v>3229</v>
      </c>
      <c r="D5161" s="25" t="s">
        <v>4003</v>
      </c>
      <c r="E5161" s="31">
        <v>10615</v>
      </c>
      <c r="F5161" s="31">
        <v>10615</v>
      </c>
      <c r="G5161" s="25">
        <v>0</v>
      </c>
      <c r="H5161" s="25">
        <v>0</v>
      </c>
      <c r="I5161" s="25" t="s">
        <v>2657</v>
      </c>
    </row>
    <row r="5162" spans="1:9" x14ac:dyDescent="0.15">
      <c r="A5162" s="32">
        <v>43714</v>
      </c>
      <c r="B5162" s="25">
        <v>1000048628</v>
      </c>
      <c r="C5162" s="25" t="s">
        <v>2761</v>
      </c>
      <c r="D5162" s="25" t="s">
        <v>4003</v>
      </c>
      <c r="E5162" s="31">
        <v>9358.7999999999993</v>
      </c>
      <c r="F5162" s="31">
        <v>9358.7999999999993</v>
      </c>
      <c r="G5162" s="25">
        <v>0</v>
      </c>
      <c r="H5162" s="25">
        <v>0</v>
      </c>
      <c r="I5162" s="25" t="s">
        <v>2760</v>
      </c>
    </row>
    <row r="5163" spans="1:9" x14ac:dyDescent="0.15">
      <c r="A5163" s="32">
        <v>43714</v>
      </c>
      <c r="B5163" s="25">
        <v>1000048628</v>
      </c>
      <c r="C5163" s="25" t="s">
        <v>2761</v>
      </c>
      <c r="D5163" s="25" t="s">
        <v>4003</v>
      </c>
      <c r="E5163" s="31">
        <v>20651.7</v>
      </c>
      <c r="F5163" s="31">
        <v>20651.7</v>
      </c>
      <c r="G5163" s="25">
        <v>0</v>
      </c>
      <c r="H5163" s="25">
        <v>0</v>
      </c>
      <c r="I5163" s="25" t="s">
        <v>2760</v>
      </c>
    </row>
    <row r="5164" spans="1:9" x14ac:dyDescent="0.15">
      <c r="A5164" s="32">
        <v>43714</v>
      </c>
      <c r="B5164" s="25">
        <v>1000048821</v>
      </c>
      <c r="C5164" s="25" t="s">
        <v>3963</v>
      </c>
      <c r="D5164" s="25" t="s">
        <v>4003</v>
      </c>
      <c r="E5164" s="31">
        <v>37475.699999999997</v>
      </c>
      <c r="F5164" s="31">
        <v>37475.699999999997</v>
      </c>
      <c r="G5164" s="25">
        <v>0</v>
      </c>
      <c r="H5164" s="25">
        <v>0</v>
      </c>
      <c r="I5164" s="25" t="s">
        <v>2687</v>
      </c>
    </row>
    <row r="5165" spans="1:9" x14ac:dyDescent="0.15">
      <c r="A5165" s="32">
        <v>43714</v>
      </c>
      <c r="B5165" s="25">
        <v>1000049025</v>
      </c>
      <c r="C5165" s="25" t="s">
        <v>4012</v>
      </c>
      <c r="D5165" s="25" t="s">
        <v>4003</v>
      </c>
      <c r="E5165" s="31">
        <v>1863.5</v>
      </c>
      <c r="F5165" s="31">
        <v>1863.5</v>
      </c>
      <c r="G5165" s="25">
        <v>0</v>
      </c>
      <c r="H5165" s="25">
        <v>0</v>
      </c>
      <c r="I5165" s="25" t="s">
        <v>2666</v>
      </c>
    </row>
    <row r="5166" spans="1:9" x14ac:dyDescent="0.15">
      <c r="A5166" s="32">
        <v>43714</v>
      </c>
      <c r="B5166" s="25">
        <v>1000049025</v>
      </c>
      <c r="C5166" s="25" t="s">
        <v>4012</v>
      </c>
      <c r="D5166" s="25" t="s">
        <v>4003</v>
      </c>
      <c r="E5166" s="31">
        <v>1493.5</v>
      </c>
      <c r="F5166" s="31">
        <v>1493.5</v>
      </c>
      <c r="G5166" s="25">
        <v>0</v>
      </c>
      <c r="H5166" s="25">
        <v>0</v>
      </c>
      <c r="I5166" s="25" t="s">
        <v>2666</v>
      </c>
    </row>
    <row r="5167" spans="1:9" x14ac:dyDescent="0.15">
      <c r="A5167" s="32">
        <v>43714</v>
      </c>
      <c r="B5167" s="25">
        <v>1000049027</v>
      </c>
      <c r="C5167" s="25" t="s">
        <v>3964</v>
      </c>
      <c r="D5167" s="25" t="s">
        <v>4003</v>
      </c>
      <c r="E5167" s="31">
        <v>6436.75</v>
      </c>
      <c r="F5167" s="31">
        <v>6436.75</v>
      </c>
      <c r="G5167" s="25">
        <v>0</v>
      </c>
      <c r="H5167" s="25">
        <v>0</v>
      </c>
      <c r="I5167" s="25" t="s">
        <v>2687</v>
      </c>
    </row>
    <row r="5168" spans="1:9" x14ac:dyDescent="0.15">
      <c r="A5168" s="32">
        <v>43714</v>
      </c>
      <c r="B5168" s="25">
        <v>1000049485</v>
      </c>
      <c r="C5168" s="25" t="s">
        <v>4049</v>
      </c>
      <c r="D5168" s="25" t="s">
        <v>4003</v>
      </c>
      <c r="E5168" s="31">
        <v>1000.5</v>
      </c>
      <c r="F5168" s="31">
        <v>1000.5</v>
      </c>
      <c r="G5168" s="25">
        <v>0</v>
      </c>
      <c r="H5168" s="25">
        <v>0</v>
      </c>
      <c r="I5168" s="25" t="s">
        <v>3647</v>
      </c>
    </row>
    <row r="5169" spans="1:9" x14ac:dyDescent="0.15">
      <c r="A5169" s="32">
        <v>43714</v>
      </c>
      <c r="B5169" s="25">
        <v>1000049929</v>
      </c>
      <c r="C5169" s="25" t="s">
        <v>3965</v>
      </c>
      <c r="D5169" s="25" t="s">
        <v>4003</v>
      </c>
      <c r="E5169" s="31">
        <v>13359.5</v>
      </c>
      <c r="F5169" s="31">
        <v>13359.5</v>
      </c>
      <c r="G5169" s="25">
        <v>0</v>
      </c>
      <c r="H5169" s="25">
        <v>0</v>
      </c>
      <c r="I5169" s="25" t="s">
        <v>2964</v>
      </c>
    </row>
    <row r="5170" spans="1:9" x14ac:dyDescent="0.15">
      <c r="A5170" s="32">
        <v>43714</v>
      </c>
      <c r="B5170" s="25">
        <v>1000049929</v>
      </c>
      <c r="C5170" s="25" t="s">
        <v>3965</v>
      </c>
      <c r="D5170" s="25" t="s">
        <v>4003</v>
      </c>
      <c r="E5170" s="31">
        <v>1642.47</v>
      </c>
      <c r="F5170" s="31">
        <v>1642.47</v>
      </c>
      <c r="G5170" s="25">
        <v>0</v>
      </c>
      <c r="H5170" s="25">
        <v>0</v>
      </c>
      <c r="I5170" s="25" t="s">
        <v>2964</v>
      </c>
    </row>
    <row r="5171" spans="1:9" x14ac:dyDescent="0.15">
      <c r="A5171" s="32">
        <v>43714</v>
      </c>
      <c r="B5171" s="25">
        <v>1000050162</v>
      </c>
      <c r="C5171" s="25" t="s">
        <v>3966</v>
      </c>
      <c r="D5171" s="25" t="s">
        <v>4003</v>
      </c>
      <c r="E5171" s="25">
        <v>954</v>
      </c>
      <c r="F5171" s="25">
        <v>954</v>
      </c>
      <c r="G5171" s="25">
        <v>0</v>
      </c>
      <c r="H5171" s="25">
        <v>0</v>
      </c>
      <c r="I5171" s="25" t="s">
        <v>213</v>
      </c>
    </row>
    <row r="5172" spans="1:9" x14ac:dyDescent="0.15">
      <c r="A5172" s="32">
        <v>43714</v>
      </c>
      <c r="B5172" s="25">
        <v>1000050162</v>
      </c>
      <c r="C5172" s="25" t="s">
        <v>3966</v>
      </c>
      <c r="D5172" s="25" t="s">
        <v>4003</v>
      </c>
      <c r="E5172" s="25">
        <v>549.53</v>
      </c>
      <c r="F5172" s="25">
        <v>549.53</v>
      </c>
      <c r="G5172" s="25">
        <v>0</v>
      </c>
      <c r="H5172" s="25">
        <v>0</v>
      </c>
      <c r="I5172" s="25" t="s">
        <v>213</v>
      </c>
    </row>
    <row r="5173" spans="1:9" x14ac:dyDescent="0.15">
      <c r="A5173" s="32">
        <v>43714</v>
      </c>
      <c r="B5173" s="25">
        <v>1000050535</v>
      </c>
      <c r="C5173" s="25" t="s">
        <v>3967</v>
      </c>
      <c r="D5173" s="25" t="s">
        <v>4003</v>
      </c>
      <c r="E5173" s="31">
        <v>4512.91</v>
      </c>
      <c r="F5173" s="31">
        <v>4512.91</v>
      </c>
      <c r="G5173" s="25">
        <v>0</v>
      </c>
      <c r="H5173" s="25">
        <v>0</v>
      </c>
      <c r="I5173" s="25" t="s">
        <v>3032</v>
      </c>
    </row>
    <row r="5174" spans="1:9" x14ac:dyDescent="0.15">
      <c r="A5174" s="32">
        <v>43714</v>
      </c>
      <c r="B5174" s="25">
        <v>1000050547</v>
      </c>
      <c r="C5174" s="25" t="s">
        <v>3968</v>
      </c>
      <c r="D5174" s="25" t="s">
        <v>4003</v>
      </c>
      <c r="E5174" s="31">
        <v>7499.5</v>
      </c>
      <c r="F5174" s="31">
        <v>7499.5</v>
      </c>
      <c r="G5174" s="25">
        <v>0</v>
      </c>
      <c r="H5174" s="25">
        <v>0</v>
      </c>
      <c r="I5174" s="25" t="s">
        <v>2976</v>
      </c>
    </row>
    <row r="5175" spans="1:9" x14ac:dyDescent="0.15">
      <c r="A5175" s="32">
        <v>43714</v>
      </c>
      <c r="B5175" s="25">
        <v>1000050547</v>
      </c>
      <c r="C5175" s="25" t="s">
        <v>3968</v>
      </c>
      <c r="D5175" s="25" t="s">
        <v>4003</v>
      </c>
      <c r="E5175" s="25">
        <v>501</v>
      </c>
      <c r="F5175" s="25">
        <v>501</v>
      </c>
      <c r="G5175" s="25">
        <v>0</v>
      </c>
      <c r="H5175" s="25">
        <v>0</v>
      </c>
      <c r="I5175" s="25" t="s">
        <v>2976</v>
      </c>
    </row>
    <row r="5176" spans="1:9" x14ac:dyDescent="0.15">
      <c r="A5176" s="32">
        <v>43714</v>
      </c>
      <c r="B5176" s="25">
        <v>1000050578</v>
      </c>
      <c r="C5176" s="25" t="s">
        <v>4051</v>
      </c>
      <c r="D5176" s="25" t="s">
        <v>4004</v>
      </c>
      <c r="E5176" s="31">
        <v>49545.440000000002</v>
      </c>
      <c r="F5176" s="31">
        <v>49545.440000000002</v>
      </c>
      <c r="G5176" s="25">
        <v>0</v>
      </c>
      <c r="H5176" s="25">
        <v>0</v>
      </c>
      <c r="I5176" s="25" t="s">
        <v>3024</v>
      </c>
    </row>
    <row r="5177" spans="1:9" x14ac:dyDescent="0.15">
      <c r="A5177" s="32">
        <v>43714</v>
      </c>
      <c r="B5177" s="25">
        <v>1000050922</v>
      </c>
      <c r="C5177" s="25" t="s">
        <v>4062</v>
      </c>
      <c r="D5177" s="25" t="s">
        <v>4003</v>
      </c>
      <c r="E5177" s="31">
        <v>1005.4</v>
      </c>
      <c r="F5177" s="31">
        <v>1005.4</v>
      </c>
      <c r="G5177" s="25">
        <v>0</v>
      </c>
      <c r="H5177" s="25">
        <v>0</v>
      </c>
      <c r="I5177" s="25" t="s">
        <v>2625</v>
      </c>
    </row>
    <row r="5178" spans="1:9" x14ac:dyDescent="0.15">
      <c r="A5178" s="32">
        <v>43714</v>
      </c>
      <c r="B5178" s="25">
        <v>1000051029</v>
      </c>
      <c r="C5178" s="25" t="s">
        <v>3969</v>
      </c>
      <c r="D5178" s="25" t="s">
        <v>4003</v>
      </c>
      <c r="E5178" s="31">
        <v>5013.24</v>
      </c>
      <c r="F5178" s="31">
        <v>5013.24</v>
      </c>
      <c r="G5178" s="25">
        <v>0</v>
      </c>
      <c r="H5178" s="25">
        <v>0</v>
      </c>
      <c r="I5178" s="25" t="s">
        <v>2796</v>
      </c>
    </row>
    <row r="5179" spans="1:9" x14ac:dyDescent="0.15">
      <c r="A5179" s="32">
        <v>43714</v>
      </c>
      <c r="B5179" s="25">
        <v>1000051075</v>
      </c>
      <c r="C5179" s="25" t="s">
        <v>3970</v>
      </c>
      <c r="D5179" s="25" t="s">
        <v>4003</v>
      </c>
      <c r="E5179" s="25">
        <v>405.56</v>
      </c>
      <c r="F5179" s="25">
        <v>405.56</v>
      </c>
      <c r="G5179" s="25">
        <v>0</v>
      </c>
      <c r="H5179" s="25">
        <v>0</v>
      </c>
      <c r="I5179" s="25" t="s">
        <v>3032</v>
      </c>
    </row>
    <row r="5180" spans="1:9" x14ac:dyDescent="0.15">
      <c r="A5180" s="32">
        <v>43714</v>
      </c>
      <c r="B5180" s="25">
        <v>1000051188</v>
      </c>
      <c r="C5180" s="25" t="s">
        <v>3971</v>
      </c>
      <c r="D5180" s="25" t="s">
        <v>4003</v>
      </c>
      <c r="E5180" s="25">
        <v>203.9</v>
      </c>
      <c r="F5180" s="25">
        <v>203.9</v>
      </c>
      <c r="G5180" s="25">
        <v>0</v>
      </c>
      <c r="H5180" s="25">
        <v>0</v>
      </c>
      <c r="I5180" s="25" t="s">
        <v>3103</v>
      </c>
    </row>
    <row r="5181" spans="1:9" x14ac:dyDescent="0.15">
      <c r="A5181" s="32">
        <v>43714</v>
      </c>
      <c r="B5181" s="25">
        <v>1000051188</v>
      </c>
      <c r="C5181" s="25" t="s">
        <v>3971</v>
      </c>
      <c r="D5181" s="25" t="s">
        <v>4003</v>
      </c>
      <c r="E5181" s="25">
        <v>805.47</v>
      </c>
      <c r="F5181" s="25">
        <v>805.47</v>
      </c>
      <c r="G5181" s="25">
        <v>0</v>
      </c>
      <c r="H5181" s="25">
        <v>0</v>
      </c>
      <c r="I5181" s="25" t="s">
        <v>3103</v>
      </c>
    </row>
    <row r="5182" spans="1:9" x14ac:dyDescent="0.15">
      <c r="A5182" s="32">
        <v>43714</v>
      </c>
      <c r="B5182" s="25">
        <v>1000051189</v>
      </c>
      <c r="C5182" s="25" t="s">
        <v>3972</v>
      </c>
      <c r="D5182" s="25" t="s">
        <v>4004</v>
      </c>
      <c r="E5182" s="31">
        <v>1000.28</v>
      </c>
      <c r="F5182" s="31">
        <v>1000.28</v>
      </c>
      <c r="G5182" s="25">
        <v>0</v>
      </c>
      <c r="H5182" s="25">
        <v>0</v>
      </c>
      <c r="I5182" s="25" t="s">
        <v>3103</v>
      </c>
    </row>
    <row r="5183" spans="1:9" x14ac:dyDescent="0.15">
      <c r="A5183" s="32">
        <v>43714</v>
      </c>
      <c r="B5183" s="25">
        <v>1000051199</v>
      </c>
      <c r="C5183" s="25" t="s">
        <v>3973</v>
      </c>
      <c r="D5183" s="25" t="s">
        <v>4003</v>
      </c>
      <c r="E5183" s="25">
        <v>75.599999999999994</v>
      </c>
      <c r="F5183" s="25">
        <v>75.599999999999994</v>
      </c>
      <c r="G5183" s="25">
        <v>0</v>
      </c>
      <c r="H5183" s="25">
        <v>0</v>
      </c>
      <c r="I5183" s="25" t="s">
        <v>2660</v>
      </c>
    </row>
    <row r="5184" spans="1:9" x14ac:dyDescent="0.15">
      <c r="A5184" s="32">
        <v>43714</v>
      </c>
      <c r="B5184" s="25">
        <v>1000051199</v>
      </c>
      <c r="C5184" s="25" t="s">
        <v>3973</v>
      </c>
      <c r="D5184" s="25" t="s">
        <v>4003</v>
      </c>
      <c r="E5184" s="25">
        <v>480.7</v>
      </c>
      <c r="F5184" s="25">
        <v>480.7</v>
      </c>
      <c r="G5184" s="25">
        <v>0</v>
      </c>
      <c r="H5184" s="25">
        <v>0</v>
      </c>
      <c r="I5184" s="25" t="s">
        <v>2660</v>
      </c>
    </row>
    <row r="5185" spans="1:9" x14ac:dyDescent="0.15">
      <c r="A5185" s="32">
        <v>43714</v>
      </c>
      <c r="B5185" s="25">
        <v>1000051767</v>
      </c>
      <c r="C5185" s="25" t="s">
        <v>3974</v>
      </c>
      <c r="D5185" s="25" t="s">
        <v>4004</v>
      </c>
      <c r="E5185" s="31">
        <v>2769</v>
      </c>
      <c r="F5185" s="31">
        <v>2769</v>
      </c>
      <c r="G5185" s="25">
        <v>0</v>
      </c>
      <c r="H5185" s="25">
        <v>0</v>
      </c>
      <c r="I5185" s="25" t="s">
        <v>3108</v>
      </c>
    </row>
    <row r="5186" spans="1:9" x14ac:dyDescent="0.15">
      <c r="A5186" s="32">
        <v>43714</v>
      </c>
      <c r="B5186" s="25">
        <v>1000051898</v>
      </c>
      <c r="C5186" s="25" t="s">
        <v>4054</v>
      </c>
      <c r="D5186" s="25" t="s">
        <v>4003</v>
      </c>
      <c r="E5186" s="31">
        <v>16244.8</v>
      </c>
      <c r="F5186" s="31">
        <v>16244.8</v>
      </c>
      <c r="G5186" s="25">
        <v>0</v>
      </c>
      <c r="H5186" s="25">
        <v>0</v>
      </c>
      <c r="I5186" s="25" t="s">
        <v>2681</v>
      </c>
    </row>
    <row r="5187" spans="1:9" x14ac:dyDescent="0.15">
      <c r="A5187" s="32">
        <v>43714</v>
      </c>
      <c r="B5187" s="25">
        <v>1000051898</v>
      </c>
      <c r="C5187" s="25" t="s">
        <v>4054</v>
      </c>
      <c r="D5187" s="25" t="s">
        <v>4003</v>
      </c>
      <c r="E5187" s="31">
        <v>2760.2</v>
      </c>
      <c r="F5187" s="31">
        <v>2760.2</v>
      </c>
      <c r="G5187" s="25">
        <v>0</v>
      </c>
      <c r="H5187" s="25">
        <v>0</v>
      </c>
      <c r="I5187" s="25" t="s">
        <v>2681</v>
      </c>
    </row>
    <row r="5188" spans="1:9" x14ac:dyDescent="0.15">
      <c r="A5188" s="32">
        <v>43714</v>
      </c>
      <c r="B5188" s="25">
        <v>1000051971</v>
      </c>
      <c r="C5188" s="25" t="s">
        <v>3975</v>
      </c>
      <c r="D5188" s="25" t="s">
        <v>4004</v>
      </c>
      <c r="E5188" s="31">
        <v>1792.5</v>
      </c>
      <c r="F5188" s="31">
        <v>1792.5</v>
      </c>
      <c r="G5188" s="25">
        <v>0</v>
      </c>
      <c r="H5188" s="25">
        <v>0</v>
      </c>
      <c r="I5188" s="25" t="s">
        <v>2938</v>
      </c>
    </row>
    <row r="5189" spans="1:9" x14ac:dyDescent="0.15">
      <c r="A5189" s="32">
        <v>43714</v>
      </c>
      <c r="B5189" s="25">
        <v>1000052123</v>
      </c>
      <c r="C5189" s="25" t="s">
        <v>3976</v>
      </c>
      <c r="D5189" s="25" t="s">
        <v>4004</v>
      </c>
      <c r="E5189" s="31">
        <v>1538.87</v>
      </c>
      <c r="F5189" s="31">
        <v>1538.87</v>
      </c>
      <c r="G5189" s="25">
        <v>0</v>
      </c>
      <c r="H5189" s="25">
        <v>0</v>
      </c>
      <c r="I5189" s="25" t="s">
        <v>3715</v>
      </c>
    </row>
    <row r="5190" spans="1:9" x14ac:dyDescent="0.15">
      <c r="A5190" s="32">
        <v>43714</v>
      </c>
      <c r="B5190" s="25">
        <v>1000052339</v>
      </c>
      <c r="C5190" s="25" t="s">
        <v>3977</v>
      </c>
      <c r="D5190" s="25" t="s">
        <v>4003</v>
      </c>
      <c r="E5190" s="31">
        <v>4490</v>
      </c>
      <c r="F5190" s="31">
        <v>4490</v>
      </c>
      <c r="G5190" s="25">
        <v>0</v>
      </c>
      <c r="H5190" s="25">
        <v>0</v>
      </c>
      <c r="I5190" s="25" t="s">
        <v>3103</v>
      </c>
    </row>
    <row r="5191" spans="1:9" x14ac:dyDescent="0.15">
      <c r="A5191" s="32">
        <v>43714</v>
      </c>
      <c r="B5191" s="25">
        <v>1000052339</v>
      </c>
      <c r="C5191" s="25" t="s">
        <v>3977</v>
      </c>
      <c r="D5191" s="25" t="s">
        <v>4003</v>
      </c>
      <c r="E5191" s="25">
        <v>510</v>
      </c>
      <c r="F5191" s="25">
        <v>510</v>
      </c>
      <c r="G5191" s="25">
        <v>0</v>
      </c>
      <c r="H5191" s="25">
        <v>0</v>
      </c>
      <c r="I5191" s="25" t="s">
        <v>3103</v>
      </c>
    </row>
    <row r="5192" spans="1:9" x14ac:dyDescent="0.15">
      <c r="A5192" s="32">
        <v>43714</v>
      </c>
      <c r="B5192" s="25">
        <v>1000052719</v>
      </c>
      <c r="C5192" s="25" t="s">
        <v>4027</v>
      </c>
      <c r="D5192" s="25" t="s">
        <v>4003</v>
      </c>
      <c r="E5192" s="31">
        <v>5310.8</v>
      </c>
      <c r="F5192" s="31">
        <v>5310.8</v>
      </c>
      <c r="G5192" s="25">
        <v>0</v>
      </c>
      <c r="H5192" s="25">
        <v>0</v>
      </c>
      <c r="I5192" s="25" t="s">
        <v>2684</v>
      </c>
    </row>
    <row r="5193" spans="1:9" x14ac:dyDescent="0.15">
      <c r="A5193" s="32">
        <v>43714</v>
      </c>
      <c r="B5193" s="25">
        <v>1000052719</v>
      </c>
      <c r="C5193" s="25" t="s">
        <v>4027</v>
      </c>
      <c r="D5193" s="25" t="s">
        <v>4003</v>
      </c>
      <c r="E5193" s="25">
        <v>710.9</v>
      </c>
      <c r="F5193" s="25">
        <v>710.9</v>
      </c>
      <c r="G5193" s="25">
        <v>0</v>
      </c>
      <c r="H5193" s="25">
        <v>0</v>
      </c>
      <c r="I5193" s="25" t="s">
        <v>2684</v>
      </c>
    </row>
    <row r="5194" spans="1:9" x14ac:dyDescent="0.15">
      <c r="A5194" s="32">
        <v>43714</v>
      </c>
      <c r="B5194" s="25">
        <v>1000052799</v>
      </c>
      <c r="C5194" s="25" t="s">
        <v>3978</v>
      </c>
      <c r="D5194" s="25" t="s">
        <v>4003</v>
      </c>
      <c r="E5194" s="25">
        <v>200.4</v>
      </c>
      <c r="F5194" s="25">
        <v>200.4</v>
      </c>
      <c r="G5194" s="25">
        <v>0</v>
      </c>
      <c r="H5194" s="25">
        <v>0</v>
      </c>
      <c r="I5194" s="25" t="s">
        <v>2700</v>
      </c>
    </row>
    <row r="5195" spans="1:9" x14ac:dyDescent="0.15">
      <c r="A5195" s="32">
        <v>43714</v>
      </c>
      <c r="B5195" s="25">
        <v>1000052799</v>
      </c>
      <c r="C5195" s="25" t="s">
        <v>3978</v>
      </c>
      <c r="D5195" s="25" t="s">
        <v>4003</v>
      </c>
      <c r="E5195" s="31">
        <v>1799.9</v>
      </c>
      <c r="F5195" s="31">
        <v>1799.9</v>
      </c>
      <c r="G5195" s="25">
        <v>0</v>
      </c>
      <c r="H5195" s="25">
        <v>0</v>
      </c>
      <c r="I5195" s="25" t="s">
        <v>2700</v>
      </c>
    </row>
    <row r="5196" spans="1:9" x14ac:dyDescent="0.15">
      <c r="A5196" s="32">
        <v>43714</v>
      </c>
      <c r="B5196" s="25">
        <v>1000053001</v>
      </c>
      <c r="C5196" s="25" t="s">
        <v>3979</v>
      </c>
      <c r="D5196" s="25" t="s">
        <v>4003</v>
      </c>
      <c r="E5196" s="25">
        <v>500.6</v>
      </c>
      <c r="F5196" s="25">
        <v>500.6</v>
      </c>
      <c r="G5196" s="25">
        <v>0</v>
      </c>
      <c r="H5196" s="25">
        <v>0</v>
      </c>
      <c r="I5196" s="25" t="s">
        <v>2634</v>
      </c>
    </row>
    <row r="5197" spans="1:9" x14ac:dyDescent="0.15">
      <c r="A5197" s="32">
        <v>43714</v>
      </c>
      <c r="B5197" s="25">
        <v>1000053777</v>
      </c>
      <c r="C5197" s="25" t="s">
        <v>4065</v>
      </c>
      <c r="D5197" s="25" t="s">
        <v>4003</v>
      </c>
      <c r="E5197" s="31">
        <v>1268.93</v>
      </c>
      <c r="F5197" s="31">
        <v>1268.93</v>
      </c>
      <c r="G5197" s="25">
        <v>0</v>
      </c>
      <c r="H5197" s="25">
        <v>0</v>
      </c>
      <c r="I5197" s="25" t="s">
        <v>3032</v>
      </c>
    </row>
    <row r="5198" spans="1:9" x14ac:dyDescent="0.15">
      <c r="A5198" s="32">
        <v>43714</v>
      </c>
      <c r="B5198" s="25">
        <v>1000054033</v>
      </c>
      <c r="C5198" s="25" t="s">
        <v>3980</v>
      </c>
      <c r="D5198" s="25" t="s">
        <v>4003</v>
      </c>
      <c r="E5198" s="31">
        <v>1003.44</v>
      </c>
      <c r="F5198" s="31">
        <v>1003.44</v>
      </c>
      <c r="G5198" s="25">
        <v>0</v>
      </c>
      <c r="H5198" s="25">
        <v>0</v>
      </c>
      <c r="I5198" s="25" t="s">
        <v>2830</v>
      </c>
    </row>
    <row r="5199" spans="1:9" x14ac:dyDescent="0.15">
      <c r="A5199" s="32">
        <v>43714</v>
      </c>
      <c r="B5199" s="25">
        <v>1000054472</v>
      </c>
      <c r="C5199" s="25" t="s">
        <v>4055</v>
      </c>
      <c r="D5199" s="25" t="s">
        <v>4003</v>
      </c>
      <c r="E5199" s="25">
        <v>505.43</v>
      </c>
      <c r="F5199" s="25">
        <v>505.43</v>
      </c>
      <c r="G5199" s="25">
        <v>0</v>
      </c>
      <c r="H5199" s="25">
        <v>0</v>
      </c>
      <c r="I5199" s="25" t="s">
        <v>3697</v>
      </c>
    </row>
    <row r="5200" spans="1:9" x14ac:dyDescent="0.15">
      <c r="A5200" s="32">
        <v>43714</v>
      </c>
      <c r="B5200" s="25">
        <v>1000054528</v>
      </c>
      <c r="C5200" s="25" t="s">
        <v>3981</v>
      </c>
      <c r="D5200" s="25" t="s">
        <v>4003</v>
      </c>
      <c r="E5200" s="25">
        <v>628.70000000000005</v>
      </c>
      <c r="F5200" s="25">
        <v>628.70000000000005</v>
      </c>
      <c r="G5200" s="25">
        <v>0</v>
      </c>
      <c r="H5200" s="25">
        <v>0</v>
      </c>
      <c r="I5200" s="25" t="s">
        <v>3647</v>
      </c>
    </row>
    <row r="5201" spans="1:9" x14ac:dyDescent="0.15">
      <c r="A5201" s="32">
        <v>43714</v>
      </c>
      <c r="B5201" s="25">
        <v>1000054542</v>
      </c>
      <c r="C5201" s="25" t="s">
        <v>4042</v>
      </c>
      <c r="D5201" s="25" t="s">
        <v>4003</v>
      </c>
      <c r="E5201" s="25">
        <v>950.2</v>
      </c>
      <c r="F5201" s="25">
        <v>950.2</v>
      </c>
      <c r="G5201" s="25">
        <v>0</v>
      </c>
      <c r="H5201" s="25">
        <v>0</v>
      </c>
      <c r="I5201" s="25" t="s">
        <v>2734</v>
      </c>
    </row>
    <row r="5202" spans="1:9" x14ac:dyDescent="0.15">
      <c r="A5202" s="32">
        <v>43714</v>
      </c>
      <c r="B5202" s="25">
        <v>1000054543</v>
      </c>
      <c r="C5202" s="25" t="s">
        <v>3982</v>
      </c>
      <c r="D5202" s="25" t="s">
        <v>4003</v>
      </c>
      <c r="E5202" s="25">
        <v>390</v>
      </c>
      <c r="F5202" s="25">
        <v>390</v>
      </c>
      <c r="G5202" s="25">
        <v>0</v>
      </c>
      <c r="H5202" s="25">
        <v>0</v>
      </c>
      <c r="I5202" s="25" t="s">
        <v>3085</v>
      </c>
    </row>
    <row r="5203" spans="1:9" x14ac:dyDescent="0.15">
      <c r="A5203" s="32">
        <v>43714</v>
      </c>
      <c r="B5203" s="25">
        <v>1000055477</v>
      </c>
      <c r="C5203" s="25" t="s">
        <v>4044</v>
      </c>
      <c r="D5203" s="25" t="s">
        <v>4003</v>
      </c>
      <c r="E5203" s="31">
        <v>1016.2</v>
      </c>
      <c r="F5203" s="31">
        <v>1016.2</v>
      </c>
      <c r="G5203" s="25">
        <v>0</v>
      </c>
      <c r="H5203" s="25">
        <v>0</v>
      </c>
      <c r="I5203" s="25" t="s">
        <v>2734</v>
      </c>
    </row>
    <row r="5204" spans="1:9" x14ac:dyDescent="0.15">
      <c r="A5204" s="32">
        <v>43714</v>
      </c>
      <c r="B5204" s="25">
        <v>1000055851</v>
      </c>
      <c r="C5204" s="25" t="s">
        <v>4043</v>
      </c>
      <c r="D5204" s="25" t="s">
        <v>4003</v>
      </c>
      <c r="E5204" s="31">
        <v>1005</v>
      </c>
      <c r="F5204" s="31">
        <v>1005</v>
      </c>
      <c r="G5204" s="25">
        <v>0</v>
      </c>
      <c r="H5204" s="25">
        <v>0</v>
      </c>
      <c r="I5204" s="25" t="s">
        <v>3113</v>
      </c>
    </row>
    <row r="5205" spans="1:9" x14ac:dyDescent="0.15">
      <c r="A5205" s="32">
        <v>43714</v>
      </c>
      <c r="B5205" s="25">
        <v>1000055851</v>
      </c>
      <c r="C5205" s="25" t="s">
        <v>4043</v>
      </c>
      <c r="D5205" s="25" t="s">
        <v>4003</v>
      </c>
      <c r="E5205" s="31">
        <v>5495.77</v>
      </c>
      <c r="F5205" s="31">
        <v>5495.77</v>
      </c>
      <c r="G5205" s="25">
        <v>0</v>
      </c>
      <c r="H5205" s="25">
        <v>0</v>
      </c>
      <c r="I5205" s="25" t="s">
        <v>3113</v>
      </c>
    </row>
    <row r="5206" spans="1:9" x14ac:dyDescent="0.15">
      <c r="A5206" s="32">
        <v>43714</v>
      </c>
      <c r="B5206" s="25">
        <v>1000056788</v>
      </c>
      <c r="C5206" s="25" t="s">
        <v>4036</v>
      </c>
      <c r="D5206" s="25" t="s">
        <v>4003</v>
      </c>
      <c r="E5206" s="25">
        <v>559.29999999999995</v>
      </c>
      <c r="F5206" s="25">
        <v>559.29999999999995</v>
      </c>
      <c r="G5206" s="25">
        <v>0</v>
      </c>
      <c r="H5206" s="25">
        <v>0</v>
      </c>
      <c r="I5206" s="25" t="s">
        <v>2908</v>
      </c>
    </row>
    <row r="5207" spans="1:9" x14ac:dyDescent="0.15">
      <c r="A5207" s="32">
        <v>43714</v>
      </c>
      <c r="B5207" s="25">
        <v>1000056788</v>
      </c>
      <c r="C5207" s="25" t="s">
        <v>4036</v>
      </c>
      <c r="D5207" s="25" t="s">
        <v>4003</v>
      </c>
      <c r="E5207" s="25">
        <v>945</v>
      </c>
      <c r="F5207" s="25">
        <v>945</v>
      </c>
      <c r="G5207" s="25">
        <v>0</v>
      </c>
      <c r="H5207" s="25">
        <v>0</v>
      </c>
      <c r="I5207" s="25" t="s">
        <v>2908</v>
      </c>
    </row>
    <row r="5208" spans="1:9" x14ac:dyDescent="0.15">
      <c r="A5208" s="32">
        <v>43714</v>
      </c>
      <c r="B5208" s="25">
        <v>1000056886</v>
      </c>
      <c r="C5208" s="25" t="s">
        <v>4052</v>
      </c>
      <c r="D5208" s="25" t="s">
        <v>4003</v>
      </c>
      <c r="E5208" s="25">
        <v>978</v>
      </c>
      <c r="F5208" s="25">
        <v>978</v>
      </c>
      <c r="G5208" s="25">
        <v>0</v>
      </c>
      <c r="H5208" s="25">
        <v>0</v>
      </c>
      <c r="I5208" s="25" t="s">
        <v>3134</v>
      </c>
    </row>
    <row r="5209" spans="1:9" x14ac:dyDescent="0.15">
      <c r="A5209" s="32">
        <v>43714</v>
      </c>
      <c r="B5209" s="25">
        <v>1000056886</v>
      </c>
      <c r="C5209" s="25" t="s">
        <v>4052</v>
      </c>
      <c r="D5209" s="25" t="s">
        <v>4003</v>
      </c>
      <c r="E5209" s="31">
        <v>2024.6</v>
      </c>
      <c r="F5209" s="31">
        <v>2024.6</v>
      </c>
      <c r="G5209" s="25">
        <v>0</v>
      </c>
      <c r="H5209" s="25">
        <v>0</v>
      </c>
      <c r="I5209" s="25" t="s">
        <v>3134</v>
      </c>
    </row>
    <row r="5210" spans="1:9" x14ac:dyDescent="0.15">
      <c r="A5210" s="32">
        <v>43714</v>
      </c>
      <c r="B5210" s="25">
        <v>1000056971</v>
      </c>
      <c r="C5210" s="25" t="s">
        <v>4028</v>
      </c>
      <c r="D5210" s="25" t="s">
        <v>4004</v>
      </c>
      <c r="E5210" s="31">
        <v>1353.97</v>
      </c>
      <c r="F5210" s="31">
        <v>1353.97</v>
      </c>
      <c r="G5210" s="25">
        <v>0</v>
      </c>
      <c r="H5210" s="25">
        <v>0</v>
      </c>
      <c r="I5210" s="25" t="s">
        <v>2643</v>
      </c>
    </row>
    <row r="5211" spans="1:9" x14ac:dyDescent="0.15">
      <c r="A5211" s="32">
        <v>43714</v>
      </c>
      <c r="B5211" s="25">
        <v>1000057055</v>
      </c>
      <c r="C5211" s="25" t="s">
        <v>3984</v>
      </c>
      <c r="D5211" s="25" t="s">
        <v>4003</v>
      </c>
      <c r="E5211" s="25">
        <v>49.2</v>
      </c>
      <c r="F5211" s="25">
        <v>49.2</v>
      </c>
      <c r="G5211" s="25">
        <v>0</v>
      </c>
      <c r="H5211" s="25">
        <v>0</v>
      </c>
      <c r="I5211" s="25" t="s">
        <v>3063</v>
      </c>
    </row>
    <row r="5212" spans="1:9" x14ac:dyDescent="0.15">
      <c r="A5212" s="32">
        <v>43714</v>
      </c>
      <c r="B5212" s="25">
        <v>1000057055</v>
      </c>
      <c r="C5212" s="25" t="s">
        <v>3984</v>
      </c>
      <c r="D5212" s="25" t="s">
        <v>4003</v>
      </c>
      <c r="E5212" s="25">
        <v>63.9</v>
      </c>
      <c r="F5212" s="25">
        <v>63.9</v>
      </c>
      <c r="G5212" s="25">
        <v>0</v>
      </c>
      <c r="H5212" s="25">
        <v>0</v>
      </c>
      <c r="I5212" s="25" t="s">
        <v>3063</v>
      </c>
    </row>
    <row r="5213" spans="1:9" x14ac:dyDescent="0.15">
      <c r="A5213" s="32">
        <v>43714</v>
      </c>
      <c r="B5213" s="25">
        <v>1000057172</v>
      </c>
      <c r="C5213" s="25" t="s">
        <v>3985</v>
      </c>
      <c r="D5213" s="25" t="s">
        <v>4003</v>
      </c>
      <c r="E5213" s="31">
        <v>3042</v>
      </c>
      <c r="F5213" s="31">
        <v>3042</v>
      </c>
      <c r="G5213" s="25">
        <v>0</v>
      </c>
      <c r="H5213" s="25">
        <v>0</v>
      </c>
      <c r="I5213" s="25" t="s">
        <v>3120</v>
      </c>
    </row>
    <row r="5214" spans="1:9" x14ac:dyDescent="0.15">
      <c r="A5214" s="32">
        <v>43714</v>
      </c>
      <c r="B5214" s="25">
        <v>1000057172</v>
      </c>
      <c r="C5214" s="25" t="s">
        <v>3985</v>
      </c>
      <c r="D5214" s="25" t="s">
        <v>4003</v>
      </c>
      <c r="E5214" s="31">
        <v>7906.35</v>
      </c>
      <c r="F5214" s="31">
        <v>7906.35</v>
      </c>
      <c r="G5214" s="25">
        <v>0</v>
      </c>
      <c r="H5214" s="25">
        <v>0</v>
      </c>
      <c r="I5214" s="25" t="s">
        <v>3120</v>
      </c>
    </row>
    <row r="5215" spans="1:9" x14ac:dyDescent="0.15">
      <c r="A5215" s="32">
        <v>43714</v>
      </c>
      <c r="B5215" s="25">
        <v>1000057202</v>
      </c>
      <c r="C5215" s="25" t="s">
        <v>3986</v>
      </c>
      <c r="D5215" s="25" t="s">
        <v>4004</v>
      </c>
      <c r="E5215" s="31">
        <v>7324.76</v>
      </c>
      <c r="F5215" s="31">
        <v>7324.76</v>
      </c>
      <c r="G5215" s="25">
        <v>0</v>
      </c>
      <c r="H5215" s="25">
        <v>0</v>
      </c>
      <c r="I5215" s="25" t="s">
        <v>2749</v>
      </c>
    </row>
    <row r="5216" spans="1:9" x14ac:dyDescent="0.15">
      <c r="A5216" s="32">
        <v>43714</v>
      </c>
      <c r="B5216" s="25">
        <v>1000057213</v>
      </c>
      <c r="C5216" s="25" t="s">
        <v>4046</v>
      </c>
      <c r="D5216" s="25" t="s">
        <v>4004</v>
      </c>
      <c r="E5216" s="31">
        <v>5501.44</v>
      </c>
      <c r="F5216" s="31">
        <v>5501.44</v>
      </c>
      <c r="G5216" s="25">
        <v>0</v>
      </c>
      <c r="H5216" s="25">
        <v>0</v>
      </c>
      <c r="I5216" s="25" t="s">
        <v>2749</v>
      </c>
    </row>
    <row r="5217" spans="1:9" x14ac:dyDescent="0.15">
      <c r="A5217" s="32">
        <v>43714</v>
      </c>
      <c r="B5217" s="25">
        <v>1000057214</v>
      </c>
      <c r="C5217" s="25" t="s">
        <v>4045</v>
      </c>
      <c r="D5217" s="25" t="s">
        <v>4004</v>
      </c>
      <c r="E5217" s="31">
        <v>4822.84</v>
      </c>
      <c r="F5217" s="31">
        <v>4822.84</v>
      </c>
      <c r="G5217" s="25">
        <v>0</v>
      </c>
      <c r="H5217" s="25">
        <v>0</v>
      </c>
      <c r="I5217" s="25" t="s">
        <v>2749</v>
      </c>
    </row>
    <row r="5218" spans="1:9" x14ac:dyDescent="0.15">
      <c r="A5218" s="32">
        <v>43714</v>
      </c>
      <c r="B5218" s="25">
        <v>1000057623</v>
      </c>
      <c r="C5218" s="25" t="s">
        <v>4009</v>
      </c>
      <c r="D5218" s="25" t="s">
        <v>4003</v>
      </c>
      <c r="E5218" s="31">
        <v>3004.4</v>
      </c>
      <c r="F5218" s="31">
        <v>3004.4</v>
      </c>
      <c r="G5218" s="25">
        <v>0</v>
      </c>
      <c r="H5218" s="25">
        <v>0</v>
      </c>
      <c r="I5218" s="25" t="s">
        <v>2768</v>
      </c>
    </row>
    <row r="5219" spans="1:9" x14ac:dyDescent="0.15">
      <c r="A5219" s="32">
        <v>43714</v>
      </c>
      <c r="B5219" s="25">
        <v>1000057812</v>
      </c>
      <c r="C5219" s="25" t="s">
        <v>3987</v>
      </c>
      <c r="D5219" s="25" t="s">
        <v>4003</v>
      </c>
      <c r="E5219" s="25">
        <v>800</v>
      </c>
      <c r="F5219" s="25">
        <v>800</v>
      </c>
      <c r="G5219" s="25">
        <v>0</v>
      </c>
      <c r="H5219" s="25">
        <v>0</v>
      </c>
      <c r="I5219" s="25" t="s">
        <v>2941</v>
      </c>
    </row>
    <row r="5220" spans="1:9" x14ac:dyDescent="0.15">
      <c r="A5220" s="32">
        <v>43714</v>
      </c>
      <c r="B5220" s="25">
        <v>1000057812</v>
      </c>
      <c r="C5220" s="25" t="s">
        <v>3987</v>
      </c>
      <c r="D5220" s="25" t="s">
        <v>4003</v>
      </c>
      <c r="E5220" s="25">
        <v>200.4</v>
      </c>
      <c r="F5220" s="25">
        <v>200.4</v>
      </c>
      <c r="G5220" s="25">
        <v>0</v>
      </c>
      <c r="H5220" s="25">
        <v>0</v>
      </c>
      <c r="I5220" s="25" t="s">
        <v>2941</v>
      </c>
    </row>
    <row r="5221" spans="1:9" x14ac:dyDescent="0.15">
      <c r="A5221" s="32">
        <v>43714</v>
      </c>
      <c r="B5221" s="25">
        <v>1000058115</v>
      </c>
      <c r="C5221" s="25" t="s">
        <v>4047</v>
      </c>
      <c r="D5221" s="25" t="s">
        <v>4003</v>
      </c>
      <c r="E5221" s="31">
        <v>1000.9</v>
      </c>
      <c r="F5221" s="31">
        <v>1000.9</v>
      </c>
      <c r="G5221" s="25">
        <v>0</v>
      </c>
      <c r="H5221" s="25">
        <v>0</v>
      </c>
      <c r="I5221" s="25" t="s">
        <v>2801</v>
      </c>
    </row>
    <row r="5222" spans="1:9" x14ac:dyDescent="0.15">
      <c r="A5222" s="32">
        <v>43714</v>
      </c>
      <c r="B5222" s="25">
        <v>1000058163</v>
      </c>
      <c r="C5222" s="25" t="s">
        <v>3988</v>
      </c>
      <c r="D5222" s="25" t="s">
        <v>4003</v>
      </c>
      <c r="E5222" s="25">
        <v>453.6</v>
      </c>
      <c r="F5222" s="25">
        <v>453.6</v>
      </c>
      <c r="G5222" s="25">
        <v>0</v>
      </c>
      <c r="H5222" s="25">
        <v>0</v>
      </c>
      <c r="I5222" s="25" t="s">
        <v>2621</v>
      </c>
    </row>
    <row r="5223" spans="1:9" x14ac:dyDescent="0.15">
      <c r="A5223" s="32">
        <v>43714</v>
      </c>
      <c r="B5223" s="25">
        <v>1000058163</v>
      </c>
      <c r="C5223" s="25" t="s">
        <v>3988</v>
      </c>
      <c r="D5223" s="25" t="s">
        <v>4003</v>
      </c>
      <c r="E5223" s="31">
        <v>1058.9000000000001</v>
      </c>
      <c r="F5223" s="31">
        <v>1058.9000000000001</v>
      </c>
      <c r="G5223" s="25">
        <v>0</v>
      </c>
      <c r="H5223" s="25">
        <v>0</v>
      </c>
      <c r="I5223" s="25" t="s">
        <v>2621</v>
      </c>
    </row>
    <row r="5224" spans="1:9" x14ac:dyDescent="0.15">
      <c r="A5224" s="32">
        <v>43714</v>
      </c>
      <c r="B5224" s="25">
        <v>1000058817</v>
      </c>
      <c r="C5224" s="25" t="s">
        <v>4013</v>
      </c>
      <c r="D5224" s="25" t="s">
        <v>4003</v>
      </c>
      <c r="E5224" s="31">
        <v>5264.15</v>
      </c>
      <c r="F5224" s="31">
        <v>5264.15</v>
      </c>
      <c r="G5224" s="25">
        <v>0</v>
      </c>
      <c r="H5224" s="25">
        <v>0</v>
      </c>
      <c r="I5224" s="25" t="s">
        <v>2625</v>
      </c>
    </row>
    <row r="5225" spans="1:9" x14ac:dyDescent="0.15">
      <c r="A5225" s="32">
        <v>43714</v>
      </c>
      <c r="B5225" s="25">
        <v>1000058921</v>
      </c>
      <c r="C5225" s="25" t="s">
        <v>3990</v>
      </c>
      <c r="D5225" s="25" t="s">
        <v>4003</v>
      </c>
      <c r="E5225" s="31">
        <v>1329.6</v>
      </c>
      <c r="F5225" s="31">
        <v>1329.6</v>
      </c>
      <c r="G5225" s="25">
        <v>0</v>
      </c>
      <c r="H5225" s="25">
        <v>0</v>
      </c>
      <c r="I5225" s="25" t="s">
        <v>2709</v>
      </c>
    </row>
    <row r="5226" spans="1:9" x14ac:dyDescent="0.15">
      <c r="A5226" s="32">
        <v>43714</v>
      </c>
      <c r="B5226" s="25">
        <v>1000058921</v>
      </c>
      <c r="C5226" s="25" t="s">
        <v>3990</v>
      </c>
      <c r="D5226" s="25" t="s">
        <v>4003</v>
      </c>
      <c r="E5226" s="25">
        <v>173.5</v>
      </c>
      <c r="F5226" s="25">
        <v>173.5</v>
      </c>
      <c r="G5226" s="25">
        <v>0</v>
      </c>
      <c r="H5226" s="25">
        <v>0</v>
      </c>
      <c r="I5226" s="25" t="s">
        <v>2709</v>
      </c>
    </row>
    <row r="5227" spans="1:9" x14ac:dyDescent="0.15">
      <c r="A5227" s="32">
        <v>43714</v>
      </c>
      <c r="B5227" s="25">
        <v>1000058924</v>
      </c>
      <c r="C5227" s="25" t="s">
        <v>3991</v>
      </c>
      <c r="D5227" s="25" t="s">
        <v>4003</v>
      </c>
      <c r="E5227" s="25">
        <v>200.4</v>
      </c>
      <c r="F5227" s="25">
        <v>200.4</v>
      </c>
      <c r="G5227" s="25">
        <v>0</v>
      </c>
      <c r="H5227" s="25">
        <v>0</v>
      </c>
      <c r="I5227" s="25" t="s">
        <v>2706</v>
      </c>
    </row>
    <row r="5228" spans="1:9" x14ac:dyDescent="0.15">
      <c r="A5228" s="32">
        <v>43714</v>
      </c>
      <c r="B5228" s="25">
        <v>1000058924</v>
      </c>
      <c r="C5228" s="25" t="s">
        <v>3991</v>
      </c>
      <c r="D5228" s="25" t="s">
        <v>4003</v>
      </c>
      <c r="E5228" s="31">
        <v>1306.9000000000001</v>
      </c>
      <c r="F5228" s="31">
        <v>1306.9000000000001</v>
      </c>
      <c r="G5228" s="25">
        <v>0</v>
      </c>
      <c r="H5228" s="25">
        <v>0</v>
      </c>
      <c r="I5228" s="25" t="s">
        <v>2706</v>
      </c>
    </row>
    <row r="5229" spans="1:9" x14ac:dyDescent="0.15">
      <c r="A5229" s="32">
        <v>43714</v>
      </c>
      <c r="B5229" s="25">
        <v>1000058961</v>
      </c>
      <c r="C5229" s="25" t="s">
        <v>3862</v>
      </c>
      <c r="D5229" s="25" t="s">
        <v>4003</v>
      </c>
      <c r="E5229" s="31">
        <v>3001.04</v>
      </c>
      <c r="F5229" s="31">
        <v>3001.04</v>
      </c>
      <c r="G5229" s="25">
        <v>0</v>
      </c>
      <c r="H5229" s="25">
        <v>0</v>
      </c>
      <c r="I5229" s="25" t="s">
        <v>2666</v>
      </c>
    </row>
    <row r="5230" spans="1:9" x14ac:dyDescent="0.15">
      <c r="A5230" s="32">
        <v>43714</v>
      </c>
      <c r="B5230" s="25">
        <v>1000058961</v>
      </c>
      <c r="C5230" s="25" t="s">
        <v>3862</v>
      </c>
      <c r="D5230" s="25" t="s">
        <v>4003</v>
      </c>
      <c r="E5230" s="31">
        <v>1201.72</v>
      </c>
      <c r="F5230" s="31">
        <v>1201.72</v>
      </c>
      <c r="G5230" s="25">
        <v>0</v>
      </c>
      <c r="H5230" s="25">
        <v>0</v>
      </c>
      <c r="I5230" s="25" t="s">
        <v>2666</v>
      </c>
    </row>
    <row r="5231" spans="1:9" x14ac:dyDescent="0.15">
      <c r="A5231" s="32">
        <v>43714</v>
      </c>
      <c r="B5231" s="25">
        <v>1000058961</v>
      </c>
      <c r="C5231" s="25" t="s">
        <v>3862</v>
      </c>
      <c r="D5231" s="25" t="s">
        <v>3236</v>
      </c>
      <c r="E5231" s="25">
        <v>0.1</v>
      </c>
      <c r="F5231" s="25">
        <v>0.1</v>
      </c>
      <c r="G5231" s="25">
        <v>0</v>
      </c>
      <c r="H5231" s="25">
        <v>0</v>
      </c>
      <c r="I5231" s="25" t="s">
        <v>2666</v>
      </c>
    </row>
    <row r="5232" spans="1:9" x14ac:dyDescent="0.15">
      <c r="A5232" s="32">
        <v>43714</v>
      </c>
      <c r="B5232" s="25">
        <v>1000059342</v>
      </c>
      <c r="C5232" s="25" t="s">
        <v>3994</v>
      </c>
      <c r="D5232" s="25" t="s">
        <v>4004</v>
      </c>
      <c r="E5232" s="31">
        <v>1415.87</v>
      </c>
      <c r="F5232" s="31">
        <v>1415.87</v>
      </c>
      <c r="G5232" s="25">
        <v>0</v>
      </c>
      <c r="H5232" s="25">
        <v>0</v>
      </c>
      <c r="I5232" s="25" t="s">
        <v>2687</v>
      </c>
    </row>
    <row r="5233" spans="1:9" x14ac:dyDescent="0.15">
      <c r="A5233" s="32">
        <v>43713</v>
      </c>
      <c r="B5233" s="25">
        <v>1000001038</v>
      </c>
      <c r="C5233" s="25" t="s">
        <v>3152</v>
      </c>
      <c r="D5233" s="25" t="s">
        <v>4003</v>
      </c>
      <c r="E5233" s="25">
        <v>455.4</v>
      </c>
      <c r="F5233" s="25">
        <v>455.4</v>
      </c>
      <c r="G5233" s="25">
        <v>0</v>
      </c>
      <c r="H5233" s="25">
        <v>0</v>
      </c>
      <c r="I5233" s="25" t="s">
        <v>3151</v>
      </c>
    </row>
    <row r="5234" spans="1:9" x14ac:dyDescent="0.15">
      <c r="A5234" s="32">
        <v>43713</v>
      </c>
      <c r="B5234" s="25">
        <v>1000001038</v>
      </c>
      <c r="C5234" s="25" t="s">
        <v>3152</v>
      </c>
      <c r="D5234" s="25" t="s">
        <v>4003</v>
      </c>
      <c r="E5234" s="31">
        <v>1552.71</v>
      </c>
      <c r="F5234" s="31">
        <v>1552.71</v>
      </c>
      <c r="G5234" s="25">
        <v>0</v>
      </c>
      <c r="H5234" s="25">
        <v>0</v>
      </c>
      <c r="I5234" s="25" t="s">
        <v>3151</v>
      </c>
    </row>
    <row r="5235" spans="1:9" x14ac:dyDescent="0.15">
      <c r="A5235" s="32">
        <v>43713</v>
      </c>
      <c r="B5235" s="25">
        <v>1000001126</v>
      </c>
      <c r="C5235" s="25" t="s">
        <v>3892</v>
      </c>
      <c r="D5235" s="25" t="s">
        <v>4003</v>
      </c>
      <c r="E5235" s="25">
        <v>400.8</v>
      </c>
      <c r="F5235" s="25">
        <v>400.8</v>
      </c>
      <c r="G5235" s="25">
        <v>0</v>
      </c>
      <c r="H5235" s="25">
        <v>0</v>
      </c>
      <c r="I5235" s="25" t="s">
        <v>2912</v>
      </c>
    </row>
    <row r="5236" spans="1:9" x14ac:dyDescent="0.15">
      <c r="A5236" s="32">
        <v>43713</v>
      </c>
      <c r="B5236" s="25">
        <v>1000001126</v>
      </c>
      <c r="C5236" s="25" t="s">
        <v>3892</v>
      </c>
      <c r="D5236" s="25" t="s">
        <v>4003</v>
      </c>
      <c r="E5236" s="31">
        <v>1452.16</v>
      </c>
      <c r="F5236" s="31">
        <v>1452.16</v>
      </c>
      <c r="G5236" s="25">
        <v>0</v>
      </c>
      <c r="H5236" s="25">
        <v>0</v>
      </c>
      <c r="I5236" s="25" t="s">
        <v>2912</v>
      </c>
    </row>
    <row r="5237" spans="1:9" x14ac:dyDescent="0.15">
      <c r="A5237" s="32">
        <v>43713</v>
      </c>
      <c r="B5237" s="25">
        <v>1000001427</v>
      </c>
      <c r="C5237" s="25" t="s">
        <v>4053</v>
      </c>
      <c r="D5237" s="25" t="s">
        <v>4003</v>
      </c>
      <c r="E5237" s="31">
        <v>18792.7</v>
      </c>
      <c r="F5237" s="31">
        <v>18792.7</v>
      </c>
      <c r="G5237" s="25">
        <v>0</v>
      </c>
      <c r="H5237" s="25">
        <v>0</v>
      </c>
      <c r="I5237" s="25" t="s">
        <v>212</v>
      </c>
    </row>
    <row r="5238" spans="1:9" x14ac:dyDescent="0.15">
      <c r="A5238" s="32">
        <v>43713</v>
      </c>
      <c r="B5238" s="25">
        <v>1000001427</v>
      </c>
      <c r="C5238" s="25" t="s">
        <v>4053</v>
      </c>
      <c r="D5238" s="25" t="s">
        <v>4003</v>
      </c>
      <c r="E5238" s="31">
        <v>32817.300000000003</v>
      </c>
      <c r="F5238" s="31">
        <v>32817.300000000003</v>
      </c>
      <c r="G5238" s="25">
        <v>0</v>
      </c>
      <c r="H5238" s="25">
        <v>0</v>
      </c>
      <c r="I5238" s="25" t="s">
        <v>212</v>
      </c>
    </row>
    <row r="5239" spans="1:9" x14ac:dyDescent="0.15">
      <c r="A5239" s="32">
        <v>43713</v>
      </c>
      <c r="B5239" s="25">
        <v>1000001616</v>
      </c>
      <c r="C5239" s="25" t="s">
        <v>3897</v>
      </c>
      <c r="D5239" s="25" t="s">
        <v>4003</v>
      </c>
      <c r="E5239" s="25">
        <v>87.6</v>
      </c>
      <c r="F5239" s="25">
        <v>87.6</v>
      </c>
      <c r="G5239" s="25">
        <v>0</v>
      </c>
      <c r="H5239" s="25">
        <v>0</v>
      </c>
      <c r="I5239" s="25" t="s">
        <v>3160</v>
      </c>
    </row>
    <row r="5240" spans="1:9" x14ac:dyDescent="0.15">
      <c r="A5240" s="32">
        <v>43713</v>
      </c>
      <c r="B5240" s="25">
        <v>1000001616</v>
      </c>
      <c r="C5240" s="25" t="s">
        <v>3897</v>
      </c>
      <c r="D5240" s="25" t="s">
        <v>4003</v>
      </c>
      <c r="E5240" s="31">
        <v>3214.5</v>
      </c>
      <c r="F5240" s="31">
        <v>3214.5</v>
      </c>
      <c r="G5240" s="25">
        <v>0</v>
      </c>
      <c r="H5240" s="25">
        <v>0</v>
      </c>
      <c r="I5240" s="25" t="s">
        <v>3160</v>
      </c>
    </row>
    <row r="5241" spans="1:9" x14ac:dyDescent="0.15">
      <c r="A5241" s="32">
        <v>43713</v>
      </c>
      <c r="B5241" s="25">
        <v>1000001627</v>
      </c>
      <c r="C5241" s="25" t="s">
        <v>3902</v>
      </c>
      <c r="D5241" s="25" t="s">
        <v>4003</v>
      </c>
      <c r="E5241" s="25">
        <v>727.36</v>
      </c>
      <c r="F5241" s="25">
        <v>727.36</v>
      </c>
      <c r="G5241" s="25">
        <v>0</v>
      </c>
      <c r="H5241" s="25">
        <v>0</v>
      </c>
      <c r="I5241" s="25" t="s">
        <v>3222</v>
      </c>
    </row>
    <row r="5242" spans="1:9" x14ac:dyDescent="0.15">
      <c r="A5242" s="32">
        <v>43713</v>
      </c>
      <c r="B5242" s="25">
        <v>1000001627</v>
      </c>
      <c r="C5242" s="25" t="s">
        <v>3902</v>
      </c>
      <c r="D5242" s="25" t="s">
        <v>4003</v>
      </c>
      <c r="E5242" s="31">
        <v>7006.89</v>
      </c>
      <c r="F5242" s="31">
        <v>7006.89</v>
      </c>
      <c r="G5242" s="25">
        <v>0</v>
      </c>
      <c r="H5242" s="25">
        <v>0</v>
      </c>
      <c r="I5242" s="25" t="s">
        <v>3222</v>
      </c>
    </row>
    <row r="5243" spans="1:9" x14ac:dyDescent="0.15">
      <c r="A5243" s="32">
        <v>43713</v>
      </c>
      <c r="B5243" s="25">
        <v>1000001627</v>
      </c>
      <c r="C5243" s="25" t="s">
        <v>3902</v>
      </c>
      <c r="D5243" s="25" t="s">
        <v>4004</v>
      </c>
      <c r="E5243" s="25">
        <v>442.74</v>
      </c>
      <c r="F5243" s="25">
        <v>442.74</v>
      </c>
      <c r="G5243" s="25">
        <v>0</v>
      </c>
      <c r="H5243" s="25">
        <v>0</v>
      </c>
      <c r="I5243" s="25" t="s">
        <v>3222</v>
      </c>
    </row>
    <row r="5244" spans="1:9" x14ac:dyDescent="0.15">
      <c r="A5244" s="32">
        <v>43713</v>
      </c>
      <c r="B5244" s="25">
        <v>1000001984</v>
      </c>
      <c r="C5244" s="25" t="s">
        <v>3907</v>
      </c>
      <c r="D5244" s="25" t="s">
        <v>4003</v>
      </c>
      <c r="E5244" s="31">
        <v>12976.55</v>
      </c>
      <c r="F5244" s="31">
        <v>12976.55</v>
      </c>
      <c r="G5244" s="25">
        <v>0</v>
      </c>
      <c r="H5244" s="25">
        <v>0</v>
      </c>
      <c r="I5244" s="25" t="s">
        <v>3538</v>
      </c>
    </row>
    <row r="5245" spans="1:9" x14ac:dyDescent="0.15">
      <c r="A5245" s="32">
        <v>43713</v>
      </c>
      <c r="B5245" s="25">
        <v>1000002158</v>
      </c>
      <c r="C5245" s="25" t="s">
        <v>3909</v>
      </c>
      <c r="D5245" s="25" t="s">
        <v>4003</v>
      </c>
      <c r="E5245" s="25">
        <v>228.01</v>
      </c>
      <c r="F5245" s="25">
        <v>228.01</v>
      </c>
      <c r="G5245" s="25">
        <v>0</v>
      </c>
      <c r="H5245" s="25">
        <v>0</v>
      </c>
      <c r="I5245" s="25" t="s">
        <v>3126</v>
      </c>
    </row>
    <row r="5246" spans="1:9" x14ac:dyDescent="0.15">
      <c r="A5246" s="32">
        <v>43713</v>
      </c>
      <c r="B5246" s="25">
        <v>1000002158</v>
      </c>
      <c r="C5246" s="25" t="s">
        <v>3909</v>
      </c>
      <c r="D5246" s="25" t="s">
        <v>4003</v>
      </c>
      <c r="E5246" s="25">
        <v>378.5</v>
      </c>
      <c r="F5246" s="25">
        <v>378.5</v>
      </c>
      <c r="G5246" s="25">
        <v>0</v>
      </c>
      <c r="H5246" s="25">
        <v>0</v>
      </c>
      <c r="I5246" s="25" t="s">
        <v>3126</v>
      </c>
    </row>
    <row r="5247" spans="1:9" x14ac:dyDescent="0.15">
      <c r="A5247" s="32">
        <v>43713</v>
      </c>
      <c r="B5247" s="25">
        <v>1000002535</v>
      </c>
      <c r="C5247" s="25" t="s">
        <v>3911</v>
      </c>
      <c r="D5247" s="25" t="s">
        <v>4003</v>
      </c>
      <c r="E5247" s="31">
        <v>180007.8</v>
      </c>
      <c r="F5247" s="31">
        <v>180007.8</v>
      </c>
      <c r="G5247" s="25">
        <v>0</v>
      </c>
      <c r="H5247" s="25">
        <v>0</v>
      </c>
      <c r="I5247" s="25" t="s">
        <v>109</v>
      </c>
    </row>
    <row r="5248" spans="1:9" x14ac:dyDescent="0.15">
      <c r="A5248" s="32">
        <v>43713</v>
      </c>
      <c r="B5248" s="25">
        <v>1000002535</v>
      </c>
      <c r="C5248" s="25" t="s">
        <v>3911</v>
      </c>
      <c r="D5248" s="25" t="s">
        <v>4003</v>
      </c>
      <c r="E5248" s="31">
        <v>40004.519999999997</v>
      </c>
      <c r="F5248" s="31">
        <v>40004.519999999997</v>
      </c>
      <c r="G5248" s="25">
        <v>0</v>
      </c>
      <c r="H5248" s="25">
        <v>0</v>
      </c>
      <c r="I5248" s="25" t="s">
        <v>109</v>
      </c>
    </row>
    <row r="5249" spans="1:9" x14ac:dyDescent="0.15">
      <c r="A5249" s="32">
        <v>43713</v>
      </c>
      <c r="B5249" s="25">
        <v>1000002672</v>
      </c>
      <c r="C5249" s="25" t="s">
        <v>4010</v>
      </c>
      <c r="D5249" s="25" t="s">
        <v>4003</v>
      </c>
      <c r="E5249" s="31">
        <v>2097.8000000000002</v>
      </c>
      <c r="F5249" s="31">
        <v>2097.8000000000002</v>
      </c>
      <c r="G5249" s="25">
        <v>0</v>
      </c>
      <c r="H5249" s="25">
        <v>0</v>
      </c>
      <c r="I5249" s="25" t="s">
        <v>2637</v>
      </c>
    </row>
    <row r="5250" spans="1:9" x14ac:dyDescent="0.15">
      <c r="A5250" s="32">
        <v>43713</v>
      </c>
      <c r="B5250" s="25">
        <v>1000002672</v>
      </c>
      <c r="C5250" s="25" t="s">
        <v>4010</v>
      </c>
      <c r="D5250" s="25" t="s">
        <v>4003</v>
      </c>
      <c r="E5250" s="31">
        <v>1030.4000000000001</v>
      </c>
      <c r="F5250" s="31">
        <v>1030.4000000000001</v>
      </c>
      <c r="G5250" s="25">
        <v>0</v>
      </c>
      <c r="H5250" s="25">
        <v>0</v>
      </c>
      <c r="I5250" s="25" t="s">
        <v>2637</v>
      </c>
    </row>
    <row r="5251" spans="1:9" x14ac:dyDescent="0.15">
      <c r="A5251" s="32">
        <v>43713</v>
      </c>
      <c r="B5251" s="25">
        <v>1000002716</v>
      </c>
      <c r="C5251" s="25" t="s">
        <v>3913</v>
      </c>
      <c r="D5251" s="25" t="s">
        <v>4003</v>
      </c>
      <c r="E5251" s="31">
        <v>2006.8</v>
      </c>
      <c r="F5251" s="31">
        <v>2006.8</v>
      </c>
      <c r="G5251" s="25">
        <v>0</v>
      </c>
      <c r="H5251" s="25">
        <v>0</v>
      </c>
      <c r="I5251" s="25" t="s">
        <v>2896</v>
      </c>
    </row>
    <row r="5252" spans="1:9" x14ac:dyDescent="0.15">
      <c r="A5252" s="32">
        <v>43713</v>
      </c>
      <c r="B5252" s="25">
        <v>1000003143</v>
      </c>
      <c r="C5252" s="25" t="s">
        <v>3733</v>
      </c>
      <c r="D5252" s="25" t="s">
        <v>4003</v>
      </c>
      <c r="E5252" s="31">
        <v>20000.8</v>
      </c>
      <c r="F5252" s="31">
        <v>20000.8</v>
      </c>
      <c r="G5252" s="25">
        <v>0</v>
      </c>
      <c r="H5252" s="25">
        <v>0</v>
      </c>
      <c r="I5252" s="25" t="s">
        <v>3140</v>
      </c>
    </row>
    <row r="5253" spans="1:9" x14ac:dyDescent="0.15">
      <c r="A5253" s="32">
        <v>43713</v>
      </c>
      <c r="B5253" s="25">
        <v>1000003143</v>
      </c>
      <c r="C5253" s="25" t="s">
        <v>3733</v>
      </c>
      <c r="D5253" s="25" t="s">
        <v>4003</v>
      </c>
      <c r="E5253" s="31">
        <v>38461.360000000001</v>
      </c>
      <c r="F5253" s="31">
        <v>38461.360000000001</v>
      </c>
      <c r="G5253" s="25">
        <v>0</v>
      </c>
      <c r="H5253" s="25">
        <v>0</v>
      </c>
      <c r="I5253" s="25" t="s">
        <v>3140</v>
      </c>
    </row>
    <row r="5254" spans="1:9" x14ac:dyDescent="0.15">
      <c r="A5254" s="32">
        <v>43713</v>
      </c>
      <c r="B5254" s="25">
        <v>1000003390</v>
      </c>
      <c r="C5254" s="25" t="s">
        <v>3858</v>
      </c>
      <c r="D5254" s="25" t="s">
        <v>4003</v>
      </c>
      <c r="E5254" s="25">
        <v>400.8</v>
      </c>
      <c r="F5254" s="25">
        <v>400.8</v>
      </c>
      <c r="G5254" s="25">
        <v>0</v>
      </c>
      <c r="H5254" s="25">
        <v>0</v>
      </c>
      <c r="I5254" s="25" t="s">
        <v>2883</v>
      </c>
    </row>
    <row r="5255" spans="1:9" x14ac:dyDescent="0.15">
      <c r="A5255" s="32">
        <v>43713</v>
      </c>
      <c r="B5255" s="25">
        <v>1000003390</v>
      </c>
      <c r="C5255" s="25" t="s">
        <v>3858</v>
      </c>
      <c r="D5255" s="25" t="s">
        <v>4003</v>
      </c>
      <c r="E5255" s="31">
        <v>2619.13</v>
      </c>
      <c r="F5255" s="31">
        <v>2619.13</v>
      </c>
      <c r="G5255" s="25">
        <v>0</v>
      </c>
      <c r="H5255" s="25">
        <v>0</v>
      </c>
      <c r="I5255" s="25" t="s">
        <v>2883</v>
      </c>
    </row>
    <row r="5256" spans="1:9" x14ac:dyDescent="0.15">
      <c r="A5256" s="32">
        <v>43713</v>
      </c>
      <c r="B5256" s="25">
        <v>1000003510</v>
      </c>
      <c r="C5256" s="25" t="s">
        <v>4056</v>
      </c>
      <c r="D5256" s="25" t="s">
        <v>4003</v>
      </c>
      <c r="E5256" s="31">
        <v>1551</v>
      </c>
      <c r="F5256" s="31">
        <v>1551</v>
      </c>
      <c r="G5256" s="25">
        <v>0</v>
      </c>
      <c r="H5256" s="25">
        <v>0</v>
      </c>
      <c r="I5256" s="25" t="s">
        <v>3525</v>
      </c>
    </row>
    <row r="5257" spans="1:9" x14ac:dyDescent="0.15">
      <c r="A5257" s="32">
        <v>43713</v>
      </c>
      <c r="B5257" s="25">
        <v>1000003511</v>
      </c>
      <c r="C5257" s="25" t="s">
        <v>4059</v>
      </c>
      <c r="D5257" s="25" t="s">
        <v>4003</v>
      </c>
      <c r="E5257" s="25">
        <v>200.4</v>
      </c>
      <c r="F5257" s="25">
        <v>200.4</v>
      </c>
      <c r="G5257" s="25">
        <v>0</v>
      </c>
      <c r="H5257" s="25">
        <v>0</v>
      </c>
      <c r="I5257" s="25" t="s">
        <v>2696</v>
      </c>
    </row>
    <row r="5258" spans="1:9" x14ac:dyDescent="0.15">
      <c r="A5258" s="32">
        <v>43713</v>
      </c>
      <c r="B5258" s="25">
        <v>1000003511</v>
      </c>
      <c r="C5258" s="25" t="s">
        <v>4059</v>
      </c>
      <c r="D5258" s="25" t="s">
        <v>4003</v>
      </c>
      <c r="E5258" s="25">
        <v>801.25</v>
      </c>
      <c r="F5258" s="25">
        <v>801.25</v>
      </c>
      <c r="G5258" s="25">
        <v>0</v>
      </c>
      <c r="H5258" s="25">
        <v>0</v>
      </c>
      <c r="I5258" s="25" t="s">
        <v>2696</v>
      </c>
    </row>
    <row r="5259" spans="1:9" x14ac:dyDescent="0.15">
      <c r="A5259" s="32">
        <v>43713</v>
      </c>
      <c r="B5259" s="25">
        <v>1000004078</v>
      </c>
      <c r="C5259" s="25" t="s">
        <v>2794</v>
      </c>
      <c r="D5259" s="25" t="s">
        <v>4003</v>
      </c>
      <c r="E5259" s="31">
        <v>2028.74</v>
      </c>
      <c r="F5259" s="31">
        <v>2028.74</v>
      </c>
      <c r="G5259" s="25">
        <v>0</v>
      </c>
      <c r="H5259" s="25">
        <v>0</v>
      </c>
      <c r="I5259" s="25" t="s">
        <v>2793</v>
      </c>
    </row>
    <row r="5260" spans="1:9" x14ac:dyDescent="0.15">
      <c r="A5260" s="32">
        <v>43713</v>
      </c>
      <c r="B5260" s="25">
        <v>1000004297</v>
      </c>
      <c r="C5260" s="25" t="s">
        <v>4001</v>
      </c>
      <c r="D5260" s="25" t="s">
        <v>4003</v>
      </c>
      <c r="E5260" s="25">
        <v>300</v>
      </c>
      <c r="F5260" s="25">
        <v>300</v>
      </c>
      <c r="G5260" s="25">
        <v>0</v>
      </c>
      <c r="H5260" s="25">
        <v>0</v>
      </c>
      <c r="I5260" s="25" t="s">
        <v>3785</v>
      </c>
    </row>
    <row r="5261" spans="1:9" x14ac:dyDescent="0.15">
      <c r="A5261" s="32">
        <v>43713</v>
      </c>
      <c r="B5261" s="25">
        <v>1000004884</v>
      </c>
      <c r="C5261" s="25" t="s">
        <v>3917</v>
      </c>
      <c r="D5261" s="25" t="s">
        <v>4003</v>
      </c>
      <c r="E5261" s="31">
        <v>6503.05</v>
      </c>
      <c r="F5261" s="31">
        <v>6503.05</v>
      </c>
      <c r="G5261" s="25">
        <v>0</v>
      </c>
      <c r="H5261" s="25">
        <v>0</v>
      </c>
      <c r="I5261" s="25" t="s">
        <v>2824</v>
      </c>
    </row>
    <row r="5262" spans="1:9" x14ac:dyDescent="0.15">
      <c r="A5262" s="32">
        <v>43713</v>
      </c>
      <c r="B5262" s="25">
        <v>1000004884</v>
      </c>
      <c r="C5262" s="25" t="s">
        <v>3917</v>
      </c>
      <c r="D5262" s="25" t="s">
        <v>4003</v>
      </c>
      <c r="E5262" s="31">
        <v>13514.72</v>
      </c>
      <c r="F5262" s="31">
        <v>13514.72</v>
      </c>
      <c r="G5262" s="25">
        <v>0</v>
      </c>
      <c r="H5262" s="25">
        <v>0</v>
      </c>
      <c r="I5262" s="25" t="s">
        <v>2824</v>
      </c>
    </row>
    <row r="5263" spans="1:9" x14ac:dyDescent="0.15">
      <c r="A5263" s="32">
        <v>43713</v>
      </c>
      <c r="B5263" s="25">
        <v>1000008344</v>
      </c>
      <c r="C5263" s="25" t="s">
        <v>3921</v>
      </c>
      <c r="D5263" s="25" t="s">
        <v>4004</v>
      </c>
      <c r="E5263" s="31">
        <v>9000.77</v>
      </c>
      <c r="F5263" s="31">
        <v>9000.77</v>
      </c>
      <c r="G5263" s="25">
        <v>0</v>
      </c>
      <c r="H5263" s="25">
        <v>0</v>
      </c>
      <c r="I5263" s="25" t="s">
        <v>3140</v>
      </c>
    </row>
    <row r="5264" spans="1:9" x14ac:dyDescent="0.15">
      <c r="A5264" s="32">
        <v>43713</v>
      </c>
      <c r="B5264" s="25">
        <v>1000009190</v>
      </c>
      <c r="C5264" s="25" t="s">
        <v>2649</v>
      </c>
      <c r="D5264" s="25" t="s">
        <v>4003</v>
      </c>
      <c r="E5264" s="25">
        <v>101.94</v>
      </c>
      <c r="F5264" s="25">
        <v>101.94</v>
      </c>
      <c r="G5264" s="25">
        <v>0</v>
      </c>
      <c r="H5264" s="25">
        <v>0</v>
      </c>
      <c r="I5264" s="25" t="s">
        <v>2646</v>
      </c>
    </row>
    <row r="5265" spans="1:9" x14ac:dyDescent="0.15">
      <c r="A5265" s="32">
        <v>43713</v>
      </c>
      <c r="B5265" s="25">
        <v>1000009190</v>
      </c>
      <c r="C5265" s="25" t="s">
        <v>2649</v>
      </c>
      <c r="D5265" s="25" t="s">
        <v>4003</v>
      </c>
      <c r="E5265" s="31">
        <v>2315.1</v>
      </c>
      <c r="F5265" s="31">
        <v>2315.1</v>
      </c>
      <c r="G5265" s="25">
        <v>0</v>
      </c>
      <c r="H5265" s="25">
        <v>0</v>
      </c>
      <c r="I5265" s="25" t="s">
        <v>2646</v>
      </c>
    </row>
    <row r="5266" spans="1:9" x14ac:dyDescent="0.15">
      <c r="A5266" s="32">
        <v>43713</v>
      </c>
      <c r="B5266" s="25">
        <v>1000009190</v>
      </c>
      <c r="C5266" s="25" t="s">
        <v>2649</v>
      </c>
      <c r="D5266" s="25" t="s">
        <v>4004</v>
      </c>
      <c r="E5266" s="25">
        <v>470.54</v>
      </c>
      <c r="F5266" s="25">
        <v>470.54</v>
      </c>
      <c r="G5266" s="25">
        <v>0</v>
      </c>
      <c r="H5266" s="25">
        <v>0</v>
      </c>
      <c r="I5266" s="25" t="s">
        <v>2646</v>
      </c>
    </row>
    <row r="5267" spans="1:9" x14ac:dyDescent="0.15">
      <c r="A5267" s="32">
        <v>43713</v>
      </c>
      <c r="B5267" s="25">
        <v>1000009191</v>
      </c>
      <c r="C5267" s="25" t="s">
        <v>2819</v>
      </c>
      <c r="D5267" s="25" t="s">
        <v>4003</v>
      </c>
      <c r="E5267" s="31">
        <v>2800.8</v>
      </c>
      <c r="F5267" s="31">
        <v>2800.8</v>
      </c>
      <c r="G5267" s="25">
        <v>0</v>
      </c>
      <c r="H5267" s="25">
        <v>0</v>
      </c>
      <c r="I5267" s="25" t="s">
        <v>2818</v>
      </c>
    </row>
    <row r="5268" spans="1:9" x14ac:dyDescent="0.15">
      <c r="A5268" s="32">
        <v>43713</v>
      </c>
      <c r="B5268" s="25">
        <v>1000009191</v>
      </c>
      <c r="C5268" s="25" t="s">
        <v>2819</v>
      </c>
      <c r="D5268" s="25" t="s">
        <v>4003</v>
      </c>
      <c r="E5268" s="31">
        <v>3322.51</v>
      </c>
      <c r="F5268" s="31">
        <v>3322.51</v>
      </c>
      <c r="G5268" s="25">
        <v>0</v>
      </c>
      <c r="H5268" s="25">
        <v>0</v>
      </c>
      <c r="I5268" s="25" t="s">
        <v>2818</v>
      </c>
    </row>
    <row r="5269" spans="1:9" x14ac:dyDescent="0.15">
      <c r="A5269" s="32">
        <v>43713</v>
      </c>
      <c r="B5269" s="25">
        <v>1000009301</v>
      </c>
      <c r="C5269" s="25" t="s">
        <v>3308</v>
      </c>
      <c r="D5269" s="25" t="s">
        <v>4003</v>
      </c>
      <c r="E5269" s="25">
        <v>327.58999999999997</v>
      </c>
      <c r="F5269" s="25">
        <v>327.58999999999997</v>
      </c>
      <c r="G5269" s="25">
        <v>0</v>
      </c>
      <c r="H5269" s="25">
        <v>0</v>
      </c>
      <c r="I5269" s="25" t="s">
        <v>2646</v>
      </c>
    </row>
    <row r="5270" spans="1:9" x14ac:dyDescent="0.15">
      <c r="A5270" s="32">
        <v>43713</v>
      </c>
      <c r="B5270" s="25">
        <v>1000009301</v>
      </c>
      <c r="C5270" s="25" t="s">
        <v>3308</v>
      </c>
      <c r="D5270" s="25" t="s">
        <v>4003</v>
      </c>
      <c r="E5270" s="31">
        <v>2774.67</v>
      </c>
      <c r="F5270" s="31">
        <v>2774.67</v>
      </c>
      <c r="G5270" s="25">
        <v>0</v>
      </c>
      <c r="H5270" s="25">
        <v>0</v>
      </c>
      <c r="I5270" s="25" t="s">
        <v>2646</v>
      </c>
    </row>
    <row r="5271" spans="1:9" x14ac:dyDescent="0.15">
      <c r="A5271" s="32">
        <v>43713</v>
      </c>
      <c r="B5271" s="25">
        <v>1000009301</v>
      </c>
      <c r="C5271" s="25" t="s">
        <v>3308</v>
      </c>
      <c r="D5271" s="25" t="s">
        <v>4004</v>
      </c>
      <c r="E5271" s="25">
        <v>400.2</v>
      </c>
      <c r="F5271" s="25">
        <v>400.2</v>
      </c>
      <c r="G5271" s="25">
        <v>0</v>
      </c>
      <c r="H5271" s="25">
        <v>0</v>
      </c>
      <c r="I5271" s="25" t="s">
        <v>2646</v>
      </c>
    </row>
    <row r="5272" spans="1:9" x14ac:dyDescent="0.15">
      <c r="A5272" s="32">
        <v>43713</v>
      </c>
      <c r="B5272" s="25">
        <v>1000009355</v>
      </c>
      <c r="C5272" s="25" t="s">
        <v>2813</v>
      </c>
      <c r="D5272" s="25" t="s">
        <v>4003</v>
      </c>
      <c r="E5272" s="25">
        <v>391.2</v>
      </c>
      <c r="F5272" s="25">
        <v>391.2</v>
      </c>
      <c r="G5272" s="25">
        <v>0</v>
      </c>
      <c r="H5272" s="25">
        <v>0</v>
      </c>
      <c r="I5272" s="25" t="s">
        <v>2812</v>
      </c>
    </row>
    <row r="5273" spans="1:9" x14ac:dyDescent="0.15">
      <c r="A5273" s="32">
        <v>43713</v>
      </c>
      <c r="B5273" s="25">
        <v>1000009355</v>
      </c>
      <c r="C5273" s="25" t="s">
        <v>2813</v>
      </c>
      <c r="D5273" s="25" t="s">
        <v>4003</v>
      </c>
      <c r="E5273" s="25">
        <v>613</v>
      </c>
      <c r="F5273" s="25">
        <v>613</v>
      </c>
      <c r="G5273" s="25">
        <v>0</v>
      </c>
      <c r="H5273" s="25">
        <v>0</v>
      </c>
      <c r="I5273" s="25" t="s">
        <v>2812</v>
      </c>
    </row>
    <row r="5274" spans="1:9" x14ac:dyDescent="0.15">
      <c r="A5274" s="32">
        <v>43713</v>
      </c>
      <c r="B5274" s="25">
        <v>1000009458</v>
      </c>
      <c r="C5274" s="25" t="s">
        <v>2816</v>
      </c>
      <c r="D5274" s="25" t="s">
        <v>4003</v>
      </c>
      <c r="E5274" s="31">
        <v>2500.8000000000002</v>
      </c>
      <c r="F5274" s="31">
        <v>2500.8000000000002</v>
      </c>
      <c r="G5274" s="25">
        <v>0</v>
      </c>
      <c r="H5274" s="25">
        <v>0</v>
      </c>
      <c r="I5274" s="25" t="s">
        <v>2815</v>
      </c>
    </row>
    <row r="5275" spans="1:9" x14ac:dyDescent="0.15">
      <c r="A5275" s="32">
        <v>43713</v>
      </c>
      <c r="B5275" s="25">
        <v>1000009635</v>
      </c>
      <c r="C5275" s="25" t="s">
        <v>3929</v>
      </c>
      <c r="D5275" s="25" t="s">
        <v>4003</v>
      </c>
      <c r="E5275" s="31">
        <v>24549.43</v>
      </c>
      <c r="F5275" s="31">
        <v>24549.43</v>
      </c>
      <c r="G5275" s="25">
        <v>0</v>
      </c>
      <c r="H5275" s="25">
        <v>0</v>
      </c>
      <c r="I5275" s="25" t="s">
        <v>106</v>
      </c>
    </row>
    <row r="5276" spans="1:9" x14ac:dyDescent="0.15">
      <c r="A5276" s="32">
        <v>43713</v>
      </c>
      <c r="B5276" s="25">
        <v>1000009635</v>
      </c>
      <c r="C5276" s="25" t="s">
        <v>3929</v>
      </c>
      <c r="D5276" s="25" t="s">
        <v>4003</v>
      </c>
      <c r="E5276" s="31">
        <v>194464.98</v>
      </c>
      <c r="F5276" s="31">
        <v>194464.98</v>
      </c>
      <c r="G5276" s="25">
        <v>0</v>
      </c>
      <c r="H5276" s="25">
        <v>0</v>
      </c>
      <c r="I5276" s="25" t="s">
        <v>106</v>
      </c>
    </row>
    <row r="5277" spans="1:9" x14ac:dyDescent="0.15">
      <c r="A5277" s="32">
        <v>43713</v>
      </c>
      <c r="B5277" s="25">
        <v>1000015329</v>
      </c>
      <c r="C5277" s="25" t="s">
        <v>2641</v>
      </c>
      <c r="D5277" s="25" t="s">
        <v>4003</v>
      </c>
      <c r="E5277" s="25">
        <v>500.4</v>
      </c>
      <c r="F5277" s="25">
        <v>500.4</v>
      </c>
      <c r="G5277" s="25">
        <v>0</v>
      </c>
      <c r="H5277" s="25">
        <v>0</v>
      </c>
      <c r="I5277" s="25" t="s">
        <v>2640</v>
      </c>
    </row>
    <row r="5278" spans="1:9" x14ac:dyDescent="0.15">
      <c r="A5278" s="32">
        <v>43713</v>
      </c>
      <c r="B5278" s="25">
        <v>1000015329</v>
      </c>
      <c r="C5278" s="25" t="s">
        <v>2641</v>
      </c>
      <c r="D5278" s="25" t="s">
        <v>4003</v>
      </c>
      <c r="E5278" s="31">
        <v>1425.7</v>
      </c>
      <c r="F5278" s="31">
        <v>1425.7</v>
      </c>
      <c r="G5278" s="25">
        <v>0</v>
      </c>
      <c r="H5278" s="25">
        <v>0</v>
      </c>
      <c r="I5278" s="25" t="s">
        <v>2640</v>
      </c>
    </row>
    <row r="5279" spans="1:9" x14ac:dyDescent="0.15">
      <c r="A5279" s="32">
        <v>43713</v>
      </c>
      <c r="B5279" s="25">
        <v>1000015329</v>
      </c>
      <c r="C5279" s="25" t="s">
        <v>2641</v>
      </c>
      <c r="D5279" s="25" t="s">
        <v>4004</v>
      </c>
      <c r="E5279" s="25">
        <v>804.35</v>
      </c>
      <c r="F5279" s="25">
        <v>804.35</v>
      </c>
      <c r="G5279" s="25">
        <v>0</v>
      </c>
      <c r="H5279" s="25">
        <v>0</v>
      </c>
      <c r="I5279" s="25" t="s">
        <v>2640</v>
      </c>
    </row>
    <row r="5280" spans="1:9" x14ac:dyDescent="0.15">
      <c r="A5280" s="32">
        <v>43713</v>
      </c>
      <c r="B5280" s="25">
        <v>1000015608</v>
      </c>
      <c r="C5280" s="25" t="s">
        <v>3582</v>
      </c>
      <c r="D5280" s="25" t="s">
        <v>4003</v>
      </c>
      <c r="E5280" s="25">
        <v>25</v>
      </c>
      <c r="F5280" s="25">
        <v>25</v>
      </c>
      <c r="G5280" s="25">
        <v>0</v>
      </c>
      <c r="H5280" s="25">
        <v>0</v>
      </c>
      <c r="I5280" s="25" t="s">
        <v>3578</v>
      </c>
    </row>
    <row r="5281" spans="1:9" x14ac:dyDescent="0.15">
      <c r="A5281" s="32">
        <v>43713</v>
      </c>
      <c r="B5281" s="25">
        <v>1000015608</v>
      </c>
      <c r="C5281" s="25" t="s">
        <v>3582</v>
      </c>
      <c r="D5281" s="25" t="s">
        <v>4003</v>
      </c>
      <c r="E5281" s="25">
        <v>199.2</v>
      </c>
      <c r="F5281" s="25">
        <v>199.2</v>
      </c>
      <c r="G5281" s="25">
        <v>0</v>
      </c>
      <c r="H5281" s="25">
        <v>0</v>
      </c>
      <c r="I5281" s="25" t="s">
        <v>3578</v>
      </c>
    </row>
    <row r="5282" spans="1:9" x14ac:dyDescent="0.15">
      <c r="A5282" s="32">
        <v>43713</v>
      </c>
      <c r="B5282" s="25">
        <v>1000016028</v>
      </c>
      <c r="C5282" s="25" t="s">
        <v>3931</v>
      </c>
      <c r="D5282" s="25" t="s">
        <v>4003</v>
      </c>
      <c r="E5282" s="31">
        <v>23800.2</v>
      </c>
      <c r="F5282" s="31">
        <v>23800.2</v>
      </c>
      <c r="G5282" s="25">
        <v>0</v>
      </c>
      <c r="H5282" s="25">
        <v>0</v>
      </c>
      <c r="I5282" s="25" t="s">
        <v>3134</v>
      </c>
    </row>
    <row r="5283" spans="1:9" x14ac:dyDescent="0.15">
      <c r="A5283" s="32">
        <v>43713</v>
      </c>
      <c r="B5283" s="25">
        <v>1000016028</v>
      </c>
      <c r="C5283" s="25" t="s">
        <v>3931</v>
      </c>
      <c r="D5283" s="25" t="s">
        <v>4003</v>
      </c>
      <c r="E5283" s="31">
        <v>16202.6</v>
      </c>
      <c r="F5283" s="31">
        <v>16202.6</v>
      </c>
      <c r="G5283" s="25">
        <v>0</v>
      </c>
      <c r="H5283" s="25">
        <v>0</v>
      </c>
      <c r="I5283" s="25" t="s">
        <v>3134</v>
      </c>
    </row>
    <row r="5284" spans="1:9" x14ac:dyDescent="0.15">
      <c r="A5284" s="32">
        <v>43713</v>
      </c>
      <c r="B5284" s="25">
        <v>1000016603</v>
      </c>
      <c r="C5284" s="25" t="s">
        <v>2835</v>
      </c>
      <c r="D5284" s="25" t="s">
        <v>4003</v>
      </c>
      <c r="E5284" s="31">
        <v>50942.9</v>
      </c>
      <c r="F5284" s="31">
        <v>50942.9</v>
      </c>
      <c r="G5284" s="25">
        <v>0</v>
      </c>
      <c r="H5284" s="25">
        <v>0</v>
      </c>
      <c r="I5284" s="25" t="s">
        <v>2834</v>
      </c>
    </row>
    <row r="5285" spans="1:9" x14ac:dyDescent="0.15">
      <c r="A5285" s="32">
        <v>43713</v>
      </c>
      <c r="B5285" s="25">
        <v>1000016603</v>
      </c>
      <c r="C5285" s="25" t="s">
        <v>2835</v>
      </c>
      <c r="D5285" s="25" t="s">
        <v>4003</v>
      </c>
      <c r="E5285" s="31">
        <v>59059.75</v>
      </c>
      <c r="F5285" s="31">
        <v>59059.75</v>
      </c>
      <c r="G5285" s="25">
        <v>0</v>
      </c>
      <c r="H5285" s="25">
        <v>0</v>
      </c>
      <c r="I5285" s="25" t="s">
        <v>2834</v>
      </c>
    </row>
    <row r="5286" spans="1:9" x14ac:dyDescent="0.15">
      <c r="A5286" s="32">
        <v>43713</v>
      </c>
      <c r="B5286" s="25">
        <v>1000016942</v>
      </c>
      <c r="C5286" s="25" t="s">
        <v>2747</v>
      </c>
      <c r="D5286" s="25" t="s">
        <v>4003</v>
      </c>
      <c r="E5286" s="31">
        <v>3332.16</v>
      </c>
      <c r="F5286" s="31">
        <v>3332.16</v>
      </c>
      <c r="G5286" s="25">
        <v>0</v>
      </c>
      <c r="H5286" s="25">
        <v>0</v>
      </c>
      <c r="I5286" s="25" t="s">
        <v>2733</v>
      </c>
    </row>
    <row r="5287" spans="1:9" x14ac:dyDescent="0.15">
      <c r="A5287" s="32">
        <v>43713</v>
      </c>
      <c r="B5287" s="25">
        <v>1000016942</v>
      </c>
      <c r="C5287" s="25" t="s">
        <v>2747</v>
      </c>
      <c r="D5287" s="25" t="s">
        <v>4003</v>
      </c>
      <c r="E5287" s="31">
        <v>9668.17</v>
      </c>
      <c r="F5287" s="31">
        <v>9668.17</v>
      </c>
      <c r="G5287" s="25">
        <v>0</v>
      </c>
      <c r="H5287" s="25">
        <v>0</v>
      </c>
      <c r="I5287" s="25" t="s">
        <v>2733</v>
      </c>
    </row>
    <row r="5288" spans="1:9" x14ac:dyDescent="0.15">
      <c r="A5288" s="32">
        <v>43713</v>
      </c>
      <c r="B5288" s="25">
        <v>1000017070</v>
      </c>
      <c r="C5288" s="25" t="s">
        <v>3932</v>
      </c>
      <c r="D5288" s="25" t="s">
        <v>4003</v>
      </c>
      <c r="E5288" s="25">
        <v>504</v>
      </c>
      <c r="F5288" s="25">
        <v>504</v>
      </c>
      <c r="G5288" s="25">
        <v>0</v>
      </c>
      <c r="H5288" s="25">
        <v>0</v>
      </c>
      <c r="I5288" s="25" t="s">
        <v>2837</v>
      </c>
    </row>
    <row r="5289" spans="1:9" x14ac:dyDescent="0.15">
      <c r="A5289" s="32">
        <v>43713</v>
      </c>
      <c r="B5289" s="25">
        <v>1000017079</v>
      </c>
      <c r="C5289" s="25" t="s">
        <v>3629</v>
      </c>
      <c r="D5289" s="25" t="s">
        <v>4003</v>
      </c>
      <c r="E5289" s="31">
        <v>117897</v>
      </c>
      <c r="F5289" s="31">
        <v>117897</v>
      </c>
      <c r="G5289" s="25">
        <v>0</v>
      </c>
      <c r="H5289" s="25">
        <v>0</v>
      </c>
      <c r="I5289" s="25" t="s">
        <v>3024</v>
      </c>
    </row>
    <row r="5290" spans="1:9" x14ac:dyDescent="0.15">
      <c r="A5290" s="32">
        <v>43713</v>
      </c>
      <c r="B5290" s="25">
        <v>1000017079</v>
      </c>
      <c r="C5290" s="25" t="s">
        <v>3629</v>
      </c>
      <c r="D5290" s="25" t="s">
        <v>4003</v>
      </c>
      <c r="E5290" s="31">
        <v>96629.98</v>
      </c>
      <c r="F5290" s="31">
        <v>96629.98</v>
      </c>
      <c r="G5290" s="25">
        <v>0</v>
      </c>
      <c r="H5290" s="25">
        <v>0</v>
      </c>
      <c r="I5290" s="25" t="s">
        <v>3024</v>
      </c>
    </row>
    <row r="5291" spans="1:9" x14ac:dyDescent="0.15">
      <c r="A5291" s="32">
        <v>43713</v>
      </c>
      <c r="B5291" s="25">
        <v>1000017333</v>
      </c>
      <c r="C5291" s="25" t="s">
        <v>4002</v>
      </c>
      <c r="D5291" s="25" t="s">
        <v>4003</v>
      </c>
      <c r="E5291" s="25">
        <v>451.4</v>
      </c>
      <c r="F5291" s="25">
        <v>451.4</v>
      </c>
      <c r="G5291" s="25">
        <v>0</v>
      </c>
      <c r="H5291" s="25">
        <v>0</v>
      </c>
      <c r="I5291" s="25" t="s">
        <v>2837</v>
      </c>
    </row>
    <row r="5292" spans="1:9" x14ac:dyDescent="0.15">
      <c r="A5292" s="32">
        <v>43713</v>
      </c>
      <c r="B5292" s="25">
        <v>1000017360</v>
      </c>
      <c r="C5292" s="25" t="s">
        <v>2850</v>
      </c>
      <c r="D5292" s="25" t="s">
        <v>4003</v>
      </c>
      <c r="E5292" s="31">
        <v>1002.1</v>
      </c>
      <c r="F5292" s="31">
        <v>1002.1</v>
      </c>
      <c r="G5292" s="25">
        <v>0</v>
      </c>
      <c r="H5292" s="25">
        <v>0</v>
      </c>
      <c r="I5292" s="25" t="s">
        <v>2837</v>
      </c>
    </row>
    <row r="5293" spans="1:9" x14ac:dyDescent="0.15">
      <c r="A5293" s="32">
        <v>43713</v>
      </c>
      <c r="B5293" s="25">
        <v>1000017361</v>
      </c>
      <c r="C5293" s="25" t="s">
        <v>3469</v>
      </c>
      <c r="D5293" s="25" t="s">
        <v>4003</v>
      </c>
      <c r="E5293" s="25">
        <v>301.39999999999998</v>
      </c>
      <c r="F5293" s="25">
        <v>301.39999999999998</v>
      </c>
      <c r="G5293" s="25">
        <v>0</v>
      </c>
      <c r="H5293" s="25">
        <v>0</v>
      </c>
      <c r="I5293" s="25" t="s">
        <v>2837</v>
      </c>
    </row>
    <row r="5294" spans="1:9" x14ac:dyDescent="0.15">
      <c r="A5294" s="32">
        <v>43713</v>
      </c>
      <c r="B5294" s="25">
        <v>1000017386</v>
      </c>
      <c r="C5294" s="25" t="s">
        <v>2901</v>
      </c>
      <c r="D5294" s="25" t="s">
        <v>4003</v>
      </c>
      <c r="E5294" s="31">
        <v>1776.6</v>
      </c>
      <c r="F5294" s="31">
        <v>1776.6</v>
      </c>
      <c r="G5294" s="25">
        <v>0</v>
      </c>
      <c r="H5294" s="25">
        <v>0</v>
      </c>
      <c r="I5294" s="25" t="s">
        <v>118</v>
      </c>
    </row>
    <row r="5295" spans="1:9" x14ac:dyDescent="0.15">
      <c r="A5295" s="32">
        <v>43713</v>
      </c>
      <c r="B5295" s="25">
        <v>1000017386</v>
      </c>
      <c r="C5295" s="25" t="s">
        <v>2901</v>
      </c>
      <c r="D5295" s="25" t="s">
        <v>4003</v>
      </c>
      <c r="E5295" s="25">
        <v>224.4</v>
      </c>
      <c r="F5295" s="25">
        <v>224.4</v>
      </c>
      <c r="G5295" s="25">
        <v>0</v>
      </c>
      <c r="H5295" s="25">
        <v>0</v>
      </c>
      <c r="I5295" s="25" t="s">
        <v>118</v>
      </c>
    </row>
    <row r="5296" spans="1:9" x14ac:dyDescent="0.15">
      <c r="A5296" s="32">
        <v>43713</v>
      </c>
      <c r="B5296" s="25">
        <v>1000017570</v>
      </c>
      <c r="C5296" s="25" t="s">
        <v>2956</v>
      </c>
      <c r="D5296" s="25" t="s">
        <v>4003</v>
      </c>
      <c r="E5296" s="31">
        <v>2204.4</v>
      </c>
      <c r="F5296" s="31">
        <v>2204.4</v>
      </c>
      <c r="G5296" s="25">
        <v>0</v>
      </c>
      <c r="H5296" s="25">
        <v>0</v>
      </c>
      <c r="I5296" s="25" t="s">
        <v>2955</v>
      </c>
    </row>
    <row r="5297" spans="1:9" x14ac:dyDescent="0.15">
      <c r="A5297" s="32">
        <v>43713</v>
      </c>
      <c r="B5297" s="25">
        <v>1000017570</v>
      </c>
      <c r="C5297" s="25" t="s">
        <v>2956</v>
      </c>
      <c r="D5297" s="25" t="s">
        <v>4003</v>
      </c>
      <c r="E5297" s="31">
        <v>5318.22</v>
      </c>
      <c r="F5297" s="31">
        <v>5318.22</v>
      </c>
      <c r="G5297" s="25">
        <v>0</v>
      </c>
      <c r="H5297" s="25">
        <v>0</v>
      </c>
      <c r="I5297" s="25" t="s">
        <v>2955</v>
      </c>
    </row>
    <row r="5298" spans="1:9" x14ac:dyDescent="0.15">
      <c r="A5298" s="32">
        <v>43713</v>
      </c>
      <c r="B5298" s="25">
        <v>1000017683</v>
      </c>
      <c r="C5298" s="25" t="s">
        <v>3455</v>
      </c>
      <c r="D5298" s="25" t="s">
        <v>4003</v>
      </c>
      <c r="E5298" s="25">
        <v>87</v>
      </c>
      <c r="F5298" s="25">
        <v>87</v>
      </c>
      <c r="G5298" s="25">
        <v>0</v>
      </c>
      <c r="H5298" s="25">
        <v>0</v>
      </c>
      <c r="I5298" s="25" t="s">
        <v>2837</v>
      </c>
    </row>
    <row r="5299" spans="1:9" x14ac:dyDescent="0.15">
      <c r="A5299" s="32">
        <v>43713</v>
      </c>
      <c r="B5299" s="25">
        <v>1000017683</v>
      </c>
      <c r="C5299" s="25" t="s">
        <v>3455</v>
      </c>
      <c r="D5299" s="25" t="s">
        <v>4003</v>
      </c>
      <c r="E5299" s="25">
        <v>916</v>
      </c>
      <c r="F5299" s="25">
        <v>916</v>
      </c>
      <c r="G5299" s="25">
        <v>0</v>
      </c>
      <c r="H5299" s="25">
        <v>0</v>
      </c>
      <c r="I5299" s="25" t="s">
        <v>2837</v>
      </c>
    </row>
    <row r="5300" spans="1:9" x14ac:dyDescent="0.15">
      <c r="A5300" s="32">
        <v>43713</v>
      </c>
      <c r="B5300" s="25">
        <v>1000017745</v>
      </c>
      <c r="C5300" s="25" t="s">
        <v>2848</v>
      </c>
      <c r="D5300" s="25" t="s">
        <v>4003</v>
      </c>
      <c r="E5300" s="25">
        <v>972.8</v>
      </c>
      <c r="F5300" s="25">
        <v>972.8</v>
      </c>
      <c r="G5300" s="25">
        <v>0</v>
      </c>
      <c r="H5300" s="25">
        <v>0</v>
      </c>
      <c r="I5300" s="25" t="s">
        <v>2837</v>
      </c>
    </row>
    <row r="5301" spans="1:9" x14ac:dyDescent="0.15">
      <c r="A5301" s="32">
        <v>43713</v>
      </c>
      <c r="B5301" s="25">
        <v>1000017745</v>
      </c>
      <c r="C5301" s="25" t="s">
        <v>2848</v>
      </c>
      <c r="D5301" s="25" t="s">
        <v>4003</v>
      </c>
      <c r="E5301" s="31">
        <v>1027.5999999999999</v>
      </c>
      <c r="F5301" s="31">
        <v>1027.5999999999999</v>
      </c>
      <c r="G5301" s="25">
        <v>0</v>
      </c>
      <c r="H5301" s="25">
        <v>0</v>
      </c>
      <c r="I5301" s="25" t="s">
        <v>2837</v>
      </c>
    </row>
    <row r="5302" spans="1:9" x14ac:dyDescent="0.15">
      <c r="A5302" s="32">
        <v>43713</v>
      </c>
      <c r="B5302" s="25">
        <v>1000017770</v>
      </c>
      <c r="C5302" s="25" t="s">
        <v>3452</v>
      </c>
      <c r="D5302" s="25" t="s">
        <v>4003</v>
      </c>
      <c r="E5302" s="25">
        <v>200.9</v>
      </c>
      <c r="F5302" s="25">
        <v>200.9</v>
      </c>
      <c r="G5302" s="25">
        <v>0</v>
      </c>
      <c r="H5302" s="25">
        <v>0</v>
      </c>
      <c r="I5302" s="25" t="s">
        <v>2837</v>
      </c>
    </row>
    <row r="5303" spans="1:9" x14ac:dyDescent="0.15">
      <c r="A5303" s="32">
        <v>43713</v>
      </c>
      <c r="B5303" s="25">
        <v>1000017795</v>
      </c>
      <c r="C5303" s="25" t="s">
        <v>3576</v>
      </c>
      <c r="D5303" s="25" t="s">
        <v>4003</v>
      </c>
      <c r="E5303" s="25">
        <v>500.4</v>
      </c>
      <c r="F5303" s="25">
        <v>500.4</v>
      </c>
      <c r="G5303" s="25">
        <v>0</v>
      </c>
      <c r="H5303" s="25">
        <v>0</v>
      </c>
      <c r="I5303" s="25" t="s">
        <v>3575</v>
      </c>
    </row>
    <row r="5304" spans="1:9" x14ac:dyDescent="0.15">
      <c r="A5304" s="32">
        <v>43713</v>
      </c>
      <c r="B5304" s="25">
        <v>1000017795</v>
      </c>
      <c r="C5304" s="25" t="s">
        <v>3576</v>
      </c>
      <c r="D5304" s="25" t="s">
        <v>4003</v>
      </c>
      <c r="E5304" s="31">
        <v>2405.85</v>
      </c>
      <c r="F5304" s="31">
        <v>2405.85</v>
      </c>
      <c r="G5304" s="25">
        <v>0</v>
      </c>
      <c r="H5304" s="25">
        <v>0</v>
      </c>
      <c r="I5304" s="25" t="s">
        <v>3575</v>
      </c>
    </row>
    <row r="5305" spans="1:9" x14ac:dyDescent="0.15">
      <c r="A5305" s="32">
        <v>43713</v>
      </c>
      <c r="B5305" s="25">
        <v>1000018182</v>
      </c>
      <c r="C5305" s="25" t="s">
        <v>3234</v>
      </c>
      <c r="D5305" s="25" t="s">
        <v>4003</v>
      </c>
      <c r="E5305" s="25">
        <v>149.4</v>
      </c>
      <c r="F5305" s="25">
        <v>149.4</v>
      </c>
      <c r="G5305" s="25">
        <v>0</v>
      </c>
      <c r="H5305" s="25">
        <v>0</v>
      </c>
      <c r="I5305" s="25" t="s">
        <v>3233</v>
      </c>
    </row>
    <row r="5306" spans="1:9" x14ac:dyDescent="0.15">
      <c r="A5306" s="32">
        <v>43713</v>
      </c>
      <c r="B5306" s="25">
        <v>1000018182</v>
      </c>
      <c r="C5306" s="25" t="s">
        <v>3234</v>
      </c>
      <c r="D5306" s="25" t="s">
        <v>4003</v>
      </c>
      <c r="E5306" s="25">
        <v>51.72</v>
      </c>
      <c r="F5306" s="25">
        <v>51.72</v>
      </c>
      <c r="G5306" s="25">
        <v>0</v>
      </c>
      <c r="H5306" s="25">
        <v>0</v>
      </c>
      <c r="I5306" s="25" t="s">
        <v>3233</v>
      </c>
    </row>
    <row r="5307" spans="1:9" x14ac:dyDescent="0.15">
      <c r="A5307" s="32">
        <v>43713</v>
      </c>
      <c r="B5307" s="25">
        <v>1000018271</v>
      </c>
      <c r="C5307" s="25" t="s">
        <v>3534</v>
      </c>
      <c r="D5307" s="25" t="s">
        <v>4003</v>
      </c>
      <c r="E5307" s="31">
        <v>10002.74</v>
      </c>
      <c r="F5307" s="31">
        <v>10002.74</v>
      </c>
      <c r="G5307" s="25">
        <v>0</v>
      </c>
      <c r="H5307" s="25">
        <v>0</v>
      </c>
      <c r="I5307" s="25" t="s">
        <v>3533</v>
      </c>
    </row>
    <row r="5308" spans="1:9" x14ac:dyDescent="0.15">
      <c r="A5308" s="32">
        <v>43713</v>
      </c>
      <c r="B5308" s="25">
        <v>1000018271</v>
      </c>
      <c r="C5308" s="25" t="s">
        <v>3534</v>
      </c>
      <c r="D5308" s="25" t="s">
        <v>4003</v>
      </c>
      <c r="E5308" s="31">
        <v>2009.82</v>
      </c>
      <c r="F5308" s="31">
        <v>2009.82</v>
      </c>
      <c r="G5308" s="25">
        <v>0</v>
      </c>
      <c r="H5308" s="25">
        <v>0</v>
      </c>
      <c r="I5308" s="25" t="s">
        <v>3533</v>
      </c>
    </row>
    <row r="5309" spans="1:9" x14ac:dyDescent="0.15">
      <c r="A5309" s="32">
        <v>43713</v>
      </c>
      <c r="B5309" s="25">
        <v>1000018273</v>
      </c>
      <c r="C5309" s="25" t="s">
        <v>2846</v>
      </c>
      <c r="D5309" s="25" t="s">
        <v>4003</v>
      </c>
      <c r="E5309" s="25">
        <v>656.5</v>
      </c>
      <c r="F5309" s="25">
        <v>656.5</v>
      </c>
      <c r="G5309" s="25">
        <v>0</v>
      </c>
      <c r="H5309" s="25">
        <v>0</v>
      </c>
      <c r="I5309" s="25" t="s">
        <v>2837</v>
      </c>
    </row>
    <row r="5310" spans="1:9" x14ac:dyDescent="0.15">
      <c r="A5310" s="32">
        <v>43713</v>
      </c>
      <c r="B5310" s="25">
        <v>1000018273</v>
      </c>
      <c r="C5310" s="25" t="s">
        <v>2846</v>
      </c>
      <c r="D5310" s="25" t="s">
        <v>4003</v>
      </c>
      <c r="E5310" s="31">
        <v>1886.44</v>
      </c>
      <c r="F5310" s="31">
        <v>1886.44</v>
      </c>
      <c r="G5310" s="25">
        <v>0</v>
      </c>
      <c r="H5310" s="25">
        <v>0</v>
      </c>
      <c r="I5310" s="25" t="s">
        <v>2837</v>
      </c>
    </row>
    <row r="5311" spans="1:9" x14ac:dyDescent="0.15">
      <c r="A5311" s="32">
        <v>43713</v>
      </c>
      <c r="B5311" s="25">
        <v>1000018308</v>
      </c>
      <c r="C5311" s="25" t="s">
        <v>3476</v>
      </c>
      <c r="D5311" s="25" t="s">
        <v>4003</v>
      </c>
      <c r="E5311" s="31">
        <v>10427.540000000001</v>
      </c>
      <c r="F5311" s="31">
        <v>10427.540000000001</v>
      </c>
      <c r="G5311" s="25">
        <v>0</v>
      </c>
      <c r="H5311" s="25">
        <v>0</v>
      </c>
      <c r="I5311" s="25" t="s">
        <v>2837</v>
      </c>
    </row>
    <row r="5312" spans="1:9" x14ac:dyDescent="0.15">
      <c r="A5312" s="32">
        <v>43713</v>
      </c>
      <c r="B5312" s="25">
        <v>1000018308</v>
      </c>
      <c r="C5312" s="25" t="s">
        <v>3476</v>
      </c>
      <c r="D5312" s="25" t="s">
        <v>4003</v>
      </c>
      <c r="E5312" s="31">
        <v>19589.2</v>
      </c>
      <c r="F5312" s="31">
        <v>19589.2</v>
      </c>
      <c r="G5312" s="25">
        <v>0</v>
      </c>
      <c r="H5312" s="25">
        <v>0</v>
      </c>
      <c r="I5312" s="25" t="s">
        <v>2837</v>
      </c>
    </row>
    <row r="5313" spans="1:9" x14ac:dyDescent="0.15">
      <c r="A5313" s="32">
        <v>43713</v>
      </c>
      <c r="B5313" s="25">
        <v>1000018310</v>
      </c>
      <c r="C5313" s="25" t="s">
        <v>3935</v>
      </c>
      <c r="D5313" s="25" t="s">
        <v>4003</v>
      </c>
      <c r="E5313" s="25">
        <v>200</v>
      </c>
      <c r="F5313" s="25">
        <v>200</v>
      </c>
      <c r="G5313" s="25">
        <v>0</v>
      </c>
      <c r="H5313" s="25">
        <v>0</v>
      </c>
      <c r="I5313" s="25" t="s">
        <v>3710</v>
      </c>
    </row>
    <row r="5314" spans="1:9" x14ac:dyDescent="0.15">
      <c r="A5314" s="32">
        <v>43713</v>
      </c>
      <c r="B5314" s="25">
        <v>1000018310</v>
      </c>
      <c r="C5314" s="25" t="s">
        <v>3935</v>
      </c>
      <c r="D5314" s="25" t="s">
        <v>4003</v>
      </c>
      <c r="E5314" s="31">
        <v>1302.0999999999999</v>
      </c>
      <c r="F5314" s="31">
        <v>1302.0999999999999</v>
      </c>
      <c r="G5314" s="25">
        <v>0</v>
      </c>
      <c r="H5314" s="25">
        <v>0</v>
      </c>
      <c r="I5314" s="25" t="s">
        <v>3710</v>
      </c>
    </row>
    <row r="5315" spans="1:9" x14ac:dyDescent="0.15">
      <c r="A5315" s="32">
        <v>43713</v>
      </c>
      <c r="B5315" s="25">
        <v>1000018347</v>
      </c>
      <c r="C5315" s="25" t="s">
        <v>3501</v>
      </c>
      <c r="D5315" s="25" t="s">
        <v>4003</v>
      </c>
      <c r="E5315" s="25">
        <v>474.38</v>
      </c>
      <c r="F5315" s="25">
        <v>474.38</v>
      </c>
      <c r="G5315" s="25">
        <v>0</v>
      </c>
      <c r="H5315" s="25">
        <v>0</v>
      </c>
      <c r="I5315" s="25" t="s">
        <v>3500</v>
      </c>
    </row>
    <row r="5316" spans="1:9" x14ac:dyDescent="0.15">
      <c r="A5316" s="32">
        <v>43713</v>
      </c>
      <c r="B5316" s="25">
        <v>1000019019</v>
      </c>
      <c r="C5316" s="25" t="s">
        <v>2764</v>
      </c>
      <c r="D5316" s="25" t="s">
        <v>4003</v>
      </c>
      <c r="E5316" s="31">
        <v>4102.2</v>
      </c>
      <c r="F5316" s="31">
        <v>4102.2</v>
      </c>
      <c r="G5316" s="25">
        <v>0</v>
      </c>
      <c r="H5316" s="25">
        <v>0</v>
      </c>
      <c r="I5316" s="25" t="s">
        <v>2763</v>
      </c>
    </row>
    <row r="5317" spans="1:9" x14ac:dyDescent="0.15">
      <c r="A5317" s="32">
        <v>43713</v>
      </c>
      <c r="B5317" s="25">
        <v>1000019019</v>
      </c>
      <c r="C5317" s="25" t="s">
        <v>2764</v>
      </c>
      <c r="D5317" s="25" t="s">
        <v>4003</v>
      </c>
      <c r="E5317" s="31">
        <v>22011</v>
      </c>
      <c r="F5317" s="31">
        <v>22011</v>
      </c>
      <c r="G5317" s="25">
        <v>0</v>
      </c>
      <c r="H5317" s="25">
        <v>0</v>
      </c>
      <c r="I5317" s="25" t="s">
        <v>2763</v>
      </c>
    </row>
    <row r="5318" spans="1:9" x14ac:dyDescent="0.15">
      <c r="A5318" s="32">
        <v>43713</v>
      </c>
      <c r="B5318" s="25">
        <v>1000019108</v>
      </c>
      <c r="C5318" s="25" t="s">
        <v>2854</v>
      </c>
      <c r="D5318" s="25" t="s">
        <v>4003</v>
      </c>
      <c r="E5318" s="25">
        <v>328.1</v>
      </c>
      <c r="F5318" s="25">
        <v>328.1</v>
      </c>
      <c r="G5318" s="25">
        <v>0</v>
      </c>
      <c r="H5318" s="25">
        <v>0</v>
      </c>
      <c r="I5318" s="25" t="s">
        <v>2837</v>
      </c>
    </row>
    <row r="5319" spans="1:9" x14ac:dyDescent="0.15">
      <c r="A5319" s="32">
        <v>43713</v>
      </c>
      <c r="B5319" s="25">
        <v>1000019108</v>
      </c>
      <c r="C5319" s="25" t="s">
        <v>2854</v>
      </c>
      <c r="D5319" s="25" t="s">
        <v>4003</v>
      </c>
      <c r="E5319" s="25">
        <v>879</v>
      </c>
      <c r="F5319" s="25">
        <v>879</v>
      </c>
      <c r="G5319" s="25">
        <v>0</v>
      </c>
      <c r="H5319" s="25">
        <v>0</v>
      </c>
      <c r="I5319" s="25" t="s">
        <v>2837</v>
      </c>
    </row>
    <row r="5320" spans="1:9" x14ac:dyDescent="0.15">
      <c r="A5320" s="32">
        <v>43713</v>
      </c>
      <c r="B5320" s="25">
        <v>1000019372</v>
      </c>
      <c r="C5320" s="25" t="s">
        <v>4026</v>
      </c>
      <c r="D5320" s="25" t="s">
        <v>4003</v>
      </c>
      <c r="E5320" s="25">
        <v>505.3</v>
      </c>
      <c r="F5320" s="25">
        <v>505.3</v>
      </c>
      <c r="G5320" s="25">
        <v>0</v>
      </c>
      <c r="H5320" s="25">
        <v>0</v>
      </c>
      <c r="I5320" s="25" t="s">
        <v>2837</v>
      </c>
    </row>
    <row r="5321" spans="1:9" x14ac:dyDescent="0.15">
      <c r="A5321" s="32">
        <v>43713</v>
      </c>
      <c r="B5321" s="25">
        <v>1000019459</v>
      </c>
      <c r="C5321" s="25" t="s">
        <v>3939</v>
      </c>
      <c r="D5321" s="25" t="s">
        <v>4003</v>
      </c>
      <c r="E5321" s="31">
        <v>1033.0899999999999</v>
      </c>
      <c r="F5321" s="31">
        <v>1033.0899999999999</v>
      </c>
      <c r="G5321" s="25">
        <v>0</v>
      </c>
      <c r="H5321" s="25">
        <v>0</v>
      </c>
      <c r="I5321" s="25" t="s">
        <v>2837</v>
      </c>
    </row>
    <row r="5322" spans="1:9" x14ac:dyDescent="0.15">
      <c r="A5322" s="32">
        <v>43713</v>
      </c>
      <c r="B5322" s="25">
        <v>1000020463</v>
      </c>
      <c r="C5322" s="25" t="s">
        <v>3484</v>
      </c>
      <c r="D5322" s="25" t="s">
        <v>4003</v>
      </c>
      <c r="E5322" s="25">
        <v>500.4</v>
      </c>
      <c r="F5322" s="25">
        <v>500.4</v>
      </c>
      <c r="G5322" s="25">
        <v>0</v>
      </c>
      <c r="H5322" s="25">
        <v>0</v>
      </c>
      <c r="I5322" s="25" t="s">
        <v>2837</v>
      </c>
    </row>
    <row r="5323" spans="1:9" x14ac:dyDescent="0.15">
      <c r="A5323" s="32">
        <v>43713</v>
      </c>
      <c r="B5323" s="25">
        <v>1000020463</v>
      </c>
      <c r="C5323" s="25" t="s">
        <v>3484</v>
      </c>
      <c r="D5323" s="25" t="s">
        <v>4003</v>
      </c>
      <c r="E5323" s="25">
        <v>510.4</v>
      </c>
      <c r="F5323" s="25">
        <v>510.4</v>
      </c>
      <c r="G5323" s="25">
        <v>0</v>
      </c>
      <c r="H5323" s="25">
        <v>0</v>
      </c>
      <c r="I5323" s="25" t="s">
        <v>2837</v>
      </c>
    </row>
    <row r="5324" spans="1:9" x14ac:dyDescent="0.15">
      <c r="A5324" s="32">
        <v>43713</v>
      </c>
      <c r="B5324" s="25">
        <v>1000020764</v>
      </c>
      <c r="C5324" s="25" t="s">
        <v>2844</v>
      </c>
      <c r="D5324" s="25" t="s">
        <v>4003</v>
      </c>
      <c r="E5324" s="25">
        <v>75</v>
      </c>
      <c r="F5324" s="25">
        <v>75</v>
      </c>
      <c r="G5324" s="25">
        <v>0</v>
      </c>
      <c r="H5324" s="25">
        <v>0</v>
      </c>
      <c r="I5324" s="25" t="s">
        <v>2837</v>
      </c>
    </row>
    <row r="5325" spans="1:9" x14ac:dyDescent="0.15">
      <c r="A5325" s="32">
        <v>43713</v>
      </c>
      <c r="B5325" s="25">
        <v>1000020764</v>
      </c>
      <c r="C5325" s="25" t="s">
        <v>2844</v>
      </c>
      <c r="D5325" s="25" t="s">
        <v>4003</v>
      </c>
      <c r="E5325" s="25">
        <v>620</v>
      </c>
      <c r="F5325" s="25">
        <v>620</v>
      </c>
      <c r="G5325" s="25">
        <v>0</v>
      </c>
      <c r="H5325" s="25">
        <v>0</v>
      </c>
      <c r="I5325" s="25" t="s">
        <v>2837</v>
      </c>
    </row>
    <row r="5326" spans="1:9" x14ac:dyDescent="0.15">
      <c r="A5326" s="32">
        <v>43713</v>
      </c>
      <c r="B5326" s="25">
        <v>1000020764</v>
      </c>
      <c r="C5326" s="25" t="s">
        <v>2844</v>
      </c>
      <c r="D5326" s="25" t="s">
        <v>4004</v>
      </c>
      <c r="E5326" s="31">
        <v>2305.31</v>
      </c>
      <c r="F5326" s="31">
        <v>2305.31</v>
      </c>
      <c r="G5326" s="25">
        <v>0</v>
      </c>
      <c r="H5326" s="25">
        <v>0</v>
      </c>
      <c r="I5326" s="25" t="s">
        <v>2837</v>
      </c>
    </row>
    <row r="5327" spans="1:9" x14ac:dyDescent="0.15">
      <c r="A5327" s="32">
        <v>43713</v>
      </c>
      <c r="B5327" s="25">
        <v>1000021394</v>
      </c>
      <c r="C5327" s="25" t="s">
        <v>4011</v>
      </c>
      <c r="D5327" s="25" t="s">
        <v>4003</v>
      </c>
      <c r="E5327" s="25">
        <v>305.5</v>
      </c>
      <c r="F5327" s="25">
        <v>305.5</v>
      </c>
      <c r="G5327" s="25">
        <v>0</v>
      </c>
      <c r="H5327" s="25">
        <v>0</v>
      </c>
      <c r="I5327" s="25" t="s">
        <v>2837</v>
      </c>
    </row>
    <row r="5328" spans="1:9" x14ac:dyDescent="0.15">
      <c r="A5328" s="32">
        <v>43713</v>
      </c>
      <c r="B5328" s="25">
        <v>1000021487</v>
      </c>
      <c r="C5328" s="25" t="s">
        <v>3047</v>
      </c>
      <c r="D5328" s="25" t="s">
        <v>4003</v>
      </c>
      <c r="E5328" s="31">
        <v>4902</v>
      </c>
      <c r="F5328" s="31">
        <v>4902</v>
      </c>
      <c r="G5328" s="25">
        <v>0</v>
      </c>
      <c r="H5328" s="25">
        <v>0</v>
      </c>
      <c r="I5328" s="25" t="s">
        <v>3654</v>
      </c>
    </row>
    <row r="5329" spans="1:9" x14ac:dyDescent="0.15">
      <c r="A5329" s="32">
        <v>43713</v>
      </c>
      <c r="B5329" s="25">
        <v>1000021487</v>
      </c>
      <c r="C5329" s="25" t="s">
        <v>3047</v>
      </c>
      <c r="D5329" s="25" t="s">
        <v>4003</v>
      </c>
      <c r="E5329" s="31">
        <v>2100.5</v>
      </c>
      <c r="F5329" s="31">
        <v>2100.5</v>
      </c>
      <c r="G5329" s="25">
        <v>0</v>
      </c>
      <c r="H5329" s="25">
        <v>0</v>
      </c>
      <c r="I5329" s="25" t="s">
        <v>3654</v>
      </c>
    </row>
    <row r="5330" spans="1:9" x14ac:dyDescent="0.15">
      <c r="A5330" s="32">
        <v>43713</v>
      </c>
      <c r="B5330" s="25">
        <v>1000021605</v>
      </c>
      <c r="C5330" s="25" t="s">
        <v>4029</v>
      </c>
      <c r="D5330" s="25" t="s">
        <v>4003</v>
      </c>
      <c r="E5330" s="31">
        <v>2700</v>
      </c>
      <c r="F5330" s="31">
        <v>2700</v>
      </c>
      <c r="G5330" s="25">
        <v>0</v>
      </c>
      <c r="H5330" s="25">
        <v>0</v>
      </c>
      <c r="I5330" s="25" t="s">
        <v>3583</v>
      </c>
    </row>
    <row r="5331" spans="1:9" x14ac:dyDescent="0.15">
      <c r="A5331" s="32">
        <v>43713</v>
      </c>
      <c r="B5331" s="25">
        <v>1000021605</v>
      </c>
      <c r="C5331" s="25" t="s">
        <v>4029</v>
      </c>
      <c r="D5331" s="25" t="s">
        <v>4003</v>
      </c>
      <c r="E5331" s="31">
        <v>2311.56</v>
      </c>
      <c r="F5331" s="31">
        <v>2311.56</v>
      </c>
      <c r="G5331" s="25">
        <v>0</v>
      </c>
      <c r="H5331" s="25">
        <v>0</v>
      </c>
      <c r="I5331" s="25" t="s">
        <v>3583</v>
      </c>
    </row>
    <row r="5332" spans="1:9" x14ac:dyDescent="0.15">
      <c r="A5332" s="32">
        <v>43713</v>
      </c>
      <c r="B5332" s="25">
        <v>1000021737</v>
      </c>
      <c r="C5332" s="25" t="s">
        <v>2840</v>
      </c>
      <c r="D5332" s="25" t="s">
        <v>4003</v>
      </c>
      <c r="E5332" s="25">
        <v>401</v>
      </c>
      <c r="F5332" s="25">
        <v>401</v>
      </c>
      <c r="G5332" s="25">
        <v>0</v>
      </c>
      <c r="H5332" s="25">
        <v>0</v>
      </c>
      <c r="I5332" s="25" t="s">
        <v>2837</v>
      </c>
    </row>
    <row r="5333" spans="1:9" x14ac:dyDescent="0.15">
      <c r="A5333" s="32">
        <v>43713</v>
      </c>
      <c r="B5333" s="25">
        <v>1000021739</v>
      </c>
      <c r="C5333" s="25" t="s">
        <v>2890</v>
      </c>
      <c r="D5333" s="25" t="s">
        <v>4003</v>
      </c>
      <c r="E5333" s="25">
        <v>504.45</v>
      </c>
      <c r="F5333" s="25">
        <v>504.45</v>
      </c>
      <c r="G5333" s="25">
        <v>0</v>
      </c>
      <c r="H5333" s="25">
        <v>0</v>
      </c>
      <c r="I5333" s="25" t="s">
        <v>2889</v>
      </c>
    </row>
    <row r="5334" spans="1:9" x14ac:dyDescent="0.15">
      <c r="A5334" s="32">
        <v>43713</v>
      </c>
      <c r="B5334" s="25">
        <v>1000021739</v>
      </c>
      <c r="C5334" s="25" t="s">
        <v>2890</v>
      </c>
      <c r="D5334" s="25" t="s">
        <v>4003</v>
      </c>
      <c r="E5334" s="31">
        <v>1503.51</v>
      </c>
      <c r="F5334" s="31">
        <v>1503.51</v>
      </c>
      <c r="G5334" s="25">
        <v>0</v>
      </c>
      <c r="H5334" s="25">
        <v>0</v>
      </c>
      <c r="I5334" s="25" t="s">
        <v>2889</v>
      </c>
    </row>
    <row r="5335" spans="1:9" x14ac:dyDescent="0.15">
      <c r="A5335" s="32">
        <v>43713</v>
      </c>
      <c r="B5335" s="25">
        <v>1000022697</v>
      </c>
      <c r="C5335" s="25" t="s">
        <v>3944</v>
      </c>
      <c r="D5335" s="25" t="s">
        <v>4003</v>
      </c>
      <c r="E5335" s="25">
        <v>601.9</v>
      </c>
      <c r="F5335" s="25">
        <v>601.9</v>
      </c>
      <c r="G5335" s="25">
        <v>0</v>
      </c>
      <c r="H5335" s="25">
        <v>0</v>
      </c>
      <c r="I5335" s="25" t="s">
        <v>3148</v>
      </c>
    </row>
    <row r="5336" spans="1:9" x14ac:dyDescent="0.15">
      <c r="A5336" s="32">
        <v>43713</v>
      </c>
      <c r="B5336" s="25">
        <v>1000022697</v>
      </c>
      <c r="C5336" s="25" t="s">
        <v>3944</v>
      </c>
      <c r="D5336" s="25" t="s">
        <v>4003</v>
      </c>
      <c r="E5336" s="31">
        <v>1417.94</v>
      </c>
      <c r="F5336" s="31">
        <v>1417.94</v>
      </c>
      <c r="G5336" s="25">
        <v>0</v>
      </c>
      <c r="H5336" s="25">
        <v>0</v>
      </c>
      <c r="I5336" s="25" t="s">
        <v>3148</v>
      </c>
    </row>
    <row r="5337" spans="1:9" x14ac:dyDescent="0.15">
      <c r="A5337" s="32">
        <v>43713</v>
      </c>
      <c r="B5337" s="25">
        <v>1000023133</v>
      </c>
      <c r="C5337" s="25" t="s">
        <v>3381</v>
      </c>
      <c r="D5337" s="25" t="s">
        <v>4003</v>
      </c>
      <c r="E5337" s="25">
        <v>969.6</v>
      </c>
      <c r="F5337" s="25">
        <v>969.6</v>
      </c>
      <c r="G5337" s="25">
        <v>0</v>
      </c>
      <c r="H5337" s="25">
        <v>0</v>
      </c>
      <c r="I5337" s="25" t="s">
        <v>3380</v>
      </c>
    </row>
    <row r="5338" spans="1:9" x14ac:dyDescent="0.15">
      <c r="A5338" s="32">
        <v>43713</v>
      </c>
      <c r="B5338" s="25">
        <v>1000023133</v>
      </c>
      <c r="C5338" s="25" t="s">
        <v>3381</v>
      </c>
      <c r="D5338" s="25" t="s">
        <v>4003</v>
      </c>
      <c r="E5338" s="31">
        <v>3032.6</v>
      </c>
      <c r="F5338" s="31">
        <v>3032.6</v>
      </c>
      <c r="G5338" s="25">
        <v>0</v>
      </c>
      <c r="H5338" s="25">
        <v>0</v>
      </c>
      <c r="I5338" s="25" t="s">
        <v>3380</v>
      </c>
    </row>
    <row r="5339" spans="1:9" x14ac:dyDescent="0.15">
      <c r="A5339" s="32">
        <v>43713</v>
      </c>
      <c r="B5339" s="25">
        <v>1000024129</v>
      </c>
      <c r="C5339" s="25" t="s">
        <v>2894</v>
      </c>
      <c r="D5339" s="25" t="s">
        <v>4003</v>
      </c>
      <c r="E5339" s="31">
        <v>1214.08</v>
      </c>
      <c r="F5339" s="31">
        <v>1214.08</v>
      </c>
      <c r="G5339" s="25">
        <v>0</v>
      </c>
      <c r="H5339" s="25">
        <v>0</v>
      </c>
      <c r="I5339" s="25" t="s">
        <v>2893</v>
      </c>
    </row>
    <row r="5340" spans="1:9" x14ac:dyDescent="0.15">
      <c r="A5340" s="32">
        <v>43713</v>
      </c>
      <c r="B5340" s="25">
        <v>1000024129</v>
      </c>
      <c r="C5340" s="25" t="s">
        <v>2894</v>
      </c>
      <c r="D5340" s="25" t="s">
        <v>4003</v>
      </c>
      <c r="E5340" s="31">
        <v>23603.200000000001</v>
      </c>
      <c r="F5340" s="31">
        <v>23603.200000000001</v>
      </c>
      <c r="G5340" s="25">
        <v>0</v>
      </c>
      <c r="H5340" s="25">
        <v>0</v>
      </c>
      <c r="I5340" s="25" t="s">
        <v>2893</v>
      </c>
    </row>
    <row r="5341" spans="1:9" x14ac:dyDescent="0.15">
      <c r="A5341" s="32">
        <v>43713</v>
      </c>
      <c r="B5341" s="25">
        <v>1000024558</v>
      </c>
      <c r="C5341" s="25" t="s">
        <v>4063</v>
      </c>
      <c r="D5341" s="25" t="s">
        <v>4003</v>
      </c>
      <c r="E5341" s="31">
        <v>11001.5</v>
      </c>
      <c r="F5341" s="31">
        <v>11001.5</v>
      </c>
      <c r="G5341" s="25">
        <v>0</v>
      </c>
      <c r="H5341" s="25">
        <v>0</v>
      </c>
      <c r="I5341" s="25" t="s">
        <v>3509</v>
      </c>
    </row>
    <row r="5342" spans="1:9" x14ac:dyDescent="0.15">
      <c r="A5342" s="32">
        <v>43713</v>
      </c>
      <c r="B5342" s="25">
        <v>1000024558</v>
      </c>
      <c r="C5342" s="25" t="s">
        <v>4063</v>
      </c>
      <c r="D5342" s="25" t="s">
        <v>4003</v>
      </c>
      <c r="E5342" s="31">
        <v>7011.42</v>
      </c>
      <c r="F5342" s="31">
        <v>7011.42</v>
      </c>
      <c r="G5342" s="25">
        <v>0</v>
      </c>
      <c r="H5342" s="25">
        <v>0</v>
      </c>
      <c r="I5342" s="25" t="s">
        <v>3509</v>
      </c>
    </row>
    <row r="5343" spans="1:9" x14ac:dyDescent="0.15">
      <c r="A5343" s="32">
        <v>43713</v>
      </c>
      <c r="B5343" s="25">
        <v>1000024743</v>
      </c>
      <c r="C5343" s="25" t="s">
        <v>3540</v>
      </c>
      <c r="D5343" s="25" t="s">
        <v>4004</v>
      </c>
      <c r="E5343" s="31">
        <v>5501.62</v>
      </c>
      <c r="F5343" s="31">
        <v>5501.62</v>
      </c>
      <c r="G5343" s="25">
        <v>0</v>
      </c>
      <c r="H5343" s="25">
        <v>0</v>
      </c>
      <c r="I5343" s="25" t="s">
        <v>2801</v>
      </c>
    </row>
    <row r="5344" spans="1:9" x14ac:dyDescent="0.15">
      <c r="A5344" s="32">
        <v>43713</v>
      </c>
      <c r="B5344" s="25">
        <v>1000025379</v>
      </c>
      <c r="C5344" s="25" t="s">
        <v>3946</v>
      </c>
      <c r="D5344" s="25" t="s">
        <v>4004</v>
      </c>
      <c r="E5344" s="31">
        <v>46284.43</v>
      </c>
      <c r="F5344" s="31">
        <v>46284.43</v>
      </c>
      <c r="G5344" s="25">
        <v>0</v>
      </c>
      <c r="H5344" s="25">
        <v>0</v>
      </c>
      <c r="I5344" s="25" t="s">
        <v>3315</v>
      </c>
    </row>
    <row r="5345" spans="1:9" x14ac:dyDescent="0.15">
      <c r="A5345" s="32">
        <v>43713</v>
      </c>
      <c r="B5345" s="25">
        <v>1000025474</v>
      </c>
      <c r="C5345" s="25" t="s">
        <v>2935</v>
      </c>
      <c r="D5345" s="25" t="s">
        <v>4003</v>
      </c>
      <c r="E5345" s="31">
        <v>4093.93</v>
      </c>
      <c r="F5345" s="31">
        <v>4093.93</v>
      </c>
      <c r="G5345" s="25">
        <v>0</v>
      </c>
      <c r="H5345" s="25">
        <v>0</v>
      </c>
      <c r="I5345" s="25" t="s">
        <v>2932</v>
      </c>
    </row>
    <row r="5346" spans="1:9" x14ac:dyDescent="0.15">
      <c r="A5346" s="32">
        <v>43713</v>
      </c>
      <c r="B5346" s="25">
        <v>1000025475</v>
      </c>
      <c r="C5346" s="25" t="s">
        <v>2933</v>
      </c>
      <c r="D5346" s="25" t="s">
        <v>4003</v>
      </c>
      <c r="E5346" s="31">
        <v>3506.3</v>
      </c>
      <c r="F5346" s="31">
        <v>3506.3</v>
      </c>
      <c r="G5346" s="25">
        <v>0</v>
      </c>
      <c r="H5346" s="25">
        <v>0</v>
      </c>
      <c r="I5346" s="25" t="s">
        <v>2932</v>
      </c>
    </row>
    <row r="5347" spans="1:9" x14ac:dyDescent="0.15">
      <c r="A5347" s="32">
        <v>43713</v>
      </c>
      <c r="B5347" s="25">
        <v>1000025755</v>
      </c>
      <c r="C5347" s="25" t="s">
        <v>3706</v>
      </c>
      <c r="D5347" s="25" t="s">
        <v>4003</v>
      </c>
      <c r="E5347" s="25">
        <v>301.60000000000002</v>
      </c>
      <c r="F5347" s="25">
        <v>301.60000000000002</v>
      </c>
      <c r="G5347" s="25">
        <v>0</v>
      </c>
      <c r="H5347" s="25">
        <v>0</v>
      </c>
      <c r="I5347" s="25" t="s">
        <v>3705</v>
      </c>
    </row>
    <row r="5348" spans="1:9" x14ac:dyDescent="0.15">
      <c r="A5348" s="32">
        <v>43713</v>
      </c>
      <c r="B5348" s="25">
        <v>1000027340</v>
      </c>
      <c r="C5348" s="25" t="s">
        <v>3948</v>
      </c>
      <c r="D5348" s="25" t="s">
        <v>4003</v>
      </c>
      <c r="E5348" s="31">
        <v>1408.07</v>
      </c>
      <c r="F5348" s="31">
        <v>1408.07</v>
      </c>
      <c r="G5348" s="25">
        <v>0</v>
      </c>
      <c r="H5348" s="25">
        <v>0</v>
      </c>
      <c r="I5348" s="25" t="s">
        <v>2915</v>
      </c>
    </row>
    <row r="5349" spans="1:9" x14ac:dyDescent="0.15">
      <c r="A5349" s="32">
        <v>43713</v>
      </c>
      <c r="B5349" s="25">
        <v>1000027535</v>
      </c>
      <c r="C5349" s="25" t="s">
        <v>3949</v>
      </c>
      <c r="D5349" s="25" t="s">
        <v>4003</v>
      </c>
      <c r="E5349" s="31">
        <v>24990</v>
      </c>
      <c r="F5349" s="31">
        <v>24990</v>
      </c>
      <c r="G5349" s="25">
        <v>0</v>
      </c>
      <c r="H5349" s="25">
        <v>0</v>
      </c>
      <c r="I5349" s="25" t="s">
        <v>3950</v>
      </c>
    </row>
    <row r="5350" spans="1:9" x14ac:dyDescent="0.15">
      <c r="A5350" s="32">
        <v>43713</v>
      </c>
      <c r="B5350" s="25">
        <v>1000027535</v>
      </c>
      <c r="C5350" s="25" t="s">
        <v>3949</v>
      </c>
      <c r="D5350" s="25" t="s">
        <v>4003</v>
      </c>
      <c r="E5350" s="31">
        <v>25011</v>
      </c>
      <c r="F5350" s="31">
        <v>25011</v>
      </c>
      <c r="G5350" s="25">
        <v>0</v>
      </c>
      <c r="H5350" s="25">
        <v>0</v>
      </c>
      <c r="I5350" s="25" t="s">
        <v>3950</v>
      </c>
    </row>
    <row r="5351" spans="1:9" x14ac:dyDescent="0.15">
      <c r="A5351" s="32">
        <v>43713</v>
      </c>
      <c r="B5351" s="25">
        <v>1000029061</v>
      </c>
      <c r="C5351" s="25" t="s">
        <v>2655</v>
      </c>
      <c r="D5351" s="25" t="s">
        <v>4003</v>
      </c>
      <c r="E5351" s="25">
        <v>422.4</v>
      </c>
      <c r="F5351" s="25">
        <v>422.4</v>
      </c>
      <c r="G5351" s="25">
        <v>0</v>
      </c>
      <c r="H5351" s="25">
        <v>0</v>
      </c>
      <c r="I5351" s="25" t="s">
        <v>2654</v>
      </c>
    </row>
    <row r="5352" spans="1:9" x14ac:dyDescent="0.15">
      <c r="A5352" s="32">
        <v>43713</v>
      </c>
      <c r="B5352" s="25">
        <v>1000029061</v>
      </c>
      <c r="C5352" s="25" t="s">
        <v>2655</v>
      </c>
      <c r="D5352" s="25" t="s">
        <v>4003</v>
      </c>
      <c r="E5352" s="31">
        <v>2419.66</v>
      </c>
      <c r="F5352" s="31">
        <v>2419.66</v>
      </c>
      <c r="G5352" s="25">
        <v>0</v>
      </c>
      <c r="H5352" s="25">
        <v>0</v>
      </c>
      <c r="I5352" s="25" t="s">
        <v>2654</v>
      </c>
    </row>
    <row r="5353" spans="1:9" x14ac:dyDescent="0.15">
      <c r="A5353" s="32">
        <v>43713</v>
      </c>
      <c r="B5353" s="25">
        <v>1000029243</v>
      </c>
      <c r="C5353" s="25" t="s">
        <v>4040</v>
      </c>
      <c r="D5353" s="25" t="s">
        <v>4004</v>
      </c>
      <c r="E5353" s="31">
        <v>1000.22</v>
      </c>
      <c r="F5353" s="31">
        <v>1000.22</v>
      </c>
      <c r="G5353" s="25">
        <v>0</v>
      </c>
      <c r="H5353" s="25">
        <v>0</v>
      </c>
      <c r="I5353" s="25" t="s">
        <v>3859</v>
      </c>
    </row>
    <row r="5354" spans="1:9" x14ac:dyDescent="0.15">
      <c r="A5354" s="32">
        <v>43713</v>
      </c>
      <c r="B5354" s="25">
        <v>1000030136</v>
      </c>
      <c r="C5354" s="25" t="s">
        <v>2788</v>
      </c>
      <c r="D5354" s="25" t="s">
        <v>4003</v>
      </c>
      <c r="E5354" s="25">
        <v>200.4</v>
      </c>
      <c r="F5354" s="25">
        <v>200.4</v>
      </c>
      <c r="G5354" s="25">
        <v>0</v>
      </c>
      <c r="H5354" s="25">
        <v>0</v>
      </c>
      <c r="I5354" s="25" t="s">
        <v>2787</v>
      </c>
    </row>
    <row r="5355" spans="1:9" x14ac:dyDescent="0.15">
      <c r="A5355" s="32">
        <v>43713</v>
      </c>
      <c r="B5355" s="25">
        <v>1000030136</v>
      </c>
      <c r="C5355" s="25" t="s">
        <v>2788</v>
      </c>
      <c r="D5355" s="25" t="s">
        <v>4003</v>
      </c>
      <c r="E5355" s="25">
        <v>671.5</v>
      </c>
      <c r="F5355" s="25">
        <v>671.5</v>
      </c>
      <c r="G5355" s="25">
        <v>0</v>
      </c>
      <c r="H5355" s="25">
        <v>0</v>
      </c>
      <c r="I5355" s="25" t="s">
        <v>2787</v>
      </c>
    </row>
    <row r="5356" spans="1:9" x14ac:dyDescent="0.15">
      <c r="A5356" s="32">
        <v>43713</v>
      </c>
      <c r="B5356" s="25">
        <v>1000031073</v>
      </c>
      <c r="C5356" s="25" t="s">
        <v>4030</v>
      </c>
      <c r="D5356" s="25" t="s">
        <v>4003</v>
      </c>
      <c r="E5356" s="25">
        <v>127.8</v>
      </c>
      <c r="F5356" s="25">
        <v>127.8</v>
      </c>
      <c r="G5356" s="25">
        <v>0</v>
      </c>
      <c r="H5356" s="25">
        <v>0</v>
      </c>
      <c r="I5356" s="25" t="s">
        <v>2763</v>
      </c>
    </row>
    <row r="5357" spans="1:9" x14ac:dyDescent="0.15">
      <c r="A5357" s="32">
        <v>43713</v>
      </c>
      <c r="B5357" s="25">
        <v>1000031073</v>
      </c>
      <c r="C5357" s="25" t="s">
        <v>4030</v>
      </c>
      <c r="D5357" s="25" t="s">
        <v>4003</v>
      </c>
      <c r="E5357" s="25">
        <v>624.79999999999995</v>
      </c>
      <c r="F5357" s="25">
        <v>624.79999999999995</v>
      </c>
      <c r="G5357" s="25">
        <v>0</v>
      </c>
      <c r="H5357" s="25">
        <v>0</v>
      </c>
      <c r="I5357" s="25" t="s">
        <v>2763</v>
      </c>
    </row>
    <row r="5358" spans="1:9" x14ac:dyDescent="0.15">
      <c r="A5358" s="32">
        <v>43713</v>
      </c>
      <c r="B5358" s="25">
        <v>1000031866</v>
      </c>
      <c r="C5358" s="25" t="s">
        <v>4057</v>
      </c>
      <c r="D5358" s="25" t="s">
        <v>4004</v>
      </c>
      <c r="E5358" s="31">
        <v>2933.08</v>
      </c>
      <c r="F5358" s="31">
        <v>2933.08</v>
      </c>
      <c r="G5358" s="25">
        <v>0</v>
      </c>
      <c r="H5358" s="25">
        <v>0</v>
      </c>
      <c r="I5358" s="25" t="s">
        <v>3583</v>
      </c>
    </row>
    <row r="5359" spans="1:9" x14ac:dyDescent="0.15">
      <c r="A5359" s="32">
        <v>43713</v>
      </c>
      <c r="B5359" s="25">
        <v>1000031925</v>
      </c>
      <c r="C5359" s="25" t="s">
        <v>4035</v>
      </c>
      <c r="D5359" s="25" t="s">
        <v>4003</v>
      </c>
      <c r="E5359" s="31">
        <v>1201.2</v>
      </c>
      <c r="F5359" s="31">
        <v>1201.2</v>
      </c>
      <c r="G5359" s="25">
        <v>0</v>
      </c>
      <c r="H5359" s="25">
        <v>0</v>
      </c>
      <c r="I5359" s="25" t="s">
        <v>3277</v>
      </c>
    </row>
    <row r="5360" spans="1:9" x14ac:dyDescent="0.15">
      <c r="A5360" s="32">
        <v>43713</v>
      </c>
      <c r="B5360" s="25">
        <v>1000031925</v>
      </c>
      <c r="C5360" s="25" t="s">
        <v>4035</v>
      </c>
      <c r="D5360" s="25" t="s">
        <v>4003</v>
      </c>
      <c r="E5360" s="25">
        <v>192.34</v>
      </c>
      <c r="F5360" s="25">
        <v>192.34</v>
      </c>
      <c r="G5360" s="25">
        <v>0</v>
      </c>
      <c r="H5360" s="25">
        <v>0</v>
      </c>
      <c r="I5360" s="25" t="s">
        <v>3277</v>
      </c>
    </row>
    <row r="5361" spans="1:9" x14ac:dyDescent="0.15">
      <c r="A5361" s="32">
        <v>43713</v>
      </c>
      <c r="B5361" s="25">
        <v>1000032382</v>
      </c>
      <c r="C5361" s="25" t="s">
        <v>2664</v>
      </c>
      <c r="D5361" s="25" t="s">
        <v>4003</v>
      </c>
      <c r="E5361" s="25">
        <v>508.6</v>
      </c>
      <c r="F5361" s="25">
        <v>508.6</v>
      </c>
      <c r="G5361" s="25">
        <v>0</v>
      </c>
      <c r="H5361" s="25">
        <v>0</v>
      </c>
      <c r="I5361" s="25" t="s">
        <v>2663</v>
      </c>
    </row>
    <row r="5362" spans="1:9" x14ac:dyDescent="0.15">
      <c r="A5362" s="32">
        <v>43713</v>
      </c>
      <c r="B5362" s="25">
        <v>1000033295</v>
      </c>
      <c r="C5362" s="25" t="s">
        <v>2985</v>
      </c>
      <c r="D5362" s="25" t="s">
        <v>4003</v>
      </c>
      <c r="E5362" s="31">
        <v>7601</v>
      </c>
      <c r="F5362" s="31">
        <v>7601</v>
      </c>
      <c r="G5362" s="25">
        <v>0</v>
      </c>
      <c r="H5362" s="25">
        <v>0</v>
      </c>
      <c r="I5362" s="25" t="s">
        <v>3583</v>
      </c>
    </row>
    <row r="5363" spans="1:9" x14ac:dyDescent="0.15">
      <c r="A5363" s="32">
        <v>43713</v>
      </c>
      <c r="B5363" s="25">
        <v>1000033295</v>
      </c>
      <c r="C5363" s="25" t="s">
        <v>2985</v>
      </c>
      <c r="D5363" s="25" t="s">
        <v>4003</v>
      </c>
      <c r="E5363" s="31">
        <v>1101.58</v>
      </c>
      <c r="F5363" s="31">
        <v>1101.58</v>
      </c>
      <c r="G5363" s="25">
        <v>0</v>
      </c>
      <c r="H5363" s="25">
        <v>0</v>
      </c>
      <c r="I5363" s="25" t="s">
        <v>3583</v>
      </c>
    </row>
    <row r="5364" spans="1:9" x14ac:dyDescent="0.15">
      <c r="A5364" s="32">
        <v>43713</v>
      </c>
      <c r="B5364" s="25">
        <v>1000033842</v>
      </c>
      <c r="C5364" s="25" t="s">
        <v>4041</v>
      </c>
      <c r="D5364" s="25" t="s">
        <v>4003</v>
      </c>
      <c r="E5364" s="31">
        <v>27998.400000000001</v>
      </c>
      <c r="F5364" s="31">
        <v>27998.400000000001</v>
      </c>
      <c r="G5364" s="25">
        <v>0</v>
      </c>
      <c r="H5364" s="25">
        <v>0</v>
      </c>
      <c r="I5364" s="25" t="s">
        <v>2734</v>
      </c>
    </row>
    <row r="5365" spans="1:9" x14ac:dyDescent="0.15">
      <c r="A5365" s="32">
        <v>43713</v>
      </c>
      <c r="B5365" s="25">
        <v>1000033842</v>
      </c>
      <c r="C5365" s="25" t="s">
        <v>4041</v>
      </c>
      <c r="D5365" s="25" t="s">
        <v>4003</v>
      </c>
      <c r="E5365" s="31">
        <v>7006</v>
      </c>
      <c r="F5365" s="31">
        <v>7006</v>
      </c>
      <c r="G5365" s="25">
        <v>0</v>
      </c>
      <c r="H5365" s="25">
        <v>0</v>
      </c>
      <c r="I5365" s="25" t="s">
        <v>2734</v>
      </c>
    </row>
    <row r="5366" spans="1:9" x14ac:dyDescent="0.15">
      <c r="A5366" s="32">
        <v>43713</v>
      </c>
      <c r="B5366" s="25">
        <v>1000034232</v>
      </c>
      <c r="C5366" s="25" t="s">
        <v>2772</v>
      </c>
      <c r="D5366" s="25" t="s">
        <v>4003</v>
      </c>
      <c r="E5366" s="25">
        <v>300.83999999999997</v>
      </c>
      <c r="F5366" s="25">
        <v>300.83999999999997</v>
      </c>
      <c r="G5366" s="25">
        <v>0</v>
      </c>
      <c r="H5366" s="25">
        <v>0</v>
      </c>
      <c r="I5366" s="25" t="s">
        <v>2771</v>
      </c>
    </row>
    <row r="5367" spans="1:9" x14ac:dyDescent="0.15">
      <c r="A5367" s="32">
        <v>43713</v>
      </c>
      <c r="B5367" s="25">
        <v>1000037982</v>
      </c>
      <c r="C5367" s="25" t="s">
        <v>3713</v>
      </c>
      <c r="D5367" s="25" t="s">
        <v>4003</v>
      </c>
      <c r="E5367" s="25">
        <v>129.6</v>
      </c>
      <c r="F5367" s="25">
        <v>129.6</v>
      </c>
      <c r="G5367" s="25">
        <v>0</v>
      </c>
      <c r="H5367" s="25">
        <v>0</v>
      </c>
      <c r="I5367" s="25" t="s">
        <v>3712</v>
      </c>
    </row>
    <row r="5368" spans="1:9" x14ac:dyDescent="0.15">
      <c r="A5368" s="32">
        <v>43713</v>
      </c>
      <c r="B5368" s="25">
        <v>1000038420</v>
      </c>
      <c r="C5368" s="25" t="s">
        <v>3096</v>
      </c>
      <c r="D5368" s="25" t="s">
        <v>4003</v>
      </c>
      <c r="E5368" s="25">
        <v>501.49</v>
      </c>
      <c r="F5368" s="25">
        <v>501.49</v>
      </c>
      <c r="G5368" s="25">
        <v>0</v>
      </c>
      <c r="H5368" s="25">
        <v>0</v>
      </c>
      <c r="I5368" s="25" t="s">
        <v>3095</v>
      </c>
    </row>
    <row r="5369" spans="1:9" x14ac:dyDescent="0.15">
      <c r="A5369" s="32">
        <v>43713</v>
      </c>
      <c r="B5369" s="25">
        <v>1000038420</v>
      </c>
      <c r="C5369" s="25" t="s">
        <v>3096</v>
      </c>
      <c r="D5369" s="25" t="s">
        <v>4003</v>
      </c>
      <c r="E5369" s="31">
        <v>5470.71</v>
      </c>
      <c r="F5369" s="31">
        <v>5470.71</v>
      </c>
      <c r="G5369" s="25">
        <v>0</v>
      </c>
      <c r="H5369" s="25">
        <v>0</v>
      </c>
      <c r="I5369" s="25" t="s">
        <v>3095</v>
      </c>
    </row>
    <row r="5370" spans="1:9" x14ac:dyDescent="0.15">
      <c r="A5370" s="32">
        <v>43713</v>
      </c>
      <c r="B5370" s="25">
        <v>1000038420</v>
      </c>
      <c r="C5370" s="25" t="s">
        <v>3096</v>
      </c>
      <c r="D5370" s="25" t="s">
        <v>4004</v>
      </c>
      <c r="E5370" s="31">
        <v>1500.87</v>
      </c>
      <c r="F5370" s="31">
        <v>1500.87</v>
      </c>
      <c r="G5370" s="25">
        <v>0</v>
      </c>
      <c r="H5370" s="25">
        <v>0</v>
      </c>
      <c r="I5370" s="25" t="s">
        <v>3095</v>
      </c>
    </row>
    <row r="5371" spans="1:9" x14ac:dyDescent="0.15">
      <c r="A5371" s="32">
        <v>43713</v>
      </c>
      <c r="B5371" s="25">
        <v>1000038508</v>
      </c>
      <c r="C5371" s="25" t="s">
        <v>3953</v>
      </c>
      <c r="D5371" s="25" t="s">
        <v>4003</v>
      </c>
      <c r="E5371" s="31">
        <v>14803.92</v>
      </c>
      <c r="F5371" s="31">
        <v>14803.92</v>
      </c>
      <c r="G5371" s="25">
        <v>0</v>
      </c>
      <c r="H5371" s="25">
        <v>0</v>
      </c>
      <c r="I5371" s="25" t="s">
        <v>2625</v>
      </c>
    </row>
    <row r="5372" spans="1:9" x14ac:dyDescent="0.15">
      <c r="A5372" s="32">
        <v>43713</v>
      </c>
      <c r="B5372" s="25">
        <v>1000038508</v>
      </c>
      <c r="C5372" s="25" t="s">
        <v>3953</v>
      </c>
      <c r="D5372" s="25" t="s">
        <v>4003</v>
      </c>
      <c r="E5372" s="31">
        <v>3590.45</v>
      </c>
      <c r="F5372" s="31">
        <v>3590.45</v>
      </c>
      <c r="G5372" s="25">
        <v>0</v>
      </c>
      <c r="H5372" s="25">
        <v>0</v>
      </c>
      <c r="I5372" s="25" t="s">
        <v>2625</v>
      </c>
    </row>
    <row r="5373" spans="1:9" x14ac:dyDescent="0.15">
      <c r="A5373" s="32">
        <v>43713</v>
      </c>
      <c r="B5373" s="25">
        <v>1000039029</v>
      </c>
      <c r="C5373" s="25" t="s">
        <v>3443</v>
      </c>
      <c r="D5373" s="25" t="s">
        <v>4003</v>
      </c>
      <c r="E5373" s="31">
        <v>1001.5</v>
      </c>
      <c r="F5373" s="31">
        <v>1001.5</v>
      </c>
      <c r="G5373" s="25">
        <v>0</v>
      </c>
      <c r="H5373" s="25">
        <v>0</v>
      </c>
      <c r="I5373" s="25" t="s">
        <v>2837</v>
      </c>
    </row>
    <row r="5374" spans="1:9" x14ac:dyDescent="0.15">
      <c r="A5374" s="32">
        <v>43713</v>
      </c>
      <c r="B5374" s="25">
        <v>1000039254</v>
      </c>
      <c r="C5374" s="25" t="s">
        <v>4060</v>
      </c>
      <c r="D5374" s="25" t="s">
        <v>4003</v>
      </c>
      <c r="E5374" s="25">
        <v>203.5</v>
      </c>
      <c r="F5374" s="25">
        <v>203.5</v>
      </c>
      <c r="G5374" s="25">
        <v>0</v>
      </c>
      <c r="H5374" s="25">
        <v>0</v>
      </c>
      <c r="I5374" s="25" t="s">
        <v>2696</v>
      </c>
    </row>
    <row r="5375" spans="1:9" x14ac:dyDescent="0.15">
      <c r="A5375" s="32">
        <v>43713</v>
      </c>
      <c r="B5375" s="25">
        <v>1000039254</v>
      </c>
      <c r="C5375" s="25" t="s">
        <v>4060</v>
      </c>
      <c r="D5375" s="25" t="s">
        <v>4003</v>
      </c>
      <c r="E5375" s="31">
        <v>4801.3</v>
      </c>
      <c r="F5375" s="31">
        <v>4801.3</v>
      </c>
      <c r="G5375" s="25">
        <v>0</v>
      </c>
      <c r="H5375" s="25">
        <v>0</v>
      </c>
      <c r="I5375" s="25" t="s">
        <v>2696</v>
      </c>
    </row>
    <row r="5376" spans="1:9" x14ac:dyDescent="0.15">
      <c r="A5376" s="32">
        <v>43713</v>
      </c>
      <c r="B5376" s="25">
        <v>1000040279</v>
      </c>
      <c r="C5376" s="25" t="s">
        <v>4064</v>
      </c>
      <c r="D5376" s="25" t="s">
        <v>4003</v>
      </c>
      <c r="E5376" s="25">
        <v>404</v>
      </c>
      <c r="F5376" s="25">
        <v>404</v>
      </c>
      <c r="G5376" s="25">
        <v>0</v>
      </c>
      <c r="H5376" s="25">
        <v>0</v>
      </c>
      <c r="I5376" s="25" t="s">
        <v>3032</v>
      </c>
    </row>
    <row r="5377" spans="1:9" x14ac:dyDescent="0.15">
      <c r="A5377" s="32">
        <v>43713</v>
      </c>
      <c r="B5377" s="25">
        <v>1000041148</v>
      </c>
      <c r="C5377" s="25" t="s">
        <v>4031</v>
      </c>
      <c r="D5377" s="25" t="s">
        <v>4003</v>
      </c>
      <c r="E5377" s="31">
        <v>2704</v>
      </c>
      <c r="F5377" s="31">
        <v>2704</v>
      </c>
      <c r="G5377" s="25">
        <v>0</v>
      </c>
      <c r="H5377" s="25">
        <v>0</v>
      </c>
      <c r="I5377" s="25" t="s">
        <v>3583</v>
      </c>
    </row>
    <row r="5378" spans="1:9" x14ac:dyDescent="0.15">
      <c r="A5378" s="32">
        <v>43713</v>
      </c>
      <c r="B5378" s="25">
        <v>1000041148</v>
      </c>
      <c r="C5378" s="25" t="s">
        <v>4031</v>
      </c>
      <c r="D5378" s="25" t="s">
        <v>4003</v>
      </c>
      <c r="E5378" s="25">
        <v>796.99</v>
      </c>
      <c r="F5378" s="25">
        <v>796.99</v>
      </c>
      <c r="G5378" s="25">
        <v>0</v>
      </c>
      <c r="H5378" s="25">
        <v>0</v>
      </c>
      <c r="I5378" s="25" t="s">
        <v>3583</v>
      </c>
    </row>
    <row r="5379" spans="1:9" x14ac:dyDescent="0.15">
      <c r="A5379" s="32">
        <v>43713</v>
      </c>
      <c r="B5379" s="25">
        <v>1000041780</v>
      </c>
      <c r="C5379" s="25" t="s">
        <v>3030</v>
      </c>
      <c r="D5379" s="25" t="s">
        <v>4003</v>
      </c>
      <c r="E5379" s="31">
        <v>4855.2</v>
      </c>
      <c r="F5379" s="31">
        <v>4855.2</v>
      </c>
      <c r="G5379" s="25">
        <v>0</v>
      </c>
      <c r="H5379" s="25">
        <v>0</v>
      </c>
      <c r="I5379" s="25" t="s">
        <v>3029</v>
      </c>
    </row>
    <row r="5380" spans="1:9" x14ac:dyDescent="0.15">
      <c r="A5380" s="32">
        <v>43713</v>
      </c>
      <c r="B5380" s="25">
        <v>1000041780</v>
      </c>
      <c r="C5380" s="25" t="s">
        <v>3030</v>
      </c>
      <c r="D5380" s="25" t="s">
        <v>4003</v>
      </c>
      <c r="E5380" s="31">
        <v>4147.1400000000003</v>
      </c>
      <c r="F5380" s="31">
        <v>4147.1400000000003</v>
      </c>
      <c r="G5380" s="25">
        <v>0</v>
      </c>
      <c r="H5380" s="25">
        <v>0</v>
      </c>
      <c r="I5380" s="25" t="s">
        <v>3029</v>
      </c>
    </row>
    <row r="5381" spans="1:9" x14ac:dyDescent="0.15">
      <c r="A5381" s="32">
        <v>43713</v>
      </c>
      <c r="B5381" s="25">
        <v>1000041836</v>
      </c>
      <c r="C5381" s="25" t="s">
        <v>3954</v>
      </c>
      <c r="D5381" s="25" t="s">
        <v>4003</v>
      </c>
      <c r="E5381" s="25">
        <v>436.7</v>
      </c>
      <c r="F5381" s="25">
        <v>436.7</v>
      </c>
      <c r="G5381" s="25">
        <v>0</v>
      </c>
      <c r="H5381" s="25">
        <v>0</v>
      </c>
      <c r="I5381" s="25" t="s">
        <v>2837</v>
      </c>
    </row>
    <row r="5382" spans="1:9" x14ac:dyDescent="0.15">
      <c r="A5382" s="32">
        <v>43713</v>
      </c>
      <c r="B5382" s="25">
        <v>1000043235</v>
      </c>
      <c r="C5382" s="25" t="s">
        <v>3155</v>
      </c>
      <c r="D5382" s="25" t="s">
        <v>4003</v>
      </c>
      <c r="E5382" s="31">
        <v>2541.85</v>
      </c>
      <c r="F5382" s="31">
        <v>2541.85</v>
      </c>
      <c r="G5382" s="25">
        <v>0</v>
      </c>
      <c r="H5382" s="25">
        <v>0</v>
      </c>
      <c r="I5382" s="25" t="s">
        <v>3154</v>
      </c>
    </row>
    <row r="5383" spans="1:9" x14ac:dyDescent="0.15">
      <c r="A5383" s="32">
        <v>43713</v>
      </c>
      <c r="B5383" s="25">
        <v>1000043235</v>
      </c>
      <c r="C5383" s="25" t="s">
        <v>3155</v>
      </c>
      <c r="D5383" s="25" t="s">
        <v>4003</v>
      </c>
      <c r="E5383" s="25">
        <v>748.72</v>
      </c>
      <c r="F5383" s="25">
        <v>748.72</v>
      </c>
      <c r="G5383" s="25">
        <v>0</v>
      </c>
      <c r="H5383" s="25">
        <v>0</v>
      </c>
      <c r="I5383" s="25" t="s">
        <v>3154</v>
      </c>
    </row>
    <row r="5384" spans="1:9" x14ac:dyDescent="0.15">
      <c r="A5384" s="32">
        <v>43713</v>
      </c>
      <c r="B5384" s="25">
        <v>1000043256</v>
      </c>
      <c r="C5384" s="25" t="s">
        <v>3955</v>
      </c>
      <c r="D5384" s="25" t="s">
        <v>4003</v>
      </c>
      <c r="E5384" s="25">
        <v>221</v>
      </c>
      <c r="F5384" s="25">
        <v>221</v>
      </c>
      <c r="G5384" s="25">
        <v>0</v>
      </c>
      <c r="H5384" s="25">
        <v>0</v>
      </c>
      <c r="I5384" s="25" t="s">
        <v>3956</v>
      </c>
    </row>
    <row r="5385" spans="1:9" x14ac:dyDescent="0.15">
      <c r="A5385" s="32">
        <v>43713</v>
      </c>
      <c r="B5385" s="25">
        <v>1000043256</v>
      </c>
      <c r="C5385" s="25" t="s">
        <v>3955</v>
      </c>
      <c r="D5385" s="25" t="s">
        <v>4003</v>
      </c>
      <c r="E5385" s="31">
        <v>4782.2</v>
      </c>
      <c r="F5385" s="31">
        <v>4782.2</v>
      </c>
      <c r="G5385" s="25">
        <v>0</v>
      </c>
      <c r="H5385" s="25">
        <v>0</v>
      </c>
      <c r="I5385" s="25" t="s">
        <v>3956</v>
      </c>
    </row>
    <row r="5386" spans="1:9" x14ac:dyDescent="0.15">
      <c r="A5386" s="32">
        <v>43713</v>
      </c>
      <c r="B5386" s="25">
        <v>1000043367</v>
      </c>
      <c r="C5386" s="25" t="s">
        <v>3009</v>
      </c>
      <c r="D5386" s="25" t="s">
        <v>4003</v>
      </c>
      <c r="E5386" s="25">
        <v>802.1</v>
      </c>
      <c r="F5386" s="25">
        <v>802.1</v>
      </c>
      <c r="G5386" s="25">
        <v>0</v>
      </c>
      <c r="H5386" s="25">
        <v>0</v>
      </c>
      <c r="I5386" s="25" t="s">
        <v>3008</v>
      </c>
    </row>
    <row r="5387" spans="1:9" x14ac:dyDescent="0.15">
      <c r="A5387" s="32">
        <v>43713</v>
      </c>
      <c r="B5387" s="25">
        <v>1000043379</v>
      </c>
      <c r="C5387" s="25" t="s">
        <v>3860</v>
      </c>
      <c r="D5387" s="25" t="s">
        <v>4003</v>
      </c>
      <c r="E5387" s="31">
        <v>7801.9</v>
      </c>
      <c r="F5387" s="31">
        <v>7801.9</v>
      </c>
      <c r="G5387" s="25">
        <v>0</v>
      </c>
      <c r="H5387" s="25">
        <v>0</v>
      </c>
      <c r="I5387" s="25" t="s">
        <v>3859</v>
      </c>
    </row>
    <row r="5388" spans="1:9" x14ac:dyDescent="0.15">
      <c r="A5388" s="32">
        <v>43713</v>
      </c>
      <c r="B5388" s="25">
        <v>1000043379</v>
      </c>
      <c r="C5388" s="25" t="s">
        <v>3860</v>
      </c>
      <c r="D5388" s="25" t="s">
        <v>4003</v>
      </c>
      <c r="E5388" s="31">
        <v>6371.1</v>
      </c>
      <c r="F5388" s="31">
        <v>6371.1</v>
      </c>
      <c r="G5388" s="25">
        <v>0</v>
      </c>
      <c r="H5388" s="25">
        <v>0</v>
      </c>
      <c r="I5388" s="25" t="s">
        <v>3859</v>
      </c>
    </row>
    <row r="5389" spans="1:9" x14ac:dyDescent="0.15">
      <c r="A5389" s="32">
        <v>43713</v>
      </c>
      <c r="B5389" s="25">
        <v>1000043382</v>
      </c>
      <c r="C5389" s="25" t="s">
        <v>3201</v>
      </c>
      <c r="D5389" s="25" t="s">
        <v>4003</v>
      </c>
      <c r="E5389" s="31">
        <v>1000</v>
      </c>
      <c r="F5389" s="31">
        <v>1000</v>
      </c>
      <c r="G5389" s="25">
        <v>0</v>
      </c>
      <c r="H5389" s="25">
        <v>0</v>
      </c>
      <c r="I5389" s="25" t="s">
        <v>2625</v>
      </c>
    </row>
    <row r="5390" spans="1:9" x14ac:dyDescent="0.15">
      <c r="A5390" s="32">
        <v>43713</v>
      </c>
      <c r="B5390" s="25">
        <v>1000043865</v>
      </c>
      <c r="C5390" s="25" t="s">
        <v>3516</v>
      </c>
      <c r="D5390" s="25" t="s">
        <v>4003</v>
      </c>
      <c r="E5390" s="31">
        <v>1829.2</v>
      </c>
      <c r="F5390" s="31">
        <v>1829.2</v>
      </c>
      <c r="G5390" s="25">
        <v>0</v>
      </c>
      <c r="H5390" s="25">
        <v>0</v>
      </c>
      <c r="I5390" s="25" t="s">
        <v>3515</v>
      </c>
    </row>
    <row r="5391" spans="1:9" x14ac:dyDescent="0.15">
      <c r="A5391" s="32">
        <v>43713</v>
      </c>
      <c r="B5391" s="25">
        <v>1000043865</v>
      </c>
      <c r="C5391" s="25" t="s">
        <v>3516</v>
      </c>
      <c r="D5391" s="25" t="s">
        <v>4003</v>
      </c>
      <c r="E5391" s="31">
        <v>4553.6499999999996</v>
      </c>
      <c r="F5391" s="31">
        <v>4553.6499999999996</v>
      </c>
      <c r="G5391" s="25">
        <v>0</v>
      </c>
      <c r="H5391" s="25">
        <v>0</v>
      </c>
      <c r="I5391" s="25" t="s">
        <v>3515</v>
      </c>
    </row>
    <row r="5392" spans="1:9" x14ac:dyDescent="0.15">
      <c r="A5392" s="32">
        <v>43713</v>
      </c>
      <c r="B5392" s="25">
        <v>1000044031</v>
      </c>
      <c r="C5392" s="25" t="s">
        <v>2968</v>
      </c>
      <c r="D5392" s="25" t="s">
        <v>4003</v>
      </c>
      <c r="E5392" s="31">
        <v>1010.1</v>
      </c>
      <c r="F5392" s="31">
        <v>1010.1</v>
      </c>
      <c r="G5392" s="25">
        <v>0</v>
      </c>
      <c r="H5392" s="25">
        <v>0</v>
      </c>
      <c r="I5392" s="25" t="s">
        <v>2967</v>
      </c>
    </row>
    <row r="5393" spans="1:9" x14ac:dyDescent="0.15">
      <c r="A5393" s="32">
        <v>43713</v>
      </c>
      <c r="B5393" s="25">
        <v>1000044031</v>
      </c>
      <c r="C5393" s="25" t="s">
        <v>2968</v>
      </c>
      <c r="D5393" s="25" t="s">
        <v>4003</v>
      </c>
      <c r="E5393" s="31">
        <v>5503.95</v>
      </c>
      <c r="F5393" s="31">
        <v>5503.95</v>
      </c>
      <c r="G5393" s="25">
        <v>0</v>
      </c>
      <c r="H5393" s="25">
        <v>0</v>
      </c>
      <c r="I5393" s="25" t="s">
        <v>2967</v>
      </c>
    </row>
    <row r="5394" spans="1:9" x14ac:dyDescent="0.15">
      <c r="A5394" s="32">
        <v>43713</v>
      </c>
      <c r="B5394" s="25">
        <v>1000044033</v>
      </c>
      <c r="C5394" s="25" t="s">
        <v>2930</v>
      </c>
      <c r="D5394" s="25" t="s">
        <v>4003</v>
      </c>
      <c r="E5394" s="31">
        <v>7682.3</v>
      </c>
      <c r="F5394" s="31">
        <v>7682.3</v>
      </c>
      <c r="G5394" s="25">
        <v>0</v>
      </c>
      <c r="H5394" s="25">
        <v>0</v>
      </c>
      <c r="I5394" s="25" t="s">
        <v>2929</v>
      </c>
    </row>
    <row r="5395" spans="1:9" x14ac:dyDescent="0.15">
      <c r="A5395" s="32">
        <v>43713</v>
      </c>
      <c r="B5395" s="25">
        <v>1000044033</v>
      </c>
      <c r="C5395" s="25" t="s">
        <v>2930</v>
      </c>
      <c r="D5395" s="25" t="s">
        <v>4003</v>
      </c>
      <c r="E5395" s="25">
        <v>922.5</v>
      </c>
      <c r="F5395" s="25">
        <v>922.5</v>
      </c>
      <c r="G5395" s="25">
        <v>0</v>
      </c>
      <c r="H5395" s="25">
        <v>0</v>
      </c>
      <c r="I5395" s="25" t="s">
        <v>2929</v>
      </c>
    </row>
    <row r="5396" spans="1:9" x14ac:dyDescent="0.15">
      <c r="A5396" s="32">
        <v>43713</v>
      </c>
      <c r="B5396" s="25">
        <v>1000044643</v>
      </c>
      <c r="C5396" s="25" t="s">
        <v>2950</v>
      </c>
      <c r="D5396" s="25" t="s">
        <v>4003</v>
      </c>
      <c r="E5396" s="31">
        <v>8000.4</v>
      </c>
      <c r="F5396" s="31">
        <v>8000.4</v>
      </c>
      <c r="G5396" s="25">
        <v>0</v>
      </c>
      <c r="H5396" s="25">
        <v>0</v>
      </c>
      <c r="I5396" s="25" t="s">
        <v>2949</v>
      </c>
    </row>
    <row r="5397" spans="1:9" x14ac:dyDescent="0.15">
      <c r="A5397" s="32">
        <v>43713</v>
      </c>
      <c r="B5397" s="25">
        <v>1000044643</v>
      </c>
      <c r="C5397" s="25" t="s">
        <v>2950</v>
      </c>
      <c r="D5397" s="25" t="s">
        <v>4003</v>
      </c>
      <c r="E5397" s="31">
        <v>5002.2</v>
      </c>
      <c r="F5397" s="31">
        <v>5002.2</v>
      </c>
      <c r="G5397" s="25">
        <v>0</v>
      </c>
      <c r="H5397" s="25">
        <v>0</v>
      </c>
      <c r="I5397" s="25" t="s">
        <v>2949</v>
      </c>
    </row>
    <row r="5398" spans="1:9" x14ac:dyDescent="0.15">
      <c r="A5398" s="32">
        <v>43713</v>
      </c>
      <c r="B5398" s="25">
        <v>1000044688</v>
      </c>
      <c r="C5398" s="25" t="s">
        <v>3551</v>
      </c>
      <c r="D5398" s="25" t="s">
        <v>4003</v>
      </c>
      <c r="E5398" s="25">
        <v>120.4</v>
      </c>
      <c r="F5398" s="25">
        <v>120.4</v>
      </c>
      <c r="G5398" s="25">
        <v>0</v>
      </c>
      <c r="H5398" s="25">
        <v>0</v>
      </c>
      <c r="I5398" s="25" t="s">
        <v>3550</v>
      </c>
    </row>
    <row r="5399" spans="1:9" x14ac:dyDescent="0.15">
      <c r="A5399" s="32">
        <v>43713</v>
      </c>
      <c r="B5399" s="25">
        <v>1000044716</v>
      </c>
      <c r="C5399" s="25" t="s">
        <v>3957</v>
      </c>
      <c r="D5399" s="25" t="s">
        <v>4003</v>
      </c>
      <c r="E5399" s="31">
        <v>5004</v>
      </c>
      <c r="F5399" s="31">
        <v>5004</v>
      </c>
      <c r="G5399" s="25">
        <v>0</v>
      </c>
      <c r="H5399" s="25">
        <v>0</v>
      </c>
      <c r="I5399" s="25" t="s">
        <v>3092</v>
      </c>
    </row>
    <row r="5400" spans="1:9" x14ac:dyDescent="0.15">
      <c r="A5400" s="32">
        <v>43713</v>
      </c>
      <c r="B5400" s="25">
        <v>1000044716</v>
      </c>
      <c r="C5400" s="25" t="s">
        <v>3957</v>
      </c>
      <c r="D5400" s="25" t="s">
        <v>4003</v>
      </c>
      <c r="E5400" s="31">
        <v>8403.65</v>
      </c>
      <c r="F5400" s="31">
        <v>8403.65</v>
      </c>
      <c r="G5400" s="25">
        <v>0</v>
      </c>
      <c r="H5400" s="25">
        <v>0</v>
      </c>
      <c r="I5400" s="25" t="s">
        <v>3092</v>
      </c>
    </row>
    <row r="5401" spans="1:9" x14ac:dyDescent="0.15">
      <c r="A5401" s="32">
        <v>43713</v>
      </c>
      <c r="B5401" s="25">
        <v>1000045593</v>
      </c>
      <c r="C5401" s="25" t="s">
        <v>3958</v>
      </c>
      <c r="D5401" s="25" t="s">
        <v>4003</v>
      </c>
      <c r="E5401" s="31">
        <v>4206.7</v>
      </c>
      <c r="F5401" s="31">
        <v>4206.7</v>
      </c>
      <c r="G5401" s="25">
        <v>0</v>
      </c>
      <c r="H5401" s="25">
        <v>0</v>
      </c>
      <c r="I5401" s="25" t="s">
        <v>2904</v>
      </c>
    </row>
    <row r="5402" spans="1:9" x14ac:dyDescent="0.15">
      <c r="A5402" s="32">
        <v>43713</v>
      </c>
      <c r="B5402" s="25">
        <v>1000045593</v>
      </c>
      <c r="C5402" s="25" t="s">
        <v>3958</v>
      </c>
      <c r="D5402" s="25" t="s">
        <v>4003</v>
      </c>
      <c r="E5402" s="25">
        <v>734.4</v>
      </c>
      <c r="F5402" s="25">
        <v>734.4</v>
      </c>
      <c r="G5402" s="25">
        <v>0</v>
      </c>
      <c r="H5402" s="25">
        <v>0</v>
      </c>
      <c r="I5402" s="25" t="s">
        <v>2904</v>
      </c>
    </row>
    <row r="5403" spans="1:9" x14ac:dyDescent="0.15">
      <c r="A5403" s="32">
        <v>43713</v>
      </c>
      <c r="B5403" s="25">
        <v>1000045767</v>
      </c>
      <c r="C5403" s="25" t="s">
        <v>2962</v>
      </c>
      <c r="D5403" s="25" t="s">
        <v>4003</v>
      </c>
      <c r="E5403" s="31">
        <v>4000</v>
      </c>
      <c r="F5403" s="31">
        <v>4000</v>
      </c>
      <c r="G5403" s="25">
        <v>0</v>
      </c>
      <c r="H5403" s="25">
        <v>0</v>
      </c>
      <c r="I5403" s="25" t="s">
        <v>2961</v>
      </c>
    </row>
    <row r="5404" spans="1:9" x14ac:dyDescent="0.15">
      <c r="A5404" s="32">
        <v>43713</v>
      </c>
      <c r="B5404" s="25">
        <v>1000045767</v>
      </c>
      <c r="C5404" s="25" t="s">
        <v>2962</v>
      </c>
      <c r="D5404" s="25" t="s">
        <v>4003</v>
      </c>
      <c r="E5404" s="31">
        <v>8300.4</v>
      </c>
      <c r="F5404" s="31">
        <v>8300.4</v>
      </c>
      <c r="G5404" s="25">
        <v>0</v>
      </c>
      <c r="H5404" s="25">
        <v>0</v>
      </c>
      <c r="I5404" s="25" t="s">
        <v>2961</v>
      </c>
    </row>
    <row r="5405" spans="1:9" x14ac:dyDescent="0.15">
      <c r="A5405" s="32">
        <v>43713</v>
      </c>
      <c r="B5405" s="25">
        <v>1000046181</v>
      </c>
      <c r="C5405" s="25" t="s">
        <v>3737</v>
      </c>
      <c r="D5405" s="25" t="s">
        <v>4003</v>
      </c>
      <c r="E5405" s="31">
        <v>20679.919999999998</v>
      </c>
      <c r="F5405" s="31">
        <v>20679.919999999998</v>
      </c>
      <c r="G5405" s="25">
        <v>0</v>
      </c>
      <c r="H5405" s="25">
        <v>0</v>
      </c>
      <c r="I5405" s="25" t="s">
        <v>3734</v>
      </c>
    </row>
    <row r="5406" spans="1:9" x14ac:dyDescent="0.15">
      <c r="A5406" s="32">
        <v>43713</v>
      </c>
      <c r="B5406" s="25">
        <v>1000046181</v>
      </c>
      <c r="C5406" s="25" t="s">
        <v>3737</v>
      </c>
      <c r="D5406" s="25" t="s">
        <v>4003</v>
      </c>
      <c r="E5406" s="31">
        <v>5324.47</v>
      </c>
      <c r="F5406" s="31">
        <v>5324.47</v>
      </c>
      <c r="G5406" s="25">
        <v>0</v>
      </c>
      <c r="H5406" s="25">
        <v>0</v>
      </c>
      <c r="I5406" s="25" t="s">
        <v>3734</v>
      </c>
    </row>
    <row r="5407" spans="1:9" x14ac:dyDescent="0.15">
      <c r="A5407" s="32">
        <v>43713</v>
      </c>
      <c r="B5407" s="25">
        <v>1000046429</v>
      </c>
      <c r="C5407" s="25" t="s">
        <v>3863</v>
      </c>
      <c r="D5407" s="25" t="s">
        <v>4003</v>
      </c>
      <c r="E5407" s="25">
        <v>600</v>
      </c>
      <c r="F5407" s="25">
        <v>600</v>
      </c>
      <c r="G5407" s="25">
        <v>0</v>
      </c>
      <c r="H5407" s="25">
        <v>0</v>
      </c>
      <c r="I5407" s="25" t="s">
        <v>2666</v>
      </c>
    </row>
    <row r="5408" spans="1:9" x14ac:dyDescent="0.15">
      <c r="A5408" s="32">
        <v>43713</v>
      </c>
      <c r="B5408" s="25">
        <v>1000046429</v>
      </c>
      <c r="C5408" s="25" t="s">
        <v>3863</v>
      </c>
      <c r="D5408" s="25" t="s">
        <v>4003</v>
      </c>
      <c r="E5408" s="31">
        <v>10406.200000000001</v>
      </c>
      <c r="F5408" s="31">
        <v>10406.200000000001</v>
      </c>
      <c r="G5408" s="25">
        <v>0</v>
      </c>
      <c r="H5408" s="25">
        <v>0</v>
      </c>
      <c r="I5408" s="25" t="s">
        <v>2666</v>
      </c>
    </row>
    <row r="5409" spans="1:9" x14ac:dyDescent="0.15">
      <c r="A5409" s="32">
        <v>43713</v>
      </c>
      <c r="B5409" s="25">
        <v>1000046591</v>
      </c>
      <c r="C5409" s="25" t="s">
        <v>2671</v>
      </c>
      <c r="D5409" s="25" t="s">
        <v>4003</v>
      </c>
      <c r="E5409" s="25">
        <v>700.8</v>
      </c>
      <c r="F5409" s="25">
        <v>700.8</v>
      </c>
      <c r="G5409" s="25">
        <v>0</v>
      </c>
      <c r="H5409" s="25">
        <v>0</v>
      </c>
      <c r="I5409" s="25" t="s">
        <v>2666</v>
      </c>
    </row>
    <row r="5410" spans="1:9" x14ac:dyDescent="0.15">
      <c r="A5410" s="32">
        <v>43713</v>
      </c>
      <c r="B5410" s="25">
        <v>1000046591</v>
      </c>
      <c r="C5410" s="25" t="s">
        <v>2671</v>
      </c>
      <c r="D5410" s="25" t="s">
        <v>4003</v>
      </c>
      <c r="E5410" s="25">
        <v>510</v>
      </c>
      <c r="F5410" s="25">
        <v>510</v>
      </c>
      <c r="G5410" s="25">
        <v>0</v>
      </c>
      <c r="H5410" s="25">
        <v>0</v>
      </c>
      <c r="I5410" s="25" t="s">
        <v>2666</v>
      </c>
    </row>
    <row r="5411" spans="1:9" x14ac:dyDescent="0.15">
      <c r="A5411" s="32">
        <v>43713</v>
      </c>
      <c r="B5411" s="25">
        <v>1000047172</v>
      </c>
      <c r="C5411" s="25" t="s">
        <v>3584</v>
      </c>
      <c r="D5411" s="25" t="s">
        <v>4004</v>
      </c>
      <c r="E5411" s="31">
        <v>2500.7600000000002</v>
      </c>
      <c r="F5411" s="31">
        <v>2500.7600000000002</v>
      </c>
      <c r="G5411" s="25">
        <v>0</v>
      </c>
      <c r="H5411" s="25">
        <v>0</v>
      </c>
      <c r="I5411" s="25" t="s">
        <v>3583</v>
      </c>
    </row>
    <row r="5412" spans="1:9" x14ac:dyDescent="0.15">
      <c r="A5412" s="32">
        <v>43713</v>
      </c>
      <c r="B5412" s="25">
        <v>1000047401</v>
      </c>
      <c r="C5412" s="25" t="s">
        <v>2775</v>
      </c>
      <c r="D5412" s="25" t="s">
        <v>4003</v>
      </c>
      <c r="E5412" s="31">
        <v>13716.8</v>
      </c>
      <c r="F5412" s="31">
        <v>13716.8</v>
      </c>
      <c r="G5412" s="25">
        <v>0</v>
      </c>
      <c r="H5412" s="25">
        <v>0</v>
      </c>
      <c r="I5412" s="25" t="s">
        <v>2774</v>
      </c>
    </row>
    <row r="5413" spans="1:9" x14ac:dyDescent="0.15">
      <c r="A5413" s="32">
        <v>43713</v>
      </c>
      <c r="B5413" s="25">
        <v>1000047436</v>
      </c>
      <c r="C5413" s="25" t="s">
        <v>4058</v>
      </c>
      <c r="D5413" s="25" t="s">
        <v>4004</v>
      </c>
      <c r="E5413" s="31">
        <v>3198.78</v>
      </c>
      <c r="F5413" s="31">
        <v>3198.78</v>
      </c>
      <c r="G5413" s="25">
        <v>0</v>
      </c>
      <c r="H5413" s="25">
        <v>0</v>
      </c>
      <c r="I5413" s="25" t="s">
        <v>3583</v>
      </c>
    </row>
    <row r="5414" spans="1:9" x14ac:dyDescent="0.15">
      <c r="A5414" s="32">
        <v>43713</v>
      </c>
      <c r="B5414" s="25">
        <v>1000048101</v>
      </c>
      <c r="C5414" s="25" t="s">
        <v>3960</v>
      </c>
      <c r="D5414" s="25" t="s">
        <v>4003</v>
      </c>
      <c r="E5414" s="25">
        <v>154</v>
      </c>
      <c r="F5414" s="25">
        <v>154</v>
      </c>
      <c r="G5414" s="25">
        <v>0</v>
      </c>
      <c r="H5414" s="25">
        <v>0</v>
      </c>
      <c r="I5414" s="25" t="s">
        <v>2625</v>
      </c>
    </row>
    <row r="5415" spans="1:9" x14ac:dyDescent="0.15">
      <c r="A5415" s="32">
        <v>43713</v>
      </c>
      <c r="B5415" s="25">
        <v>1000048363</v>
      </c>
      <c r="C5415" s="25" t="s">
        <v>3334</v>
      </c>
      <c r="D5415" s="25" t="s">
        <v>4003</v>
      </c>
      <c r="E5415" s="31">
        <v>4830.2</v>
      </c>
      <c r="F5415" s="31">
        <v>4830.2</v>
      </c>
      <c r="G5415" s="25">
        <v>0</v>
      </c>
      <c r="H5415" s="25">
        <v>0</v>
      </c>
      <c r="I5415" s="25" t="s">
        <v>2727</v>
      </c>
    </row>
    <row r="5416" spans="1:9" x14ac:dyDescent="0.15">
      <c r="A5416" s="32">
        <v>43713</v>
      </c>
      <c r="B5416" s="25">
        <v>1000048503</v>
      </c>
      <c r="C5416" s="25" t="s">
        <v>3961</v>
      </c>
      <c r="D5416" s="25" t="s">
        <v>4003</v>
      </c>
      <c r="E5416" s="31">
        <v>1615.2</v>
      </c>
      <c r="F5416" s="31">
        <v>1615.2</v>
      </c>
      <c r="G5416" s="25">
        <v>0</v>
      </c>
      <c r="H5416" s="25">
        <v>0</v>
      </c>
      <c r="I5416" s="25" t="s">
        <v>3962</v>
      </c>
    </row>
    <row r="5417" spans="1:9" x14ac:dyDescent="0.15">
      <c r="A5417" s="32">
        <v>43713</v>
      </c>
      <c r="B5417" s="25">
        <v>1000048503</v>
      </c>
      <c r="C5417" s="25" t="s">
        <v>3961</v>
      </c>
      <c r="D5417" s="25" t="s">
        <v>4003</v>
      </c>
      <c r="E5417" s="31">
        <v>1396.19</v>
      </c>
      <c r="F5417" s="31">
        <v>1396.19</v>
      </c>
      <c r="G5417" s="25">
        <v>0</v>
      </c>
      <c r="H5417" s="25">
        <v>0</v>
      </c>
      <c r="I5417" s="25" t="s">
        <v>3962</v>
      </c>
    </row>
    <row r="5418" spans="1:9" x14ac:dyDescent="0.15">
      <c r="A5418" s="32">
        <v>43713</v>
      </c>
      <c r="B5418" s="25">
        <v>1000048571</v>
      </c>
      <c r="C5418" s="25" t="s">
        <v>3229</v>
      </c>
      <c r="D5418" s="25" t="s">
        <v>4003</v>
      </c>
      <c r="E5418" s="31">
        <v>1855.5</v>
      </c>
      <c r="F5418" s="31">
        <v>1855.5</v>
      </c>
      <c r="G5418" s="25">
        <v>0</v>
      </c>
      <c r="H5418" s="25">
        <v>0</v>
      </c>
      <c r="I5418" s="25" t="s">
        <v>2657</v>
      </c>
    </row>
    <row r="5419" spans="1:9" x14ac:dyDescent="0.15">
      <c r="A5419" s="32">
        <v>43713</v>
      </c>
      <c r="B5419" s="25">
        <v>1000048571</v>
      </c>
      <c r="C5419" s="25" t="s">
        <v>3229</v>
      </c>
      <c r="D5419" s="25" t="s">
        <v>4003</v>
      </c>
      <c r="E5419" s="31">
        <v>9757.33</v>
      </c>
      <c r="F5419" s="31">
        <v>9757.33</v>
      </c>
      <c r="G5419" s="25">
        <v>0</v>
      </c>
      <c r="H5419" s="25">
        <v>0</v>
      </c>
      <c r="I5419" s="25" t="s">
        <v>2657</v>
      </c>
    </row>
    <row r="5420" spans="1:9" x14ac:dyDescent="0.15">
      <c r="A5420" s="32">
        <v>43713</v>
      </c>
      <c r="B5420" s="25">
        <v>1000048628</v>
      </c>
      <c r="C5420" s="25" t="s">
        <v>2761</v>
      </c>
      <c r="D5420" s="25" t="s">
        <v>4003</v>
      </c>
      <c r="E5420" s="31">
        <v>8778</v>
      </c>
      <c r="F5420" s="31">
        <v>8778</v>
      </c>
      <c r="G5420" s="25">
        <v>0</v>
      </c>
      <c r="H5420" s="25">
        <v>0</v>
      </c>
      <c r="I5420" s="25" t="s">
        <v>2760</v>
      </c>
    </row>
    <row r="5421" spans="1:9" x14ac:dyDescent="0.15">
      <c r="A5421" s="32">
        <v>43713</v>
      </c>
      <c r="B5421" s="25">
        <v>1000048628</v>
      </c>
      <c r="C5421" s="25" t="s">
        <v>2761</v>
      </c>
      <c r="D5421" s="25" t="s">
        <v>4003</v>
      </c>
      <c r="E5421" s="31">
        <v>21223.5</v>
      </c>
      <c r="F5421" s="31">
        <v>21223.5</v>
      </c>
      <c r="G5421" s="25">
        <v>0</v>
      </c>
      <c r="H5421" s="25">
        <v>0</v>
      </c>
      <c r="I5421" s="25" t="s">
        <v>2760</v>
      </c>
    </row>
    <row r="5422" spans="1:9" x14ac:dyDescent="0.15">
      <c r="A5422" s="32">
        <v>43713</v>
      </c>
      <c r="B5422" s="25">
        <v>1000048821</v>
      </c>
      <c r="C5422" s="25" t="s">
        <v>3963</v>
      </c>
      <c r="D5422" s="25" t="s">
        <v>4003</v>
      </c>
      <c r="E5422" s="31">
        <v>31034</v>
      </c>
      <c r="F5422" s="31">
        <v>31034</v>
      </c>
      <c r="G5422" s="25">
        <v>0</v>
      </c>
      <c r="H5422" s="25">
        <v>0</v>
      </c>
      <c r="I5422" s="25" t="s">
        <v>2687</v>
      </c>
    </row>
    <row r="5423" spans="1:9" x14ac:dyDescent="0.15">
      <c r="A5423" s="32">
        <v>43713</v>
      </c>
      <c r="B5423" s="25">
        <v>1000049025</v>
      </c>
      <c r="C5423" s="25" t="s">
        <v>4012</v>
      </c>
      <c r="D5423" s="25" t="s">
        <v>4003</v>
      </c>
      <c r="E5423" s="31">
        <v>2669</v>
      </c>
      <c r="F5423" s="31">
        <v>2669</v>
      </c>
      <c r="G5423" s="25">
        <v>0</v>
      </c>
      <c r="H5423" s="25">
        <v>0</v>
      </c>
      <c r="I5423" s="25" t="s">
        <v>2666</v>
      </c>
    </row>
    <row r="5424" spans="1:9" x14ac:dyDescent="0.15">
      <c r="A5424" s="32">
        <v>43713</v>
      </c>
      <c r="B5424" s="25">
        <v>1000049025</v>
      </c>
      <c r="C5424" s="25" t="s">
        <v>4012</v>
      </c>
      <c r="D5424" s="25" t="s">
        <v>4003</v>
      </c>
      <c r="E5424" s="31">
        <v>2239.5</v>
      </c>
      <c r="F5424" s="31">
        <v>2239.5</v>
      </c>
      <c r="G5424" s="25">
        <v>0</v>
      </c>
      <c r="H5424" s="25">
        <v>0</v>
      </c>
      <c r="I5424" s="25" t="s">
        <v>2666</v>
      </c>
    </row>
    <row r="5425" spans="1:9" x14ac:dyDescent="0.15">
      <c r="A5425" s="32">
        <v>43713</v>
      </c>
      <c r="B5425" s="25">
        <v>1000049027</v>
      </c>
      <c r="C5425" s="25" t="s">
        <v>3964</v>
      </c>
      <c r="D5425" s="25" t="s">
        <v>4003</v>
      </c>
      <c r="E5425" s="31">
        <v>6433.45</v>
      </c>
      <c r="F5425" s="31">
        <v>6433.45</v>
      </c>
      <c r="G5425" s="25">
        <v>0</v>
      </c>
      <c r="H5425" s="25">
        <v>0</v>
      </c>
      <c r="I5425" s="25" t="s">
        <v>2687</v>
      </c>
    </row>
    <row r="5426" spans="1:9" x14ac:dyDescent="0.15">
      <c r="A5426" s="32">
        <v>43713</v>
      </c>
      <c r="B5426" s="25">
        <v>1000049485</v>
      </c>
      <c r="C5426" s="25" t="s">
        <v>4049</v>
      </c>
      <c r="D5426" s="25" t="s">
        <v>4003</v>
      </c>
      <c r="E5426" s="31">
        <v>1005.3</v>
      </c>
      <c r="F5426" s="31">
        <v>1005.3</v>
      </c>
      <c r="G5426" s="25">
        <v>0</v>
      </c>
      <c r="H5426" s="25">
        <v>0</v>
      </c>
      <c r="I5426" s="25" t="s">
        <v>3647</v>
      </c>
    </row>
    <row r="5427" spans="1:9" x14ac:dyDescent="0.15">
      <c r="A5427" s="32">
        <v>43713</v>
      </c>
      <c r="B5427" s="25">
        <v>1000049542</v>
      </c>
      <c r="C5427" s="25" t="s">
        <v>4066</v>
      </c>
      <c r="D5427" s="25" t="s">
        <v>4004</v>
      </c>
      <c r="E5427" s="25">
        <v>306.3</v>
      </c>
      <c r="F5427" s="25">
        <v>306.3</v>
      </c>
      <c r="G5427" s="25">
        <v>0</v>
      </c>
      <c r="H5427" s="25">
        <v>0</v>
      </c>
      <c r="I5427" s="25" t="s">
        <v>3599</v>
      </c>
    </row>
    <row r="5428" spans="1:9" x14ac:dyDescent="0.15">
      <c r="A5428" s="32">
        <v>43713</v>
      </c>
      <c r="B5428" s="25">
        <v>1000049929</v>
      </c>
      <c r="C5428" s="25" t="s">
        <v>3965</v>
      </c>
      <c r="D5428" s="25" t="s">
        <v>4003</v>
      </c>
      <c r="E5428" s="31">
        <v>17429.5</v>
      </c>
      <c r="F5428" s="31">
        <v>17429.5</v>
      </c>
      <c r="G5428" s="25">
        <v>0</v>
      </c>
      <c r="H5428" s="25">
        <v>0</v>
      </c>
      <c r="I5428" s="25" t="s">
        <v>2964</v>
      </c>
    </row>
    <row r="5429" spans="1:9" x14ac:dyDescent="0.15">
      <c r="A5429" s="32">
        <v>43713</v>
      </c>
      <c r="B5429" s="25">
        <v>1000049929</v>
      </c>
      <c r="C5429" s="25" t="s">
        <v>3965</v>
      </c>
      <c r="D5429" s="25" t="s">
        <v>4003</v>
      </c>
      <c r="E5429" s="31">
        <v>2571.59</v>
      </c>
      <c r="F5429" s="31">
        <v>2571.59</v>
      </c>
      <c r="G5429" s="25">
        <v>0</v>
      </c>
      <c r="H5429" s="25">
        <v>0</v>
      </c>
      <c r="I5429" s="25" t="s">
        <v>2964</v>
      </c>
    </row>
    <row r="5430" spans="1:9" x14ac:dyDescent="0.15">
      <c r="A5430" s="32">
        <v>43713</v>
      </c>
      <c r="B5430" s="25">
        <v>1000050162</v>
      </c>
      <c r="C5430" s="25" t="s">
        <v>3966</v>
      </c>
      <c r="D5430" s="25" t="s">
        <v>4003</v>
      </c>
      <c r="E5430" s="25">
        <v>864</v>
      </c>
      <c r="F5430" s="25">
        <v>864</v>
      </c>
      <c r="G5430" s="25">
        <v>0</v>
      </c>
      <c r="H5430" s="25">
        <v>0</v>
      </c>
      <c r="I5430" s="25" t="s">
        <v>213</v>
      </c>
    </row>
    <row r="5431" spans="1:9" x14ac:dyDescent="0.15">
      <c r="A5431" s="32">
        <v>43713</v>
      </c>
      <c r="B5431" s="25">
        <v>1000050162</v>
      </c>
      <c r="C5431" s="25" t="s">
        <v>3966</v>
      </c>
      <c r="D5431" s="25" t="s">
        <v>4003</v>
      </c>
      <c r="E5431" s="25">
        <v>651.20000000000005</v>
      </c>
      <c r="F5431" s="25">
        <v>651.20000000000005</v>
      </c>
      <c r="G5431" s="25">
        <v>0</v>
      </c>
      <c r="H5431" s="25">
        <v>0</v>
      </c>
      <c r="I5431" s="25" t="s">
        <v>213</v>
      </c>
    </row>
    <row r="5432" spans="1:9" x14ac:dyDescent="0.15">
      <c r="A5432" s="32">
        <v>43713</v>
      </c>
      <c r="B5432" s="25">
        <v>1000050535</v>
      </c>
      <c r="C5432" s="25" t="s">
        <v>3967</v>
      </c>
      <c r="D5432" s="25" t="s">
        <v>4003</v>
      </c>
      <c r="E5432" s="31">
        <v>4507.75</v>
      </c>
      <c r="F5432" s="31">
        <v>4507.75</v>
      </c>
      <c r="G5432" s="25">
        <v>0</v>
      </c>
      <c r="H5432" s="25">
        <v>0</v>
      </c>
      <c r="I5432" s="25" t="s">
        <v>3032</v>
      </c>
    </row>
    <row r="5433" spans="1:9" x14ac:dyDescent="0.15">
      <c r="A5433" s="32">
        <v>43713</v>
      </c>
      <c r="B5433" s="25">
        <v>1000050547</v>
      </c>
      <c r="C5433" s="25" t="s">
        <v>3968</v>
      </c>
      <c r="D5433" s="25" t="s">
        <v>4003</v>
      </c>
      <c r="E5433" s="31">
        <v>9497.75</v>
      </c>
      <c r="F5433" s="31">
        <v>9497.75</v>
      </c>
      <c r="G5433" s="25">
        <v>0</v>
      </c>
      <c r="H5433" s="25">
        <v>0</v>
      </c>
      <c r="I5433" s="25" t="s">
        <v>2976</v>
      </c>
    </row>
    <row r="5434" spans="1:9" x14ac:dyDescent="0.15">
      <c r="A5434" s="32">
        <v>43713</v>
      </c>
      <c r="B5434" s="25">
        <v>1000050547</v>
      </c>
      <c r="C5434" s="25" t="s">
        <v>3968</v>
      </c>
      <c r="D5434" s="25" t="s">
        <v>4003</v>
      </c>
      <c r="E5434" s="25">
        <v>503</v>
      </c>
      <c r="F5434" s="25">
        <v>503</v>
      </c>
      <c r="G5434" s="25">
        <v>0</v>
      </c>
      <c r="H5434" s="25">
        <v>0</v>
      </c>
      <c r="I5434" s="25" t="s">
        <v>2976</v>
      </c>
    </row>
    <row r="5435" spans="1:9" x14ac:dyDescent="0.15">
      <c r="A5435" s="32">
        <v>43713</v>
      </c>
      <c r="B5435" s="25">
        <v>1000050578</v>
      </c>
      <c r="C5435" s="25" t="s">
        <v>4051</v>
      </c>
      <c r="D5435" s="25" t="s">
        <v>4004</v>
      </c>
      <c r="E5435" s="31">
        <v>43454.59</v>
      </c>
      <c r="F5435" s="31">
        <v>43454.59</v>
      </c>
      <c r="G5435" s="25">
        <v>0</v>
      </c>
      <c r="H5435" s="25">
        <v>0</v>
      </c>
      <c r="I5435" s="25" t="s">
        <v>3024</v>
      </c>
    </row>
    <row r="5436" spans="1:9" x14ac:dyDescent="0.15">
      <c r="A5436" s="32">
        <v>43713</v>
      </c>
      <c r="B5436" s="25">
        <v>1000050922</v>
      </c>
      <c r="C5436" s="25" t="s">
        <v>4062</v>
      </c>
      <c r="D5436" s="25" t="s">
        <v>4003</v>
      </c>
      <c r="E5436" s="31">
        <v>1020.22</v>
      </c>
      <c r="F5436" s="31">
        <v>1020.22</v>
      </c>
      <c r="G5436" s="25">
        <v>0</v>
      </c>
      <c r="H5436" s="25">
        <v>0</v>
      </c>
      <c r="I5436" s="25" t="s">
        <v>2625</v>
      </c>
    </row>
    <row r="5437" spans="1:9" x14ac:dyDescent="0.15">
      <c r="A5437" s="32">
        <v>43713</v>
      </c>
      <c r="B5437" s="25">
        <v>1000051029</v>
      </c>
      <c r="C5437" s="25" t="s">
        <v>3969</v>
      </c>
      <c r="D5437" s="25" t="s">
        <v>4003</v>
      </c>
      <c r="E5437" s="31">
        <v>5013.8900000000003</v>
      </c>
      <c r="F5437" s="31">
        <v>5013.8900000000003</v>
      </c>
      <c r="G5437" s="25">
        <v>0</v>
      </c>
      <c r="H5437" s="25">
        <v>0</v>
      </c>
      <c r="I5437" s="25" t="s">
        <v>2796</v>
      </c>
    </row>
    <row r="5438" spans="1:9" x14ac:dyDescent="0.15">
      <c r="A5438" s="32">
        <v>43713</v>
      </c>
      <c r="B5438" s="25">
        <v>1000051075</v>
      </c>
      <c r="C5438" s="25" t="s">
        <v>3970</v>
      </c>
      <c r="D5438" s="25" t="s">
        <v>4003</v>
      </c>
      <c r="E5438" s="25">
        <v>412.08</v>
      </c>
      <c r="F5438" s="25">
        <v>412.08</v>
      </c>
      <c r="G5438" s="25">
        <v>0</v>
      </c>
      <c r="H5438" s="25">
        <v>0</v>
      </c>
      <c r="I5438" s="25" t="s">
        <v>3032</v>
      </c>
    </row>
    <row r="5439" spans="1:9" x14ac:dyDescent="0.15">
      <c r="A5439" s="32">
        <v>43713</v>
      </c>
      <c r="B5439" s="25">
        <v>1000051199</v>
      </c>
      <c r="C5439" s="25" t="s">
        <v>3973</v>
      </c>
      <c r="D5439" s="25" t="s">
        <v>4003</v>
      </c>
      <c r="E5439" s="25">
        <v>64.8</v>
      </c>
      <c r="F5439" s="25">
        <v>64.8</v>
      </c>
      <c r="G5439" s="25">
        <v>0</v>
      </c>
      <c r="H5439" s="25">
        <v>0</v>
      </c>
      <c r="I5439" s="25" t="s">
        <v>2660</v>
      </c>
    </row>
    <row r="5440" spans="1:9" x14ac:dyDescent="0.15">
      <c r="A5440" s="32">
        <v>43713</v>
      </c>
      <c r="B5440" s="25">
        <v>1000051199</v>
      </c>
      <c r="C5440" s="25" t="s">
        <v>3973</v>
      </c>
      <c r="D5440" s="25" t="s">
        <v>4003</v>
      </c>
      <c r="E5440" s="25">
        <v>535.79999999999995</v>
      </c>
      <c r="F5440" s="25">
        <v>535.79999999999995</v>
      </c>
      <c r="G5440" s="25">
        <v>0</v>
      </c>
      <c r="H5440" s="25">
        <v>0</v>
      </c>
      <c r="I5440" s="25" t="s">
        <v>2660</v>
      </c>
    </row>
    <row r="5441" spans="1:9" x14ac:dyDescent="0.15">
      <c r="A5441" s="32">
        <v>43713</v>
      </c>
      <c r="B5441" s="25">
        <v>1000051767</v>
      </c>
      <c r="C5441" s="25" t="s">
        <v>3974</v>
      </c>
      <c r="D5441" s="25" t="s">
        <v>4004</v>
      </c>
      <c r="E5441" s="31">
        <v>2794.5</v>
      </c>
      <c r="F5441" s="31">
        <v>2794.5</v>
      </c>
      <c r="G5441" s="25">
        <v>0</v>
      </c>
      <c r="H5441" s="25">
        <v>0</v>
      </c>
      <c r="I5441" s="25" t="s">
        <v>3108</v>
      </c>
    </row>
    <row r="5442" spans="1:9" x14ac:dyDescent="0.15">
      <c r="A5442" s="32">
        <v>43713</v>
      </c>
      <c r="B5442" s="25">
        <v>1000051898</v>
      </c>
      <c r="C5442" s="25" t="s">
        <v>4054</v>
      </c>
      <c r="D5442" s="25" t="s">
        <v>4003</v>
      </c>
      <c r="E5442" s="31">
        <v>9787.5</v>
      </c>
      <c r="F5442" s="31">
        <v>9787.5</v>
      </c>
      <c r="G5442" s="25">
        <v>0</v>
      </c>
      <c r="H5442" s="25">
        <v>0</v>
      </c>
      <c r="I5442" s="25" t="s">
        <v>2681</v>
      </c>
    </row>
    <row r="5443" spans="1:9" x14ac:dyDescent="0.15">
      <c r="A5443" s="32">
        <v>43713</v>
      </c>
      <c r="B5443" s="25">
        <v>1000051898</v>
      </c>
      <c r="C5443" s="25" t="s">
        <v>4054</v>
      </c>
      <c r="D5443" s="25" t="s">
        <v>4003</v>
      </c>
      <c r="E5443" s="31">
        <v>2398.3000000000002</v>
      </c>
      <c r="F5443" s="31">
        <v>2398.3000000000002</v>
      </c>
      <c r="G5443" s="25">
        <v>0</v>
      </c>
      <c r="H5443" s="25">
        <v>0</v>
      </c>
      <c r="I5443" s="25" t="s">
        <v>2681</v>
      </c>
    </row>
    <row r="5444" spans="1:9" x14ac:dyDescent="0.15">
      <c r="A5444" s="32">
        <v>43713</v>
      </c>
      <c r="B5444" s="25">
        <v>1000051971</v>
      </c>
      <c r="C5444" s="25" t="s">
        <v>3975</v>
      </c>
      <c r="D5444" s="25" t="s">
        <v>4004</v>
      </c>
      <c r="E5444" s="31">
        <v>1428.6</v>
      </c>
      <c r="F5444" s="31">
        <v>1428.6</v>
      </c>
      <c r="G5444" s="25">
        <v>0</v>
      </c>
      <c r="H5444" s="25">
        <v>0</v>
      </c>
      <c r="I5444" s="25" t="s">
        <v>2938</v>
      </c>
    </row>
    <row r="5445" spans="1:9" x14ac:dyDescent="0.15">
      <c r="A5445" s="32">
        <v>43713</v>
      </c>
      <c r="B5445" s="25">
        <v>1000052123</v>
      </c>
      <c r="C5445" s="25" t="s">
        <v>3976</v>
      </c>
      <c r="D5445" s="25" t="s">
        <v>4004</v>
      </c>
      <c r="E5445" s="25">
        <v>200.44</v>
      </c>
      <c r="F5445" s="25">
        <v>200.44</v>
      </c>
      <c r="G5445" s="25">
        <v>0</v>
      </c>
      <c r="H5445" s="25">
        <v>0</v>
      </c>
      <c r="I5445" s="25" t="s">
        <v>3715</v>
      </c>
    </row>
    <row r="5446" spans="1:9" x14ac:dyDescent="0.15">
      <c r="A5446" s="32">
        <v>43713</v>
      </c>
      <c r="B5446" s="25">
        <v>1000052339</v>
      </c>
      <c r="C5446" s="25" t="s">
        <v>3977</v>
      </c>
      <c r="D5446" s="25" t="s">
        <v>4003</v>
      </c>
      <c r="E5446" s="31">
        <v>4460</v>
      </c>
      <c r="F5446" s="31">
        <v>4460</v>
      </c>
      <c r="G5446" s="25">
        <v>0</v>
      </c>
      <c r="H5446" s="25">
        <v>0</v>
      </c>
      <c r="I5446" s="25" t="s">
        <v>3103</v>
      </c>
    </row>
    <row r="5447" spans="1:9" x14ac:dyDescent="0.15">
      <c r="A5447" s="32">
        <v>43713</v>
      </c>
      <c r="B5447" s="25">
        <v>1000052339</v>
      </c>
      <c r="C5447" s="25" t="s">
        <v>3977</v>
      </c>
      <c r="D5447" s="25" t="s">
        <v>4003</v>
      </c>
      <c r="E5447" s="25">
        <v>560</v>
      </c>
      <c r="F5447" s="25">
        <v>560</v>
      </c>
      <c r="G5447" s="25">
        <v>0</v>
      </c>
      <c r="H5447" s="25">
        <v>0</v>
      </c>
      <c r="I5447" s="25" t="s">
        <v>3103</v>
      </c>
    </row>
    <row r="5448" spans="1:9" x14ac:dyDescent="0.15">
      <c r="A5448" s="32">
        <v>43713</v>
      </c>
      <c r="B5448" s="25">
        <v>1000052719</v>
      </c>
      <c r="C5448" s="25" t="s">
        <v>4027</v>
      </c>
      <c r="D5448" s="25" t="s">
        <v>4003</v>
      </c>
      <c r="E5448" s="31">
        <v>5344.8</v>
      </c>
      <c r="F5448" s="31">
        <v>5344.8</v>
      </c>
      <c r="G5448" s="25">
        <v>0</v>
      </c>
      <c r="H5448" s="25">
        <v>0</v>
      </c>
      <c r="I5448" s="25" t="s">
        <v>2684</v>
      </c>
    </row>
    <row r="5449" spans="1:9" x14ac:dyDescent="0.15">
      <c r="A5449" s="32">
        <v>43713</v>
      </c>
      <c r="B5449" s="25">
        <v>1000052719</v>
      </c>
      <c r="C5449" s="25" t="s">
        <v>4027</v>
      </c>
      <c r="D5449" s="25" t="s">
        <v>4003</v>
      </c>
      <c r="E5449" s="31">
        <v>1044.2</v>
      </c>
      <c r="F5449" s="31">
        <v>1044.2</v>
      </c>
      <c r="G5449" s="25">
        <v>0</v>
      </c>
      <c r="H5449" s="25">
        <v>0</v>
      </c>
      <c r="I5449" s="25" t="s">
        <v>2684</v>
      </c>
    </row>
    <row r="5450" spans="1:9" x14ac:dyDescent="0.15">
      <c r="A5450" s="32">
        <v>43713</v>
      </c>
      <c r="B5450" s="25">
        <v>1000052799</v>
      </c>
      <c r="C5450" s="25" t="s">
        <v>3978</v>
      </c>
      <c r="D5450" s="25" t="s">
        <v>4003</v>
      </c>
      <c r="E5450" s="25">
        <v>200.4</v>
      </c>
      <c r="F5450" s="25">
        <v>200.4</v>
      </c>
      <c r="G5450" s="25">
        <v>0</v>
      </c>
      <c r="H5450" s="25">
        <v>0</v>
      </c>
      <c r="I5450" s="25" t="s">
        <v>2700</v>
      </c>
    </row>
    <row r="5451" spans="1:9" x14ac:dyDescent="0.15">
      <c r="A5451" s="32">
        <v>43713</v>
      </c>
      <c r="B5451" s="25">
        <v>1000052799</v>
      </c>
      <c r="C5451" s="25" t="s">
        <v>3978</v>
      </c>
      <c r="D5451" s="25" t="s">
        <v>4003</v>
      </c>
      <c r="E5451" s="31">
        <v>1802.4</v>
      </c>
      <c r="F5451" s="31">
        <v>1802.4</v>
      </c>
      <c r="G5451" s="25">
        <v>0</v>
      </c>
      <c r="H5451" s="25">
        <v>0</v>
      </c>
      <c r="I5451" s="25" t="s">
        <v>2700</v>
      </c>
    </row>
    <row r="5452" spans="1:9" x14ac:dyDescent="0.15">
      <c r="A5452" s="32">
        <v>43713</v>
      </c>
      <c r="B5452" s="25">
        <v>1000053001</v>
      </c>
      <c r="C5452" s="25" t="s">
        <v>3979</v>
      </c>
      <c r="D5452" s="25" t="s">
        <v>4003</v>
      </c>
      <c r="E5452" s="25">
        <v>502</v>
      </c>
      <c r="F5452" s="25">
        <v>502</v>
      </c>
      <c r="G5452" s="25">
        <v>0</v>
      </c>
      <c r="H5452" s="25">
        <v>0</v>
      </c>
      <c r="I5452" s="25" t="s">
        <v>2634</v>
      </c>
    </row>
    <row r="5453" spans="1:9" x14ac:dyDescent="0.15">
      <c r="A5453" s="32">
        <v>43713</v>
      </c>
      <c r="B5453" s="25">
        <v>1000053777</v>
      </c>
      <c r="C5453" s="25" t="s">
        <v>4065</v>
      </c>
      <c r="D5453" s="25" t="s">
        <v>4003</v>
      </c>
      <c r="E5453" s="31">
        <v>1865.89</v>
      </c>
      <c r="F5453" s="31">
        <v>1865.89</v>
      </c>
      <c r="G5453" s="25">
        <v>0</v>
      </c>
      <c r="H5453" s="25">
        <v>0</v>
      </c>
      <c r="I5453" s="25" t="s">
        <v>3032</v>
      </c>
    </row>
    <row r="5454" spans="1:9" x14ac:dyDescent="0.15">
      <c r="A5454" s="32">
        <v>43713</v>
      </c>
      <c r="B5454" s="25">
        <v>1000054033</v>
      </c>
      <c r="C5454" s="25" t="s">
        <v>3980</v>
      </c>
      <c r="D5454" s="25" t="s">
        <v>4003</v>
      </c>
      <c r="E5454" s="31">
        <v>1003.44</v>
      </c>
      <c r="F5454" s="31">
        <v>1003.44</v>
      </c>
      <c r="G5454" s="25">
        <v>0</v>
      </c>
      <c r="H5454" s="25">
        <v>0</v>
      </c>
      <c r="I5454" s="25" t="s">
        <v>2830</v>
      </c>
    </row>
    <row r="5455" spans="1:9" x14ac:dyDescent="0.15">
      <c r="A5455" s="32">
        <v>43713</v>
      </c>
      <c r="B5455" s="25">
        <v>1000054472</v>
      </c>
      <c r="C5455" s="25" t="s">
        <v>4055</v>
      </c>
      <c r="D5455" s="25" t="s">
        <v>4003</v>
      </c>
      <c r="E5455" s="25">
        <v>453.93</v>
      </c>
      <c r="F5455" s="25">
        <v>453.93</v>
      </c>
      <c r="G5455" s="25">
        <v>0</v>
      </c>
      <c r="H5455" s="25">
        <v>0</v>
      </c>
      <c r="I5455" s="25" t="s">
        <v>3697</v>
      </c>
    </row>
    <row r="5456" spans="1:9" x14ac:dyDescent="0.15">
      <c r="A5456" s="32">
        <v>43713</v>
      </c>
      <c r="B5456" s="25">
        <v>1000054528</v>
      </c>
      <c r="C5456" s="25" t="s">
        <v>3981</v>
      </c>
      <c r="D5456" s="25" t="s">
        <v>4003</v>
      </c>
      <c r="E5456" s="25">
        <v>593.9</v>
      </c>
      <c r="F5456" s="25">
        <v>593.9</v>
      </c>
      <c r="G5456" s="25">
        <v>0</v>
      </c>
      <c r="H5456" s="25">
        <v>0</v>
      </c>
      <c r="I5456" s="25" t="s">
        <v>3647</v>
      </c>
    </row>
    <row r="5457" spans="1:9" x14ac:dyDescent="0.15">
      <c r="A5457" s="32">
        <v>43713</v>
      </c>
      <c r="B5457" s="25">
        <v>1000054542</v>
      </c>
      <c r="C5457" s="25" t="s">
        <v>4042</v>
      </c>
      <c r="D5457" s="25" t="s">
        <v>4003</v>
      </c>
      <c r="E5457" s="25">
        <v>968</v>
      </c>
      <c r="F5457" s="25">
        <v>968</v>
      </c>
      <c r="G5457" s="25">
        <v>0</v>
      </c>
      <c r="H5457" s="25">
        <v>0</v>
      </c>
      <c r="I5457" s="25" t="s">
        <v>2734</v>
      </c>
    </row>
    <row r="5458" spans="1:9" x14ac:dyDescent="0.15">
      <c r="A5458" s="32">
        <v>43713</v>
      </c>
      <c r="B5458" s="25">
        <v>1000054543</v>
      </c>
      <c r="C5458" s="25" t="s">
        <v>3982</v>
      </c>
      <c r="D5458" s="25" t="s">
        <v>4003</v>
      </c>
      <c r="E5458" s="25">
        <v>319.2</v>
      </c>
      <c r="F5458" s="25">
        <v>319.2</v>
      </c>
      <c r="G5458" s="25">
        <v>0</v>
      </c>
      <c r="H5458" s="25">
        <v>0</v>
      </c>
      <c r="I5458" s="25" t="s">
        <v>3085</v>
      </c>
    </row>
    <row r="5459" spans="1:9" x14ac:dyDescent="0.15">
      <c r="A5459" s="32">
        <v>43713</v>
      </c>
      <c r="B5459" s="25">
        <v>1000055477</v>
      </c>
      <c r="C5459" s="25" t="s">
        <v>4044</v>
      </c>
      <c r="D5459" s="25" t="s">
        <v>4003</v>
      </c>
      <c r="E5459" s="31">
        <v>1003.4</v>
      </c>
      <c r="F5459" s="31">
        <v>1003.4</v>
      </c>
      <c r="G5459" s="25">
        <v>0</v>
      </c>
      <c r="H5459" s="25">
        <v>0</v>
      </c>
      <c r="I5459" s="25" t="s">
        <v>2734</v>
      </c>
    </row>
    <row r="5460" spans="1:9" x14ac:dyDescent="0.15">
      <c r="A5460" s="32">
        <v>43713</v>
      </c>
      <c r="B5460" s="25">
        <v>1000055851</v>
      </c>
      <c r="C5460" s="25" t="s">
        <v>4043</v>
      </c>
      <c r="D5460" s="25" t="s">
        <v>4003</v>
      </c>
      <c r="E5460" s="25">
        <v>749.5</v>
      </c>
      <c r="F5460" s="25">
        <v>749.5</v>
      </c>
      <c r="G5460" s="25">
        <v>0</v>
      </c>
      <c r="H5460" s="25">
        <v>0</v>
      </c>
      <c r="I5460" s="25" t="s">
        <v>3113</v>
      </c>
    </row>
    <row r="5461" spans="1:9" x14ac:dyDescent="0.15">
      <c r="A5461" s="32">
        <v>43713</v>
      </c>
      <c r="B5461" s="25">
        <v>1000055851</v>
      </c>
      <c r="C5461" s="25" t="s">
        <v>4043</v>
      </c>
      <c r="D5461" s="25" t="s">
        <v>4003</v>
      </c>
      <c r="E5461" s="31">
        <v>5273.43</v>
      </c>
      <c r="F5461" s="31">
        <v>5273.43</v>
      </c>
      <c r="G5461" s="25">
        <v>0</v>
      </c>
      <c r="H5461" s="25">
        <v>0</v>
      </c>
      <c r="I5461" s="25" t="s">
        <v>3113</v>
      </c>
    </row>
    <row r="5462" spans="1:9" x14ac:dyDescent="0.15">
      <c r="A5462" s="32">
        <v>43713</v>
      </c>
      <c r="B5462" s="25">
        <v>1000056788</v>
      </c>
      <c r="C5462" s="25" t="s">
        <v>4036</v>
      </c>
      <c r="D5462" s="25" t="s">
        <v>4003</v>
      </c>
      <c r="E5462" s="31">
        <v>1004.2</v>
      </c>
      <c r="F5462" s="31">
        <v>1004.2</v>
      </c>
      <c r="G5462" s="25">
        <v>0</v>
      </c>
      <c r="H5462" s="25">
        <v>0</v>
      </c>
      <c r="I5462" s="25" t="s">
        <v>2908</v>
      </c>
    </row>
    <row r="5463" spans="1:9" x14ac:dyDescent="0.15">
      <c r="A5463" s="32">
        <v>43713</v>
      </c>
      <c r="B5463" s="25">
        <v>1000056788</v>
      </c>
      <c r="C5463" s="25" t="s">
        <v>4036</v>
      </c>
      <c r="D5463" s="25" t="s">
        <v>4003</v>
      </c>
      <c r="E5463" s="31">
        <v>1003</v>
      </c>
      <c r="F5463" s="31">
        <v>1003</v>
      </c>
      <c r="G5463" s="25">
        <v>0</v>
      </c>
      <c r="H5463" s="25">
        <v>0</v>
      </c>
      <c r="I5463" s="25" t="s">
        <v>2908</v>
      </c>
    </row>
    <row r="5464" spans="1:9" x14ac:dyDescent="0.15">
      <c r="A5464" s="32">
        <v>43713</v>
      </c>
      <c r="B5464" s="25">
        <v>1000056886</v>
      </c>
      <c r="C5464" s="25" t="s">
        <v>4052</v>
      </c>
      <c r="D5464" s="25" t="s">
        <v>4003</v>
      </c>
      <c r="E5464" s="25">
        <v>900</v>
      </c>
      <c r="F5464" s="25">
        <v>900</v>
      </c>
      <c r="G5464" s="25">
        <v>0</v>
      </c>
      <c r="H5464" s="25">
        <v>0</v>
      </c>
      <c r="I5464" s="25" t="s">
        <v>3134</v>
      </c>
    </row>
    <row r="5465" spans="1:9" x14ac:dyDescent="0.15">
      <c r="A5465" s="32">
        <v>43713</v>
      </c>
      <c r="B5465" s="25">
        <v>1000056886</v>
      </c>
      <c r="C5465" s="25" t="s">
        <v>4052</v>
      </c>
      <c r="D5465" s="25" t="s">
        <v>4003</v>
      </c>
      <c r="E5465" s="31">
        <v>2086.1</v>
      </c>
      <c r="F5465" s="31">
        <v>2086.1</v>
      </c>
      <c r="G5465" s="25">
        <v>0</v>
      </c>
      <c r="H5465" s="25">
        <v>0</v>
      </c>
      <c r="I5465" s="25" t="s">
        <v>3134</v>
      </c>
    </row>
    <row r="5466" spans="1:9" x14ac:dyDescent="0.15">
      <c r="A5466" s="32">
        <v>43713</v>
      </c>
      <c r="B5466" s="25">
        <v>1000056971</v>
      </c>
      <c r="C5466" s="25" t="s">
        <v>4028</v>
      </c>
      <c r="D5466" s="25" t="s">
        <v>4004</v>
      </c>
      <c r="E5466" s="31">
        <v>1837.47</v>
      </c>
      <c r="F5466" s="31">
        <v>1837.47</v>
      </c>
      <c r="G5466" s="25">
        <v>0</v>
      </c>
      <c r="H5466" s="25">
        <v>0</v>
      </c>
      <c r="I5466" s="25" t="s">
        <v>2643</v>
      </c>
    </row>
    <row r="5467" spans="1:9" x14ac:dyDescent="0.15">
      <c r="A5467" s="32">
        <v>43713</v>
      </c>
      <c r="B5467" s="25">
        <v>1000057055</v>
      </c>
      <c r="C5467" s="25" t="s">
        <v>3984</v>
      </c>
      <c r="D5467" s="25" t="s">
        <v>4003</v>
      </c>
      <c r="E5467" s="25">
        <v>24</v>
      </c>
      <c r="F5467" s="25">
        <v>24</v>
      </c>
      <c r="G5467" s="25">
        <v>0</v>
      </c>
      <c r="H5467" s="25">
        <v>0</v>
      </c>
      <c r="I5467" s="25" t="s">
        <v>3063</v>
      </c>
    </row>
    <row r="5468" spans="1:9" x14ac:dyDescent="0.15">
      <c r="A5468" s="32">
        <v>43713</v>
      </c>
      <c r="B5468" s="25">
        <v>1000057055</v>
      </c>
      <c r="C5468" s="25" t="s">
        <v>3984</v>
      </c>
      <c r="D5468" s="25" t="s">
        <v>4003</v>
      </c>
      <c r="E5468" s="25">
        <v>41.1</v>
      </c>
      <c r="F5468" s="25">
        <v>41.1</v>
      </c>
      <c r="G5468" s="25">
        <v>0</v>
      </c>
      <c r="H5468" s="25">
        <v>0</v>
      </c>
      <c r="I5468" s="25" t="s">
        <v>3063</v>
      </c>
    </row>
    <row r="5469" spans="1:9" x14ac:dyDescent="0.15">
      <c r="A5469" s="32">
        <v>43713</v>
      </c>
      <c r="B5469" s="25">
        <v>1000057172</v>
      </c>
      <c r="C5469" s="25" t="s">
        <v>3985</v>
      </c>
      <c r="D5469" s="25" t="s">
        <v>4003</v>
      </c>
      <c r="E5469" s="31">
        <v>2610.4</v>
      </c>
      <c r="F5469" s="31">
        <v>2610.4</v>
      </c>
      <c r="G5469" s="25">
        <v>0</v>
      </c>
      <c r="H5469" s="25">
        <v>0</v>
      </c>
      <c r="I5469" s="25" t="s">
        <v>3120</v>
      </c>
    </row>
    <row r="5470" spans="1:9" x14ac:dyDescent="0.15">
      <c r="A5470" s="32">
        <v>43713</v>
      </c>
      <c r="B5470" s="25">
        <v>1000057172</v>
      </c>
      <c r="C5470" s="25" t="s">
        <v>3985</v>
      </c>
      <c r="D5470" s="25" t="s">
        <v>4003</v>
      </c>
      <c r="E5470" s="31">
        <v>7075.55</v>
      </c>
      <c r="F5470" s="31">
        <v>7075.55</v>
      </c>
      <c r="G5470" s="25">
        <v>0</v>
      </c>
      <c r="H5470" s="25">
        <v>0</v>
      </c>
      <c r="I5470" s="25" t="s">
        <v>3120</v>
      </c>
    </row>
    <row r="5471" spans="1:9" x14ac:dyDescent="0.15">
      <c r="A5471" s="32">
        <v>43713</v>
      </c>
      <c r="B5471" s="25">
        <v>1000057202</v>
      </c>
      <c r="C5471" s="25" t="s">
        <v>3986</v>
      </c>
      <c r="D5471" s="25" t="s">
        <v>4004</v>
      </c>
      <c r="E5471" s="31">
        <v>5833.51</v>
      </c>
      <c r="F5471" s="31">
        <v>5833.51</v>
      </c>
      <c r="G5471" s="25">
        <v>0</v>
      </c>
      <c r="H5471" s="25">
        <v>0</v>
      </c>
      <c r="I5471" s="25" t="s">
        <v>2749</v>
      </c>
    </row>
    <row r="5472" spans="1:9" x14ac:dyDescent="0.15">
      <c r="A5472" s="32">
        <v>43713</v>
      </c>
      <c r="B5472" s="25">
        <v>1000057213</v>
      </c>
      <c r="C5472" s="25" t="s">
        <v>4046</v>
      </c>
      <c r="D5472" s="25" t="s">
        <v>4004</v>
      </c>
      <c r="E5472" s="31">
        <v>4235.8</v>
      </c>
      <c r="F5472" s="31">
        <v>4235.8</v>
      </c>
      <c r="G5472" s="25">
        <v>0</v>
      </c>
      <c r="H5472" s="25">
        <v>0</v>
      </c>
      <c r="I5472" s="25" t="s">
        <v>2749</v>
      </c>
    </row>
    <row r="5473" spans="1:9" x14ac:dyDescent="0.15">
      <c r="A5473" s="32">
        <v>43713</v>
      </c>
      <c r="B5473" s="25">
        <v>1000057214</v>
      </c>
      <c r="C5473" s="25" t="s">
        <v>4045</v>
      </c>
      <c r="D5473" s="25" t="s">
        <v>4004</v>
      </c>
      <c r="E5473" s="31">
        <v>4057.99</v>
      </c>
      <c r="F5473" s="31">
        <v>4057.99</v>
      </c>
      <c r="G5473" s="25">
        <v>0</v>
      </c>
      <c r="H5473" s="25">
        <v>0</v>
      </c>
      <c r="I5473" s="25" t="s">
        <v>2749</v>
      </c>
    </row>
    <row r="5474" spans="1:9" x14ac:dyDescent="0.15">
      <c r="A5474" s="32">
        <v>43713</v>
      </c>
      <c r="B5474" s="25">
        <v>1000057623</v>
      </c>
      <c r="C5474" s="25" t="s">
        <v>4009</v>
      </c>
      <c r="D5474" s="25" t="s">
        <v>4003</v>
      </c>
      <c r="E5474" s="31">
        <v>3002.7</v>
      </c>
      <c r="F5474" s="31">
        <v>3002.7</v>
      </c>
      <c r="G5474" s="25">
        <v>0</v>
      </c>
      <c r="H5474" s="25">
        <v>0</v>
      </c>
      <c r="I5474" s="25" t="s">
        <v>2768</v>
      </c>
    </row>
    <row r="5475" spans="1:9" x14ac:dyDescent="0.15">
      <c r="A5475" s="32">
        <v>43713</v>
      </c>
      <c r="B5475" s="25">
        <v>1000057812</v>
      </c>
      <c r="C5475" s="25" t="s">
        <v>3987</v>
      </c>
      <c r="D5475" s="25" t="s">
        <v>4003</v>
      </c>
      <c r="E5475" s="25">
        <v>300</v>
      </c>
      <c r="F5475" s="25">
        <v>300</v>
      </c>
      <c r="G5475" s="25">
        <v>0</v>
      </c>
      <c r="H5475" s="25">
        <v>0</v>
      </c>
      <c r="I5475" s="25" t="s">
        <v>2941</v>
      </c>
    </row>
    <row r="5476" spans="1:9" x14ac:dyDescent="0.15">
      <c r="A5476" s="32">
        <v>43713</v>
      </c>
      <c r="B5476" s="25">
        <v>1000057812</v>
      </c>
      <c r="C5476" s="25" t="s">
        <v>3987</v>
      </c>
      <c r="D5476" s="25" t="s">
        <v>4003</v>
      </c>
      <c r="E5476" s="25">
        <v>200.8</v>
      </c>
      <c r="F5476" s="25">
        <v>200.8</v>
      </c>
      <c r="G5476" s="25">
        <v>0</v>
      </c>
      <c r="H5476" s="25">
        <v>0</v>
      </c>
      <c r="I5476" s="25" t="s">
        <v>2941</v>
      </c>
    </row>
    <row r="5477" spans="1:9" x14ac:dyDescent="0.15">
      <c r="A5477" s="32">
        <v>43713</v>
      </c>
      <c r="B5477" s="25">
        <v>1000058115</v>
      </c>
      <c r="C5477" s="25" t="s">
        <v>4047</v>
      </c>
      <c r="D5477" s="25" t="s">
        <v>4003</v>
      </c>
      <c r="E5477" s="31">
        <v>1001.5</v>
      </c>
      <c r="F5477" s="31">
        <v>1001.5</v>
      </c>
      <c r="G5477" s="25">
        <v>0</v>
      </c>
      <c r="H5477" s="25">
        <v>0</v>
      </c>
      <c r="I5477" s="25" t="s">
        <v>2801</v>
      </c>
    </row>
    <row r="5478" spans="1:9" x14ac:dyDescent="0.15">
      <c r="A5478" s="32">
        <v>43713</v>
      </c>
      <c r="B5478" s="25">
        <v>1000058163</v>
      </c>
      <c r="C5478" s="25" t="s">
        <v>3988</v>
      </c>
      <c r="D5478" s="25" t="s">
        <v>4003</v>
      </c>
      <c r="E5478" s="25">
        <v>488.4</v>
      </c>
      <c r="F5478" s="25">
        <v>488.4</v>
      </c>
      <c r="G5478" s="25">
        <v>0</v>
      </c>
      <c r="H5478" s="25">
        <v>0</v>
      </c>
      <c r="I5478" s="25" t="s">
        <v>2621</v>
      </c>
    </row>
    <row r="5479" spans="1:9" x14ac:dyDescent="0.15">
      <c r="A5479" s="32">
        <v>43713</v>
      </c>
      <c r="B5479" s="25">
        <v>1000058163</v>
      </c>
      <c r="C5479" s="25" t="s">
        <v>3988</v>
      </c>
      <c r="D5479" s="25" t="s">
        <v>4003</v>
      </c>
      <c r="E5479" s="31">
        <v>1002</v>
      </c>
      <c r="F5479" s="31">
        <v>1002</v>
      </c>
      <c r="G5479" s="25">
        <v>0</v>
      </c>
      <c r="H5479" s="25">
        <v>0</v>
      </c>
      <c r="I5479" s="25" t="s">
        <v>2621</v>
      </c>
    </row>
    <row r="5480" spans="1:9" x14ac:dyDescent="0.15">
      <c r="A5480" s="32">
        <v>43713</v>
      </c>
      <c r="B5480" s="25">
        <v>1000058817</v>
      </c>
      <c r="C5480" s="25" t="s">
        <v>4013</v>
      </c>
      <c r="D5480" s="25" t="s">
        <v>4003</v>
      </c>
      <c r="E5480" s="31">
        <v>5225.87</v>
      </c>
      <c r="F5480" s="31">
        <v>5225.87</v>
      </c>
      <c r="G5480" s="25">
        <v>0</v>
      </c>
      <c r="H5480" s="25">
        <v>0</v>
      </c>
      <c r="I5480" s="25" t="s">
        <v>2625</v>
      </c>
    </row>
    <row r="5481" spans="1:9" x14ac:dyDescent="0.15">
      <c r="A5481" s="32">
        <v>43713</v>
      </c>
      <c r="B5481" s="25">
        <v>1000058921</v>
      </c>
      <c r="C5481" s="25" t="s">
        <v>3990</v>
      </c>
      <c r="D5481" s="25" t="s">
        <v>4003</v>
      </c>
      <c r="E5481" s="25">
        <v>677.1</v>
      </c>
      <c r="F5481" s="25">
        <v>677.1</v>
      </c>
      <c r="G5481" s="25">
        <v>0</v>
      </c>
      <c r="H5481" s="25">
        <v>0</v>
      </c>
      <c r="I5481" s="25" t="s">
        <v>2709</v>
      </c>
    </row>
    <row r="5482" spans="1:9" x14ac:dyDescent="0.15">
      <c r="A5482" s="32">
        <v>43713</v>
      </c>
      <c r="B5482" s="25">
        <v>1000058921</v>
      </c>
      <c r="C5482" s="25" t="s">
        <v>3990</v>
      </c>
      <c r="D5482" s="25" t="s">
        <v>4003</v>
      </c>
      <c r="E5482" s="25">
        <v>253</v>
      </c>
      <c r="F5482" s="25">
        <v>253</v>
      </c>
      <c r="G5482" s="25">
        <v>0</v>
      </c>
      <c r="H5482" s="25">
        <v>0</v>
      </c>
      <c r="I5482" s="25" t="s">
        <v>2709</v>
      </c>
    </row>
    <row r="5483" spans="1:9" x14ac:dyDescent="0.15">
      <c r="A5483" s="32">
        <v>43713</v>
      </c>
      <c r="B5483" s="25">
        <v>1000058924</v>
      </c>
      <c r="C5483" s="25" t="s">
        <v>3991</v>
      </c>
      <c r="D5483" s="25" t="s">
        <v>4003</v>
      </c>
      <c r="E5483" s="25">
        <v>40.799999999999997</v>
      </c>
      <c r="F5483" s="25">
        <v>40.799999999999997</v>
      </c>
      <c r="G5483" s="25">
        <v>0</v>
      </c>
      <c r="H5483" s="25">
        <v>0</v>
      </c>
      <c r="I5483" s="25" t="s">
        <v>2706</v>
      </c>
    </row>
    <row r="5484" spans="1:9" x14ac:dyDescent="0.15">
      <c r="A5484" s="32">
        <v>43713</v>
      </c>
      <c r="B5484" s="25">
        <v>1000058924</v>
      </c>
      <c r="C5484" s="25" t="s">
        <v>3991</v>
      </c>
      <c r="D5484" s="25" t="s">
        <v>4003</v>
      </c>
      <c r="E5484" s="31">
        <v>1468.36</v>
      </c>
      <c r="F5484" s="31">
        <v>1468.36</v>
      </c>
      <c r="G5484" s="25">
        <v>0</v>
      </c>
      <c r="H5484" s="25">
        <v>0</v>
      </c>
      <c r="I5484" s="25" t="s">
        <v>2706</v>
      </c>
    </row>
    <row r="5485" spans="1:9" x14ac:dyDescent="0.15">
      <c r="A5485" s="32">
        <v>43713</v>
      </c>
      <c r="B5485" s="25">
        <v>1000058961</v>
      </c>
      <c r="C5485" s="25" t="s">
        <v>3862</v>
      </c>
      <c r="D5485" s="25" t="s">
        <v>4003</v>
      </c>
      <c r="E5485" s="31">
        <v>3001.04</v>
      </c>
      <c r="F5485" s="31">
        <v>3001.04</v>
      </c>
      <c r="G5485" s="25">
        <v>0</v>
      </c>
      <c r="H5485" s="25">
        <v>0</v>
      </c>
      <c r="I5485" s="25" t="s">
        <v>2666</v>
      </c>
    </row>
    <row r="5486" spans="1:9" x14ac:dyDescent="0.15">
      <c r="A5486" s="32">
        <v>43713</v>
      </c>
      <c r="B5486" s="25">
        <v>1000058961</v>
      </c>
      <c r="C5486" s="25" t="s">
        <v>3862</v>
      </c>
      <c r="D5486" s="25" t="s">
        <v>4003</v>
      </c>
      <c r="E5486" s="31">
        <v>1201.72</v>
      </c>
      <c r="F5486" s="31">
        <v>1201.72</v>
      </c>
      <c r="G5486" s="25">
        <v>0</v>
      </c>
      <c r="H5486" s="25">
        <v>0</v>
      </c>
      <c r="I5486" s="25" t="s">
        <v>2666</v>
      </c>
    </row>
    <row r="5487" spans="1:9" x14ac:dyDescent="0.15">
      <c r="A5487" s="32">
        <v>43713</v>
      </c>
      <c r="B5487" s="25">
        <v>1000058961</v>
      </c>
      <c r="C5487" s="25" t="s">
        <v>3862</v>
      </c>
      <c r="D5487" s="25" t="s">
        <v>3236</v>
      </c>
      <c r="E5487" s="25">
        <v>0.1</v>
      </c>
      <c r="F5487" s="25">
        <v>0.1</v>
      </c>
      <c r="G5487" s="25">
        <v>0</v>
      </c>
      <c r="H5487" s="25">
        <v>0</v>
      </c>
      <c r="I5487" s="25" t="s">
        <v>2666</v>
      </c>
    </row>
    <row r="5488" spans="1:9" x14ac:dyDescent="0.15">
      <c r="A5488" s="32">
        <v>43713</v>
      </c>
      <c r="B5488" s="25">
        <v>1000059342</v>
      </c>
      <c r="C5488" s="25" t="s">
        <v>3994</v>
      </c>
      <c r="D5488" s="25" t="s">
        <v>4004</v>
      </c>
      <c r="E5488" s="31">
        <v>1022.75</v>
      </c>
      <c r="F5488" s="31">
        <v>1022.75</v>
      </c>
      <c r="G5488" s="25">
        <v>0</v>
      </c>
      <c r="H5488" s="25">
        <v>0</v>
      </c>
      <c r="I5488" s="25" t="s">
        <v>2687</v>
      </c>
    </row>
    <row r="5489" spans="1:9" x14ac:dyDescent="0.15">
      <c r="A5489" s="32">
        <v>43712</v>
      </c>
      <c r="B5489" s="25">
        <v>1000001038</v>
      </c>
      <c r="C5489" s="25" t="s">
        <v>3152</v>
      </c>
      <c r="D5489" s="25" t="s">
        <v>4003</v>
      </c>
      <c r="E5489" s="25">
        <v>722.7</v>
      </c>
      <c r="F5489" s="25">
        <v>722.7</v>
      </c>
      <c r="G5489" s="25">
        <v>0</v>
      </c>
      <c r="H5489" s="25">
        <v>0</v>
      </c>
      <c r="I5489" s="25" t="s">
        <v>3151</v>
      </c>
    </row>
    <row r="5490" spans="1:9" x14ac:dyDescent="0.15">
      <c r="A5490" s="32">
        <v>43712</v>
      </c>
      <c r="B5490" s="25">
        <v>1000001038</v>
      </c>
      <c r="C5490" s="25" t="s">
        <v>3152</v>
      </c>
      <c r="D5490" s="25" t="s">
        <v>4003</v>
      </c>
      <c r="E5490" s="31">
        <v>1286.44</v>
      </c>
      <c r="F5490" s="31">
        <v>1286.44</v>
      </c>
      <c r="G5490" s="25">
        <v>0</v>
      </c>
      <c r="H5490" s="25">
        <v>0</v>
      </c>
      <c r="I5490" s="25" t="s">
        <v>3151</v>
      </c>
    </row>
    <row r="5491" spans="1:9" x14ac:dyDescent="0.15">
      <c r="A5491" s="32">
        <v>43712</v>
      </c>
      <c r="B5491" s="25">
        <v>1000001126</v>
      </c>
      <c r="C5491" s="25" t="s">
        <v>3892</v>
      </c>
      <c r="D5491" s="25" t="s">
        <v>4003</v>
      </c>
      <c r="E5491" s="25">
        <v>400.8</v>
      </c>
      <c r="F5491" s="25">
        <v>400.8</v>
      </c>
      <c r="G5491" s="25">
        <v>0</v>
      </c>
      <c r="H5491" s="25">
        <v>0</v>
      </c>
      <c r="I5491" s="25" t="s">
        <v>2912</v>
      </c>
    </row>
    <row r="5492" spans="1:9" x14ac:dyDescent="0.15">
      <c r="A5492" s="32">
        <v>43712</v>
      </c>
      <c r="B5492" s="25">
        <v>1000001126</v>
      </c>
      <c r="C5492" s="25" t="s">
        <v>3892</v>
      </c>
      <c r="D5492" s="25" t="s">
        <v>4003</v>
      </c>
      <c r="E5492" s="31">
        <v>1464.3</v>
      </c>
      <c r="F5492" s="31">
        <v>1464.3</v>
      </c>
      <c r="G5492" s="25">
        <v>0</v>
      </c>
      <c r="H5492" s="25">
        <v>0</v>
      </c>
      <c r="I5492" s="25" t="s">
        <v>2912</v>
      </c>
    </row>
    <row r="5493" spans="1:9" x14ac:dyDescent="0.15">
      <c r="A5493" s="32">
        <v>43712</v>
      </c>
      <c r="B5493" s="25">
        <v>1000001427</v>
      </c>
      <c r="C5493" s="25" t="s">
        <v>4053</v>
      </c>
      <c r="D5493" s="25" t="s">
        <v>4003</v>
      </c>
      <c r="E5493" s="31">
        <v>21644</v>
      </c>
      <c r="F5493" s="31">
        <v>21644</v>
      </c>
      <c r="G5493" s="25">
        <v>0</v>
      </c>
      <c r="H5493" s="25">
        <v>0</v>
      </c>
      <c r="I5493" s="25" t="s">
        <v>212</v>
      </c>
    </row>
    <row r="5494" spans="1:9" x14ac:dyDescent="0.15">
      <c r="A5494" s="32">
        <v>43712</v>
      </c>
      <c r="B5494" s="25">
        <v>1000001427</v>
      </c>
      <c r="C5494" s="25" t="s">
        <v>4053</v>
      </c>
      <c r="D5494" s="25" t="s">
        <v>4003</v>
      </c>
      <c r="E5494" s="31">
        <v>32143.5</v>
      </c>
      <c r="F5494" s="31">
        <v>32143.5</v>
      </c>
      <c r="G5494" s="25">
        <v>0</v>
      </c>
      <c r="H5494" s="25">
        <v>0</v>
      </c>
      <c r="I5494" s="25" t="s">
        <v>212</v>
      </c>
    </row>
    <row r="5495" spans="1:9" x14ac:dyDescent="0.15">
      <c r="A5495" s="32">
        <v>43712</v>
      </c>
      <c r="B5495" s="25">
        <v>1000001616</v>
      </c>
      <c r="C5495" s="25" t="s">
        <v>3897</v>
      </c>
      <c r="D5495" s="25" t="s">
        <v>4003</v>
      </c>
      <c r="E5495" s="25">
        <v>131.4</v>
      </c>
      <c r="F5495" s="25">
        <v>131.4</v>
      </c>
      <c r="G5495" s="25">
        <v>0</v>
      </c>
      <c r="H5495" s="25">
        <v>0</v>
      </c>
      <c r="I5495" s="25" t="s">
        <v>3160</v>
      </c>
    </row>
    <row r="5496" spans="1:9" x14ac:dyDescent="0.15">
      <c r="A5496" s="32">
        <v>43712</v>
      </c>
      <c r="B5496" s="25">
        <v>1000001616</v>
      </c>
      <c r="C5496" s="25" t="s">
        <v>3897</v>
      </c>
      <c r="D5496" s="25" t="s">
        <v>4003</v>
      </c>
      <c r="E5496" s="31">
        <v>2811.6</v>
      </c>
      <c r="F5496" s="31">
        <v>2811.6</v>
      </c>
      <c r="G5496" s="25">
        <v>0</v>
      </c>
      <c r="H5496" s="25">
        <v>0</v>
      </c>
      <c r="I5496" s="25" t="s">
        <v>3160</v>
      </c>
    </row>
    <row r="5497" spans="1:9" x14ac:dyDescent="0.15">
      <c r="A5497" s="32">
        <v>43712</v>
      </c>
      <c r="B5497" s="25">
        <v>1000001627</v>
      </c>
      <c r="C5497" s="25" t="s">
        <v>3902</v>
      </c>
      <c r="D5497" s="25" t="s">
        <v>4003</v>
      </c>
      <c r="E5497" s="25">
        <v>605.74</v>
      </c>
      <c r="F5497" s="25">
        <v>605.74</v>
      </c>
      <c r="G5497" s="25">
        <v>0</v>
      </c>
      <c r="H5497" s="25">
        <v>0</v>
      </c>
      <c r="I5497" s="25" t="s">
        <v>3222</v>
      </c>
    </row>
    <row r="5498" spans="1:9" x14ac:dyDescent="0.15">
      <c r="A5498" s="32">
        <v>43712</v>
      </c>
      <c r="B5498" s="25">
        <v>1000001627</v>
      </c>
      <c r="C5498" s="25" t="s">
        <v>3902</v>
      </c>
      <c r="D5498" s="25" t="s">
        <v>4003</v>
      </c>
      <c r="E5498" s="31">
        <v>7028.08</v>
      </c>
      <c r="F5498" s="31">
        <v>7028.08</v>
      </c>
      <c r="G5498" s="25">
        <v>0</v>
      </c>
      <c r="H5498" s="25">
        <v>0</v>
      </c>
      <c r="I5498" s="25" t="s">
        <v>3222</v>
      </c>
    </row>
    <row r="5499" spans="1:9" x14ac:dyDescent="0.15">
      <c r="A5499" s="32">
        <v>43712</v>
      </c>
      <c r="B5499" s="25">
        <v>1000001627</v>
      </c>
      <c r="C5499" s="25" t="s">
        <v>3902</v>
      </c>
      <c r="D5499" s="25" t="s">
        <v>4004</v>
      </c>
      <c r="E5499" s="25">
        <v>366.51</v>
      </c>
      <c r="F5499" s="25">
        <v>366.51</v>
      </c>
      <c r="G5499" s="25">
        <v>0</v>
      </c>
      <c r="H5499" s="25">
        <v>0</v>
      </c>
      <c r="I5499" s="25" t="s">
        <v>3222</v>
      </c>
    </row>
    <row r="5500" spans="1:9" x14ac:dyDescent="0.15">
      <c r="A5500" s="32">
        <v>43712</v>
      </c>
      <c r="B5500" s="25">
        <v>1000001984</v>
      </c>
      <c r="C5500" s="25" t="s">
        <v>3907</v>
      </c>
      <c r="D5500" s="25" t="s">
        <v>4003</v>
      </c>
      <c r="E5500" s="31">
        <v>12709.9</v>
      </c>
      <c r="F5500" s="31">
        <v>12709.9</v>
      </c>
      <c r="G5500" s="25">
        <v>0</v>
      </c>
      <c r="H5500" s="25">
        <v>0</v>
      </c>
      <c r="I5500" s="25" t="s">
        <v>3538</v>
      </c>
    </row>
    <row r="5501" spans="1:9" x14ac:dyDescent="0.15">
      <c r="A5501" s="32">
        <v>43712</v>
      </c>
      <c r="B5501" s="25">
        <v>1000002158</v>
      </c>
      <c r="C5501" s="25" t="s">
        <v>3909</v>
      </c>
      <c r="D5501" s="25" t="s">
        <v>4003</v>
      </c>
      <c r="E5501" s="25">
        <v>484.5</v>
      </c>
      <c r="F5501" s="25">
        <v>484.5</v>
      </c>
      <c r="G5501" s="25">
        <v>0</v>
      </c>
      <c r="H5501" s="25">
        <v>0</v>
      </c>
      <c r="I5501" s="25" t="s">
        <v>3126</v>
      </c>
    </row>
    <row r="5502" spans="1:9" x14ac:dyDescent="0.15">
      <c r="A5502" s="32">
        <v>43712</v>
      </c>
      <c r="B5502" s="25">
        <v>1000002535</v>
      </c>
      <c r="C5502" s="25" t="s">
        <v>3911</v>
      </c>
      <c r="D5502" s="25" t="s">
        <v>4003</v>
      </c>
      <c r="E5502" s="31">
        <v>170005.52</v>
      </c>
      <c r="F5502" s="31">
        <v>170005.52</v>
      </c>
      <c r="G5502" s="25">
        <v>0</v>
      </c>
      <c r="H5502" s="25">
        <v>0</v>
      </c>
      <c r="I5502" s="25" t="s">
        <v>109</v>
      </c>
    </row>
    <row r="5503" spans="1:9" x14ac:dyDescent="0.15">
      <c r="A5503" s="32">
        <v>43712</v>
      </c>
      <c r="B5503" s="25">
        <v>1000002535</v>
      </c>
      <c r="C5503" s="25" t="s">
        <v>3911</v>
      </c>
      <c r="D5503" s="25" t="s">
        <v>4003</v>
      </c>
      <c r="E5503" s="31">
        <v>40014.15</v>
      </c>
      <c r="F5503" s="31">
        <v>40014.15</v>
      </c>
      <c r="G5503" s="25">
        <v>0</v>
      </c>
      <c r="H5503" s="25">
        <v>0</v>
      </c>
      <c r="I5503" s="25" t="s">
        <v>109</v>
      </c>
    </row>
    <row r="5504" spans="1:9" x14ac:dyDescent="0.15">
      <c r="A5504" s="32">
        <v>43712</v>
      </c>
      <c r="B5504" s="25">
        <v>1000002672</v>
      </c>
      <c r="C5504" s="25" t="s">
        <v>4010</v>
      </c>
      <c r="D5504" s="25" t="s">
        <v>4003</v>
      </c>
      <c r="E5504" s="31">
        <v>1649.46</v>
      </c>
      <c r="F5504" s="31">
        <v>1649.46</v>
      </c>
      <c r="G5504" s="25">
        <v>0</v>
      </c>
      <c r="H5504" s="25">
        <v>0</v>
      </c>
      <c r="I5504" s="25" t="s">
        <v>2637</v>
      </c>
    </row>
    <row r="5505" spans="1:9" x14ac:dyDescent="0.15">
      <c r="A5505" s="32">
        <v>43712</v>
      </c>
      <c r="B5505" s="25">
        <v>1000002672</v>
      </c>
      <c r="C5505" s="25" t="s">
        <v>4010</v>
      </c>
      <c r="D5505" s="25" t="s">
        <v>4003</v>
      </c>
      <c r="E5505" s="25">
        <v>963.6</v>
      </c>
      <c r="F5505" s="25">
        <v>963.6</v>
      </c>
      <c r="G5505" s="25">
        <v>0</v>
      </c>
      <c r="H5505" s="25">
        <v>0</v>
      </c>
      <c r="I5505" s="25" t="s">
        <v>2637</v>
      </c>
    </row>
    <row r="5506" spans="1:9" x14ac:dyDescent="0.15">
      <c r="A5506" s="32">
        <v>43712</v>
      </c>
      <c r="B5506" s="25">
        <v>1000002716</v>
      </c>
      <c r="C5506" s="25" t="s">
        <v>3913</v>
      </c>
      <c r="D5506" s="25" t="s">
        <v>4003</v>
      </c>
      <c r="E5506" s="31">
        <v>2022.1</v>
      </c>
      <c r="F5506" s="31">
        <v>2022.1</v>
      </c>
      <c r="G5506" s="25">
        <v>0</v>
      </c>
      <c r="H5506" s="25">
        <v>0</v>
      </c>
      <c r="I5506" s="25" t="s">
        <v>2896</v>
      </c>
    </row>
    <row r="5507" spans="1:9" x14ac:dyDescent="0.15">
      <c r="A5507" s="32">
        <v>43712</v>
      </c>
      <c r="B5507" s="25">
        <v>1000003143</v>
      </c>
      <c r="C5507" s="25" t="s">
        <v>3733</v>
      </c>
      <c r="D5507" s="25" t="s">
        <v>4003</v>
      </c>
      <c r="E5507" s="31">
        <v>19252.7</v>
      </c>
      <c r="F5507" s="31">
        <v>19252.7</v>
      </c>
      <c r="G5507" s="25">
        <v>0</v>
      </c>
      <c r="H5507" s="25">
        <v>0</v>
      </c>
      <c r="I5507" s="25" t="s">
        <v>3140</v>
      </c>
    </row>
    <row r="5508" spans="1:9" x14ac:dyDescent="0.15">
      <c r="A5508" s="32">
        <v>43712</v>
      </c>
      <c r="B5508" s="25">
        <v>1000003143</v>
      </c>
      <c r="C5508" s="25" t="s">
        <v>3733</v>
      </c>
      <c r="D5508" s="25" t="s">
        <v>4003</v>
      </c>
      <c r="E5508" s="31">
        <v>40759.99</v>
      </c>
      <c r="F5508" s="31">
        <v>40759.99</v>
      </c>
      <c r="G5508" s="25">
        <v>0</v>
      </c>
      <c r="H5508" s="25">
        <v>0</v>
      </c>
      <c r="I5508" s="25" t="s">
        <v>3140</v>
      </c>
    </row>
    <row r="5509" spans="1:9" x14ac:dyDescent="0.15">
      <c r="A5509" s="32">
        <v>43712</v>
      </c>
      <c r="B5509" s="25">
        <v>1000003390</v>
      </c>
      <c r="C5509" s="25" t="s">
        <v>3858</v>
      </c>
      <c r="D5509" s="25" t="s">
        <v>4003</v>
      </c>
      <c r="E5509" s="25">
        <v>400.8</v>
      </c>
      <c r="F5509" s="25">
        <v>400.8</v>
      </c>
      <c r="G5509" s="25">
        <v>0</v>
      </c>
      <c r="H5509" s="25">
        <v>0</v>
      </c>
      <c r="I5509" s="25" t="s">
        <v>2883</v>
      </c>
    </row>
    <row r="5510" spans="1:9" x14ac:dyDescent="0.15">
      <c r="A5510" s="32">
        <v>43712</v>
      </c>
      <c r="B5510" s="25">
        <v>1000003390</v>
      </c>
      <c r="C5510" s="25" t="s">
        <v>3858</v>
      </c>
      <c r="D5510" s="25" t="s">
        <v>4003</v>
      </c>
      <c r="E5510" s="31">
        <v>2615.7199999999998</v>
      </c>
      <c r="F5510" s="31">
        <v>2615.7199999999998</v>
      </c>
      <c r="G5510" s="25">
        <v>0</v>
      </c>
      <c r="H5510" s="25">
        <v>0</v>
      </c>
      <c r="I5510" s="25" t="s">
        <v>2883</v>
      </c>
    </row>
    <row r="5511" spans="1:9" x14ac:dyDescent="0.15">
      <c r="A5511" s="32">
        <v>43712</v>
      </c>
      <c r="B5511" s="25">
        <v>1000003510</v>
      </c>
      <c r="C5511" s="25" t="s">
        <v>4056</v>
      </c>
      <c r="D5511" s="25" t="s">
        <v>4003</v>
      </c>
      <c r="E5511" s="25">
        <v>33</v>
      </c>
      <c r="F5511" s="25">
        <v>33</v>
      </c>
      <c r="G5511" s="25">
        <v>0</v>
      </c>
      <c r="H5511" s="25">
        <v>0</v>
      </c>
      <c r="I5511" s="25" t="s">
        <v>3525</v>
      </c>
    </row>
    <row r="5512" spans="1:9" x14ac:dyDescent="0.15">
      <c r="A5512" s="32">
        <v>43712</v>
      </c>
      <c r="B5512" s="25">
        <v>1000003511</v>
      </c>
      <c r="C5512" s="25" t="s">
        <v>4059</v>
      </c>
      <c r="D5512" s="25" t="s">
        <v>4003</v>
      </c>
      <c r="E5512" s="25">
        <v>200.4</v>
      </c>
      <c r="F5512" s="25">
        <v>200.4</v>
      </c>
      <c r="G5512" s="25">
        <v>0</v>
      </c>
      <c r="H5512" s="25">
        <v>0</v>
      </c>
      <c r="I5512" s="25" t="s">
        <v>2696</v>
      </c>
    </row>
    <row r="5513" spans="1:9" x14ac:dyDescent="0.15">
      <c r="A5513" s="32">
        <v>43712</v>
      </c>
      <c r="B5513" s="25">
        <v>1000003511</v>
      </c>
      <c r="C5513" s="25" t="s">
        <v>4059</v>
      </c>
      <c r="D5513" s="25" t="s">
        <v>4003</v>
      </c>
      <c r="E5513" s="25">
        <v>717.61</v>
      </c>
      <c r="F5513" s="25">
        <v>717.61</v>
      </c>
      <c r="G5513" s="25">
        <v>0</v>
      </c>
      <c r="H5513" s="25">
        <v>0</v>
      </c>
      <c r="I5513" s="25" t="s">
        <v>2696</v>
      </c>
    </row>
    <row r="5514" spans="1:9" x14ac:dyDescent="0.15">
      <c r="A5514" s="32">
        <v>43712</v>
      </c>
      <c r="B5514" s="25">
        <v>1000004078</v>
      </c>
      <c r="C5514" s="25" t="s">
        <v>2794</v>
      </c>
      <c r="D5514" s="25" t="s">
        <v>4003</v>
      </c>
      <c r="E5514" s="31">
        <v>1760.8</v>
      </c>
      <c r="F5514" s="31">
        <v>1760.8</v>
      </c>
      <c r="G5514" s="25">
        <v>0</v>
      </c>
      <c r="H5514" s="25">
        <v>0</v>
      </c>
      <c r="I5514" s="25" t="s">
        <v>2793</v>
      </c>
    </row>
    <row r="5515" spans="1:9" x14ac:dyDescent="0.15">
      <c r="A5515" s="32">
        <v>43712</v>
      </c>
      <c r="B5515" s="25">
        <v>1000004297</v>
      </c>
      <c r="C5515" s="25" t="s">
        <v>4001</v>
      </c>
      <c r="D5515" s="25" t="s">
        <v>4003</v>
      </c>
      <c r="E5515" s="25">
        <v>200.4</v>
      </c>
      <c r="F5515" s="25">
        <v>200.4</v>
      </c>
      <c r="G5515" s="25">
        <v>0</v>
      </c>
      <c r="H5515" s="25">
        <v>0</v>
      </c>
      <c r="I5515" s="25" t="s">
        <v>3785</v>
      </c>
    </row>
    <row r="5516" spans="1:9" x14ac:dyDescent="0.15">
      <c r="A5516" s="32">
        <v>43712</v>
      </c>
      <c r="B5516" s="25">
        <v>1000004297</v>
      </c>
      <c r="C5516" s="25" t="s">
        <v>4001</v>
      </c>
      <c r="D5516" s="25" t="s">
        <v>4003</v>
      </c>
      <c r="E5516" s="25">
        <v>300</v>
      </c>
      <c r="F5516" s="25">
        <v>300</v>
      </c>
      <c r="G5516" s="25">
        <v>0</v>
      </c>
      <c r="H5516" s="25">
        <v>0</v>
      </c>
      <c r="I5516" s="25" t="s">
        <v>3785</v>
      </c>
    </row>
    <row r="5517" spans="1:9" x14ac:dyDescent="0.15">
      <c r="A5517" s="32">
        <v>43712</v>
      </c>
      <c r="B5517" s="25">
        <v>1000004884</v>
      </c>
      <c r="C5517" s="25" t="s">
        <v>3917</v>
      </c>
      <c r="D5517" s="25" t="s">
        <v>4003</v>
      </c>
      <c r="E5517" s="31">
        <v>5001.58</v>
      </c>
      <c r="F5517" s="31">
        <v>5001.58</v>
      </c>
      <c r="G5517" s="25">
        <v>0</v>
      </c>
      <c r="H5517" s="25">
        <v>0</v>
      </c>
      <c r="I5517" s="25" t="s">
        <v>2824</v>
      </c>
    </row>
    <row r="5518" spans="1:9" x14ac:dyDescent="0.15">
      <c r="A5518" s="32">
        <v>43712</v>
      </c>
      <c r="B5518" s="25">
        <v>1000004884</v>
      </c>
      <c r="C5518" s="25" t="s">
        <v>3917</v>
      </c>
      <c r="D5518" s="25" t="s">
        <v>4003</v>
      </c>
      <c r="E5518" s="31">
        <v>13782.29</v>
      </c>
      <c r="F5518" s="31">
        <v>13782.29</v>
      </c>
      <c r="G5518" s="25">
        <v>0</v>
      </c>
      <c r="H5518" s="25">
        <v>0</v>
      </c>
      <c r="I5518" s="25" t="s">
        <v>2824</v>
      </c>
    </row>
    <row r="5519" spans="1:9" x14ac:dyDescent="0.15">
      <c r="A5519" s="32">
        <v>43712</v>
      </c>
      <c r="B5519" s="25">
        <v>1000008344</v>
      </c>
      <c r="C5519" s="25" t="s">
        <v>3921</v>
      </c>
      <c r="D5519" s="25" t="s">
        <v>4004</v>
      </c>
      <c r="E5519" s="31">
        <v>9000.09</v>
      </c>
      <c r="F5519" s="31">
        <v>9000.09</v>
      </c>
      <c r="G5519" s="25">
        <v>0</v>
      </c>
      <c r="H5519" s="25">
        <v>0</v>
      </c>
      <c r="I5519" s="25" t="s">
        <v>3140</v>
      </c>
    </row>
    <row r="5520" spans="1:9" x14ac:dyDescent="0.15">
      <c r="A5520" s="32">
        <v>43712</v>
      </c>
      <c r="B5520" s="25">
        <v>1000009190</v>
      </c>
      <c r="C5520" s="25" t="s">
        <v>2649</v>
      </c>
      <c r="D5520" s="25" t="s">
        <v>4003</v>
      </c>
      <c r="E5520" s="25">
        <v>237.86</v>
      </c>
      <c r="F5520" s="25">
        <v>237.86</v>
      </c>
      <c r="G5520" s="25">
        <v>0</v>
      </c>
      <c r="H5520" s="25">
        <v>0</v>
      </c>
      <c r="I5520" s="25" t="s">
        <v>2646</v>
      </c>
    </row>
    <row r="5521" spans="1:9" x14ac:dyDescent="0.15">
      <c r="A5521" s="32">
        <v>43712</v>
      </c>
      <c r="B5521" s="25">
        <v>1000009190</v>
      </c>
      <c r="C5521" s="25" t="s">
        <v>2649</v>
      </c>
      <c r="D5521" s="25" t="s">
        <v>4003</v>
      </c>
      <c r="E5521" s="31">
        <v>1956.18</v>
      </c>
      <c r="F5521" s="31">
        <v>1956.18</v>
      </c>
      <c r="G5521" s="25">
        <v>0</v>
      </c>
      <c r="H5521" s="25">
        <v>0</v>
      </c>
      <c r="I5521" s="25" t="s">
        <v>2646</v>
      </c>
    </row>
    <row r="5522" spans="1:9" x14ac:dyDescent="0.15">
      <c r="A5522" s="32">
        <v>43712</v>
      </c>
      <c r="B5522" s="25">
        <v>1000009190</v>
      </c>
      <c r="C5522" s="25" t="s">
        <v>2649</v>
      </c>
      <c r="D5522" s="25" t="s">
        <v>4004</v>
      </c>
      <c r="E5522" s="25">
        <v>536.35</v>
      </c>
      <c r="F5522" s="25">
        <v>536.35</v>
      </c>
      <c r="G5522" s="25">
        <v>0</v>
      </c>
      <c r="H5522" s="25">
        <v>0</v>
      </c>
      <c r="I5522" s="25" t="s">
        <v>2646</v>
      </c>
    </row>
    <row r="5523" spans="1:9" x14ac:dyDescent="0.15">
      <c r="A5523" s="32">
        <v>43712</v>
      </c>
      <c r="B5523" s="25">
        <v>1000009301</v>
      </c>
      <c r="C5523" s="25" t="s">
        <v>3308</v>
      </c>
      <c r="D5523" s="25" t="s">
        <v>4003</v>
      </c>
      <c r="E5523" s="25">
        <v>503.37</v>
      </c>
      <c r="F5523" s="25">
        <v>503.37</v>
      </c>
      <c r="G5523" s="25">
        <v>0</v>
      </c>
      <c r="H5523" s="25">
        <v>0</v>
      </c>
      <c r="I5523" s="25" t="s">
        <v>2646</v>
      </c>
    </row>
    <row r="5524" spans="1:9" x14ac:dyDescent="0.15">
      <c r="A5524" s="32">
        <v>43712</v>
      </c>
      <c r="B5524" s="25">
        <v>1000009301</v>
      </c>
      <c r="C5524" s="25" t="s">
        <v>3308</v>
      </c>
      <c r="D5524" s="25" t="s">
        <v>4003</v>
      </c>
      <c r="E5524" s="31">
        <v>2413.63</v>
      </c>
      <c r="F5524" s="31">
        <v>2413.63</v>
      </c>
      <c r="G5524" s="25">
        <v>0</v>
      </c>
      <c r="H5524" s="25">
        <v>0</v>
      </c>
      <c r="I5524" s="25" t="s">
        <v>2646</v>
      </c>
    </row>
    <row r="5525" spans="1:9" x14ac:dyDescent="0.15">
      <c r="A5525" s="32">
        <v>43712</v>
      </c>
      <c r="B5525" s="25">
        <v>1000009301</v>
      </c>
      <c r="C5525" s="25" t="s">
        <v>3308</v>
      </c>
      <c r="D5525" s="25" t="s">
        <v>4004</v>
      </c>
      <c r="E5525" s="25">
        <v>300.52999999999997</v>
      </c>
      <c r="F5525" s="25">
        <v>300.52999999999997</v>
      </c>
      <c r="G5525" s="25">
        <v>0</v>
      </c>
      <c r="H5525" s="25">
        <v>0</v>
      </c>
      <c r="I5525" s="25" t="s">
        <v>2646</v>
      </c>
    </row>
    <row r="5526" spans="1:9" x14ac:dyDescent="0.15">
      <c r="A5526" s="32">
        <v>43712</v>
      </c>
      <c r="B5526" s="25">
        <v>1000009355</v>
      </c>
      <c r="C5526" s="25" t="s">
        <v>2813</v>
      </c>
      <c r="D5526" s="25" t="s">
        <v>4003</v>
      </c>
      <c r="E5526" s="25">
        <v>392.4</v>
      </c>
      <c r="F5526" s="25">
        <v>392.4</v>
      </c>
      <c r="G5526" s="25">
        <v>0</v>
      </c>
      <c r="H5526" s="25">
        <v>0</v>
      </c>
      <c r="I5526" s="25" t="s">
        <v>2812</v>
      </c>
    </row>
    <row r="5527" spans="1:9" x14ac:dyDescent="0.15">
      <c r="A5527" s="32">
        <v>43712</v>
      </c>
      <c r="B5527" s="25">
        <v>1000009355</v>
      </c>
      <c r="C5527" s="25" t="s">
        <v>2813</v>
      </c>
      <c r="D5527" s="25" t="s">
        <v>4003</v>
      </c>
      <c r="E5527" s="25">
        <v>609.9</v>
      </c>
      <c r="F5527" s="25">
        <v>609.9</v>
      </c>
      <c r="G5527" s="25">
        <v>0</v>
      </c>
      <c r="H5527" s="25">
        <v>0</v>
      </c>
      <c r="I5527" s="25" t="s">
        <v>2812</v>
      </c>
    </row>
    <row r="5528" spans="1:9" x14ac:dyDescent="0.15">
      <c r="A5528" s="32">
        <v>43712</v>
      </c>
      <c r="B5528" s="25">
        <v>1000009458</v>
      </c>
      <c r="C5528" s="25" t="s">
        <v>2816</v>
      </c>
      <c r="D5528" s="25" t="s">
        <v>4003</v>
      </c>
      <c r="E5528" s="31">
        <v>2500.3000000000002</v>
      </c>
      <c r="F5528" s="31">
        <v>2500.3000000000002</v>
      </c>
      <c r="G5528" s="25">
        <v>0</v>
      </c>
      <c r="H5528" s="25">
        <v>0</v>
      </c>
      <c r="I5528" s="25" t="s">
        <v>2815</v>
      </c>
    </row>
    <row r="5529" spans="1:9" x14ac:dyDescent="0.15">
      <c r="A5529" s="32">
        <v>43712</v>
      </c>
      <c r="B5529" s="25">
        <v>1000009635</v>
      </c>
      <c r="C5529" s="25" t="s">
        <v>3929</v>
      </c>
      <c r="D5529" s="25" t="s">
        <v>4003</v>
      </c>
      <c r="E5529" s="31">
        <v>35000.699999999997</v>
      </c>
      <c r="F5529" s="31">
        <v>35000.699999999997</v>
      </c>
      <c r="G5529" s="25">
        <v>0</v>
      </c>
      <c r="H5529" s="25">
        <v>0</v>
      </c>
      <c r="I5529" s="25" t="s">
        <v>106</v>
      </c>
    </row>
    <row r="5530" spans="1:9" x14ac:dyDescent="0.15">
      <c r="A5530" s="32">
        <v>43712</v>
      </c>
      <c r="B5530" s="25">
        <v>1000009635</v>
      </c>
      <c r="C5530" s="25" t="s">
        <v>3929</v>
      </c>
      <c r="D5530" s="25" t="s">
        <v>4003</v>
      </c>
      <c r="E5530" s="31">
        <v>203022</v>
      </c>
      <c r="F5530" s="31">
        <v>203022</v>
      </c>
      <c r="G5530" s="25">
        <v>0</v>
      </c>
      <c r="H5530" s="25">
        <v>0</v>
      </c>
      <c r="I5530" s="25" t="s">
        <v>106</v>
      </c>
    </row>
    <row r="5531" spans="1:9" x14ac:dyDescent="0.15">
      <c r="A5531" s="32">
        <v>43712</v>
      </c>
      <c r="B5531" s="25">
        <v>1000015329</v>
      </c>
      <c r="C5531" s="25" t="s">
        <v>2641</v>
      </c>
      <c r="D5531" s="25" t="s">
        <v>4003</v>
      </c>
      <c r="E5531" s="25">
        <v>500.4</v>
      </c>
      <c r="F5531" s="25">
        <v>500.4</v>
      </c>
      <c r="G5531" s="25">
        <v>0</v>
      </c>
      <c r="H5531" s="25">
        <v>0</v>
      </c>
      <c r="I5531" s="25" t="s">
        <v>2640</v>
      </c>
    </row>
    <row r="5532" spans="1:9" x14ac:dyDescent="0.15">
      <c r="A5532" s="32">
        <v>43712</v>
      </c>
      <c r="B5532" s="25">
        <v>1000015329</v>
      </c>
      <c r="C5532" s="25" t="s">
        <v>2641</v>
      </c>
      <c r="D5532" s="25" t="s">
        <v>4003</v>
      </c>
      <c r="E5532" s="31">
        <v>1391.6</v>
      </c>
      <c r="F5532" s="31">
        <v>1391.6</v>
      </c>
      <c r="G5532" s="25">
        <v>0</v>
      </c>
      <c r="H5532" s="25">
        <v>0</v>
      </c>
      <c r="I5532" s="25" t="s">
        <v>2640</v>
      </c>
    </row>
    <row r="5533" spans="1:9" x14ac:dyDescent="0.15">
      <c r="A5533" s="32">
        <v>43712</v>
      </c>
      <c r="B5533" s="25">
        <v>1000015329</v>
      </c>
      <c r="C5533" s="25" t="s">
        <v>2641</v>
      </c>
      <c r="D5533" s="25" t="s">
        <v>4004</v>
      </c>
      <c r="E5533" s="25">
        <v>803.01</v>
      </c>
      <c r="F5533" s="25">
        <v>803.01</v>
      </c>
      <c r="G5533" s="25">
        <v>0</v>
      </c>
      <c r="H5533" s="25">
        <v>0</v>
      </c>
      <c r="I5533" s="25" t="s">
        <v>2640</v>
      </c>
    </row>
    <row r="5534" spans="1:9" x14ac:dyDescent="0.15">
      <c r="A5534" s="32">
        <v>43712</v>
      </c>
      <c r="B5534" s="25">
        <v>1000015608</v>
      </c>
      <c r="C5534" s="25" t="s">
        <v>3582</v>
      </c>
      <c r="D5534" s="25" t="s">
        <v>4003</v>
      </c>
      <c r="E5534" s="25">
        <v>15</v>
      </c>
      <c r="F5534" s="25">
        <v>15</v>
      </c>
      <c r="G5534" s="25">
        <v>0</v>
      </c>
      <c r="H5534" s="25">
        <v>0</v>
      </c>
      <c r="I5534" s="25" t="s">
        <v>3578</v>
      </c>
    </row>
    <row r="5535" spans="1:9" x14ac:dyDescent="0.15">
      <c r="A5535" s="32">
        <v>43712</v>
      </c>
      <c r="B5535" s="25">
        <v>1000015608</v>
      </c>
      <c r="C5535" s="25" t="s">
        <v>3582</v>
      </c>
      <c r="D5535" s="25" t="s">
        <v>4003</v>
      </c>
      <c r="E5535" s="25">
        <v>207.6</v>
      </c>
      <c r="F5535" s="25">
        <v>207.6</v>
      </c>
      <c r="G5535" s="25">
        <v>0</v>
      </c>
      <c r="H5535" s="25">
        <v>0</v>
      </c>
      <c r="I5535" s="25" t="s">
        <v>3578</v>
      </c>
    </row>
    <row r="5536" spans="1:9" x14ac:dyDescent="0.15">
      <c r="A5536" s="32">
        <v>43712</v>
      </c>
      <c r="B5536" s="25">
        <v>1000016028</v>
      </c>
      <c r="C5536" s="25" t="s">
        <v>3931</v>
      </c>
      <c r="D5536" s="25" t="s">
        <v>4003</v>
      </c>
      <c r="E5536" s="31">
        <v>23907</v>
      </c>
      <c r="F5536" s="31">
        <v>23907</v>
      </c>
      <c r="G5536" s="25">
        <v>0</v>
      </c>
      <c r="H5536" s="25">
        <v>0</v>
      </c>
      <c r="I5536" s="25" t="s">
        <v>3134</v>
      </c>
    </row>
    <row r="5537" spans="1:9" x14ac:dyDescent="0.15">
      <c r="A5537" s="32">
        <v>43712</v>
      </c>
      <c r="B5537" s="25">
        <v>1000016028</v>
      </c>
      <c r="C5537" s="25" t="s">
        <v>3931</v>
      </c>
      <c r="D5537" s="25" t="s">
        <v>4003</v>
      </c>
      <c r="E5537" s="31">
        <v>16097.1</v>
      </c>
      <c r="F5537" s="31">
        <v>16097.1</v>
      </c>
      <c r="G5537" s="25">
        <v>0</v>
      </c>
      <c r="H5537" s="25">
        <v>0</v>
      </c>
      <c r="I5537" s="25" t="s">
        <v>3134</v>
      </c>
    </row>
    <row r="5538" spans="1:9" x14ac:dyDescent="0.15">
      <c r="A5538" s="32">
        <v>43712</v>
      </c>
      <c r="B5538" s="25">
        <v>1000016603</v>
      </c>
      <c r="C5538" s="25" t="s">
        <v>2835</v>
      </c>
      <c r="D5538" s="25" t="s">
        <v>4003</v>
      </c>
      <c r="E5538" s="31">
        <v>53053.8</v>
      </c>
      <c r="F5538" s="31">
        <v>53053.8</v>
      </c>
      <c r="G5538" s="25">
        <v>0</v>
      </c>
      <c r="H5538" s="25">
        <v>0</v>
      </c>
      <c r="I5538" s="25" t="s">
        <v>2834</v>
      </c>
    </row>
    <row r="5539" spans="1:9" x14ac:dyDescent="0.15">
      <c r="A5539" s="32">
        <v>43712</v>
      </c>
      <c r="B5539" s="25">
        <v>1000016603</v>
      </c>
      <c r="C5539" s="25" t="s">
        <v>2835</v>
      </c>
      <c r="D5539" s="25" t="s">
        <v>4003</v>
      </c>
      <c r="E5539" s="31">
        <v>56950.6</v>
      </c>
      <c r="F5539" s="31">
        <v>56950.6</v>
      </c>
      <c r="G5539" s="25">
        <v>0</v>
      </c>
      <c r="H5539" s="25">
        <v>0</v>
      </c>
      <c r="I5539" s="25" t="s">
        <v>2834</v>
      </c>
    </row>
    <row r="5540" spans="1:9" x14ac:dyDescent="0.15">
      <c r="A5540" s="32">
        <v>43712</v>
      </c>
      <c r="B5540" s="25">
        <v>1000016942</v>
      </c>
      <c r="C5540" s="25" t="s">
        <v>2747</v>
      </c>
      <c r="D5540" s="25" t="s">
        <v>4003</v>
      </c>
      <c r="E5540" s="31">
        <v>3000.8</v>
      </c>
      <c r="F5540" s="31">
        <v>3000.8</v>
      </c>
      <c r="G5540" s="25">
        <v>0</v>
      </c>
      <c r="H5540" s="25">
        <v>0</v>
      </c>
      <c r="I5540" s="25" t="s">
        <v>2733</v>
      </c>
    </row>
    <row r="5541" spans="1:9" x14ac:dyDescent="0.15">
      <c r="A5541" s="32">
        <v>43712</v>
      </c>
      <c r="B5541" s="25">
        <v>1000016942</v>
      </c>
      <c r="C5541" s="25" t="s">
        <v>2747</v>
      </c>
      <c r="D5541" s="25" t="s">
        <v>4003</v>
      </c>
      <c r="E5541" s="31">
        <v>10000.36</v>
      </c>
      <c r="F5541" s="31">
        <v>10000.36</v>
      </c>
      <c r="G5541" s="25">
        <v>0</v>
      </c>
      <c r="H5541" s="25">
        <v>0</v>
      </c>
      <c r="I5541" s="25" t="s">
        <v>2733</v>
      </c>
    </row>
    <row r="5542" spans="1:9" x14ac:dyDescent="0.15">
      <c r="A5542" s="32">
        <v>43712</v>
      </c>
      <c r="B5542" s="25">
        <v>1000017070</v>
      </c>
      <c r="C5542" s="25" t="s">
        <v>3932</v>
      </c>
      <c r="D5542" s="25" t="s">
        <v>4003</v>
      </c>
      <c r="E5542" s="25">
        <v>962</v>
      </c>
      <c r="F5542" s="25">
        <v>962</v>
      </c>
      <c r="G5542" s="25">
        <v>0</v>
      </c>
      <c r="H5542" s="25">
        <v>0</v>
      </c>
      <c r="I5542" s="25" t="s">
        <v>2837</v>
      </c>
    </row>
    <row r="5543" spans="1:9" x14ac:dyDescent="0.15">
      <c r="A5543" s="32">
        <v>43712</v>
      </c>
      <c r="B5543" s="25">
        <v>1000017079</v>
      </c>
      <c r="C5543" s="25" t="s">
        <v>3629</v>
      </c>
      <c r="D5543" s="25" t="s">
        <v>4003</v>
      </c>
      <c r="E5543" s="31">
        <v>108696.2</v>
      </c>
      <c r="F5543" s="31">
        <v>108696.2</v>
      </c>
      <c r="G5543" s="25">
        <v>0</v>
      </c>
      <c r="H5543" s="25">
        <v>0</v>
      </c>
      <c r="I5543" s="25" t="s">
        <v>3024</v>
      </c>
    </row>
    <row r="5544" spans="1:9" x14ac:dyDescent="0.15">
      <c r="A5544" s="32">
        <v>43712</v>
      </c>
      <c r="B5544" s="25">
        <v>1000017079</v>
      </c>
      <c r="C5544" s="25" t="s">
        <v>3629</v>
      </c>
      <c r="D5544" s="25" t="s">
        <v>4003</v>
      </c>
      <c r="E5544" s="31">
        <v>96312.51</v>
      </c>
      <c r="F5544" s="31">
        <v>96312.51</v>
      </c>
      <c r="G5544" s="25">
        <v>0</v>
      </c>
      <c r="H5544" s="25">
        <v>0</v>
      </c>
      <c r="I5544" s="25" t="s">
        <v>3024</v>
      </c>
    </row>
    <row r="5545" spans="1:9" x14ac:dyDescent="0.15">
      <c r="A5545" s="32">
        <v>43712</v>
      </c>
      <c r="B5545" s="25">
        <v>1000017333</v>
      </c>
      <c r="C5545" s="25" t="s">
        <v>4002</v>
      </c>
      <c r="D5545" s="25" t="s">
        <v>4003</v>
      </c>
      <c r="E5545" s="25">
        <v>451.2</v>
      </c>
      <c r="F5545" s="25">
        <v>451.2</v>
      </c>
      <c r="G5545" s="25">
        <v>0</v>
      </c>
      <c r="H5545" s="25">
        <v>0</v>
      </c>
      <c r="I5545" s="25" t="s">
        <v>2837</v>
      </c>
    </row>
    <row r="5546" spans="1:9" x14ac:dyDescent="0.15">
      <c r="A5546" s="32">
        <v>43712</v>
      </c>
      <c r="B5546" s="25">
        <v>1000017360</v>
      </c>
      <c r="C5546" s="25" t="s">
        <v>2850</v>
      </c>
      <c r="D5546" s="25" t="s">
        <v>4003</v>
      </c>
      <c r="E5546" s="31">
        <v>1000.1</v>
      </c>
      <c r="F5546" s="31">
        <v>1000.1</v>
      </c>
      <c r="G5546" s="25">
        <v>0</v>
      </c>
      <c r="H5546" s="25">
        <v>0</v>
      </c>
      <c r="I5546" s="25" t="s">
        <v>2837</v>
      </c>
    </row>
    <row r="5547" spans="1:9" x14ac:dyDescent="0.15">
      <c r="A5547" s="32">
        <v>43712</v>
      </c>
      <c r="B5547" s="25">
        <v>1000017361</v>
      </c>
      <c r="C5547" s="25" t="s">
        <v>3469</v>
      </c>
      <c r="D5547" s="25" t="s">
        <v>4003</v>
      </c>
      <c r="E5547" s="25">
        <v>300.2</v>
      </c>
      <c r="F5547" s="25">
        <v>300.2</v>
      </c>
      <c r="G5547" s="25">
        <v>0</v>
      </c>
      <c r="H5547" s="25">
        <v>0</v>
      </c>
      <c r="I5547" s="25" t="s">
        <v>2837</v>
      </c>
    </row>
    <row r="5548" spans="1:9" x14ac:dyDescent="0.15">
      <c r="A5548" s="32">
        <v>43712</v>
      </c>
      <c r="B5548" s="25">
        <v>1000017386</v>
      </c>
      <c r="C5548" s="25" t="s">
        <v>2901</v>
      </c>
      <c r="D5548" s="25" t="s">
        <v>4003</v>
      </c>
      <c r="E5548" s="31">
        <v>1804.8</v>
      </c>
      <c r="F5548" s="31">
        <v>1804.8</v>
      </c>
      <c r="G5548" s="25">
        <v>0</v>
      </c>
      <c r="H5548" s="25">
        <v>0</v>
      </c>
      <c r="I5548" s="25" t="s">
        <v>118</v>
      </c>
    </row>
    <row r="5549" spans="1:9" x14ac:dyDescent="0.15">
      <c r="A5549" s="32">
        <v>43712</v>
      </c>
      <c r="B5549" s="25">
        <v>1000017386</v>
      </c>
      <c r="C5549" s="25" t="s">
        <v>2901</v>
      </c>
      <c r="D5549" s="25" t="s">
        <v>4003</v>
      </c>
      <c r="E5549" s="25">
        <v>203.4</v>
      </c>
      <c r="F5549" s="25">
        <v>203.4</v>
      </c>
      <c r="G5549" s="25">
        <v>0</v>
      </c>
      <c r="H5549" s="25">
        <v>0</v>
      </c>
      <c r="I5549" s="25" t="s">
        <v>118</v>
      </c>
    </row>
    <row r="5550" spans="1:9" x14ac:dyDescent="0.15">
      <c r="A5550" s="32">
        <v>43712</v>
      </c>
      <c r="B5550" s="25">
        <v>1000017570</v>
      </c>
      <c r="C5550" s="25" t="s">
        <v>2956</v>
      </c>
      <c r="D5550" s="25" t="s">
        <v>4003</v>
      </c>
      <c r="E5550" s="31">
        <v>2404.8000000000002</v>
      </c>
      <c r="F5550" s="31">
        <v>2404.8000000000002</v>
      </c>
      <c r="G5550" s="25">
        <v>0</v>
      </c>
      <c r="H5550" s="25">
        <v>0</v>
      </c>
      <c r="I5550" s="25" t="s">
        <v>2955</v>
      </c>
    </row>
    <row r="5551" spans="1:9" x14ac:dyDescent="0.15">
      <c r="A5551" s="32">
        <v>43712</v>
      </c>
      <c r="B5551" s="25">
        <v>1000017570</v>
      </c>
      <c r="C5551" s="25" t="s">
        <v>2956</v>
      </c>
      <c r="D5551" s="25" t="s">
        <v>4003</v>
      </c>
      <c r="E5551" s="31">
        <v>7671.84</v>
      </c>
      <c r="F5551" s="31">
        <v>7671.84</v>
      </c>
      <c r="G5551" s="25">
        <v>0</v>
      </c>
      <c r="H5551" s="25">
        <v>0</v>
      </c>
      <c r="I5551" s="25" t="s">
        <v>2955</v>
      </c>
    </row>
    <row r="5552" spans="1:9" x14ac:dyDescent="0.15">
      <c r="A5552" s="32">
        <v>43712</v>
      </c>
      <c r="B5552" s="25">
        <v>1000017683</v>
      </c>
      <c r="C5552" s="25" t="s">
        <v>3455</v>
      </c>
      <c r="D5552" s="25" t="s">
        <v>4003</v>
      </c>
      <c r="E5552" s="25">
        <v>96</v>
      </c>
      <c r="F5552" s="25">
        <v>96</v>
      </c>
      <c r="G5552" s="25">
        <v>0</v>
      </c>
      <c r="H5552" s="25">
        <v>0</v>
      </c>
      <c r="I5552" s="25" t="s">
        <v>2837</v>
      </c>
    </row>
    <row r="5553" spans="1:9" x14ac:dyDescent="0.15">
      <c r="A5553" s="32">
        <v>43712</v>
      </c>
      <c r="B5553" s="25">
        <v>1000017683</v>
      </c>
      <c r="C5553" s="25" t="s">
        <v>3455</v>
      </c>
      <c r="D5553" s="25" t="s">
        <v>4003</v>
      </c>
      <c r="E5553" s="25">
        <v>904</v>
      </c>
      <c r="F5553" s="25">
        <v>904</v>
      </c>
      <c r="G5553" s="25">
        <v>0</v>
      </c>
      <c r="H5553" s="25">
        <v>0</v>
      </c>
      <c r="I5553" s="25" t="s">
        <v>2837</v>
      </c>
    </row>
    <row r="5554" spans="1:9" x14ac:dyDescent="0.15">
      <c r="A5554" s="32">
        <v>43712</v>
      </c>
      <c r="B5554" s="25">
        <v>1000017745</v>
      </c>
      <c r="C5554" s="25" t="s">
        <v>2848</v>
      </c>
      <c r="D5554" s="25" t="s">
        <v>4003</v>
      </c>
      <c r="E5554" s="25">
        <v>923.4</v>
      </c>
      <c r="F5554" s="25">
        <v>923.4</v>
      </c>
      <c r="G5554" s="25">
        <v>0</v>
      </c>
      <c r="H5554" s="25">
        <v>0</v>
      </c>
      <c r="I5554" s="25" t="s">
        <v>2837</v>
      </c>
    </row>
    <row r="5555" spans="1:9" x14ac:dyDescent="0.15">
      <c r="A5555" s="32">
        <v>43712</v>
      </c>
      <c r="B5555" s="25">
        <v>1000017745</v>
      </c>
      <c r="C5555" s="25" t="s">
        <v>2848</v>
      </c>
      <c r="D5555" s="25" t="s">
        <v>4003</v>
      </c>
      <c r="E5555" s="31">
        <v>1077.5999999999999</v>
      </c>
      <c r="F5555" s="31">
        <v>1077.5999999999999</v>
      </c>
      <c r="G5555" s="25">
        <v>0</v>
      </c>
      <c r="H5555" s="25">
        <v>0</v>
      </c>
      <c r="I5555" s="25" t="s">
        <v>2837</v>
      </c>
    </row>
    <row r="5556" spans="1:9" x14ac:dyDescent="0.15">
      <c r="A5556" s="32">
        <v>43712</v>
      </c>
      <c r="B5556" s="25">
        <v>1000017770</v>
      </c>
      <c r="C5556" s="25" t="s">
        <v>3452</v>
      </c>
      <c r="D5556" s="25" t="s">
        <v>4003</v>
      </c>
      <c r="E5556" s="25">
        <v>200.9</v>
      </c>
      <c r="F5556" s="25">
        <v>200.9</v>
      </c>
      <c r="G5556" s="25">
        <v>0</v>
      </c>
      <c r="H5556" s="25">
        <v>0</v>
      </c>
      <c r="I5556" s="25" t="s">
        <v>2837</v>
      </c>
    </row>
    <row r="5557" spans="1:9" x14ac:dyDescent="0.15">
      <c r="A5557" s="32">
        <v>43712</v>
      </c>
      <c r="B5557" s="25">
        <v>1000017795</v>
      </c>
      <c r="C5557" s="25" t="s">
        <v>3576</v>
      </c>
      <c r="D5557" s="25" t="s">
        <v>4003</v>
      </c>
      <c r="E5557" s="25">
        <v>500.5</v>
      </c>
      <c r="F5557" s="25">
        <v>500.5</v>
      </c>
      <c r="G5557" s="25">
        <v>0</v>
      </c>
      <c r="H5557" s="25">
        <v>0</v>
      </c>
      <c r="I5557" s="25" t="s">
        <v>3575</v>
      </c>
    </row>
    <row r="5558" spans="1:9" x14ac:dyDescent="0.15">
      <c r="A5558" s="32">
        <v>43712</v>
      </c>
      <c r="B5558" s="25">
        <v>1000017795</v>
      </c>
      <c r="C5558" s="25" t="s">
        <v>3576</v>
      </c>
      <c r="D5558" s="25" t="s">
        <v>4003</v>
      </c>
      <c r="E5558" s="31">
        <v>2510.7199999999998</v>
      </c>
      <c r="F5558" s="31">
        <v>2510.7199999999998</v>
      </c>
      <c r="G5558" s="25">
        <v>0</v>
      </c>
      <c r="H5558" s="25">
        <v>0</v>
      </c>
      <c r="I5558" s="25" t="s">
        <v>3575</v>
      </c>
    </row>
    <row r="5559" spans="1:9" x14ac:dyDescent="0.15">
      <c r="A5559" s="32">
        <v>43712</v>
      </c>
      <c r="B5559" s="25">
        <v>1000018182</v>
      </c>
      <c r="C5559" s="25" t="s">
        <v>3234</v>
      </c>
      <c r="D5559" s="25" t="s">
        <v>4003</v>
      </c>
      <c r="E5559" s="25">
        <v>182.6</v>
      </c>
      <c r="F5559" s="25">
        <v>182.6</v>
      </c>
      <c r="G5559" s="25">
        <v>0</v>
      </c>
      <c r="H5559" s="25">
        <v>0</v>
      </c>
      <c r="I5559" s="25" t="s">
        <v>3233</v>
      </c>
    </row>
    <row r="5560" spans="1:9" x14ac:dyDescent="0.15">
      <c r="A5560" s="32">
        <v>43712</v>
      </c>
      <c r="B5560" s="25">
        <v>1000018182</v>
      </c>
      <c r="C5560" s="25" t="s">
        <v>3234</v>
      </c>
      <c r="D5560" s="25" t="s">
        <v>4003</v>
      </c>
      <c r="E5560" s="25">
        <v>25.07</v>
      </c>
      <c r="F5560" s="25">
        <v>25.07</v>
      </c>
      <c r="G5560" s="25">
        <v>0</v>
      </c>
      <c r="H5560" s="25">
        <v>0</v>
      </c>
      <c r="I5560" s="25" t="s">
        <v>3233</v>
      </c>
    </row>
    <row r="5561" spans="1:9" x14ac:dyDescent="0.15">
      <c r="A5561" s="32">
        <v>43712</v>
      </c>
      <c r="B5561" s="25">
        <v>1000018271</v>
      </c>
      <c r="C5561" s="25" t="s">
        <v>3534</v>
      </c>
      <c r="D5561" s="25" t="s">
        <v>4003</v>
      </c>
      <c r="E5561" s="31">
        <v>10006.06</v>
      </c>
      <c r="F5561" s="31">
        <v>10006.06</v>
      </c>
      <c r="G5561" s="25">
        <v>0</v>
      </c>
      <c r="H5561" s="25">
        <v>0</v>
      </c>
      <c r="I5561" s="25" t="s">
        <v>3533</v>
      </c>
    </row>
    <row r="5562" spans="1:9" x14ac:dyDescent="0.15">
      <c r="A5562" s="32">
        <v>43712</v>
      </c>
      <c r="B5562" s="25">
        <v>1000018271</v>
      </c>
      <c r="C5562" s="25" t="s">
        <v>3534</v>
      </c>
      <c r="D5562" s="25" t="s">
        <v>4003</v>
      </c>
      <c r="E5562" s="31">
        <v>2007.56</v>
      </c>
      <c r="F5562" s="31">
        <v>2007.56</v>
      </c>
      <c r="G5562" s="25">
        <v>0</v>
      </c>
      <c r="H5562" s="25">
        <v>0</v>
      </c>
      <c r="I5562" s="25" t="s">
        <v>3533</v>
      </c>
    </row>
    <row r="5563" spans="1:9" x14ac:dyDescent="0.15">
      <c r="A5563" s="32">
        <v>43712</v>
      </c>
      <c r="B5563" s="25">
        <v>1000018273</v>
      </c>
      <c r="C5563" s="25" t="s">
        <v>2846</v>
      </c>
      <c r="D5563" s="25" t="s">
        <v>4003</v>
      </c>
      <c r="E5563" s="31">
        <v>1116.05</v>
      </c>
      <c r="F5563" s="31">
        <v>1116.05</v>
      </c>
      <c r="G5563" s="25">
        <v>0</v>
      </c>
      <c r="H5563" s="25">
        <v>0</v>
      </c>
      <c r="I5563" s="25" t="s">
        <v>2837</v>
      </c>
    </row>
    <row r="5564" spans="1:9" x14ac:dyDescent="0.15">
      <c r="A5564" s="32">
        <v>43712</v>
      </c>
      <c r="B5564" s="25">
        <v>1000018273</v>
      </c>
      <c r="C5564" s="25" t="s">
        <v>2846</v>
      </c>
      <c r="D5564" s="25" t="s">
        <v>4003</v>
      </c>
      <c r="E5564" s="31">
        <v>3687.03</v>
      </c>
      <c r="F5564" s="31">
        <v>3687.03</v>
      </c>
      <c r="G5564" s="25">
        <v>0</v>
      </c>
      <c r="H5564" s="25">
        <v>0</v>
      </c>
      <c r="I5564" s="25" t="s">
        <v>2837</v>
      </c>
    </row>
    <row r="5565" spans="1:9" x14ac:dyDescent="0.15">
      <c r="A5565" s="32">
        <v>43712</v>
      </c>
      <c r="B5565" s="25">
        <v>1000018308</v>
      </c>
      <c r="C5565" s="25" t="s">
        <v>3476</v>
      </c>
      <c r="D5565" s="25" t="s">
        <v>4003</v>
      </c>
      <c r="E5565" s="31">
        <v>12003.5</v>
      </c>
      <c r="F5565" s="31">
        <v>12003.5</v>
      </c>
      <c r="G5565" s="25">
        <v>0</v>
      </c>
      <c r="H5565" s="25">
        <v>0</v>
      </c>
      <c r="I5565" s="25" t="s">
        <v>2837</v>
      </c>
    </row>
    <row r="5566" spans="1:9" x14ac:dyDescent="0.15">
      <c r="A5566" s="32">
        <v>43712</v>
      </c>
      <c r="B5566" s="25">
        <v>1000018308</v>
      </c>
      <c r="C5566" s="25" t="s">
        <v>3476</v>
      </c>
      <c r="D5566" s="25" t="s">
        <v>4003</v>
      </c>
      <c r="E5566" s="31">
        <v>16405.939999999999</v>
      </c>
      <c r="F5566" s="31">
        <v>16405.939999999999</v>
      </c>
      <c r="G5566" s="25">
        <v>0</v>
      </c>
      <c r="H5566" s="25">
        <v>0</v>
      </c>
      <c r="I5566" s="25" t="s">
        <v>2837</v>
      </c>
    </row>
    <row r="5567" spans="1:9" x14ac:dyDescent="0.15">
      <c r="A5567" s="32">
        <v>43712</v>
      </c>
      <c r="B5567" s="25">
        <v>1000018310</v>
      </c>
      <c r="C5567" s="25" t="s">
        <v>3935</v>
      </c>
      <c r="D5567" s="25" t="s">
        <v>4003</v>
      </c>
      <c r="E5567" s="25">
        <v>200</v>
      </c>
      <c r="F5567" s="25">
        <v>200</v>
      </c>
      <c r="G5567" s="25">
        <v>0</v>
      </c>
      <c r="H5567" s="25">
        <v>0</v>
      </c>
      <c r="I5567" s="25" t="s">
        <v>3710</v>
      </c>
    </row>
    <row r="5568" spans="1:9" x14ac:dyDescent="0.15">
      <c r="A5568" s="32">
        <v>43712</v>
      </c>
      <c r="B5568" s="25">
        <v>1000018310</v>
      </c>
      <c r="C5568" s="25" t="s">
        <v>3935</v>
      </c>
      <c r="D5568" s="25" t="s">
        <v>4003</v>
      </c>
      <c r="E5568" s="31">
        <v>1302</v>
      </c>
      <c r="F5568" s="31">
        <v>1302</v>
      </c>
      <c r="G5568" s="25">
        <v>0</v>
      </c>
      <c r="H5568" s="25">
        <v>0</v>
      </c>
      <c r="I5568" s="25" t="s">
        <v>3710</v>
      </c>
    </row>
    <row r="5569" spans="1:9" x14ac:dyDescent="0.15">
      <c r="A5569" s="32">
        <v>43712</v>
      </c>
      <c r="B5569" s="25">
        <v>1000018347</v>
      </c>
      <c r="C5569" s="25" t="s">
        <v>3501</v>
      </c>
      <c r="D5569" s="25" t="s">
        <v>4003</v>
      </c>
      <c r="E5569" s="25">
        <v>605.71</v>
      </c>
      <c r="F5569" s="25">
        <v>605.71</v>
      </c>
      <c r="G5569" s="25">
        <v>0</v>
      </c>
      <c r="H5569" s="25">
        <v>0</v>
      </c>
      <c r="I5569" s="25" t="s">
        <v>3500</v>
      </c>
    </row>
    <row r="5570" spans="1:9" x14ac:dyDescent="0.15">
      <c r="A5570" s="32">
        <v>43712</v>
      </c>
      <c r="B5570" s="25">
        <v>1000019019</v>
      </c>
      <c r="C5570" s="25" t="s">
        <v>2764</v>
      </c>
      <c r="D5570" s="25" t="s">
        <v>4003</v>
      </c>
      <c r="E5570" s="31">
        <v>4101.3999999999996</v>
      </c>
      <c r="F5570" s="31">
        <v>4101.3999999999996</v>
      </c>
      <c r="G5570" s="25">
        <v>0</v>
      </c>
      <c r="H5570" s="25">
        <v>0</v>
      </c>
      <c r="I5570" s="25" t="s">
        <v>2763</v>
      </c>
    </row>
    <row r="5571" spans="1:9" x14ac:dyDescent="0.15">
      <c r="A5571" s="32">
        <v>43712</v>
      </c>
      <c r="B5571" s="25">
        <v>1000019019</v>
      </c>
      <c r="C5571" s="25" t="s">
        <v>2764</v>
      </c>
      <c r="D5571" s="25" t="s">
        <v>4003</v>
      </c>
      <c r="E5571" s="31">
        <v>17506</v>
      </c>
      <c r="F5571" s="31">
        <v>17506</v>
      </c>
      <c r="G5571" s="25">
        <v>0</v>
      </c>
      <c r="H5571" s="25">
        <v>0</v>
      </c>
      <c r="I5571" s="25" t="s">
        <v>2763</v>
      </c>
    </row>
    <row r="5572" spans="1:9" x14ac:dyDescent="0.15">
      <c r="A5572" s="32">
        <v>43712</v>
      </c>
      <c r="B5572" s="25">
        <v>1000019108</v>
      </c>
      <c r="C5572" s="25" t="s">
        <v>2854</v>
      </c>
      <c r="D5572" s="25" t="s">
        <v>4003</v>
      </c>
      <c r="E5572" s="25">
        <v>367.2</v>
      </c>
      <c r="F5572" s="25">
        <v>367.2</v>
      </c>
      <c r="G5572" s="25">
        <v>0</v>
      </c>
      <c r="H5572" s="25">
        <v>0</v>
      </c>
      <c r="I5572" s="25" t="s">
        <v>2837</v>
      </c>
    </row>
    <row r="5573" spans="1:9" x14ac:dyDescent="0.15">
      <c r="A5573" s="32">
        <v>43712</v>
      </c>
      <c r="B5573" s="25">
        <v>1000019108</v>
      </c>
      <c r="C5573" s="25" t="s">
        <v>2854</v>
      </c>
      <c r="D5573" s="25" t="s">
        <v>4003</v>
      </c>
      <c r="E5573" s="25">
        <v>848</v>
      </c>
      <c r="F5573" s="25">
        <v>848</v>
      </c>
      <c r="G5573" s="25">
        <v>0</v>
      </c>
      <c r="H5573" s="25">
        <v>0</v>
      </c>
      <c r="I5573" s="25" t="s">
        <v>2837</v>
      </c>
    </row>
    <row r="5574" spans="1:9" x14ac:dyDescent="0.15">
      <c r="A5574" s="32">
        <v>43712</v>
      </c>
      <c r="B5574" s="25">
        <v>1000019372</v>
      </c>
      <c r="C5574" s="25" t="s">
        <v>4026</v>
      </c>
      <c r="D5574" s="25" t="s">
        <v>4003</v>
      </c>
      <c r="E5574" s="25">
        <v>300.7</v>
      </c>
      <c r="F5574" s="25">
        <v>300.7</v>
      </c>
      <c r="G5574" s="25">
        <v>0</v>
      </c>
      <c r="H5574" s="25">
        <v>0</v>
      </c>
      <c r="I5574" s="25" t="s">
        <v>2837</v>
      </c>
    </row>
    <row r="5575" spans="1:9" x14ac:dyDescent="0.15">
      <c r="A5575" s="32">
        <v>43712</v>
      </c>
      <c r="B5575" s="25">
        <v>1000019459</v>
      </c>
      <c r="C5575" s="25" t="s">
        <v>3939</v>
      </c>
      <c r="D5575" s="25" t="s">
        <v>4003</v>
      </c>
      <c r="E5575" s="25">
        <v>745.18</v>
      </c>
      <c r="F5575" s="25">
        <v>745.18</v>
      </c>
      <c r="G5575" s="25">
        <v>0</v>
      </c>
      <c r="H5575" s="25">
        <v>0</v>
      </c>
      <c r="I5575" s="25" t="s">
        <v>2837</v>
      </c>
    </row>
    <row r="5576" spans="1:9" x14ac:dyDescent="0.15">
      <c r="A5576" s="32">
        <v>43712</v>
      </c>
      <c r="B5576" s="25">
        <v>1000020463</v>
      </c>
      <c r="C5576" s="25" t="s">
        <v>3484</v>
      </c>
      <c r="D5576" s="25" t="s">
        <v>4003</v>
      </c>
      <c r="E5576" s="25">
        <v>500.4</v>
      </c>
      <c r="F5576" s="25">
        <v>500.4</v>
      </c>
      <c r="G5576" s="25">
        <v>0</v>
      </c>
      <c r="H5576" s="25">
        <v>0</v>
      </c>
      <c r="I5576" s="25" t="s">
        <v>2837</v>
      </c>
    </row>
    <row r="5577" spans="1:9" x14ac:dyDescent="0.15">
      <c r="A5577" s="32">
        <v>43712</v>
      </c>
      <c r="B5577" s="25">
        <v>1000020463</v>
      </c>
      <c r="C5577" s="25" t="s">
        <v>3484</v>
      </c>
      <c r="D5577" s="25" t="s">
        <v>4003</v>
      </c>
      <c r="E5577" s="25">
        <v>295</v>
      </c>
      <c r="F5577" s="25">
        <v>295</v>
      </c>
      <c r="G5577" s="25">
        <v>0</v>
      </c>
      <c r="H5577" s="25">
        <v>0</v>
      </c>
      <c r="I5577" s="25" t="s">
        <v>2837</v>
      </c>
    </row>
    <row r="5578" spans="1:9" x14ac:dyDescent="0.15">
      <c r="A5578" s="32">
        <v>43712</v>
      </c>
      <c r="B5578" s="25">
        <v>1000020764</v>
      </c>
      <c r="C5578" s="25" t="s">
        <v>2844</v>
      </c>
      <c r="D5578" s="25" t="s">
        <v>4003</v>
      </c>
      <c r="E5578" s="25">
        <v>75</v>
      </c>
      <c r="F5578" s="25">
        <v>75</v>
      </c>
      <c r="G5578" s="25">
        <v>0</v>
      </c>
      <c r="H5578" s="25">
        <v>0</v>
      </c>
      <c r="I5578" s="25" t="s">
        <v>2837</v>
      </c>
    </row>
    <row r="5579" spans="1:9" x14ac:dyDescent="0.15">
      <c r="A5579" s="32">
        <v>43712</v>
      </c>
      <c r="B5579" s="25">
        <v>1000020764</v>
      </c>
      <c r="C5579" s="25" t="s">
        <v>2844</v>
      </c>
      <c r="D5579" s="25" t="s">
        <v>4003</v>
      </c>
      <c r="E5579" s="25">
        <v>563.5</v>
      </c>
      <c r="F5579" s="25">
        <v>563.5</v>
      </c>
      <c r="G5579" s="25">
        <v>0</v>
      </c>
      <c r="H5579" s="25">
        <v>0</v>
      </c>
      <c r="I5579" s="25" t="s">
        <v>2837</v>
      </c>
    </row>
    <row r="5580" spans="1:9" x14ac:dyDescent="0.15">
      <c r="A5580" s="32">
        <v>43712</v>
      </c>
      <c r="B5580" s="25">
        <v>1000020764</v>
      </c>
      <c r="C5580" s="25" t="s">
        <v>2844</v>
      </c>
      <c r="D5580" s="25" t="s">
        <v>4004</v>
      </c>
      <c r="E5580" s="31">
        <v>2861.73</v>
      </c>
      <c r="F5580" s="31">
        <v>2861.73</v>
      </c>
      <c r="G5580" s="25">
        <v>0</v>
      </c>
      <c r="H5580" s="25">
        <v>0</v>
      </c>
      <c r="I5580" s="25" t="s">
        <v>2837</v>
      </c>
    </row>
    <row r="5581" spans="1:9" x14ac:dyDescent="0.15">
      <c r="A5581" s="32">
        <v>43712</v>
      </c>
      <c r="B5581" s="25">
        <v>1000021394</v>
      </c>
      <c r="C5581" s="25" t="s">
        <v>4011</v>
      </c>
      <c r="D5581" s="25" t="s">
        <v>4003</v>
      </c>
      <c r="E5581" s="25">
        <v>305.5</v>
      </c>
      <c r="F5581" s="25">
        <v>305.5</v>
      </c>
      <c r="G5581" s="25">
        <v>0</v>
      </c>
      <c r="H5581" s="25">
        <v>0</v>
      </c>
      <c r="I5581" s="25" t="s">
        <v>2837</v>
      </c>
    </row>
    <row r="5582" spans="1:9" x14ac:dyDescent="0.15">
      <c r="A5582" s="32">
        <v>43712</v>
      </c>
      <c r="B5582" s="25">
        <v>1000021487</v>
      </c>
      <c r="C5582" s="25" t="s">
        <v>3047</v>
      </c>
      <c r="D5582" s="25" t="s">
        <v>4003</v>
      </c>
      <c r="E5582" s="31">
        <v>4902</v>
      </c>
      <c r="F5582" s="31">
        <v>4902</v>
      </c>
      <c r="G5582" s="25">
        <v>0</v>
      </c>
      <c r="H5582" s="25">
        <v>0</v>
      </c>
      <c r="I5582" s="25" t="s">
        <v>3654</v>
      </c>
    </row>
    <row r="5583" spans="1:9" x14ac:dyDescent="0.15">
      <c r="A5583" s="32">
        <v>43712</v>
      </c>
      <c r="B5583" s="25">
        <v>1000021487</v>
      </c>
      <c r="C5583" s="25" t="s">
        <v>3047</v>
      </c>
      <c r="D5583" s="25" t="s">
        <v>4003</v>
      </c>
      <c r="E5583" s="31">
        <v>2099.9</v>
      </c>
      <c r="F5583" s="31">
        <v>2099.9</v>
      </c>
      <c r="G5583" s="25">
        <v>0</v>
      </c>
      <c r="H5583" s="25">
        <v>0</v>
      </c>
      <c r="I5583" s="25" t="s">
        <v>3654</v>
      </c>
    </row>
    <row r="5584" spans="1:9" x14ac:dyDescent="0.15">
      <c r="A5584" s="32">
        <v>43712</v>
      </c>
      <c r="B5584" s="25">
        <v>1000021605</v>
      </c>
      <c r="C5584" s="25" t="s">
        <v>4029</v>
      </c>
      <c r="D5584" s="25" t="s">
        <v>4003</v>
      </c>
      <c r="E5584" s="31">
        <v>5460</v>
      </c>
      <c r="F5584" s="31">
        <v>5460</v>
      </c>
      <c r="G5584" s="25">
        <v>0</v>
      </c>
      <c r="H5584" s="25">
        <v>0</v>
      </c>
      <c r="I5584" s="25" t="s">
        <v>3583</v>
      </c>
    </row>
    <row r="5585" spans="1:9" x14ac:dyDescent="0.15">
      <c r="A5585" s="32">
        <v>43712</v>
      </c>
      <c r="B5585" s="25">
        <v>1000021605</v>
      </c>
      <c r="C5585" s="25" t="s">
        <v>4029</v>
      </c>
      <c r="D5585" s="25" t="s">
        <v>4003</v>
      </c>
      <c r="E5585" s="31">
        <v>1391.03</v>
      </c>
      <c r="F5585" s="31">
        <v>1391.03</v>
      </c>
      <c r="G5585" s="25">
        <v>0</v>
      </c>
      <c r="H5585" s="25">
        <v>0</v>
      </c>
      <c r="I5585" s="25" t="s">
        <v>3583</v>
      </c>
    </row>
    <row r="5586" spans="1:9" x14ac:dyDescent="0.15">
      <c r="A5586" s="32">
        <v>43712</v>
      </c>
      <c r="B5586" s="25">
        <v>1000021737</v>
      </c>
      <c r="C5586" s="25" t="s">
        <v>2840</v>
      </c>
      <c r="D5586" s="25" t="s">
        <v>4003</v>
      </c>
      <c r="E5586" s="25">
        <v>300.39999999999998</v>
      </c>
      <c r="F5586" s="25">
        <v>300.39999999999998</v>
      </c>
      <c r="G5586" s="25">
        <v>0</v>
      </c>
      <c r="H5586" s="25">
        <v>0</v>
      </c>
      <c r="I5586" s="25" t="s">
        <v>2837</v>
      </c>
    </row>
    <row r="5587" spans="1:9" x14ac:dyDescent="0.15">
      <c r="A5587" s="32">
        <v>43712</v>
      </c>
      <c r="B5587" s="25">
        <v>1000021739</v>
      </c>
      <c r="C5587" s="25" t="s">
        <v>2890</v>
      </c>
      <c r="D5587" s="25" t="s">
        <v>4003</v>
      </c>
      <c r="E5587" s="25">
        <v>504.45</v>
      </c>
      <c r="F5587" s="25">
        <v>504.45</v>
      </c>
      <c r="G5587" s="25">
        <v>0</v>
      </c>
      <c r="H5587" s="25">
        <v>0</v>
      </c>
      <c r="I5587" s="25" t="s">
        <v>2889</v>
      </c>
    </row>
    <row r="5588" spans="1:9" x14ac:dyDescent="0.15">
      <c r="A5588" s="32">
        <v>43712</v>
      </c>
      <c r="B5588" s="25">
        <v>1000021739</v>
      </c>
      <c r="C5588" s="25" t="s">
        <v>2890</v>
      </c>
      <c r="D5588" s="25" t="s">
        <v>4003</v>
      </c>
      <c r="E5588" s="31">
        <v>1142.52</v>
      </c>
      <c r="F5588" s="31">
        <v>1142.52</v>
      </c>
      <c r="G5588" s="25">
        <v>0</v>
      </c>
      <c r="H5588" s="25">
        <v>0</v>
      </c>
      <c r="I5588" s="25" t="s">
        <v>2889</v>
      </c>
    </row>
    <row r="5589" spans="1:9" x14ac:dyDescent="0.15">
      <c r="A5589" s="32">
        <v>43712</v>
      </c>
      <c r="B5589" s="25">
        <v>1000022697</v>
      </c>
      <c r="C5589" s="25" t="s">
        <v>3944</v>
      </c>
      <c r="D5589" s="25" t="s">
        <v>4003</v>
      </c>
      <c r="E5589" s="25">
        <v>184.5</v>
      </c>
      <c r="F5589" s="25">
        <v>184.5</v>
      </c>
      <c r="G5589" s="25">
        <v>0</v>
      </c>
      <c r="H5589" s="25">
        <v>0</v>
      </c>
      <c r="I5589" s="25" t="s">
        <v>3148</v>
      </c>
    </row>
    <row r="5590" spans="1:9" x14ac:dyDescent="0.15">
      <c r="A5590" s="32">
        <v>43712</v>
      </c>
      <c r="B5590" s="25">
        <v>1000022697</v>
      </c>
      <c r="C5590" s="25" t="s">
        <v>3944</v>
      </c>
      <c r="D5590" s="25" t="s">
        <v>4003</v>
      </c>
      <c r="E5590" s="25">
        <v>753.71</v>
      </c>
      <c r="F5590" s="25">
        <v>753.71</v>
      </c>
      <c r="G5590" s="25">
        <v>0</v>
      </c>
      <c r="H5590" s="25">
        <v>0</v>
      </c>
      <c r="I5590" s="25" t="s">
        <v>3148</v>
      </c>
    </row>
    <row r="5591" spans="1:9" x14ac:dyDescent="0.15">
      <c r="A5591" s="32">
        <v>43712</v>
      </c>
      <c r="B5591" s="25">
        <v>1000023133</v>
      </c>
      <c r="C5591" s="25" t="s">
        <v>3381</v>
      </c>
      <c r="D5591" s="25" t="s">
        <v>4003</v>
      </c>
      <c r="E5591" s="25">
        <v>969.6</v>
      </c>
      <c r="F5591" s="25">
        <v>969.6</v>
      </c>
      <c r="G5591" s="25">
        <v>0</v>
      </c>
      <c r="H5591" s="25">
        <v>0</v>
      </c>
      <c r="I5591" s="25" t="s">
        <v>3380</v>
      </c>
    </row>
    <row r="5592" spans="1:9" x14ac:dyDescent="0.15">
      <c r="A5592" s="32">
        <v>43712</v>
      </c>
      <c r="B5592" s="25">
        <v>1000023133</v>
      </c>
      <c r="C5592" s="25" t="s">
        <v>3381</v>
      </c>
      <c r="D5592" s="25" t="s">
        <v>4003</v>
      </c>
      <c r="E5592" s="31">
        <v>3030.6</v>
      </c>
      <c r="F5592" s="31">
        <v>3030.6</v>
      </c>
      <c r="G5592" s="25">
        <v>0</v>
      </c>
      <c r="H5592" s="25">
        <v>0</v>
      </c>
      <c r="I5592" s="25" t="s">
        <v>3380</v>
      </c>
    </row>
    <row r="5593" spans="1:9" x14ac:dyDescent="0.15">
      <c r="A5593" s="32">
        <v>43712</v>
      </c>
      <c r="B5593" s="25">
        <v>1000024129</v>
      </c>
      <c r="C5593" s="25" t="s">
        <v>2894</v>
      </c>
      <c r="D5593" s="25" t="s">
        <v>4003</v>
      </c>
      <c r="E5593" s="31">
        <v>1600.45</v>
      </c>
      <c r="F5593" s="31">
        <v>1600.45</v>
      </c>
      <c r="G5593" s="25">
        <v>0</v>
      </c>
      <c r="H5593" s="25">
        <v>0</v>
      </c>
      <c r="I5593" s="25" t="s">
        <v>2893</v>
      </c>
    </row>
    <row r="5594" spans="1:9" x14ac:dyDescent="0.15">
      <c r="A5594" s="32">
        <v>43712</v>
      </c>
      <c r="B5594" s="25">
        <v>1000024129</v>
      </c>
      <c r="C5594" s="25" t="s">
        <v>2894</v>
      </c>
      <c r="D5594" s="25" t="s">
        <v>4003</v>
      </c>
      <c r="E5594" s="31">
        <v>23423.8</v>
      </c>
      <c r="F5594" s="31">
        <v>23423.8</v>
      </c>
      <c r="G5594" s="25">
        <v>0</v>
      </c>
      <c r="H5594" s="25">
        <v>0</v>
      </c>
      <c r="I5594" s="25" t="s">
        <v>2893</v>
      </c>
    </row>
    <row r="5595" spans="1:9" x14ac:dyDescent="0.15">
      <c r="A5595" s="32">
        <v>43712</v>
      </c>
      <c r="B5595" s="25">
        <v>1000024558</v>
      </c>
      <c r="C5595" s="25" t="s">
        <v>4063</v>
      </c>
      <c r="D5595" s="25" t="s">
        <v>4003</v>
      </c>
      <c r="E5595" s="31">
        <v>9001</v>
      </c>
      <c r="F5595" s="31">
        <v>9001</v>
      </c>
      <c r="G5595" s="25">
        <v>0</v>
      </c>
      <c r="H5595" s="25">
        <v>0</v>
      </c>
      <c r="I5595" s="25" t="s">
        <v>3509</v>
      </c>
    </row>
    <row r="5596" spans="1:9" x14ac:dyDescent="0.15">
      <c r="A5596" s="32">
        <v>43712</v>
      </c>
      <c r="B5596" s="25">
        <v>1000024558</v>
      </c>
      <c r="C5596" s="25" t="s">
        <v>4063</v>
      </c>
      <c r="D5596" s="25" t="s">
        <v>4003</v>
      </c>
      <c r="E5596" s="31">
        <v>6000.1</v>
      </c>
      <c r="F5596" s="31">
        <v>6000.1</v>
      </c>
      <c r="G5596" s="25">
        <v>0</v>
      </c>
      <c r="H5596" s="25">
        <v>0</v>
      </c>
      <c r="I5596" s="25" t="s">
        <v>3509</v>
      </c>
    </row>
    <row r="5597" spans="1:9" x14ac:dyDescent="0.15">
      <c r="A5597" s="32">
        <v>43712</v>
      </c>
      <c r="B5597" s="25">
        <v>1000024743</v>
      </c>
      <c r="C5597" s="25" t="s">
        <v>3540</v>
      </c>
      <c r="D5597" s="25" t="s">
        <v>4004</v>
      </c>
      <c r="E5597" s="31">
        <v>5048.41</v>
      </c>
      <c r="F5597" s="31">
        <v>5048.41</v>
      </c>
      <c r="G5597" s="25">
        <v>0</v>
      </c>
      <c r="H5597" s="25">
        <v>0</v>
      </c>
      <c r="I5597" s="25" t="s">
        <v>2801</v>
      </c>
    </row>
    <row r="5598" spans="1:9" x14ac:dyDescent="0.15">
      <c r="A5598" s="32">
        <v>43712</v>
      </c>
      <c r="B5598" s="25">
        <v>1000025379</v>
      </c>
      <c r="C5598" s="25" t="s">
        <v>3946</v>
      </c>
      <c r="D5598" s="25" t="s">
        <v>4004</v>
      </c>
      <c r="E5598" s="31">
        <v>50000.73</v>
      </c>
      <c r="F5598" s="31">
        <v>50000.73</v>
      </c>
      <c r="G5598" s="25">
        <v>0</v>
      </c>
      <c r="H5598" s="25">
        <v>0</v>
      </c>
      <c r="I5598" s="25" t="s">
        <v>3315</v>
      </c>
    </row>
    <row r="5599" spans="1:9" x14ac:dyDescent="0.15">
      <c r="A5599" s="32">
        <v>43712</v>
      </c>
      <c r="B5599" s="25">
        <v>1000025474</v>
      </c>
      <c r="C5599" s="25" t="s">
        <v>2935</v>
      </c>
      <c r="D5599" s="25" t="s">
        <v>4003</v>
      </c>
      <c r="E5599" s="31">
        <v>4011.83</v>
      </c>
      <c r="F5599" s="31">
        <v>4011.83</v>
      </c>
      <c r="G5599" s="25">
        <v>0</v>
      </c>
      <c r="H5599" s="25">
        <v>0</v>
      </c>
      <c r="I5599" s="25" t="s">
        <v>2932</v>
      </c>
    </row>
    <row r="5600" spans="1:9" x14ac:dyDescent="0.15">
      <c r="A5600" s="32">
        <v>43712</v>
      </c>
      <c r="B5600" s="25">
        <v>1000025475</v>
      </c>
      <c r="C5600" s="25" t="s">
        <v>2933</v>
      </c>
      <c r="D5600" s="25" t="s">
        <v>4003</v>
      </c>
      <c r="E5600" s="31">
        <v>3531.5</v>
      </c>
      <c r="F5600" s="31">
        <v>3531.5</v>
      </c>
      <c r="G5600" s="25">
        <v>0</v>
      </c>
      <c r="H5600" s="25">
        <v>0</v>
      </c>
      <c r="I5600" s="25" t="s">
        <v>2932</v>
      </c>
    </row>
    <row r="5601" spans="1:9" x14ac:dyDescent="0.15">
      <c r="A5601" s="32">
        <v>43712</v>
      </c>
      <c r="B5601" s="25">
        <v>1000025755</v>
      </c>
      <c r="C5601" s="25" t="s">
        <v>3706</v>
      </c>
      <c r="D5601" s="25" t="s">
        <v>4003</v>
      </c>
      <c r="E5601" s="25">
        <v>301.60000000000002</v>
      </c>
      <c r="F5601" s="25">
        <v>301.60000000000002</v>
      </c>
      <c r="G5601" s="25">
        <v>0</v>
      </c>
      <c r="H5601" s="25">
        <v>0</v>
      </c>
      <c r="I5601" s="25" t="s">
        <v>3705</v>
      </c>
    </row>
    <row r="5602" spans="1:9" x14ac:dyDescent="0.15">
      <c r="A5602" s="32">
        <v>43712</v>
      </c>
      <c r="B5602" s="25">
        <v>1000027340</v>
      </c>
      <c r="C5602" s="25" t="s">
        <v>3948</v>
      </c>
      <c r="D5602" s="25" t="s">
        <v>4003</v>
      </c>
      <c r="E5602" s="31">
        <v>1302.51</v>
      </c>
      <c r="F5602" s="31">
        <v>1302.51</v>
      </c>
      <c r="G5602" s="25">
        <v>0</v>
      </c>
      <c r="H5602" s="25">
        <v>0</v>
      </c>
      <c r="I5602" s="25" t="s">
        <v>2915</v>
      </c>
    </row>
    <row r="5603" spans="1:9" x14ac:dyDescent="0.15">
      <c r="A5603" s="32">
        <v>43712</v>
      </c>
      <c r="B5603" s="25">
        <v>1000027535</v>
      </c>
      <c r="C5603" s="25" t="s">
        <v>3949</v>
      </c>
      <c r="D5603" s="25" t="s">
        <v>4003</v>
      </c>
      <c r="E5603" s="31">
        <v>24998.400000000001</v>
      </c>
      <c r="F5603" s="31">
        <v>24998.400000000001</v>
      </c>
      <c r="G5603" s="25">
        <v>0</v>
      </c>
      <c r="H5603" s="25">
        <v>0</v>
      </c>
      <c r="I5603" s="25" t="s">
        <v>3950</v>
      </c>
    </row>
    <row r="5604" spans="1:9" x14ac:dyDescent="0.15">
      <c r="A5604" s="32">
        <v>43712</v>
      </c>
      <c r="B5604" s="25">
        <v>1000027535</v>
      </c>
      <c r="C5604" s="25" t="s">
        <v>3949</v>
      </c>
      <c r="D5604" s="25" t="s">
        <v>4003</v>
      </c>
      <c r="E5604" s="31">
        <v>25001.7</v>
      </c>
      <c r="F5604" s="31">
        <v>25001.7</v>
      </c>
      <c r="G5604" s="25">
        <v>0</v>
      </c>
      <c r="H5604" s="25">
        <v>0</v>
      </c>
      <c r="I5604" s="25" t="s">
        <v>3950</v>
      </c>
    </row>
    <row r="5605" spans="1:9" x14ac:dyDescent="0.15">
      <c r="A5605" s="32">
        <v>43712</v>
      </c>
      <c r="B5605" s="25">
        <v>1000029061</v>
      </c>
      <c r="C5605" s="25" t="s">
        <v>2655</v>
      </c>
      <c r="D5605" s="25" t="s">
        <v>4003</v>
      </c>
      <c r="E5605" s="25">
        <v>320.60000000000002</v>
      </c>
      <c r="F5605" s="25">
        <v>320.60000000000002</v>
      </c>
      <c r="G5605" s="25">
        <v>0</v>
      </c>
      <c r="H5605" s="25">
        <v>0</v>
      </c>
      <c r="I5605" s="25" t="s">
        <v>2654</v>
      </c>
    </row>
    <row r="5606" spans="1:9" x14ac:dyDescent="0.15">
      <c r="A5606" s="32">
        <v>43712</v>
      </c>
      <c r="B5606" s="25">
        <v>1000029061</v>
      </c>
      <c r="C5606" s="25" t="s">
        <v>2655</v>
      </c>
      <c r="D5606" s="25" t="s">
        <v>4003</v>
      </c>
      <c r="E5606" s="31">
        <v>2543.69</v>
      </c>
      <c r="F5606" s="31">
        <v>2543.69</v>
      </c>
      <c r="G5606" s="25">
        <v>0</v>
      </c>
      <c r="H5606" s="25">
        <v>0</v>
      </c>
      <c r="I5606" s="25" t="s">
        <v>2654</v>
      </c>
    </row>
    <row r="5607" spans="1:9" x14ac:dyDescent="0.15">
      <c r="A5607" s="32">
        <v>43712</v>
      </c>
      <c r="B5607" s="25">
        <v>1000029243</v>
      </c>
      <c r="C5607" s="25" t="s">
        <v>4040</v>
      </c>
      <c r="D5607" s="25" t="s">
        <v>4004</v>
      </c>
      <c r="E5607" s="31">
        <v>1000.28</v>
      </c>
      <c r="F5607" s="31">
        <v>1000.28</v>
      </c>
      <c r="G5607" s="25">
        <v>0</v>
      </c>
      <c r="H5607" s="25">
        <v>0</v>
      </c>
      <c r="I5607" s="25" t="s">
        <v>3859</v>
      </c>
    </row>
    <row r="5608" spans="1:9" x14ac:dyDescent="0.15">
      <c r="A5608" s="32">
        <v>43712</v>
      </c>
      <c r="B5608" s="25">
        <v>1000030136</v>
      </c>
      <c r="C5608" s="25" t="s">
        <v>2788</v>
      </c>
      <c r="D5608" s="25" t="s">
        <v>4003</v>
      </c>
      <c r="E5608" s="25">
        <v>790.6</v>
      </c>
      <c r="F5608" s="25">
        <v>790.6</v>
      </c>
      <c r="G5608" s="25">
        <v>0</v>
      </c>
      <c r="H5608" s="25">
        <v>0</v>
      </c>
      <c r="I5608" s="25" t="s">
        <v>2787</v>
      </c>
    </row>
    <row r="5609" spans="1:9" x14ac:dyDescent="0.15">
      <c r="A5609" s="32">
        <v>43712</v>
      </c>
      <c r="B5609" s="25">
        <v>1000031073</v>
      </c>
      <c r="C5609" s="25" t="s">
        <v>4030</v>
      </c>
      <c r="D5609" s="25" t="s">
        <v>4003</v>
      </c>
      <c r="E5609" s="25">
        <v>601.6</v>
      </c>
      <c r="F5609" s="25">
        <v>601.6</v>
      </c>
      <c r="G5609" s="25">
        <v>0</v>
      </c>
      <c r="H5609" s="25">
        <v>0</v>
      </c>
      <c r="I5609" s="25" t="s">
        <v>2763</v>
      </c>
    </row>
    <row r="5610" spans="1:9" x14ac:dyDescent="0.15">
      <c r="A5610" s="32">
        <v>43712</v>
      </c>
      <c r="B5610" s="25">
        <v>1000031073</v>
      </c>
      <c r="C5610" s="25" t="s">
        <v>4030</v>
      </c>
      <c r="D5610" s="25" t="s">
        <v>4003</v>
      </c>
      <c r="E5610" s="31">
        <v>2684.6</v>
      </c>
      <c r="F5610" s="31">
        <v>2684.6</v>
      </c>
      <c r="G5610" s="25">
        <v>0</v>
      </c>
      <c r="H5610" s="25">
        <v>0</v>
      </c>
      <c r="I5610" s="25" t="s">
        <v>2763</v>
      </c>
    </row>
    <row r="5611" spans="1:9" x14ac:dyDescent="0.15">
      <c r="A5611" s="32">
        <v>43712</v>
      </c>
      <c r="B5611" s="25">
        <v>1000031866</v>
      </c>
      <c r="C5611" s="25" t="s">
        <v>4057</v>
      </c>
      <c r="D5611" s="25" t="s">
        <v>4004</v>
      </c>
      <c r="E5611" s="31">
        <v>2963.74</v>
      </c>
      <c r="F5611" s="31">
        <v>2963.74</v>
      </c>
      <c r="G5611" s="25">
        <v>0</v>
      </c>
      <c r="H5611" s="25">
        <v>0</v>
      </c>
      <c r="I5611" s="25" t="s">
        <v>3583</v>
      </c>
    </row>
    <row r="5612" spans="1:9" x14ac:dyDescent="0.15">
      <c r="A5612" s="32">
        <v>43712</v>
      </c>
      <c r="B5612" s="25">
        <v>1000031925</v>
      </c>
      <c r="C5612" s="25" t="s">
        <v>4035</v>
      </c>
      <c r="D5612" s="25" t="s">
        <v>4003</v>
      </c>
      <c r="E5612" s="31">
        <v>1201.2</v>
      </c>
      <c r="F5612" s="31">
        <v>1201.2</v>
      </c>
      <c r="G5612" s="25">
        <v>0</v>
      </c>
      <c r="H5612" s="25">
        <v>0</v>
      </c>
      <c r="I5612" s="25" t="s">
        <v>3277</v>
      </c>
    </row>
    <row r="5613" spans="1:9" x14ac:dyDescent="0.15">
      <c r="A5613" s="32">
        <v>43712</v>
      </c>
      <c r="B5613" s="25">
        <v>1000031925</v>
      </c>
      <c r="C5613" s="25" t="s">
        <v>4035</v>
      </c>
      <c r="D5613" s="25" t="s">
        <v>4003</v>
      </c>
      <c r="E5613" s="25">
        <v>186.6</v>
      </c>
      <c r="F5613" s="25">
        <v>186.6</v>
      </c>
      <c r="G5613" s="25">
        <v>0</v>
      </c>
      <c r="H5613" s="25">
        <v>0</v>
      </c>
      <c r="I5613" s="25" t="s">
        <v>3277</v>
      </c>
    </row>
    <row r="5614" spans="1:9" x14ac:dyDescent="0.15">
      <c r="A5614" s="32">
        <v>43712</v>
      </c>
      <c r="B5614" s="25">
        <v>1000032382</v>
      </c>
      <c r="C5614" s="25" t="s">
        <v>2664</v>
      </c>
      <c r="D5614" s="25" t="s">
        <v>4003</v>
      </c>
      <c r="E5614" s="25">
        <v>511</v>
      </c>
      <c r="F5614" s="25">
        <v>511</v>
      </c>
      <c r="G5614" s="25">
        <v>0</v>
      </c>
      <c r="H5614" s="25">
        <v>0</v>
      </c>
      <c r="I5614" s="25" t="s">
        <v>2663</v>
      </c>
    </row>
    <row r="5615" spans="1:9" x14ac:dyDescent="0.15">
      <c r="A5615" s="32">
        <v>43712</v>
      </c>
      <c r="B5615" s="25">
        <v>1000033295</v>
      </c>
      <c r="C5615" s="25" t="s">
        <v>2985</v>
      </c>
      <c r="D5615" s="25" t="s">
        <v>4003</v>
      </c>
      <c r="E5615" s="31">
        <v>4504.5</v>
      </c>
      <c r="F5615" s="31">
        <v>4504.5</v>
      </c>
      <c r="G5615" s="25">
        <v>0</v>
      </c>
      <c r="H5615" s="25">
        <v>0</v>
      </c>
      <c r="I5615" s="25" t="s">
        <v>3583</v>
      </c>
    </row>
    <row r="5616" spans="1:9" x14ac:dyDescent="0.15">
      <c r="A5616" s="32">
        <v>43712</v>
      </c>
      <c r="B5616" s="25">
        <v>1000033295</v>
      </c>
      <c r="C5616" s="25" t="s">
        <v>2985</v>
      </c>
      <c r="D5616" s="25" t="s">
        <v>4003</v>
      </c>
      <c r="E5616" s="31">
        <v>2504.2399999999998</v>
      </c>
      <c r="F5616" s="31">
        <v>2504.2399999999998</v>
      </c>
      <c r="G5616" s="25">
        <v>0</v>
      </c>
      <c r="H5616" s="25">
        <v>0</v>
      </c>
      <c r="I5616" s="25" t="s">
        <v>3583</v>
      </c>
    </row>
    <row r="5617" spans="1:9" x14ac:dyDescent="0.15">
      <c r="A5617" s="32">
        <v>43712</v>
      </c>
      <c r="B5617" s="25">
        <v>1000033842</v>
      </c>
      <c r="C5617" s="25" t="s">
        <v>4041</v>
      </c>
      <c r="D5617" s="25" t="s">
        <v>4003</v>
      </c>
      <c r="E5617" s="31">
        <v>27404.799999999999</v>
      </c>
      <c r="F5617" s="31">
        <v>27404.799999999999</v>
      </c>
      <c r="G5617" s="25">
        <v>0</v>
      </c>
      <c r="H5617" s="25">
        <v>0</v>
      </c>
      <c r="I5617" s="25" t="s">
        <v>2734</v>
      </c>
    </row>
    <row r="5618" spans="1:9" x14ac:dyDescent="0.15">
      <c r="A5618" s="32">
        <v>43712</v>
      </c>
      <c r="B5618" s="25">
        <v>1000033842</v>
      </c>
      <c r="C5618" s="25" t="s">
        <v>4041</v>
      </c>
      <c r="D5618" s="25" t="s">
        <v>4003</v>
      </c>
      <c r="E5618" s="31">
        <v>7596.65</v>
      </c>
      <c r="F5618" s="31">
        <v>7596.65</v>
      </c>
      <c r="G5618" s="25">
        <v>0</v>
      </c>
      <c r="H5618" s="25">
        <v>0</v>
      </c>
      <c r="I5618" s="25" t="s">
        <v>2734</v>
      </c>
    </row>
    <row r="5619" spans="1:9" x14ac:dyDescent="0.15">
      <c r="A5619" s="32">
        <v>43712</v>
      </c>
      <c r="B5619" s="25">
        <v>1000034232</v>
      </c>
      <c r="C5619" s="25" t="s">
        <v>2772</v>
      </c>
      <c r="D5619" s="25" t="s">
        <v>4003</v>
      </c>
      <c r="E5619" s="25">
        <v>301.22000000000003</v>
      </c>
      <c r="F5619" s="25">
        <v>301.22000000000003</v>
      </c>
      <c r="G5619" s="25">
        <v>0</v>
      </c>
      <c r="H5619" s="25">
        <v>0</v>
      </c>
      <c r="I5619" s="25" t="s">
        <v>2771</v>
      </c>
    </row>
    <row r="5620" spans="1:9" x14ac:dyDescent="0.15">
      <c r="A5620" s="32">
        <v>43712</v>
      </c>
      <c r="B5620" s="25">
        <v>1000037982</v>
      </c>
      <c r="C5620" s="25" t="s">
        <v>3713</v>
      </c>
      <c r="D5620" s="25" t="s">
        <v>4003</v>
      </c>
      <c r="E5620" s="25">
        <v>117.6</v>
      </c>
      <c r="F5620" s="25">
        <v>117.6</v>
      </c>
      <c r="G5620" s="25">
        <v>0</v>
      </c>
      <c r="H5620" s="25">
        <v>0</v>
      </c>
      <c r="I5620" s="25" t="s">
        <v>3712</v>
      </c>
    </row>
    <row r="5621" spans="1:9" x14ac:dyDescent="0.15">
      <c r="A5621" s="32">
        <v>43712</v>
      </c>
      <c r="B5621" s="25">
        <v>1000038420</v>
      </c>
      <c r="C5621" s="25" t="s">
        <v>3096</v>
      </c>
      <c r="D5621" s="25" t="s">
        <v>4003</v>
      </c>
      <c r="E5621" s="25">
        <v>501.49</v>
      </c>
      <c r="F5621" s="25">
        <v>501.49</v>
      </c>
      <c r="G5621" s="25">
        <v>0</v>
      </c>
      <c r="H5621" s="25">
        <v>0</v>
      </c>
      <c r="I5621" s="25" t="s">
        <v>3095</v>
      </c>
    </row>
    <row r="5622" spans="1:9" x14ac:dyDescent="0.15">
      <c r="A5622" s="32">
        <v>43712</v>
      </c>
      <c r="B5622" s="25">
        <v>1000038420</v>
      </c>
      <c r="C5622" s="25" t="s">
        <v>3096</v>
      </c>
      <c r="D5622" s="25" t="s">
        <v>4003</v>
      </c>
      <c r="E5622" s="31">
        <v>3902.71</v>
      </c>
      <c r="F5622" s="31">
        <v>3902.71</v>
      </c>
      <c r="G5622" s="25">
        <v>0</v>
      </c>
      <c r="H5622" s="25">
        <v>0</v>
      </c>
      <c r="I5622" s="25" t="s">
        <v>3095</v>
      </c>
    </row>
    <row r="5623" spans="1:9" x14ac:dyDescent="0.15">
      <c r="A5623" s="32">
        <v>43712</v>
      </c>
      <c r="B5623" s="25">
        <v>1000038508</v>
      </c>
      <c r="C5623" s="25" t="s">
        <v>3953</v>
      </c>
      <c r="D5623" s="25" t="s">
        <v>4003</v>
      </c>
      <c r="E5623" s="31">
        <v>18148.740000000002</v>
      </c>
      <c r="F5623" s="31">
        <v>18148.740000000002</v>
      </c>
      <c r="G5623" s="25">
        <v>0</v>
      </c>
      <c r="H5623" s="25">
        <v>0</v>
      </c>
      <c r="I5623" s="25" t="s">
        <v>2625</v>
      </c>
    </row>
    <row r="5624" spans="1:9" x14ac:dyDescent="0.15">
      <c r="A5624" s="32">
        <v>43712</v>
      </c>
      <c r="B5624" s="25">
        <v>1000038508</v>
      </c>
      <c r="C5624" s="25" t="s">
        <v>3953</v>
      </c>
      <c r="D5624" s="25" t="s">
        <v>4003</v>
      </c>
      <c r="E5624" s="31">
        <v>3441.58</v>
      </c>
      <c r="F5624" s="31">
        <v>3441.58</v>
      </c>
      <c r="G5624" s="25">
        <v>0</v>
      </c>
      <c r="H5624" s="25">
        <v>0</v>
      </c>
      <c r="I5624" s="25" t="s">
        <v>2625</v>
      </c>
    </row>
    <row r="5625" spans="1:9" x14ac:dyDescent="0.15">
      <c r="A5625" s="32">
        <v>43712</v>
      </c>
      <c r="B5625" s="25">
        <v>1000039029</v>
      </c>
      <c r="C5625" s="25" t="s">
        <v>3443</v>
      </c>
      <c r="D5625" s="25" t="s">
        <v>4003</v>
      </c>
      <c r="E5625" s="31">
        <v>1003.5</v>
      </c>
      <c r="F5625" s="31">
        <v>1003.5</v>
      </c>
      <c r="G5625" s="25">
        <v>0</v>
      </c>
      <c r="H5625" s="25">
        <v>0</v>
      </c>
      <c r="I5625" s="25" t="s">
        <v>2837</v>
      </c>
    </row>
    <row r="5626" spans="1:9" x14ac:dyDescent="0.15">
      <c r="A5626" s="32">
        <v>43712</v>
      </c>
      <c r="B5626" s="25">
        <v>1000039254</v>
      </c>
      <c r="C5626" s="25" t="s">
        <v>4060</v>
      </c>
      <c r="D5626" s="25" t="s">
        <v>4003</v>
      </c>
      <c r="E5626" s="25">
        <v>203.5</v>
      </c>
      <c r="F5626" s="25">
        <v>203.5</v>
      </c>
      <c r="G5626" s="25">
        <v>0</v>
      </c>
      <c r="H5626" s="25">
        <v>0</v>
      </c>
      <c r="I5626" s="25" t="s">
        <v>2696</v>
      </c>
    </row>
    <row r="5627" spans="1:9" x14ac:dyDescent="0.15">
      <c r="A5627" s="32">
        <v>43712</v>
      </c>
      <c r="B5627" s="25">
        <v>1000039254</v>
      </c>
      <c r="C5627" s="25" t="s">
        <v>4060</v>
      </c>
      <c r="D5627" s="25" t="s">
        <v>4003</v>
      </c>
      <c r="E5627" s="31">
        <v>4796.8999999999996</v>
      </c>
      <c r="F5627" s="31">
        <v>4796.8999999999996</v>
      </c>
      <c r="G5627" s="25">
        <v>0</v>
      </c>
      <c r="H5627" s="25">
        <v>0</v>
      </c>
      <c r="I5627" s="25" t="s">
        <v>2696</v>
      </c>
    </row>
    <row r="5628" spans="1:9" x14ac:dyDescent="0.15">
      <c r="A5628" s="32">
        <v>43712</v>
      </c>
      <c r="B5628" s="25">
        <v>1000040279</v>
      </c>
      <c r="C5628" s="25" t="s">
        <v>4064</v>
      </c>
      <c r="D5628" s="25" t="s">
        <v>4003</v>
      </c>
      <c r="E5628" s="25">
        <v>404.98</v>
      </c>
      <c r="F5628" s="25">
        <v>404.98</v>
      </c>
      <c r="G5628" s="25">
        <v>0</v>
      </c>
      <c r="H5628" s="25">
        <v>0</v>
      </c>
      <c r="I5628" s="25" t="s">
        <v>3032</v>
      </c>
    </row>
    <row r="5629" spans="1:9" x14ac:dyDescent="0.15">
      <c r="A5629" s="32">
        <v>43712</v>
      </c>
      <c r="B5629" s="25">
        <v>1000041148</v>
      </c>
      <c r="C5629" s="25" t="s">
        <v>4031</v>
      </c>
      <c r="D5629" s="25" t="s">
        <v>4003</v>
      </c>
      <c r="E5629" s="31">
        <v>2424.5</v>
      </c>
      <c r="F5629" s="31">
        <v>2424.5</v>
      </c>
      <c r="G5629" s="25">
        <v>0</v>
      </c>
      <c r="H5629" s="25">
        <v>0</v>
      </c>
      <c r="I5629" s="25" t="s">
        <v>3583</v>
      </c>
    </row>
    <row r="5630" spans="1:9" x14ac:dyDescent="0.15">
      <c r="A5630" s="32">
        <v>43712</v>
      </c>
      <c r="B5630" s="25">
        <v>1000041148</v>
      </c>
      <c r="C5630" s="25" t="s">
        <v>4031</v>
      </c>
      <c r="D5630" s="25" t="s">
        <v>4003</v>
      </c>
      <c r="E5630" s="25">
        <v>975.54</v>
      </c>
      <c r="F5630" s="25">
        <v>975.54</v>
      </c>
      <c r="G5630" s="25">
        <v>0</v>
      </c>
      <c r="H5630" s="25">
        <v>0</v>
      </c>
      <c r="I5630" s="25" t="s">
        <v>3583</v>
      </c>
    </row>
    <row r="5631" spans="1:9" x14ac:dyDescent="0.15">
      <c r="A5631" s="32">
        <v>43712</v>
      </c>
      <c r="B5631" s="25">
        <v>1000041780</v>
      </c>
      <c r="C5631" s="25" t="s">
        <v>3030</v>
      </c>
      <c r="D5631" s="25" t="s">
        <v>4003</v>
      </c>
      <c r="E5631" s="31">
        <v>5821.2</v>
      </c>
      <c r="F5631" s="31">
        <v>5821.2</v>
      </c>
      <c r="G5631" s="25">
        <v>0</v>
      </c>
      <c r="H5631" s="25">
        <v>0</v>
      </c>
      <c r="I5631" s="25" t="s">
        <v>3029</v>
      </c>
    </row>
    <row r="5632" spans="1:9" x14ac:dyDescent="0.15">
      <c r="A5632" s="32">
        <v>43712</v>
      </c>
      <c r="B5632" s="25">
        <v>1000041780</v>
      </c>
      <c r="C5632" s="25" t="s">
        <v>3030</v>
      </c>
      <c r="D5632" s="25" t="s">
        <v>4003</v>
      </c>
      <c r="E5632" s="31">
        <v>4181.55</v>
      </c>
      <c r="F5632" s="31">
        <v>4181.55</v>
      </c>
      <c r="G5632" s="25">
        <v>0</v>
      </c>
      <c r="H5632" s="25">
        <v>0</v>
      </c>
      <c r="I5632" s="25" t="s">
        <v>3029</v>
      </c>
    </row>
    <row r="5633" spans="1:9" x14ac:dyDescent="0.15">
      <c r="A5633" s="32">
        <v>43712</v>
      </c>
      <c r="B5633" s="25">
        <v>1000041836</v>
      </c>
      <c r="C5633" s="25" t="s">
        <v>3954</v>
      </c>
      <c r="D5633" s="25" t="s">
        <v>4003</v>
      </c>
      <c r="E5633" s="25">
        <v>470.6</v>
      </c>
      <c r="F5633" s="25">
        <v>470.6</v>
      </c>
      <c r="G5633" s="25">
        <v>0</v>
      </c>
      <c r="H5633" s="25">
        <v>0</v>
      </c>
      <c r="I5633" s="25" t="s">
        <v>2837</v>
      </c>
    </row>
    <row r="5634" spans="1:9" x14ac:dyDescent="0.15">
      <c r="A5634" s="32">
        <v>43712</v>
      </c>
      <c r="B5634" s="25">
        <v>1000043235</v>
      </c>
      <c r="C5634" s="25" t="s">
        <v>3155</v>
      </c>
      <c r="D5634" s="25" t="s">
        <v>4003</v>
      </c>
      <c r="E5634" s="31">
        <v>2268.59</v>
      </c>
      <c r="F5634" s="31">
        <v>2268.59</v>
      </c>
      <c r="G5634" s="25">
        <v>0</v>
      </c>
      <c r="H5634" s="25">
        <v>0</v>
      </c>
      <c r="I5634" s="25" t="s">
        <v>3154</v>
      </c>
    </row>
    <row r="5635" spans="1:9" x14ac:dyDescent="0.15">
      <c r="A5635" s="32">
        <v>43712</v>
      </c>
      <c r="B5635" s="25">
        <v>1000043235</v>
      </c>
      <c r="C5635" s="25" t="s">
        <v>3155</v>
      </c>
      <c r="D5635" s="25" t="s">
        <v>4003</v>
      </c>
      <c r="E5635" s="25">
        <v>632.16</v>
      </c>
      <c r="F5635" s="25">
        <v>632.16</v>
      </c>
      <c r="G5635" s="25">
        <v>0</v>
      </c>
      <c r="H5635" s="25">
        <v>0</v>
      </c>
      <c r="I5635" s="25" t="s">
        <v>3154</v>
      </c>
    </row>
    <row r="5636" spans="1:9" x14ac:dyDescent="0.15">
      <c r="A5636" s="32">
        <v>43712</v>
      </c>
      <c r="B5636" s="25">
        <v>1000043256</v>
      </c>
      <c r="C5636" s="25" t="s">
        <v>3955</v>
      </c>
      <c r="D5636" s="25" t="s">
        <v>4003</v>
      </c>
      <c r="E5636" s="31">
        <v>1001</v>
      </c>
      <c r="F5636" s="31">
        <v>1001</v>
      </c>
      <c r="G5636" s="25">
        <v>0</v>
      </c>
      <c r="H5636" s="25">
        <v>0</v>
      </c>
      <c r="I5636" s="25" t="s">
        <v>3956</v>
      </c>
    </row>
    <row r="5637" spans="1:9" x14ac:dyDescent="0.15">
      <c r="A5637" s="32">
        <v>43712</v>
      </c>
      <c r="B5637" s="25">
        <v>1000043256</v>
      </c>
      <c r="C5637" s="25" t="s">
        <v>3955</v>
      </c>
      <c r="D5637" s="25" t="s">
        <v>4003</v>
      </c>
      <c r="E5637" s="31">
        <v>3872.4</v>
      </c>
      <c r="F5637" s="31">
        <v>3872.4</v>
      </c>
      <c r="G5637" s="25">
        <v>0</v>
      </c>
      <c r="H5637" s="25">
        <v>0</v>
      </c>
      <c r="I5637" s="25" t="s">
        <v>3956</v>
      </c>
    </row>
    <row r="5638" spans="1:9" x14ac:dyDescent="0.15">
      <c r="A5638" s="32">
        <v>43712</v>
      </c>
      <c r="B5638" s="25">
        <v>1000043367</v>
      </c>
      <c r="C5638" s="25" t="s">
        <v>3009</v>
      </c>
      <c r="D5638" s="25" t="s">
        <v>4003</v>
      </c>
      <c r="E5638" s="25">
        <v>800</v>
      </c>
      <c r="F5638" s="25">
        <v>800</v>
      </c>
      <c r="G5638" s="25">
        <v>0</v>
      </c>
      <c r="H5638" s="25">
        <v>0</v>
      </c>
      <c r="I5638" s="25" t="s">
        <v>3008</v>
      </c>
    </row>
    <row r="5639" spans="1:9" x14ac:dyDescent="0.15">
      <c r="A5639" s="32">
        <v>43712</v>
      </c>
      <c r="B5639" s="25">
        <v>1000043379</v>
      </c>
      <c r="C5639" s="25" t="s">
        <v>3860</v>
      </c>
      <c r="D5639" s="25" t="s">
        <v>4003</v>
      </c>
      <c r="E5639" s="31">
        <v>7672.8</v>
      </c>
      <c r="F5639" s="31">
        <v>7672.8</v>
      </c>
      <c r="G5639" s="25">
        <v>0</v>
      </c>
      <c r="H5639" s="25">
        <v>0</v>
      </c>
      <c r="I5639" s="25" t="s">
        <v>3859</v>
      </c>
    </row>
    <row r="5640" spans="1:9" x14ac:dyDescent="0.15">
      <c r="A5640" s="32">
        <v>43712</v>
      </c>
      <c r="B5640" s="25">
        <v>1000043379</v>
      </c>
      <c r="C5640" s="25" t="s">
        <v>3860</v>
      </c>
      <c r="D5640" s="25" t="s">
        <v>4003</v>
      </c>
      <c r="E5640" s="31">
        <v>6921.6</v>
      </c>
      <c r="F5640" s="31">
        <v>6921.6</v>
      </c>
      <c r="G5640" s="25">
        <v>0</v>
      </c>
      <c r="H5640" s="25">
        <v>0</v>
      </c>
      <c r="I5640" s="25" t="s">
        <v>3859</v>
      </c>
    </row>
    <row r="5641" spans="1:9" x14ac:dyDescent="0.15">
      <c r="A5641" s="32">
        <v>43712</v>
      </c>
      <c r="B5641" s="25">
        <v>1000043382</v>
      </c>
      <c r="C5641" s="25" t="s">
        <v>3201</v>
      </c>
      <c r="D5641" s="25" t="s">
        <v>4003</v>
      </c>
      <c r="E5641" s="25">
        <v>850</v>
      </c>
      <c r="F5641" s="25">
        <v>850</v>
      </c>
      <c r="G5641" s="25">
        <v>0</v>
      </c>
      <c r="H5641" s="25">
        <v>0</v>
      </c>
      <c r="I5641" s="25" t="s">
        <v>2625</v>
      </c>
    </row>
    <row r="5642" spans="1:9" x14ac:dyDescent="0.15">
      <c r="A5642" s="32">
        <v>43712</v>
      </c>
      <c r="B5642" s="25">
        <v>1000043865</v>
      </c>
      <c r="C5642" s="25" t="s">
        <v>3516</v>
      </c>
      <c r="D5642" s="25" t="s">
        <v>4003</v>
      </c>
      <c r="E5642" s="31">
        <v>1003.8</v>
      </c>
      <c r="F5642" s="31">
        <v>1003.8</v>
      </c>
      <c r="G5642" s="25">
        <v>0</v>
      </c>
      <c r="H5642" s="25">
        <v>0</v>
      </c>
      <c r="I5642" s="25" t="s">
        <v>3515</v>
      </c>
    </row>
    <row r="5643" spans="1:9" x14ac:dyDescent="0.15">
      <c r="A5643" s="32">
        <v>43712</v>
      </c>
      <c r="B5643" s="25">
        <v>1000043865</v>
      </c>
      <c r="C5643" s="25" t="s">
        <v>3516</v>
      </c>
      <c r="D5643" s="25" t="s">
        <v>4003</v>
      </c>
      <c r="E5643" s="31">
        <v>4024.11</v>
      </c>
      <c r="F5643" s="31">
        <v>4024.11</v>
      </c>
      <c r="G5643" s="25">
        <v>0</v>
      </c>
      <c r="H5643" s="25">
        <v>0</v>
      </c>
      <c r="I5643" s="25" t="s">
        <v>3515</v>
      </c>
    </row>
    <row r="5644" spans="1:9" x14ac:dyDescent="0.15">
      <c r="A5644" s="32">
        <v>43712</v>
      </c>
      <c r="B5644" s="25">
        <v>1000044031</v>
      </c>
      <c r="C5644" s="25" t="s">
        <v>2968</v>
      </c>
      <c r="D5644" s="25" t="s">
        <v>4003</v>
      </c>
      <c r="E5644" s="31">
        <v>1010.1</v>
      </c>
      <c r="F5644" s="31">
        <v>1010.1</v>
      </c>
      <c r="G5644" s="25">
        <v>0</v>
      </c>
      <c r="H5644" s="25">
        <v>0</v>
      </c>
      <c r="I5644" s="25" t="s">
        <v>2967</v>
      </c>
    </row>
    <row r="5645" spans="1:9" x14ac:dyDescent="0.15">
      <c r="A5645" s="32">
        <v>43712</v>
      </c>
      <c r="B5645" s="25">
        <v>1000044031</v>
      </c>
      <c r="C5645" s="25" t="s">
        <v>2968</v>
      </c>
      <c r="D5645" s="25" t="s">
        <v>4003</v>
      </c>
      <c r="E5645" s="31">
        <v>5493.97</v>
      </c>
      <c r="F5645" s="31">
        <v>5493.97</v>
      </c>
      <c r="G5645" s="25">
        <v>0</v>
      </c>
      <c r="H5645" s="25">
        <v>0</v>
      </c>
      <c r="I5645" s="25" t="s">
        <v>2967</v>
      </c>
    </row>
    <row r="5646" spans="1:9" x14ac:dyDescent="0.15">
      <c r="A5646" s="32">
        <v>43712</v>
      </c>
      <c r="B5646" s="25">
        <v>1000044033</v>
      </c>
      <c r="C5646" s="25" t="s">
        <v>2930</v>
      </c>
      <c r="D5646" s="25" t="s">
        <v>4003</v>
      </c>
      <c r="E5646" s="31">
        <v>6626.8</v>
      </c>
      <c r="F5646" s="31">
        <v>6626.8</v>
      </c>
      <c r="G5646" s="25">
        <v>0</v>
      </c>
      <c r="H5646" s="25">
        <v>0</v>
      </c>
      <c r="I5646" s="25" t="s">
        <v>2929</v>
      </c>
    </row>
    <row r="5647" spans="1:9" x14ac:dyDescent="0.15">
      <c r="A5647" s="32">
        <v>43712</v>
      </c>
      <c r="B5647" s="25">
        <v>1000044033</v>
      </c>
      <c r="C5647" s="25" t="s">
        <v>2930</v>
      </c>
      <c r="D5647" s="25" t="s">
        <v>4003</v>
      </c>
      <c r="E5647" s="25">
        <v>893</v>
      </c>
      <c r="F5647" s="25">
        <v>893</v>
      </c>
      <c r="G5647" s="25">
        <v>0</v>
      </c>
      <c r="H5647" s="25">
        <v>0</v>
      </c>
      <c r="I5647" s="25" t="s">
        <v>2929</v>
      </c>
    </row>
    <row r="5648" spans="1:9" x14ac:dyDescent="0.15">
      <c r="A5648" s="32">
        <v>43712</v>
      </c>
      <c r="B5648" s="25">
        <v>1000044643</v>
      </c>
      <c r="C5648" s="25" t="s">
        <v>2950</v>
      </c>
      <c r="D5648" s="25" t="s">
        <v>4003</v>
      </c>
      <c r="E5648" s="31">
        <v>7714.8</v>
      </c>
      <c r="F5648" s="31">
        <v>7714.8</v>
      </c>
      <c r="G5648" s="25">
        <v>0</v>
      </c>
      <c r="H5648" s="25">
        <v>0</v>
      </c>
      <c r="I5648" s="25" t="s">
        <v>2949</v>
      </c>
    </row>
    <row r="5649" spans="1:9" x14ac:dyDescent="0.15">
      <c r="A5649" s="32">
        <v>43712</v>
      </c>
      <c r="B5649" s="25">
        <v>1000044643</v>
      </c>
      <c r="C5649" s="25" t="s">
        <v>2950</v>
      </c>
      <c r="D5649" s="25" t="s">
        <v>4003</v>
      </c>
      <c r="E5649" s="31">
        <v>2285.4</v>
      </c>
      <c r="F5649" s="31">
        <v>2285.4</v>
      </c>
      <c r="G5649" s="25">
        <v>0</v>
      </c>
      <c r="H5649" s="25">
        <v>0</v>
      </c>
      <c r="I5649" s="25" t="s">
        <v>2949</v>
      </c>
    </row>
    <row r="5650" spans="1:9" x14ac:dyDescent="0.15">
      <c r="A5650" s="32">
        <v>43712</v>
      </c>
      <c r="B5650" s="25">
        <v>1000044688</v>
      </c>
      <c r="C5650" s="25" t="s">
        <v>3551</v>
      </c>
      <c r="D5650" s="25" t="s">
        <v>4003</v>
      </c>
      <c r="E5650" s="25">
        <v>124.4</v>
      </c>
      <c r="F5650" s="25">
        <v>124.4</v>
      </c>
      <c r="G5650" s="25">
        <v>0</v>
      </c>
      <c r="H5650" s="25">
        <v>0</v>
      </c>
      <c r="I5650" s="25" t="s">
        <v>3550</v>
      </c>
    </row>
    <row r="5651" spans="1:9" x14ac:dyDescent="0.15">
      <c r="A5651" s="32">
        <v>43712</v>
      </c>
      <c r="B5651" s="25">
        <v>1000044716</v>
      </c>
      <c r="C5651" s="25" t="s">
        <v>3957</v>
      </c>
      <c r="D5651" s="25" t="s">
        <v>4003</v>
      </c>
      <c r="E5651" s="31">
        <v>6003</v>
      </c>
      <c r="F5651" s="31">
        <v>6003</v>
      </c>
      <c r="G5651" s="25">
        <v>0</v>
      </c>
      <c r="H5651" s="25">
        <v>0</v>
      </c>
      <c r="I5651" s="25" t="s">
        <v>3092</v>
      </c>
    </row>
    <row r="5652" spans="1:9" x14ac:dyDescent="0.15">
      <c r="A5652" s="32">
        <v>43712</v>
      </c>
      <c r="B5652" s="25">
        <v>1000044716</v>
      </c>
      <c r="C5652" s="25" t="s">
        <v>3957</v>
      </c>
      <c r="D5652" s="25" t="s">
        <v>4003</v>
      </c>
      <c r="E5652" s="31">
        <v>8209.06</v>
      </c>
      <c r="F5652" s="31">
        <v>8209.06</v>
      </c>
      <c r="G5652" s="25">
        <v>0</v>
      </c>
      <c r="H5652" s="25">
        <v>0</v>
      </c>
      <c r="I5652" s="25" t="s">
        <v>3092</v>
      </c>
    </row>
    <row r="5653" spans="1:9" x14ac:dyDescent="0.15">
      <c r="A5653" s="32">
        <v>43712</v>
      </c>
      <c r="B5653" s="25">
        <v>1000045593</v>
      </c>
      <c r="C5653" s="25" t="s">
        <v>3958</v>
      </c>
      <c r="D5653" s="25" t="s">
        <v>4003</v>
      </c>
      <c r="E5653" s="31">
        <v>3582.4</v>
      </c>
      <c r="F5653" s="31">
        <v>3582.4</v>
      </c>
      <c r="G5653" s="25">
        <v>0</v>
      </c>
      <c r="H5653" s="25">
        <v>0</v>
      </c>
      <c r="I5653" s="25" t="s">
        <v>2904</v>
      </c>
    </row>
    <row r="5654" spans="1:9" x14ac:dyDescent="0.15">
      <c r="A5654" s="32">
        <v>43712</v>
      </c>
      <c r="B5654" s="25">
        <v>1000045593</v>
      </c>
      <c r="C5654" s="25" t="s">
        <v>3958</v>
      </c>
      <c r="D5654" s="25" t="s">
        <v>4003</v>
      </c>
      <c r="E5654" s="25">
        <v>746.1</v>
      </c>
      <c r="F5654" s="25">
        <v>746.1</v>
      </c>
      <c r="G5654" s="25">
        <v>0</v>
      </c>
      <c r="H5654" s="25">
        <v>0</v>
      </c>
      <c r="I5654" s="25" t="s">
        <v>2904</v>
      </c>
    </row>
    <row r="5655" spans="1:9" x14ac:dyDescent="0.15">
      <c r="A5655" s="32">
        <v>43712</v>
      </c>
      <c r="B5655" s="25">
        <v>1000045767</v>
      </c>
      <c r="C5655" s="25" t="s">
        <v>2962</v>
      </c>
      <c r="D5655" s="25" t="s">
        <v>4003</v>
      </c>
      <c r="E5655" s="31">
        <v>4000</v>
      </c>
      <c r="F5655" s="31">
        <v>4000</v>
      </c>
      <c r="G5655" s="25">
        <v>0</v>
      </c>
      <c r="H5655" s="25">
        <v>0</v>
      </c>
      <c r="I5655" s="25" t="s">
        <v>2961</v>
      </c>
    </row>
    <row r="5656" spans="1:9" x14ac:dyDescent="0.15">
      <c r="A5656" s="32">
        <v>43712</v>
      </c>
      <c r="B5656" s="25">
        <v>1000045767</v>
      </c>
      <c r="C5656" s="25" t="s">
        <v>2962</v>
      </c>
      <c r="D5656" s="25" t="s">
        <v>4003</v>
      </c>
      <c r="E5656" s="31">
        <v>10223.200000000001</v>
      </c>
      <c r="F5656" s="31">
        <v>10223.200000000001</v>
      </c>
      <c r="G5656" s="25">
        <v>0</v>
      </c>
      <c r="H5656" s="25">
        <v>0</v>
      </c>
      <c r="I5656" s="25" t="s">
        <v>2961</v>
      </c>
    </row>
    <row r="5657" spans="1:9" x14ac:dyDescent="0.15">
      <c r="A5657" s="32">
        <v>43712</v>
      </c>
      <c r="B5657" s="25">
        <v>1000046181</v>
      </c>
      <c r="C5657" s="25" t="s">
        <v>3737</v>
      </c>
      <c r="D5657" s="25" t="s">
        <v>4003</v>
      </c>
      <c r="E5657" s="31">
        <v>20006</v>
      </c>
      <c r="F5657" s="31">
        <v>20006</v>
      </c>
      <c r="G5657" s="25">
        <v>0</v>
      </c>
      <c r="H5657" s="25">
        <v>0</v>
      </c>
      <c r="I5657" s="25" t="s">
        <v>3734</v>
      </c>
    </row>
    <row r="5658" spans="1:9" x14ac:dyDescent="0.15">
      <c r="A5658" s="32">
        <v>43712</v>
      </c>
      <c r="B5658" s="25">
        <v>1000046181</v>
      </c>
      <c r="C5658" s="25" t="s">
        <v>3737</v>
      </c>
      <c r="D5658" s="25" t="s">
        <v>4003</v>
      </c>
      <c r="E5658" s="31">
        <v>4105.3900000000003</v>
      </c>
      <c r="F5658" s="31">
        <v>4105.3900000000003</v>
      </c>
      <c r="G5658" s="25">
        <v>0</v>
      </c>
      <c r="H5658" s="25">
        <v>0</v>
      </c>
      <c r="I5658" s="25" t="s">
        <v>3734</v>
      </c>
    </row>
    <row r="5659" spans="1:9" x14ac:dyDescent="0.15">
      <c r="A5659" s="32">
        <v>43712</v>
      </c>
      <c r="B5659" s="25">
        <v>1000046429</v>
      </c>
      <c r="C5659" s="25" t="s">
        <v>3863</v>
      </c>
      <c r="D5659" s="25" t="s">
        <v>4003</v>
      </c>
      <c r="E5659" s="25">
        <v>601.5</v>
      </c>
      <c r="F5659" s="25">
        <v>601.5</v>
      </c>
      <c r="G5659" s="25">
        <v>0</v>
      </c>
      <c r="H5659" s="25">
        <v>0</v>
      </c>
      <c r="I5659" s="25" t="s">
        <v>2666</v>
      </c>
    </row>
    <row r="5660" spans="1:9" x14ac:dyDescent="0.15">
      <c r="A5660" s="32">
        <v>43712</v>
      </c>
      <c r="B5660" s="25">
        <v>1000046429</v>
      </c>
      <c r="C5660" s="25" t="s">
        <v>3863</v>
      </c>
      <c r="D5660" s="25" t="s">
        <v>4003</v>
      </c>
      <c r="E5660" s="31">
        <v>9076.65</v>
      </c>
      <c r="F5660" s="31">
        <v>9076.65</v>
      </c>
      <c r="G5660" s="25">
        <v>0</v>
      </c>
      <c r="H5660" s="25">
        <v>0</v>
      </c>
      <c r="I5660" s="25" t="s">
        <v>2666</v>
      </c>
    </row>
    <row r="5661" spans="1:9" x14ac:dyDescent="0.15">
      <c r="A5661" s="32">
        <v>43712</v>
      </c>
      <c r="B5661" s="25">
        <v>1000046591</v>
      </c>
      <c r="C5661" s="25" t="s">
        <v>2671</v>
      </c>
      <c r="D5661" s="25" t="s">
        <v>4003</v>
      </c>
      <c r="E5661" s="25">
        <v>700.8</v>
      </c>
      <c r="F5661" s="25">
        <v>700.8</v>
      </c>
      <c r="G5661" s="25">
        <v>0</v>
      </c>
      <c r="H5661" s="25">
        <v>0</v>
      </c>
      <c r="I5661" s="25" t="s">
        <v>2666</v>
      </c>
    </row>
    <row r="5662" spans="1:9" x14ac:dyDescent="0.15">
      <c r="A5662" s="32">
        <v>43712</v>
      </c>
      <c r="B5662" s="25">
        <v>1000046591</v>
      </c>
      <c r="C5662" s="25" t="s">
        <v>2671</v>
      </c>
      <c r="D5662" s="25" t="s">
        <v>4003</v>
      </c>
      <c r="E5662" s="25">
        <v>500</v>
      </c>
      <c r="F5662" s="25">
        <v>500</v>
      </c>
      <c r="G5662" s="25">
        <v>0</v>
      </c>
      <c r="H5662" s="25">
        <v>0</v>
      </c>
      <c r="I5662" s="25" t="s">
        <v>2666</v>
      </c>
    </row>
    <row r="5663" spans="1:9" x14ac:dyDescent="0.15">
      <c r="A5663" s="32">
        <v>43712</v>
      </c>
      <c r="B5663" s="25">
        <v>1000047172</v>
      </c>
      <c r="C5663" s="25" t="s">
        <v>3584</v>
      </c>
      <c r="D5663" s="25" t="s">
        <v>4004</v>
      </c>
      <c r="E5663" s="31">
        <v>3500.27</v>
      </c>
      <c r="F5663" s="31">
        <v>3500.27</v>
      </c>
      <c r="G5663" s="25">
        <v>0</v>
      </c>
      <c r="H5663" s="25">
        <v>0</v>
      </c>
      <c r="I5663" s="25" t="s">
        <v>3583</v>
      </c>
    </row>
    <row r="5664" spans="1:9" x14ac:dyDescent="0.15">
      <c r="A5664" s="32">
        <v>43712</v>
      </c>
      <c r="B5664" s="25">
        <v>1000047401</v>
      </c>
      <c r="C5664" s="25" t="s">
        <v>2775</v>
      </c>
      <c r="D5664" s="25" t="s">
        <v>4003</v>
      </c>
      <c r="E5664" s="31">
        <v>14583.7</v>
      </c>
      <c r="F5664" s="31">
        <v>14583.7</v>
      </c>
      <c r="G5664" s="25">
        <v>0</v>
      </c>
      <c r="H5664" s="25">
        <v>0</v>
      </c>
      <c r="I5664" s="25" t="s">
        <v>2774</v>
      </c>
    </row>
    <row r="5665" spans="1:9" x14ac:dyDescent="0.15">
      <c r="A5665" s="32">
        <v>43712</v>
      </c>
      <c r="B5665" s="25">
        <v>1000047436</v>
      </c>
      <c r="C5665" s="25" t="s">
        <v>4058</v>
      </c>
      <c r="D5665" s="25" t="s">
        <v>4004</v>
      </c>
      <c r="E5665" s="31">
        <v>3670.96</v>
      </c>
      <c r="F5665" s="31">
        <v>3670.96</v>
      </c>
      <c r="G5665" s="25">
        <v>0</v>
      </c>
      <c r="H5665" s="25">
        <v>0</v>
      </c>
      <c r="I5665" s="25" t="s">
        <v>3583</v>
      </c>
    </row>
    <row r="5666" spans="1:9" x14ac:dyDescent="0.15">
      <c r="A5666" s="32">
        <v>43712</v>
      </c>
      <c r="B5666" s="25">
        <v>1000048101</v>
      </c>
      <c r="C5666" s="25" t="s">
        <v>3960</v>
      </c>
      <c r="D5666" s="25" t="s">
        <v>4003</v>
      </c>
      <c r="E5666" s="25">
        <v>203.5</v>
      </c>
      <c r="F5666" s="25">
        <v>203.5</v>
      </c>
      <c r="G5666" s="25">
        <v>0</v>
      </c>
      <c r="H5666" s="25">
        <v>0</v>
      </c>
      <c r="I5666" s="25" t="s">
        <v>2625</v>
      </c>
    </row>
    <row r="5667" spans="1:9" x14ac:dyDescent="0.15">
      <c r="A5667" s="32">
        <v>43712</v>
      </c>
      <c r="B5667" s="25">
        <v>1000048363</v>
      </c>
      <c r="C5667" s="25" t="s">
        <v>3334</v>
      </c>
      <c r="D5667" s="25" t="s">
        <v>4003</v>
      </c>
      <c r="E5667" s="31">
        <v>4579.3999999999996</v>
      </c>
      <c r="F5667" s="31">
        <v>4579.3999999999996</v>
      </c>
      <c r="G5667" s="25">
        <v>0</v>
      </c>
      <c r="H5667" s="25">
        <v>0</v>
      </c>
      <c r="I5667" s="25" t="s">
        <v>2727</v>
      </c>
    </row>
    <row r="5668" spans="1:9" x14ac:dyDescent="0.15">
      <c r="A5668" s="32">
        <v>43712</v>
      </c>
      <c r="B5668" s="25">
        <v>1000048503</v>
      </c>
      <c r="C5668" s="25" t="s">
        <v>3961</v>
      </c>
      <c r="D5668" s="25" t="s">
        <v>4003</v>
      </c>
      <c r="E5668" s="31">
        <v>1500</v>
      </c>
      <c r="F5668" s="31">
        <v>1500</v>
      </c>
      <c r="G5668" s="25">
        <v>0</v>
      </c>
      <c r="H5668" s="25">
        <v>0</v>
      </c>
      <c r="I5668" s="25" t="s">
        <v>3962</v>
      </c>
    </row>
    <row r="5669" spans="1:9" x14ac:dyDescent="0.15">
      <c r="A5669" s="32">
        <v>43712</v>
      </c>
      <c r="B5669" s="25">
        <v>1000048503</v>
      </c>
      <c r="C5669" s="25" t="s">
        <v>3961</v>
      </c>
      <c r="D5669" s="25" t="s">
        <v>4003</v>
      </c>
      <c r="E5669" s="31">
        <v>1232.1199999999999</v>
      </c>
      <c r="F5669" s="31">
        <v>1232.1199999999999</v>
      </c>
      <c r="G5669" s="25">
        <v>0</v>
      </c>
      <c r="H5669" s="25">
        <v>0</v>
      </c>
      <c r="I5669" s="25" t="s">
        <v>3962</v>
      </c>
    </row>
    <row r="5670" spans="1:9" x14ac:dyDescent="0.15">
      <c r="A5670" s="32">
        <v>43712</v>
      </c>
      <c r="B5670" s="25">
        <v>1000048571</v>
      </c>
      <c r="C5670" s="25" t="s">
        <v>3229</v>
      </c>
      <c r="D5670" s="25" t="s">
        <v>4003</v>
      </c>
      <c r="E5670" s="31">
        <v>1517.7</v>
      </c>
      <c r="F5670" s="31">
        <v>1517.7</v>
      </c>
      <c r="G5670" s="25">
        <v>0</v>
      </c>
      <c r="H5670" s="25">
        <v>0</v>
      </c>
      <c r="I5670" s="25" t="s">
        <v>2657</v>
      </c>
    </row>
    <row r="5671" spans="1:9" x14ac:dyDescent="0.15">
      <c r="A5671" s="32">
        <v>43712</v>
      </c>
      <c r="B5671" s="25">
        <v>1000048571</v>
      </c>
      <c r="C5671" s="25" t="s">
        <v>3229</v>
      </c>
      <c r="D5671" s="25" t="s">
        <v>4003</v>
      </c>
      <c r="E5671" s="31">
        <v>9590.51</v>
      </c>
      <c r="F5671" s="31">
        <v>9590.51</v>
      </c>
      <c r="G5671" s="25">
        <v>0</v>
      </c>
      <c r="H5671" s="25">
        <v>0</v>
      </c>
      <c r="I5671" s="25" t="s">
        <v>2657</v>
      </c>
    </row>
    <row r="5672" spans="1:9" x14ac:dyDescent="0.15">
      <c r="A5672" s="32">
        <v>43712</v>
      </c>
      <c r="B5672" s="25">
        <v>1000048628</v>
      </c>
      <c r="C5672" s="25" t="s">
        <v>2761</v>
      </c>
      <c r="D5672" s="25" t="s">
        <v>4003</v>
      </c>
      <c r="E5672" s="31">
        <v>11322.3</v>
      </c>
      <c r="F5672" s="31">
        <v>11322.3</v>
      </c>
      <c r="G5672" s="25">
        <v>0</v>
      </c>
      <c r="H5672" s="25">
        <v>0</v>
      </c>
      <c r="I5672" s="25" t="s">
        <v>2760</v>
      </c>
    </row>
    <row r="5673" spans="1:9" x14ac:dyDescent="0.15">
      <c r="A5673" s="32">
        <v>43712</v>
      </c>
      <c r="B5673" s="25">
        <v>1000048628</v>
      </c>
      <c r="C5673" s="25" t="s">
        <v>2761</v>
      </c>
      <c r="D5673" s="25" t="s">
        <v>4003</v>
      </c>
      <c r="E5673" s="31">
        <v>18684.5</v>
      </c>
      <c r="F5673" s="31">
        <v>18684.5</v>
      </c>
      <c r="G5673" s="25">
        <v>0</v>
      </c>
      <c r="H5673" s="25">
        <v>0</v>
      </c>
      <c r="I5673" s="25" t="s">
        <v>2760</v>
      </c>
    </row>
    <row r="5674" spans="1:9" x14ac:dyDescent="0.15">
      <c r="A5674" s="32">
        <v>43712</v>
      </c>
      <c r="B5674" s="25">
        <v>1000048821</v>
      </c>
      <c r="C5674" s="25" t="s">
        <v>3963</v>
      </c>
      <c r="D5674" s="25" t="s">
        <v>4003</v>
      </c>
      <c r="E5674" s="31">
        <v>29853</v>
      </c>
      <c r="F5674" s="31">
        <v>29853</v>
      </c>
      <c r="G5674" s="25">
        <v>0</v>
      </c>
      <c r="H5674" s="25">
        <v>0</v>
      </c>
      <c r="I5674" s="25" t="s">
        <v>2687</v>
      </c>
    </row>
    <row r="5675" spans="1:9" x14ac:dyDescent="0.15">
      <c r="A5675" s="32">
        <v>43712</v>
      </c>
      <c r="B5675" s="25">
        <v>1000049025</v>
      </c>
      <c r="C5675" s="25" t="s">
        <v>4012</v>
      </c>
      <c r="D5675" s="25" t="s">
        <v>4003</v>
      </c>
      <c r="E5675" s="31">
        <v>2105</v>
      </c>
      <c r="F5675" s="31">
        <v>2105</v>
      </c>
      <c r="G5675" s="25">
        <v>0</v>
      </c>
      <c r="H5675" s="25">
        <v>0</v>
      </c>
      <c r="I5675" s="25" t="s">
        <v>2666</v>
      </c>
    </row>
    <row r="5676" spans="1:9" x14ac:dyDescent="0.15">
      <c r="A5676" s="32">
        <v>43712</v>
      </c>
      <c r="B5676" s="25">
        <v>1000049025</v>
      </c>
      <c r="C5676" s="25" t="s">
        <v>4012</v>
      </c>
      <c r="D5676" s="25" t="s">
        <v>4003</v>
      </c>
      <c r="E5676" s="31">
        <v>1845</v>
      </c>
      <c r="F5676" s="31">
        <v>1845</v>
      </c>
      <c r="G5676" s="25">
        <v>0</v>
      </c>
      <c r="H5676" s="25">
        <v>0</v>
      </c>
      <c r="I5676" s="25" t="s">
        <v>2666</v>
      </c>
    </row>
    <row r="5677" spans="1:9" x14ac:dyDescent="0.15">
      <c r="A5677" s="32">
        <v>43712</v>
      </c>
      <c r="B5677" s="25">
        <v>1000049027</v>
      </c>
      <c r="C5677" s="25" t="s">
        <v>3964</v>
      </c>
      <c r="D5677" s="25" t="s">
        <v>4003</v>
      </c>
      <c r="E5677" s="31">
        <v>5755.91</v>
      </c>
      <c r="F5677" s="31">
        <v>5755.91</v>
      </c>
      <c r="G5677" s="25">
        <v>0</v>
      </c>
      <c r="H5677" s="25">
        <v>0</v>
      </c>
      <c r="I5677" s="25" t="s">
        <v>2687</v>
      </c>
    </row>
    <row r="5678" spans="1:9" x14ac:dyDescent="0.15">
      <c r="A5678" s="32">
        <v>43712</v>
      </c>
      <c r="B5678" s="25">
        <v>1000049485</v>
      </c>
      <c r="C5678" s="25" t="s">
        <v>4049</v>
      </c>
      <c r="D5678" s="25" t="s">
        <v>4003</v>
      </c>
      <c r="E5678" s="31">
        <v>1000</v>
      </c>
      <c r="F5678" s="31">
        <v>1000</v>
      </c>
      <c r="G5678" s="25">
        <v>0</v>
      </c>
      <c r="H5678" s="25">
        <v>0</v>
      </c>
      <c r="I5678" s="25" t="s">
        <v>3647</v>
      </c>
    </row>
    <row r="5679" spans="1:9" x14ac:dyDescent="0.15">
      <c r="A5679" s="32">
        <v>43712</v>
      </c>
      <c r="B5679" s="25">
        <v>1000049542</v>
      </c>
      <c r="C5679" s="25" t="s">
        <v>4066</v>
      </c>
      <c r="D5679" s="25" t="s">
        <v>4004</v>
      </c>
      <c r="E5679" s="25">
        <v>400.2</v>
      </c>
      <c r="F5679" s="25">
        <v>400.2</v>
      </c>
      <c r="G5679" s="25">
        <v>0</v>
      </c>
      <c r="H5679" s="25">
        <v>0</v>
      </c>
      <c r="I5679" s="25" t="s">
        <v>3599</v>
      </c>
    </row>
    <row r="5680" spans="1:9" x14ac:dyDescent="0.15">
      <c r="A5680" s="32">
        <v>43712</v>
      </c>
      <c r="B5680" s="25">
        <v>1000049929</v>
      </c>
      <c r="C5680" s="25" t="s">
        <v>3965</v>
      </c>
      <c r="D5680" s="25" t="s">
        <v>4003</v>
      </c>
      <c r="E5680" s="31">
        <v>12903</v>
      </c>
      <c r="F5680" s="31">
        <v>12903</v>
      </c>
      <c r="G5680" s="25">
        <v>0</v>
      </c>
      <c r="H5680" s="25">
        <v>0</v>
      </c>
      <c r="I5680" s="25" t="s">
        <v>2964</v>
      </c>
    </row>
    <row r="5681" spans="1:9" x14ac:dyDescent="0.15">
      <c r="A5681" s="32">
        <v>43712</v>
      </c>
      <c r="B5681" s="25">
        <v>1000049929</v>
      </c>
      <c r="C5681" s="25" t="s">
        <v>3965</v>
      </c>
      <c r="D5681" s="25" t="s">
        <v>4003</v>
      </c>
      <c r="E5681" s="31">
        <v>2101.9</v>
      </c>
      <c r="F5681" s="31">
        <v>2101.9</v>
      </c>
      <c r="G5681" s="25">
        <v>0</v>
      </c>
      <c r="H5681" s="25">
        <v>0</v>
      </c>
      <c r="I5681" s="25" t="s">
        <v>2964</v>
      </c>
    </row>
    <row r="5682" spans="1:9" x14ac:dyDescent="0.15">
      <c r="A5682" s="32">
        <v>43712</v>
      </c>
      <c r="B5682" s="25">
        <v>1000050162</v>
      </c>
      <c r="C5682" s="25" t="s">
        <v>3966</v>
      </c>
      <c r="D5682" s="25" t="s">
        <v>4003</v>
      </c>
      <c r="E5682" s="25">
        <v>832.5</v>
      </c>
      <c r="F5682" s="25">
        <v>832.5</v>
      </c>
      <c r="G5682" s="25">
        <v>0</v>
      </c>
      <c r="H5682" s="25">
        <v>0</v>
      </c>
      <c r="I5682" s="25" t="s">
        <v>213</v>
      </c>
    </row>
    <row r="5683" spans="1:9" x14ac:dyDescent="0.15">
      <c r="A5683" s="32">
        <v>43712</v>
      </c>
      <c r="B5683" s="25">
        <v>1000050162</v>
      </c>
      <c r="C5683" s="25" t="s">
        <v>3966</v>
      </c>
      <c r="D5683" s="25" t="s">
        <v>4003</v>
      </c>
      <c r="E5683" s="25">
        <v>667.64</v>
      </c>
      <c r="F5683" s="25">
        <v>667.64</v>
      </c>
      <c r="G5683" s="25">
        <v>0</v>
      </c>
      <c r="H5683" s="25">
        <v>0</v>
      </c>
      <c r="I5683" s="25" t="s">
        <v>213</v>
      </c>
    </row>
    <row r="5684" spans="1:9" x14ac:dyDescent="0.15">
      <c r="A5684" s="32">
        <v>43712</v>
      </c>
      <c r="B5684" s="25">
        <v>1000050535</v>
      </c>
      <c r="C5684" s="25" t="s">
        <v>3967</v>
      </c>
      <c r="D5684" s="25" t="s">
        <v>4003</v>
      </c>
      <c r="E5684" s="31">
        <v>4501.17</v>
      </c>
      <c r="F5684" s="31">
        <v>4501.17</v>
      </c>
      <c r="G5684" s="25">
        <v>0</v>
      </c>
      <c r="H5684" s="25">
        <v>0</v>
      </c>
      <c r="I5684" s="25" t="s">
        <v>3032</v>
      </c>
    </row>
    <row r="5685" spans="1:9" x14ac:dyDescent="0.15">
      <c r="A5685" s="32">
        <v>43712</v>
      </c>
      <c r="B5685" s="25">
        <v>1000050547</v>
      </c>
      <c r="C5685" s="25" t="s">
        <v>3968</v>
      </c>
      <c r="D5685" s="25" t="s">
        <v>4003</v>
      </c>
      <c r="E5685" s="31">
        <v>8996.25</v>
      </c>
      <c r="F5685" s="31">
        <v>8996.25</v>
      </c>
      <c r="G5685" s="25">
        <v>0</v>
      </c>
      <c r="H5685" s="25">
        <v>0</v>
      </c>
      <c r="I5685" s="25" t="s">
        <v>2976</v>
      </c>
    </row>
    <row r="5686" spans="1:9" x14ac:dyDescent="0.15">
      <c r="A5686" s="32">
        <v>43712</v>
      </c>
      <c r="B5686" s="25">
        <v>1000050547</v>
      </c>
      <c r="C5686" s="25" t="s">
        <v>3968</v>
      </c>
      <c r="D5686" s="25" t="s">
        <v>4003</v>
      </c>
      <c r="E5686" s="31">
        <v>1007</v>
      </c>
      <c r="F5686" s="31">
        <v>1007</v>
      </c>
      <c r="G5686" s="25">
        <v>0</v>
      </c>
      <c r="H5686" s="25">
        <v>0</v>
      </c>
      <c r="I5686" s="25" t="s">
        <v>2976</v>
      </c>
    </row>
    <row r="5687" spans="1:9" x14ac:dyDescent="0.15">
      <c r="A5687" s="32">
        <v>43712</v>
      </c>
      <c r="B5687" s="25">
        <v>1000050578</v>
      </c>
      <c r="C5687" s="25" t="s">
        <v>4051</v>
      </c>
      <c r="D5687" s="25" t="s">
        <v>4004</v>
      </c>
      <c r="E5687" s="31">
        <v>67091.67</v>
      </c>
      <c r="F5687" s="31">
        <v>67091.67</v>
      </c>
      <c r="G5687" s="25">
        <v>0</v>
      </c>
      <c r="H5687" s="25">
        <v>0</v>
      </c>
      <c r="I5687" s="25" t="s">
        <v>3024</v>
      </c>
    </row>
    <row r="5688" spans="1:9" x14ac:dyDescent="0.15">
      <c r="A5688" s="32">
        <v>43712</v>
      </c>
      <c r="B5688" s="25">
        <v>1000050922</v>
      </c>
      <c r="C5688" s="25" t="s">
        <v>4062</v>
      </c>
      <c r="D5688" s="25" t="s">
        <v>4003</v>
      </c>
      <c r="E5688" s="31">
        <v>1015.53</v>
      </c>
      <c r="F5688" s="31">
        <v>1015.53</v>
      </c>
      <c r="G5688" s="25">
        <v>0</v>
      </c>
      <c r="H5688" s="25">
        <v>0</v>
      </c>
      <c r="I5688" s="25" t="s">
        <v>2625</v>
      </c>
    </row>
    <row r="5689" spans="1:9" x14ac:dyDescent="0.15">
      <c r="A5689" s="32">
        <v>43712</v>
      </c>
      <c r="B5689" s="25">
        <v>1000051029</v>
      </c>
      <c r="C5689" s="25" t="s">
        <v>3969</v>
      </c>
      <c r="D5689" s="25" t="s">
        <v>4003</v>
      </c>
      <c r="E5689" s="31">
        <v>1257.28</v>
      </c>
      <c r="F5689" s="31">
        <v>1257.28</v>
      </c>
      <c r="G5689" s="25">
        <v>0</v>
      </c>
      <c r="H5689" s="25">
        <v>0</v>
      </c>
      <c r="I5689" s="25" t="s">
        <v>2796</v>
      </c>
    </row>
    <row r="5690" spans="1:9" x14ac:dyDescent="0.15">
      <c r="A5690" s="32">
        <v>43712</v>
      </c>
      <c r="B5690" s="25">
        <v>1000051075</v>
      </c>
      <c r="C5690" s="25" t="s">
        <v>3970</v>
      </c>
      <c r="D5690" s="25" t="s">
        <v>4003</v>
      </c>
      <c r="E5690" s="25">
        <v>508.27</v>
      </c>
      <c r="F5690" s="25">
        <v>508.27</v>
      </c>
      <c r="G5690" s="25">
        <v>0</v>
      </c>
      <c r="H5690" s="25">
        <v>0</v>
      </c>
      <c r="I5690" s="25" t="s">
        <v>3032</v>
      </c>
    </row>
    <row r="5691" spans="1:9" x14ac:dyDescent="0.15">
      <c r="A5691" s="32">
        <v>43712</v>
      </c>
      <c r="B5691" s="25">
        <v>1000051199</v>
      </c>
      <c r="C5691" s="25" t="s">
        <v>3973</v>
      </c>
      <c r="D5691" s="25" t="s">
        <v>4003</v>
      </c>
      <c r="E5691" s="25">
        <v>32.4</v>
      </c>
      <c r="F5691" s="25">
        <v>32.4</v>
      </c>
      <c r="G5691" s="25">
        <v>0</v>
      </c>
      <c r="H5691" s="25">
        <v>0</v>
      </c>
      <c r="I5691" s="25" t="s">
        <v>2660</v>
      </c>
    </row>
    <row r="5692" spans="1:9" x14ac:dyDescent="0.15">
      <c r="A5692" s="32">
        <v>43712</v>
      </c>
      <c r="B5692" s="25">
        <v>1000051199</v>
      </c>
      <c r="C5692" s="25" t="s">
        <v>3973</v>
      </c>
      <c r="D5692" s="25" t="s">
        <v>4003</v>
      </c>
      <c r="E5692" s="25">
        <v>495.4</v>
      </c>
      <c r="F5692" s="25">
        <v>495.4</v>
      </c>
      <c r="G5692" s="25">
        <v>0</v>
      </c>
      <c r="H5692" s="25">
        <v>0</v>
      </c>
      <c r="I5692" s="25" t="s">
        <v>2660</v>
      </c>
    </row>
    <row r="5693" spans="1:9" x14ac:dyDescent="0.15">
      <c r="A5693" s="32">
        <v>43712</v>
      </c>
      <c r="B5693" s="25">
        <v>1000051767</v>
      </c>
      <c r="C5693" s="25" t="s">
        <v>3974</v>
      </c>
      <c r="D5693" s="25" t="s">
        <v>4004</v>
      </c>
      <c r="E5693" s="31">
        <v>2764.5</v>
      </c>
      <c r="F5693" s="31">
        <v>2764.5</v>
      </c>
      <c r="G5693" s="25">
        <v>0</v>
      </c>
      <c r="H5693" s="25">
        <v>0</v>
      </c>
      <c r="I5693" s="25" t="s">
        <v>3108</v>
      </c>
    </row>
    <row r="5694" spans="1:9" x14ac:dyDescent="0.15">
      <c r="A5694" s="32">
        <v>43712</v>
      </c>
      <c r="B5694" s="25">
        <v>1000051898</v>
      </c>
      <c r="C5694" s="25" t="s">
        <v>4054</v>
      </c>
      <c r="D5694" s="25" t="s">
        <v>4003</v>
      </c>
      <c r="E5694" s="31">
        <v>6897</v>
      </c>
      <c r="F5694" s="31">
        <v>6897</v>
      </c>
      <c r="G5694" s="25">
        <v>0</v>
      </c>
      <c r="H5694" s="25">
        <v>0</v>
      </c>
      <c r="I5694" s="25" t="s">
        <v>2681</v>
      </c>
    </row>
    <row r="5695" spans="1:9" x14ac:dyDescent="0.15">
      <c r="A5695" s="32">
        <v>43712</v>
      </c>
      <c r="B5695" s="25">
        <v>1000051898</v>
      </c>
      <c r="C5695" s="25" t="s">
        <v>4054</v>
      </c>
      <c r="D5695" s="25" t="s">
        <v>4003</v>
      </c>
      <c r="E5695" s="31">
        <v>1844</v>
      </c>
      <c r="F5695" s="31">
        <v>1844</v>
      </c>
      <c r="G5695" s="25">
        <v>0</v>
      </c>
      <c r="H5695" s="25">
        <v>0</v>
      </c>
      <c r="I5695" s="25" t="s">
        <v>2681</v>
      </c>
    </row>
    <row r="5696" spans="1:9" x14ac:dyDescent="0.15">
      <c r="A5696" s="32">
        <v>43712</v>
      </c>
      <c r="B5696" s="25">
        <v>1000051971</v>
      </c>
      <c r="C5696" s="25" t="s">
        <v>3975</v>
      </c>
      <c r="D5696" s="25" t="s">
        <v>4004</v>
      </c>
      <c r="E5696" s="31">
        <v>2107.8000000000002</v>
      </c>
      <c r="F5696" s="31">
        <v>2107.8000000000002</v>
      </c>
      <c r="G5696" s="25">
        <v>0</v>
      </c>
      <c r="H5696" s="25">
        <v>0</v>
      </c>
      <c r="I5696" s="25" t="s">
        <v>2938</v>
      </c>
    </row>
    <row r="5697" spans="1:9" x14ac:dyDescent="0.15">
      <c r="A5697" s="32">
        <v>43712</v>
      </c>
      <c r="B5697" s="25">
        <v>1000052339</v>
      </c>
      <c r="C5697" s="25" t="s">
        <v>3977</v>
      </c>
      <c r="D5697" s="25" t="s">
        <v>4003</v>
      </c>
      <c r="E5697" s="31">
        <v>4460</v>
      </c>
      <c r="F5697" s="31">
        <v>4460</v>
      </c>
      <c r="G5697" s="25">
        <v>0</v>
      </c>
      <c r="H5697" s="25">
        <v>0</v>
      </c>
      <c r="I5697" s="25" t="s">
        <v>3103</v>
      </c>
    </row>
    <row r="5698" spans="1:9" x14ac:dyDescent="0.15">
      <c r="A5698" s="32">
        <v>43712</v>
      </c>
      <c r="B5698" s="25">
        <v>1000052339</v>
      </c>
      <c r="C5698" s="25" t="s">
        <v>3977</v>
      </c>
      <c r="D5698" s="25" t="s">
        <v>4003</v>
      </c>
      <c r="E5698" s="25">
        <v>540</v>
      </c>
      <c r="F5698" s="25">
        <v>540</v>
      </c>
      <c r="G5698" s="25">
        <v>0</v>
      </c>
      <c r="H5698" s="25">
        <v>0</v>
      </c>
      <c r="I5698" s="25" t="s">
        <v>3103</v>
      </c>
    </row>
    <row r="5699" spans="1:9" x14ac:dyDescent="0.15">
      <c r="A5699" s="32">
        <v>43712</v>
      </c>
      <c r="B5699" s="25">
        <v>1000052719</v>
      </c>
      <c r="C5699" s="25" t="s">
        <v>4027</v>
      </c>
      <c r="D5699" s="25" t="s">
        <v>4003</v>
      </c>
      <c r="E5699" s="31">
        <v>5212.2</v>
      </c>
      <c r="F5699" s="31">
        <v>5212.2</v>
      </c>
      <c r="G5699" s="25">
        <v>0</v>
      </c>
      <c r="H5699" s="25">
        <v>0</v>
      </c>
      <c r="I5699" s="25" t="s">
        <v>2684</v>
      </c>
    </row>
    <row r="5700" spans="1:9" x14ac:dyDescent="0.15">
      <c r="A5700" s="32">
        <v>43712</v>
      </c>
      <c r="B5700" s="25">
        <v>1000052719</v>
      </c>
      <c r="C5700" s="25" t="s">
        <v>4027</v>
      </c>
      <c r="D5700" s="25" t="s">
        <v>4003</v>
      </c>
      <c r="E5700" s="25">
        <v>911.8</v>
      </c>
      <c r="F5700" s="25">
        <v>911.8</v>
      </c>
      <c r="G5700" s="25">
        <v>0</v>
      </c>
      <c r="H5700" s="25">
        <v>0</v>
      </c>
      <c r="I5700" s="25" t="s">
        <v>2684</v>
      </c>
    </row>
    <row r="5701" spans="1:9" x14ac:dyDescent="0.15">
      <c r="A5701" s="32">
        <v>43712</v>
      </c>
      <c r="B5701" s="25">
        <v>1000052799</v>
      </c>
      <c r="C5701" s="25" t="s">
        <v>3978</v>
      </c>
      <c r="D5701" s="25" t="s">
        <v>4003</v>
      </c>
      <c r="E5701" s="25">
        <v>200.4</v>
      </c>
      <c r="F5701" s="25">
        <v>200.4</v>
      </c>
      <c r="G5701" s="25">
        <v>0</v>
      </c>
      <c r="H5701" s="25">
        <v>0</v>
      </c>
      <c r="I5701" s="25" t="s">
        <v>2700</v>
      </c>
    </row>
    <row r="5702" spans="1:9" x14ac:dyDescent="0.15">
      <c r="A5702" s="32">
        <v>43712</v>
      </c>
      <c r="B5702" s="25">
        <v>1000052799</v>
      </c>
      <c r="C5702" s="25" t="s">
        <v>3978</v>
      </c>
      <c r="D5702" s="25" t="s">
        <v>4003</v>
      </c>
      <c r="E5702" s="31">
        <v>1800.1</v>
      </c>
      <c r="F5702" s="31">
        <v>1800.1</v>
      </c>
      <c r="G5702" s="25">
        <v>0</v>
      </c>
      <c r="H5702" s="25">
        <v>0</v>
      </c>
      <c r="I5702" s="25" t="s">
        <v>2700</v>
      </c>
    </row>
    <row r="5703" spans="1:9" x14ac:dyDescent="0.15">
      <c r="A5703" s="32">
        <v>43712</v>
      </c>
      <c r="B5703" s="25">
        <v>1000053001</v>
      </c>
      <c r="C5703" s="25" t="s">
        <v>3979</v>
      </c>
      <c r="D5703" s="25" t="s">
        <v>4003</v>
      </c>
      <c r="E5703" s="25">
        <v>508.4</v>
      </c>
      <c r="F5703" s="25">
        <v>508.4</v>
      </c>
      <c r="G5703" s="25">
        <v>0</v>
      </c>
      <c r="H5703" s="25">
        <v>0</v>
      </c>
      <c r="I5703" s="25" t="s">
        <v>2634</v>
      </c>
    </row>
    <row r="5704" spans="1:9" x14ac:dyDescent="0.15">
      <c r="A5704" s="32">
        <v>43712</v>
      </c>
      <c r="B5704" s="25">
        <v>1000053777</v>
      </c>
      <c r="C5704" s="25" t="s">
        <v>4065</v>
      </c>
      <c r="D5704" s="25" t="s">
        <v>4003</v>
      </c>
      <c r="E5704" s="31">
        <v>1768.54</v>
      </c>
      <c r="F5704" s="31">
        <v>1768.54</v>
      </c>
      <c r="G5704" s="25">
        <v>0</v>
      </c>
      <c r="H5704" s="25">
        <v>0</v>
      </c>
      <c r="I5704" s="25" t="s">
        <v>3032</v>
      </c>
    </row>
    <row r="5705" spans="1:9" x14ac:dyDescent="0.15">
      <c r="A5705" s="32">
        <v>43712</v>
      </c>
      <c r="B5705" s="25">
        <v>1000054033</v>
      </c>
      <c r="C5705" s="25" t="s">
        <v>3980</v>
      </c>
      <c r="D5705" s="25" t="s">
        <v>4003</v>
      </c>
      <c r="E5705" s="31">
        <v>1003.44</v>
      </c>
      <c r="F5705" s="31">
        <v>1003.44</v>
      </c>
      <c r="G5705" s="25">
        <v>0</v>
      </c>
      <c r="H5705" s="25">
        <v>0</v>
      </c>
      <c r="I5705" s="25" t="s">
        <v>2830</v>
      </c>
    </row>
    <row r="5706" spans="1:9" x14ac:dyDescent="0.15">
      <c r="A5706" s="32">
        <v>43712</v>
      </c>
      <c r="B5706" s="25">
        <v>1000054472</v>
      </c>
      <c r="C5706" s="25" t="s">
        <v>4055</v>
      </c>
      <c r="D5706" s="25" t="s">
        <v>4003</v>
      </c>
      <c r="E5706" s="25">
        <v>432.43</v>
      </c>
      <c r="F5706" s="25">
        <v>432.43</v>
      </c>
      <c r="G5706" s="25">
        <v>0</v>
      </c>
      <c r="H5706" s="25">
        <v>0</v>
      </c>
      <c r="I5706" s="25" t="s">
        <v>3697</v>
      </c>
    </row>
    <row r="5707" spans="1:9" x14ac:dyDescent="0.15">
      <c r="A5707" s="32">
        <v>43712</v>
      </c>
      <c r="B5707" s="25">
        <v>1000054528</v>
      </c>
      <c r="C5707" s="25" t="s">
        <v>3981</v>
      </c>
      <c r="D5707" s="25" t="s">
        <v>4003</v>
      </c>
      <c r="E5707" s="25">
        <v>605.29999999999995</v>
      </c>
      <c r="F5707" s="25">
        <v>605.29999999999995</v>
      </c>
      <c r="G5707" s="25">
        <v>0</v>
      </c>
      <c r="H5707" s="25">
        <v>0</v>
      </c>
      <c r="I5707" s="25" t="s">
        <v>3647</v>
      </c>
    </row>
    <row r="5708" spans="1:9" x14ac:dyDescent="0.15">
      <c r="A5708" s="32">
        <v>43712</v>
      </c>
      <c r="B5708" s="25">
        <v>1000054542</v>
      </c>
      <c r="C5708" s="25" t="s">
        <v>4042</v>
      </c>
      <c r="D5708" s="25" t="s">
        <v>4003</v>
      </c>
      <c r="E5708" s="25">
        <v>839.2</v>
      </c>
      <c r="F5708" s="25">
        <v>839.2</v>
      </c>
      <c r="G5708" s="25">
        <v>0</v>
      </c>
      <c r="H5708" s="25">
        <v>0</v>
      </c>
      <c r="I5708" s="25" t="s">
        <v>2734</v>
      </c>
    </row>
    <row r="5709" spans="1:9" x14ac:dyDescent="0.15">
      <c r="A5709" s="32">
        <v>43712</v>
      </c>
      <c r="B5709" s="25">
        <v>1000054543</v>
      </c>
      <c r="C5709" s="25" t="s">
        <v>3982</v>
      </c>
      <c r="D5709" s="25" t="s">
        <v>4003</v>
      </c>
      <c r="E5709" s="25">
        <v>312</v>
      </c>
      <c r="F5709" s="25">
        <v>312</v>
      </c>
      <c r="G5709" s="25">
        <v>0</v>
      </c>
      <c r="H5709" s="25">
        <v>0</v>
      </c>
      <c r="I5709" s="25" t="s">
        <v>3085</v>
      </c>
    </row>
    <row r="5710" spans="1:9" x14ac:dyDescent="0.15">
      <c r="A5710" s="32">
        <v>43712</v>
      </c>
      <c r="B5710" s="25">
        <v>1000054852</v>
      </c>
      <c r="C5710" s="25" t="s">
        <v>4067</v>
      </c>
      <c r="D5710" s="25" t="s">
        <v>4003</v>
      </c>
      <c r="E5710" s="25">
        <v>200</v>
      </c>
      <c r="F5710" s="25">
        <v>200</v>
      </c>
      <c r="G5710" s="25">
        <v>0</v>
      </c>
      <c r="H5710" s="25">
        <v>0</v>
      </c>
      <c r="I5710" s="25" t="s">
        <v>3372</v>
      </c>
    </row>
    <row r="5711" spans="1:9" x14ac:dyDescent="0.15">
      <c r="A5711" s="32">
        <v>43712</v>
      </c>
      <c r="B5711" s="25">
        <v>1000054852</v>
      </c>
      <c r="C5711" s="25" t="s">
        <v>4067</v>
      </c>
      <c r="D5711" s="25" t="s">
        <v>4003</v>
      </c>
      <c r="E5711" s="25">
        <v>12</v>
      </c>
      <c r="F5711" s="25">
        <v>12</v>
      </c>
      <c r="G5711" s="25">
        <v>0</v>
      </c>
      <c r="H5711" s="25">
        <v>0</v>
      </c>
      <c r="I5711" s="25" t="s">
        <v>3372</v>
      </c>
    </row>
    <row r="5712" spans="1:9" x14ac:dyDescent="0.15">
      <c r="A5712" s="32">
        <v>43712</v>
      </c>
      <c r="B5712" s="25">
        <v>1000055477</v>
      </c>
      <c r="C5712" s="25" t="s">
        <v>4044</v>
      </c>
      <c r="D5712" s="25" t="s">
        <v>4003</v>
      </c>
      <c r="E5712" s="31">
        <v>1010.4</v>
      </c>
      <c r="F5712" s="31">
        <v>1010.4</v>
      </c>
      <c r="G5712" s="25">
        <v>0</v>
      </c>
      <c r="H5712" s="25">
        <v>0</v>
      </c>
      <c r="I5712" s="25" t="s">
        <v>2734</v>
      </c>
    </row>
    <row r="5713" spans="1:9" x14ac:dyDescent="0.15">
      <c r="A5713" s="32">
        <v>43712</v>
      </c>
      <c r="B5713" s="25">
        <v>1000055851</v>
      </c>
      <c r="C5713" s="25" t="s">
        <v>4043</v>
      </c>
      <c r="D5713" s="25" t="s">
        <v>4003</v>
      </c>
      <c r="E5713" s="25">
        <v>806</v>
      </c>
      <c r="F5713" s="25">
        <v>806</v>
      </c>
      <c r="G5713" s="25">
        <v>0</v>
      </c>
      <c r="H5713" s="25">
        <v>0</v>
      </c>
      <c r="I5713" s="25" t="s">
        <v>3113</v>
      </c>
    </row>
    <row r="5714" spans="1:9" x14ac:dyDescent="0.15">
      <c r="A5714" s="32">
        <v>43712</v>
      </c>
      <c r="B5714" s="25">
        <v>1000055851</v>
      </c>
      <c r="C5714" s="25" t="s">
        <v>4043</v>
      </c>
      <c r="D5714" s="25" t="s">
        <v>4003</v>
      </c>
      <c r="E5714" s="31">
        <v>6005.45</v>
      </c>
      <c r="F5714" s="31">
        <v>6005.45</v>
      </c>
      <c r="G5714" s="25">
        <v>0</v>
      </c>
      <c r="H5714" s="25">
        <v>0</v>
      </c>
      <c r="I5714" s="25" t="s">
        <v>3113</v>
      </c>
    </row>
    <row r="5715" spans="1:9" x14ac:dyDescent="0.15">
      <c r="A5715" s="32">
        <v>43712</v>
      </c>
      <c r="B5715" s="25">
        <v>1000056788</v>
      </c>
      <c r="C5715" s="25" t="s">
        <v>4036</v>
      </c>
      <c r="D5715" s="25" t="s">
        <v>4003</v>
      </c>
      <c r="E5715" s="31">
        <v>1002.1</v>
      </c>
      <c r="F5715" s="31">
        <v>1002.1</v>
      </c>
      <c r="G5715" s="25">
        <v>0</v>
      </c>
      <c r="H5715" s="25">
        <v>0</v>
      </c>
      <c r="I5715" s="25" t="s">
        <v>2908</v>
      </c>
    </row>
    <row r="5716" spans="1:9" x14ac:dyDescent="0.15">
      <c r="A5716" s="32">
        <v>43712</v>
      </c>
      <c r="B5716" s="25">
        <v>1000056788</v>
      </c>
      <c r="C5716" s="25" t="s">
        <v>4036</v>
      </c>
      <c r="D5716" s="25" t="s">
        <v>4003</v>
      </c>
      <c r="E5716" s="31">
        <v>1004</v>
      </c>
      <c r="F5716" s="31">
        <v>1004</v>
      </c>
      <c r="G5716" s="25">
        <v>0</v>
      </c>
      <c r="H5716" s="25">
        <v>0</v>
      </c>
      <c r="I5716" s="25" t="s">
        <v>2908</v>
      </c>
    </row>
    <row r="5717" spans="1:9" x14ac:dyDescent="0.15">
      <c r="A5717" s="32">
        <v>43712</v>
      </c>
      <c r="B5717" s="25">
        <v>1000056886</v>
      </c>
      <c r="C5717" s="25" t="s">
        <v>4052</v>
      </c>
      <c r="D5717" s="25" t="s">
        <v>4003</v>
      </c>
      <c r="E5717" s="25">
        <v>936</v>
      </c>
      <c r="F5717" s="25">
        <v>936</v>
      </c>
      <c r="G5717" s="25">
        <v>0</v>
      </c>
      <c r="H5717" s="25">
        <v>0</v>
      </c>
      <c r="I5717" s="25" t="s">
        <v>3134</v>
      </c>
    </row>
    <row r="5718" spans="1:9" x14ac:dyDescent="0.15">
      <c r="A5718" s="32">
        <v>43712</v>
      </c>
      <c r="B5718" s="25">
        <v>1000056886</v>
      </c>
      <c r="C5718" s="25" t="s">
        <v>4052</v>
      </c>
      <c r="D5718" s="25" t="s">
        <v>4003</v>
      </c>
      <c r="E5718" s="31">
        <v>1372.5</v>
      </c>
      <c r="F5718" s="31">
        <v>1372.5</v>
      </c>
      <c r="G5718" s="25">
        <v>0</v>
      </c>
      <c r="H5718" s="25">
        <v>0</v>
      </c>
      <c r="I5718" s="25" t="s">
        <v>3134</v>
      </c>
    </row>
    <row r="5719" spans="1:9" x14ac:dyDescent="0.15">
      <c r="A5719" s="32">
        <v>43712</v>
      </c>
      <c r="B5719" s="25">
        <v>1000056971</v>
      </c>
      <c r="C5719" s="25" t="s">
        <v>4028</v>
      </c>
      <c r="D5719" s="25" t="s">
        <v>4004</v>
      </c>
      <c r="E5719" s="31">
        <v>1799.6</v>
      </c>
      <c r="F5719" s="31">
        <v>1799.6</v>
      </c>
      <c r="G5719" s="25">
        <v>0</v>
      </c>
      <c r="H5719" s="25">
        <v>0</v>
      </c>
      <c r="I5719" s="25" t="s">
        <v>2643</v>
      </c>
    </row>
    <row r="5720" spans="1:9" x14ac:dyDescent="0.15">
      <c r="A5720" s="32">
        <v>43712</v>
      </c>
      <c r="B5720" s="25">
        <v>1000057055</v>
      </c>
      <c r="C5720" s="25" t="s">
        <v>3984</v>
      </c>
      <c r="D5720" s="25" t="s">
        <v>4003</v>
      </c>
      <c r="E5720" s="25">
        <v>19.2</v>
      </c>
      <c r="F5720" s="25">
        <v>19.2</v>
      </c>
      <c r="G5720" s="25">
        <v>0</v>
      </c>
      <c r="H5720" s="25">
        <v>0</v>
      </c>
      <c r="I5720" s="25" t="s">
        <v>3063</v>
      </c>
    </row>
    <row r="5721" spans="1:9" x14ac:dyDescent="0.15">
      <c r="A5721" s="32">
        <v>43712</v>
      </c>
      <c r="B5721" s="25">
        <v>1000057055</v>
      </c>
      <c r="C5721" s="25" t="s">
        <v>3984</v>
      </c>
      <c r="D5721" s="25" t="s">
        <v>4003</v>
      </c>
      <c r="E5721" s="25">
        <v>71.599999999999994</v>
      </c>
      <c r="F5721" s="25">
        <v>71.599999999999994</v>
      </c>
      <c r="G5721" s="25">
        <v>0</v>
      </c>
      <c r="H5721" s="25">
        <v>0</v>
      </c>
      <c r="I5721" s="25" t="s">
        <v>3063</v>
      </c>
    </row>
    <row r="5722" spans="1:9" x14ac:dyDescent="0.15">
      <c r="A5722" s="32">
        <v>43712</v>
      </c>
      <c r="B5722" s="25">
        <v>1000057172</v>
      </c>
      <c r="C5722" s="25" t="s">
        <v>3985</v>
      </c>
      <c r="D5722" s="25" t="s">
        <v>4003</v>
      </c>
      <c r="E5722" s="31">
        <v>3000.4</v>
      </c>
      <c r="F5722" s="31">
        <v>3000.4</v>
      </c>
      <c r="G5722" s="25">
        <v>0</v>
      </c>
      <c r="H5722" s="25">
        <v>0</v>
      </c>
      <c r="I5722" s="25" t="s">
        <v>3120</v>
      </c>
    </row>
    <row r="5723" spans="1:9" x14ac:dyDescent="0.15">
      <c r="A5723" s="32">
        <v>43712</v>
      </c>
      <c r="B5723" s="25">
        <v>1000057172</v>
      </c>
      <c r="C5723" s="25" t="s">
        <v>3985</v>
      </c>
      <c r="D5723" s="25" t="s">
        <v>4003</v>
      </c>
      <c r="E5723" s="31">
        <v>6593.9</v>
      </c>
      <c r="F5723" s="31">
        <v>6593.9</v>
      </c>
      <c r="G5723" s="25">
        <v>0</v>
      </c>
      <c r="H5723" s="25">
        <v>0</v>
      </c>
      <c r="I5723" s="25" t="s">
        <v>3120</v>
      </c>
    </row>
    <row r="5724" spans="1:9" x14ac:dyDescent="0.15">
      <c r="A5724" s="32">
        <v>43712</v>
      </c>
      <c r="B5724" s="25">
        <v>1000057202</v>
      </c>
      <c r="C5724" s="25" t="s">
        <v>3986</v>
      </c>
      <c r="D5724" s="25" t="s">
        <v>4004</v>
      </c>
      <c r="E5724" s="31">
        <v>5510.75</v>
      </c>
      <c r="F5724" s="31">
        <v>5510.75</v>
      </c>
      <c r="G5724" s="25">
        <v>0</v>
      </c>
      <c r="H5724" s="25">
        <v>0</v>
      </c>
      <c r="I5724" s="25" t="s">
        <v>2749</v>
      </c>
    </row>
    <row r="5725" spans="1:9" x14ac:dyDescent="0.15">
      <c r="A5725" s="32">
        <v>43712</v>
      </c>
      <c r="B5725" s="25">
        <v>1000057213</v>
      </c>
      <c r="C5725" s="25" t="s">
        <v>4046</v>
      </c>
      <c r="D5725" s="25" t="s">
        <v>4004</v>
      </c>
      <c r="E5725" s="31">
        <v>5300.83</v>
      </c>
      <c r="F5725" s="31">
        <v>5300.83</v>
      </c>
      <c r="G5725" s="25">
        <v>0</v>
      </c>
      <c r="H5725" s="25">
        <v>0</v>
      </c>
      <c r="I5725" s="25" t="s">
        <v>2749</v>
      </c>
    </row>
    <row r="5726" spans="1:9" x14ac:dyDescent="0.15">
      <c r="A5726" s="32">
        <v>43712</v>
      </c>
      <c r="B5726" s="25">
        <v>1000057214</v>
      </c>
      <c r="C5726" s="25" t="s">
        <v>4045</v>
      </c>
      <c r="D5726" s="25" t="s">
        <v>4004</v>
      </c>
      <c r="E5726" s="31">
        <v>2640.63</v>
      </c>
      <c r="F5726" s="31">
        <v>2640.63</v>
      </c>
      <c r="G5726" s="25">
        <v>0</v>
      </c>
      <c r="H5726" s="25">
        <v>0</v>
      </c>
      <c r="I5726" s="25" t="s">
        <v>2749</v>
      </c>
    </row>
    <row r="5727" spans="1:9" x14ac:dyDescent="0.15">
      <c r="A5727" s="32">
        <v>43712</v>
      </c>
      <c r="B5727" s="25">
        <v>1000057623</v>
      </c>
      <c r="C5727" s="25" t="s">
        <v>4009</v>
      </c>
      <c r="D5727" s="25" t="s">
        <v>4003</v>
      </c>
      <c r="E5727" s="31">
        <v>3001.3</v>
      </c>
      <c r="F5727" s="31">
        <v>3001.3</v>
      </c>
      <c r="G5727" s="25">
        <v>0</v>
      </c>
      <c r="H5727" s="25">
        <v>0</v>
      </c>
      <c r="I5727" s="25" t="s">
        <v>2768</v>
      </c>
    </row>
    <row r="5728" spans="1:9" x14ac:dyDescent="0.15">
      <c r="A5728" s="32">
        <v>43712</v>
      </c>
      <c r="B5728" s="25">
        <v>1000057812</v>
      </c>
      <c r="C5728" s="25" t="s">
        <v>3987</v>
      </c>
      <c r="D5728" s="25" t="s">
        <v>4003</v>
      </c>
      <c r="E5728" s="25">
        <v>298</v>
      </c>
      <c r="F5728" s="25">
        <v>298</v>
      </c>
      <c r="G5728" s="25">
        <v>0</v>
      </c>
      <c r="H5728" s="25">
        <v>0</v>
      </c>
      <c r="I5728" s="25" t="s">
        <v>2941</v>
      </c>
    </row>
    <row r="5729" spans="1:9" x14ac:dyDescent="0.15">
      <c r="A5729" s="32">
        <v>43712</v>
      </c>
      <c r="B5729" s="25">
        <v>1000057812</v>
      </c>
      <c r="C5729" s="25" t="s">
        <v>3987</v>
      </c>
      <c r="D5729" s="25" t="s">
        <v>4003</v>
      </c>
      <c r="E5729" s="25">
        <v>202.2</v>
      </c>
      <c r="F5729" s="25">
        <v>202.2</v>
      </c>
      <c r="G5729" s="25">
        <v>0</v>
      </c>
      <c r="H5729" s="25">
        <v>0</v>
      </c>
      <c r="I5729" s="25" t="s">
        <v>2941</v>
      </c>
    </row>
    <row r="5730" spans="1:9" x14ac:dyDescent="0.15">
      <c r="A5730" s="32">
        <v>43712</v>
      </c>
      <c r="B5730" s="25">
        <v>1000058115</v>
      </c>
      <c r="C5730" s="25" t="s">
        <v>4047</v>
      </c>
      <c r="D5730" s="25" t="s">
        <v>4003</v>
      </c>
      <c r="E5730" s="25">
        <v>218.8</v>
      </c>
      <c r="F5730" s="25">
        <v>218.8</v>
      </c>
      <c r="G5730" s="25">
        <v>0</v>
      </c>
      <c r="H5730" s="25">
        <v>0</v>
      </c>
      <c r="I5730" s="25" t="s">
        <v>2801</v>
      </c>
    </row>
    <row r="5731" spans="1:9" x14ac:dyDescent="0.15">
      <c r="A5731" s="32">
        <v>43712</v>
      </c>
      <c r="B5731" s="25">
        <v>1000058163</v>
      </c>
      <c r="C5731" s="25" t="s">
        <v>3988</v>
      </c>
      <c r="D5731" s="25" t="s">
        <v>4003</v>
      </c>
      <c r="E5731" s="25">
        <v>561.6</v>
      </c>
      <c r="F5731" s="25">
        <v>561.6</v>
      </c>
      <c r="G5731" s="25">
        <v>0</v>
      </c>
      <c r="H5731" s="25">
        <v>0</v>
      </c>
      <c r="I5731" s="25" t="s">
        <v>2621</v>
      </c>
    </row>
    <row r="5732" spans="1:9" x14ac:dyDescent="0.15">
      <c r="A5732" s="32">
        <v>43712</v>
      </c>
      <c r="B5732" s="25">
        <v>1000058163</v>
      </c>
      <c r="C5732" s="25" t="s">
        <v>3988</v>
      </c>
      <c r="D5732" s="25" t="s">
        <v>4003</v>
      </c>
      <c r="E5732" s="25">
        <v>946.5</v>
      </c>
      <c r="F5732" s="25">
        <v>946.5</v>
      </c>
      <c r="G5732" s="25">
        <v>0</v>
      </c>
      <c r="H5732" s="25">
        <v>0</v>
      </c>
      <c r="I5732" s="25" t="s">
        <v>2621</v>
      </c>
    </row>
    <row r="5733" spans="1:9" x14ac:dyDescent="0.15">
      <c r="A5733" s="32">
        <v>43712</v>
      </c>
      <c r="B5733" s="25">
        <v>1000058817</v>
      </c>
      <c r="C5733" s="25" t="s">
        <v>4013</v>
      </c>
      <c r="D5733" s="25" t="s">
        <v>4003</v>
      </c>
      <c r="E5733" s="31">
        <v>5434.73</v>
      </c>
      <c r="F5733" s="31">
        <v>5434.73</v>
      </c>
      <c r="G5733" s="25">
        <v>0</v>
      </c>
      <c r="H5733" s="25">
        <v>0</v>
      </c>
      <c r="I5733" s="25" t="s">
        <v>2625</v>
      </c>
    </row>
    <row r="5734" spans="1:9" x14ac:dyDescent="0.15">
      <c r="A5734" s="32">
        <v>43712</v>
      </c>
      <c r="B5734" s="25">
        <v>1000058921</v>
      </c>
      <c r="C5734" s="25" t="s">
        <v>3990</v>
      </c>
      <c r="D5734" s="25" t="s">
        <v>4003</v>
      </c>
      <c r="E5734" s="25">
        <v>569.79999999999995</v>
      </c>
      <c r="F5734" s="25">
        <v>569.79999999999995</v>
      </c>
      <c r="G5734" s="25">
        <v>0</v>
      </c>
      <c r="H5734" s="25">
        <v>0</v>
      </c>
      <c r="I5734" s="25" t="s">
        <v>2709</v>
      </c>
    </row>
    <row r="5735" spans="1:9" x14ac:dyDescent="0.15">
      <c r="A5735" s="32">
        <v>43712</v>
      </c>
      <c r="B5735" s="25">
        <v>1000058921</v>
      </c>
      <c r="C5735" s="25" t="s">
        <v>3990</v>
      </c>
      <c r="D5735" s="25" t="s">
        <v>4003</v>
      </c>
      <c r="E5735" s="25">
        <v>149.69999999999999</v>
      </c>
      <c r="F5735" s="25">
        <v>149.69999999999999</v>
      </c>
      <c r="G5735" s="25">
        <v>0</v>
      </c>
      <c r="H5735" s="25">
        <v>0</v>
      </c>
      <c r="I5735" s="25" t="s">
        <v>2709</v>
      </c>
    </row>
    <row r="5736" spans="1:9" x14ac:dyDescent="0.15">
      <c r="A5736" s="32">
        <v>43712</v>
      </c>
      <c r="B5736" s="25">
        <v>1000058924</v>
      </c>
      <c r="C5736" s="25" t="s">
        <v>3991</v>
      </c>
      <c r="D5736" s="25" t="s">
        <v>4003</v>
      </c>
      <c r="E5736" s="25">
        <v>30</v>
      </c>
      <c r="F5736" s="25">
        <v>30</v>
      </c>
      <c r="G5736" s="25">
        <v>0</v>
      </c>
      <c r="H5736" s="25">
        <v>0</v>
      </c>
      <c r="I5736" s="25" t="s">
        <v>2706</v>
      </c>
    </row>
    <row r="5737" spans="1:9" x14ac:dyDescent="0.15">
      <c r="A5737" s="32">
        <v>43712</v>
      </c>
      <c r="B5737" s="25">
        <v>1000058924</v>
      </c>
      <c r="C5737" s="25" t="s">
        <v>3991</v>
      </c>
      <c r="D5737" s="25" t="s">
        <v>4003</v>
      </c>
      <c r="E5737" s="31">
        <v>1762.07</v>
      </c>
      <c r="F5737" s="31">
        <v>1762.07</v>
      </c>
      <c r="G5737" s="25">
        <v>0</v>
      </c>
      <c r="H5737" s="25">
        <v>0</v>
      </c>
      <c r="I5737" s="25" t="s">
        <v>2706</v>
      </c>
    </row>
    <row r="5738" spans="1:9" x14ac:dyDescent="0.15">
      <c r="A5738" s="32">
        <v>43712</v>
      </c>
      <c r="B5738" s="25">
        <v>1000058961</v>
      </c>
      <c r="C5738" s="25" t="s">
        <v>3862</v>
      </c>
      <c r="D5738" s="25" t="s">
        <v>4003</v>
      </c>
      <c r="E5738" s="31">
        <v>3001.04</v>
      </c>
      <c r="F5738" s="31">
        <v>3001.04</v>
      </c>
      <c r="G5738" s="25">
        <v>0</v>
      </c>
      <c r="H5738" s="25">
        <v>0</v>
      </c>
      <c r="I5738" s="25" t="s">
        <v>2666</v>
      </c>
    </row>
    <row r="5739" spans="1:9" x14ac:dyDescent="0.15">
      <c r="A5739" s="32">
        <v>43712</v>
      </c>
      <c r="B5739" s="25">
        <v>1000058961</v>
      </c>
      <c r="C5739" s="25" t="s">
        <v>3862</v>
      </c>
      <c r="D5739" s="25" t="s">
        <v>4003</v>
      </c>
      <c r="E5739" s="31">
        <v>1201.72</v>
      </c>
      <c r="F5739" s="31">
        <v>1201.72</v>
      </c>
      <c r="G5739" s="25">
        <v>0</v>
      </c>
      <c r="H5739" s="25">
        <v>0</v>
      </c>
      <c r="I5739" s="25" t="s">
        <v>2666</v>
      </c>
    </row>
    <row r="5740" spans="1:9" x14ac:dyDescent="0.15">
      <c r="A5740" s="32">
        <v>43712</v>
      </c>
      <c r="B5740" s="25">
        <v>1000058961</v>
      </c>
      <c r="C5740" s="25" t="s">
        <v>3862</v>
      </c>
      <c r="D5740" s="25" t="s">
        <v>3236</v>
      </c>
      <c r="E5740" s="25">
        <v>0.1</v>
      </c>
      <c r="F5740" s="25">
        <v>0.1</v>
      </c>
      <c r="G5740" s="25">
        <v>0</v>
      </c>
      <c r="H5740" s="25">
        <v>0</v>
      </c>
      <c r="I5740" s="25" t="s">
        <v>2666</v>
      </c>
    </row>
    <row r="5741" spans="1:9" x14ac:dyDescent="0.15">
      <c r="A5741" s="32">
        <v>43712</v>
      </c>
      <c r="B5741" s="25">
        <v>1000059342</v>
      </c>
      <c r="C5741" s="25" t="s">
        <v>3994</v>
      </c>
      <c r="D5741" s="25" t="s">
        <v>4004</v>
      </c>
      <c r="E5741" s="25">
        <v>890.61</v>
      </c>
      <c r="F5741" s="25">
        <v>890.61</v>
      </c>
      <c r="G5741" s="25">
        <v>0</v>
      </c>
      <c r="H5741" s="25">
        <v>0</v>
      </c>
      <c r="I5741" s="25" t="s">
        <v>2687</v>
      </c>
    </row>
    <row r="5742" spans="1:9" x14ac:dyDescent="0.15">
      <c r="A5742" s="32">
        <v>43711</v>
      </c>
      <c r="B5742" s="25">
        <v>1000001038</v>
      </c>
      <c r="C5742" s="25" t="s">
        <v>3152</v>
      </c>
      <c r="D5742" s="25" t="s">
        <v>4003</v>
      </c>
      <c r="E5742" s="25">
        <v>554.4</v>
      </c>
      <c r="F5742" s="25">
        <v>554.4</v>
      </c>
      <c r="G5742" s="25">
        <v>0</v>
      </c>
      <c r="H5742" s="25">
        <v>0</v>
      </c>
      <c r="I5742" s="25" t="s">
        <v>3151</v>
      </c>
    </row>
    <row r="5743" spans="1:9" x14ac:dyDescent="0.15">
      <c r="A5743" s="32">
        <v>43711</v>
      </c>
      <c r="B5743" s="25">
        <v>1000001038</v>
      </c>
      <c r="C5743" s="25" t="s">
        <v>3152</v>
      </c>
      <c r="D5743" s="25" t="s">
        <v>4003</v>
      </c>
      <c r="E5743" s="31">
        <v>1454.09</v>
      </c>
      <c r="F5743" s="31">
        <v>1454.09</v>
      </c>
      <c r="G5743" s="25">
        <v>0</v>
      </c>
      <c r="H5743" s="25">
        <v>0</v>
      </c>
      <c r="I5743" s="25" t="s">
        <v>3151</v>
      </c>
    </row>
    <row r="5744" spans="1:9" x14ac:dyDescent="0.15">
      <c r="A5744" s="32">
        <v>43711</v>
      </c>
      <c r="B5744" s="25">
        <v>1000001126</v>
      </c>
      <c r="C5744" s="25" t="s">
        <v>3892</v>
      </c>
      <c r="D5744" s="25" t="s">
        <v>4003</v>
      </c>
      <c r="E5744" s="25">
        <v>400.8</v>
      </c>
      <c r="F5744" s="25">
        <v>400.8</v>
      </c>
      <c r="G5744" s="25">
        <v>0</v>
      </c>
      <c r="H5744" s="25">
        <v>0</v>
      </c>
      <c r="I5744" s="25" t="s">
        <v>2912</v>
      </c>
    </row>
    <row r="5745" spans="1:9" x14ac:dyDescent="0.15">
      <c r="A5745" s="32">
        <v>43711</v>
      </c>
      <c r="B5745" s="25">
        <v>1000001126</v>
      </c>
      <c r="C5745" s="25" t="s">
        <v>3892</v>
      </c>
      <c r="D5745" s="25" t="s">
        <v>4003</v>
      </c>
      <c r="E5745" s="31">
        <v>1750.99</v>
      </c>
      <c r="F5745" s="31">
        <v>1750.99</v>
      </c>
      <c r="G5745" s="25">
        <v>0</v>
      </c>
      <c r="H5745" s="25">
        <v>0</v>
      </c>
      <c r="I5745" s="25" t="s">
        <v>2912</v>
      </c>
    </row>
    <row r="5746" spans="1:9" x14ac:dyDescent="0.15">
      <c r="A5746" s="32">
        <v>43711</v>
      </c>
      <c r="B5746" s="25">
        <v>1000001427</v>
      </c>
      <c r="C5746" s="25" t="s">
        <v>4053</v>
      </c>
      <c r="D5746" s="25" t="s">
        <v>4003</v>
      </c>
      <c r="E5746" s="31">
        <v>19847.3</v>
      </c>
      <c r="F5746" s="31">
        <v>19847.3</v>
      </c>
      <c r="G5746" s="25">
        <v>0</v>
      </c>
      <c r="H5746" s="25">
        <v>0</v>
      </c>
      <c r="I5746" s="25" t="s">
        <v>212</v>
      </c>
    </row>
    <row r="5747" spans="1:9" x14ac:dyDescent="0.15">
      <c r="A5747" s="32">
        <v>43711</v>
      </c>
      <c r="B5747" s="25">
        <v>1000001427</v>
      </c>
      <c r="C5747" s="25" t="s">
        <v>4053</v>
      </c>
      <c r="D5747" s="25" t="s">
        <v>4003</v>
      </c>
      <c r="E5747" s="31">
        <v>34761.1</v>
      </c>
      <c r="F5747" s="31">
        <v>34761.1</v>
      </c>
      <c r="G5747" s="25">
        <v>0</v>
      </c>
      <c r="H5747" s="25">
        <v>0</v>
      </c>
      <c r="I5747" s="25" t="s">
        <v>212</v>
      </c>
    </row>
    <row r="5748" spans="1:9" x14ac:dyDescent="0.15">
      <c r="A5748" s="32">
        <v>43711</v>
      </c>
      <c r="B5748" s="25">
        <v>1000001616</v>
      </c>
      <c r="C5748" s="25" t="s">
        <v>3897</v>
      </c>
      <c r="D5748" s="25" t="s">
        <v>4003</v>
      </c>
      <c r="E5748" s="25">
        <v>102.2</v>
      </c>
      <c r="F5748" s="25">
        <v>102.2</v>
      </c>
      <c r="G5748" s="25">
        <v>0</v>
      </c>
      <c r="H5748" s="25">
        <v>0</v>
      </c>
      <c r="I5748" s="25" t="s">
        <v>3160</v>
      </c>
    </row>
    <row r="5749" spans="1:9" x14ac:dyDescent="0.15">
      <c r="A5749" s="32">
        <v>43711</v>
      </c>
      <c r="B5749" s="25">
        <v>1000001616</v>
      </c>
      <c r="C5749" s="25" t="s">
        <v>3897</v>
      </c>
      <c r="D5749" s="25" t="s">
        <v>4003</v>
      </c>
      <c r="E5749" s="31">
        <v>3007.5</v>
      </c>
      <c r="F5749" s="31">
        <v>3007.5</v>
      </c>
      <c r="G5749" s="25">
        <v>0</v>
      </c>
      <c r="H5749" s="25">
        <v>0</v>
      </c>
      <c r="I5749" s="25" t="s">
        <v>3160</v>
      </c>
    </row>
    <row r="5750" spans="1:9" x14ac:dyDescent="0.15">
      <c r="A5750" s="32">
        <v>43711</v>
      </c>
      <c r="B5750" s="25">
        <v>1000001627</v>
      </c>
      <c r="C5750" s="25" t="s">
        <v>3902</v>
      </c>
      <c r="D5750" s="25" t="s">
        <v>4003</v>
      </c>
      <c r="E5750" s="25">
        <v>747.48</v>
      </c>
      <c r="F5750" s="25">
        <v>747.48</v>
      </c>
      <c r="G5750" s="25">
        <v>0</v>
      </c>
      <c r="H5750" s="25">
        <v>0</v>
      </c>
      <c r="I5750" s="25" t="s">
        <v>3222</v>
      </c>
    </row>
    <row r="5751" spans="1:9" x14ac:dyDescent="0.15">
      <c r="A5751" s="32">
        <v>43711</v>
      </c>
      <c r="B5751" s="25">
        <v>1000001627</v>
      </c>
      <c r="C5751" s="25" t="s">
        <v>3902</v>
      </c>
      <c r="D5751" s="25" t="s">
        <v>4003</v>
      </c>
      <c r="E5751" s="31">
        <v>6769.88</v>
      </c>
      <c r="F5751" s="31">
        <v>6769.88</v>
      </c>
      <c r="G5751" s="25">
        <v>0</v>
      </c>
      <c r="H5751" s="25">
        <v>0</v>
      </c>
      <c r="I5751" s="25" t="s">
        <v>3222</v>
      </c>
    </row>
    <row r="5752" spans="1:9" x14ac:dyDescent="0.15">
      <c r="A5752" s="32">
        <v>43711</v>
      </c>
      <c r="B5752" s="25">
        <v>1000001627</v>
      </c>
      <c r="C5752" s="25" t="s">
        <v>3902</v>
      </c>
      <c r="D5752" s="25" t="s">
        <v>4004</v>
      </c>
      <c r="E5752" s="25">
        <v>503.59</v>
      </c>
      <c r="F5752" s="25">
        <v>503.59</v>
      </c>
      <c r="G5752" s="25">
        <v>0</v>
      </c>
      <c r="H5752" s="25">
        <v>0</v>
      </c>
      <c r="I5752" s="25" t="s">
        <v>3222</v>
      </c>
    </row>
    <row r="5753" spans="1:9" x14ac:dyDescent="0.15">
      <c r="A5753" s="32">
        <v>43711</v>
      </c>
      <c r="B5753" s="25">
        <v>1000001984</v>
      </c>
      <c r="C5753" s="25" t="s">
        <v>3907</v>
      </c>
      <c r="D5753" s="25" t="s">
        <v>4003</v>
      </c>
      <c r="E5753" s="31">
        <v>12281.9</v>
      </c>
      <c r="F5753" s="31">
        <v>12281.9</v>
      </c>
      <c r="G5753" s="25">
        <v>0</v>
      </c>
      <c r="H5753" s="25">
        <v>0</v>
      </c>
      <c r="I5753" s="25" t="s">
        <v>3538</v>
      </c>
    </row>
    <row r="5754" spans="1:9" x14ac:dyDescent="0.15">
      <c r="A5754" s="32">
        <v>43711</v>
      </c>
      <c r="B5754" s="25">
        <v>1000002158</v>
      </c>
      <c r="C5754" s="25" t="s">
        <v>3909</v>
      </c>
      <c r="D5754" s="25" t="s">
        <v>4003</v>
      </c>
      <c r="E5754" s="25">
        <v>450.5</v>
      </c>
      <c r="F5754" s="25">
        <v>450.5</v>
      </c>
      <c r="G5754" s="25">
        <v>0</v>
      </c>
      <c r="H5754" s="25">
        <v>0</v>
      </c>
      <c r="I5754" s="25" t="s">
        <v>3126</v>
      </c>
    </row>
    <row r="5755" spans="1:9" x14ac:dyDescent="0.15">
      <c r="A5755" s="32">
        <v>43711</v>
      </c>
      <c r="B5755" s="25">
        <v>1000002535</v>
      </c>
      <c r="C5755" s="25" t="s">
        <v>3911</v>
      </c>
      <c r="D5755" s="25" t="s">
        <v>4003</v>
      </c>
      <c r="E5755" s="31">
        <v>147592.56</v>
      </c>
      <c r="F5755" s="31">
        <v>147592.56</v>
      </c>
      <c r="G5755" s="25">
        <v>0</v>
      </c>
      <c r="H5755" s="25">
        <v>0</v>
      </c>
      <c r="I5755" s="25" t="s">
        <v>109</v>
      </c>
    </row>
    <row r="5756" spans="1:9" x14ac:dyDescent="0.15">
      <c r="A5756" s="32">
        <v>43711</v>
      </c>
      <c r="B5756" s="25">
        <v>1000002535</v>
      </c>
      <c r="C5756" s="25" t="s">
        <v>3911</v>
      </c>
      <c r="D5756" s="25" t="s">
        <v>4003</v>
      </c>
      <c r="E5756" s="31">
        <v>32327.55</v>
      </c>
      <c r="F5756" s="31">
        <v>32327.55</v>
      </c>
      <c r="G5756" s="25">
        <v>0</v>
      </c>
      <c r="H5756" s="25">
        <v>0</v>
      </c>
      <c r="I5756" s="25" t="s">
        <v>109</v>
      </c>
    </row>
    <row r="5757" spans="1:9" x14ac:dyDescent="0.15">
      <c r="A5757" s="32">
        <v>43711</v>
      </c>
      <c r="B5757" s="25">
        <v>1000002672</v>
      </c>
      <c r="C5757" s="25" t="s">
        <v>4010</v>
      </c>
      <c r="D5757" s="25" t="s">
        <v>4003</v>
      </c>
      <c r="E5757" s="31">
        <v>1017.87</v>
      </c>
      <c r="F5757" s="31">
        <v>1017.87</v>
      </c>
      <c r="G5757" s="25">
        <v>0</v>
      </c>
      <c r="H5757" s="25">
        <v>0</v>
      </c>
      <c r="I5757" s="25" t="s">
        <v>2637</v>
      </c>
    </row>
    <row r="5758" spans="1:9" x14ac:dyDescent="0.15">
      <c r="A5758" s="32">
        <v>43711</v>
      </c>
      <c r="B5758" s="25">
        <v>1000002672</v>
      </c>
      <c r="C5758" s="25" t="s">
        <v>4010</v>
      </c>
      <c r="D5758" s="25" t="s">
        <v>4003</v>
      </c>
      <c r="E5758" s="25">
        <v>895.82</v>
      </c>
      <c r="F5758" s="25">
        <v>895.82</v>
      </c>
      <c r="G5758" s="25">
        <v>0</v>
      </c>
      <c r="H5758" s="25">
        <v>0</v>
      </c>
      <c r="I5758" s="25" t="s">
        <v>2637</v>
      </c>
    </row>
    <row r="5759" spans="1:9" x14ac:dyDescent="0.15">
      <c r="A5759" s="32">
        <v>43711</v>
      </c>
      <c r="B5759" s="25">
        <v>1000002716</v>
      </c>
      <c r="C5759" s="25" t="s">
        <v>3913</v>
      </c>
      <c r="D5759" s="25" t="s">
        <v>4003</v>
      </c>
      <c r="E5759" s="31">
        <v>2018.6</v>
      </c>
      <c r="F5759" s="31">
        <v>2018.6</v>
      </c>
      <c r="G5759" s="25">
        <v>0</v>
      </c>
      <c r="H5759" s="25">
        <v>0</v>
      </c>
      <c r="I5759" s="25" t="s">
        <v>2896</v>
      </c>
    </row>
    <row r="5760" spans="1:9" x14ac:dyDescent="0.15">
      <c r="A5760" s="32">
        <v>43711</v>
      </c>
      <c r="B5760" s="25">
        <v>1000003143</v>
      </c>
      <c r="C5760" s="25" t="s">
        <v>3733</v>
      </c>
      <c r="D5760" s="25" t="s">
        <v>4003</v>
      </c>
      <c r="E5760" s="31">
        <v>16072.6</v>
      </c>
      <c r="F5760" s="31">
        <v>16072.6</v>
      </c>
      <c r="G5760" s="25">
        <v>0</v>
      </c>
      <c r="H5760" s="25">
        <v>0</v>
      </c>
      <c r="I5760" s="25" t="s">
        <v>3140</v>
      </c>
    </row>
    <row r="5761" spans="1:9" x14ac:dyDescent="0.15">
      <c r="A5761" s="32">
        <v>43711</v>
      </c>
      <c r="B5761" s="25">
        <v>1000003143</v>
      </c>
      <c r="C5761" s="25" t="s">
        <v>3733</v>
      </c>
      <c r="D5761" s="25" t="s">
        <v>4003</v>
      </c>
      <c r="E5761" s="31">
        <v>36213.43</v>
      </c>
      <c r="F5761" s="31">
        <v>36213.43</v>
      </c>
      <c r="G5761" s="25">
        <v>0</v>
      </c>
      <c r="H5761" s="25">
        <v>0</v>
      </c>
      <c r="I5761" s="25" t="s">
        <v>3140</v>
      </c>
    </row>
    <row r="5762" spans="1:9" x14ac:dyDescent="0.15">
      <c r="A5762" s="32">
        <v>43711</v>
      </c>
      <c r="B5762" s="25">
        <v>1000003390</v>
      </c>
      <c r="C5762" s="25" t="s">
        <v>3858</v>
      </c>
      <c r="D5762" s="25" t="s">
        <v>4003</v>
      </c>
      <c r="E5762" s="25">
        <v>400.8</v>
      </c>
      <c r="F5762" s="25">
        <v>400.8</v>
      </c>
      <c r="G5762" s="25">
        <v>0</v>
      </c>
      <c r="H5762" s="25">
        <v>0</v>
      </c>
      <c r="I5762" s="25" t="s">
        <v>2883</v>
      </c>
    </row>
    <row r="5763" spans="1:9" x14ac:dyDescent="0.15">
      <c r="A5763" s="32">
        <v>43711</v>
      </c>
      <c r="B5763" s="25">
        <v>1000003390</v>
      </c>
      <c r="C5763" s="25" t="s">
        <v>3858</v>
      </c>
      <c r="D5763" s="25" t="s">
        <v>4003</v>
      </c>
      <c r="E5763" s="31">
        <v>2338.58</v>
      </c>
      <c r="F5763" s="31">
        <v>2338.58</v>
      </c>
      <c r="G5763" s="25">
        <v>0</v>
      </c>
      <c r="H5763" s="25">
        <v>0</v>
      </c>
      <c r="I5763" s="25" t="s">
        <v>2883</v>
      </c>
    </row>
    <row r="5764" spans="1:9" x14ac:dyDescent="0.15">
      <c r="A5764" s="32">
        <v>43711</v>
      </c>
      <c r="B5764" s="25">
        <v>1000003511</v>
      </c>
      <c r="C5764" s="25" t="s">
        <v>4059</v>
      </c>
      <c r="D5764" s="25" t="s">
        <v>4003</v>
      </c>
      <c r="E5764" s="25">
        <v>200.4</v>
      </c>
      <c r="F5764" s="25">
        <v>200.4</v>
      </c>
      <c r="G5764" s="25">
        <v>0</v>
      </c>
      <c r="H5764" s="25">
        <v>0</v>
      </c>
      <c r="I5764" s="25" t="s">
        <v>2696</v>
      </c>
    </row>
    <row r="5765" spans="1:9" x14ac:dyDescent="0.15">
      <c r="A5765" s="32">
        <v>43711</v>
      </c>
      <c r="B5765" s="25">
        <v>1000003511</v>
      </c>
      <c r="C5765" s="25" t="s">
        <v>4059</v>
      </c>
      <c r="D5765" s="25" t="s">
        <v>4003</v>
      </c>
      <c r="E5765" s="25">
        <v>751.97</v>
      </c>
      <c r="F5765" s="25">
        <v>751.97</v>
      </c>
      <c r="G5765" s="25">
        <v>0</v>
      </c>
      <c r="H5765" s="25">
        <v>0</v>
      </c>
      <c r="I5765" s="25" t="s">
        <v>2696</v>
      </c>
    </row>
    <row r="5766" spans="1:9" x14ac:dyDescent="0.15">
      <c r="A5766" s="32">
        <v>43711</v>
      </c>
      <c r="B5766" s="25">
        <v>1000004078</v>
      </c>
      <c r="C5766" s="25" t="s">
        <v>2794</v>
      </c>
      <c r="D5766" s="25" t="s">
        <v>4003</v>
      </c>
      <c r="E5766" s="31">
        <v>1845.65</v>
      </c>
      <c r="F5766" s="31">
        <v>1845.65</v>
      </c>
      <c r="G5766" s="25">
        <v>0</v>
      </c>
      <c r="H5766" s="25">
        <v>0</v>
      </c>
      <c r="I5766" s="25" t="s">
        <v>2793</v>
      </c>
    </row>
    <row r="5767" spans="1:9" x14ac:dyDescent="0.15">
      <c r="A5767" s="32">
        <v>43711</v>
      </c>
      <c r="B5767" s="25">
        <v>1000004297</v>
      </c>
      <c r="C5767" s="25" t="s">
        <v>4001</v>
      </c>
      <c r="D5767" s="25" t="s">
        <v>4003</v>
      </c>
      <c r="E5767" s="25">
        <v>200.4</v>
      </c>
      <c r="F5767" s="25">
        <v>200.4</v>
      </c>
      <c r="G5767" s="25">
        <v>0</v>
      </c>
      <c r="H5767" s="25">
        <v>0</v>
      </c>
      <c r="I5767" s="25" t="s">
        <v>3785</v>
      </c>
    </row>
    <row r="5768" spans="1:9" x14ac:dyDescent="0.15">
      <c r="A5768" s="32">
        <v>43711</v>
      </c>
      <c r="B5768" s="25">
        <v>1000004297</v>
      </c>
      <c r="C5768" s="25" t="s">
        <v>4001</v>
      </c>
      <c r="D5768" s="25" t="s">
        <v>4003</v>
      </c>
      <c r="E5768" s="25">
        <v>300</v>
      </c>
      <c r="F5768" s="25">
        <v>300</v>
      </c>
      <c r="G5768" s="25">
        <v>0</v>
      </c>
      <c r="H5768" s="25">
        <v>0</v>
      </c>
      <c r="I5768" s="25" t="s">
        <v>3785</v>
      </c>
    </row>
    <row r="5769" spans="1:9" x14ac:dyDescent="0.15">
      <c r="A5769" s="32">
        <v>43711</v>
      </c>
      <c r="B5769" s="25">
        <v>1000004884</v>
      </c>
      <c r="C5769" s="25" t="s">
        <v>3917</v>
      </c>
      <c r="D5769" s="25" t="s">
        <v>4003</v>
      </c>
      <c r="E5769" s="31">
        <v>5002.8999999999996</v>
      </c>
      <c r="F5769" s="31">
        <v>5002.8999999999996</v>
      </c>
      <c r="G5769" s="25">
        <v>0</v>
      </c>
      <c r="H5769" s="25">
        <v>0</v>
      </c>
      <c r="I5769" s="25" t="s">
        <v>2824</v>
      </c>
    </row>
    <row r="5770" spans="1:9" x14ac:dyDescent="0.15">
      <c r="A5770" s="32">
        <v>43711</v>
      </c>
      <c r="B5770" s="25">
        <v>1000004884</v>
      </c>
      <c r="C5770" s="25" t="s">
        <v>3917</v>
      </c>
      <c r="D5770" s="25" t="s">
        <v>4003</v>
      </c>
      <c r="E5770" s="31">
        <v>13436.58</v>
      </c>
      <c r="F5770" s="31">
        <v>13436.58</v>
      </c>
      <c r="G5770" s="25">
        <v>0</v>
      </c>
      <c r="H5770" s="25">
        <v>0</v>
      </c>
      <c r="I5770" s="25" t="s">
        <v>2824</v>
      </c>
    </row>
    <row r="5771" spans="1:9" x14ac:dyDescent="0.15">
      <c r="A5771" s="32">
        <v>43711</v>
      </c>
      <c r="B5771" s="25">
        <v>1000008344</v>
      </c>
      <c r="C5771" s="25" t="s">
        <v>3921</v>
      </c>
      <c r="D5771" s="25" t="s">
        <v>4004</v>
      </c>
      <c r="E5771" s="31">
        <v>8000.22</v>
      </c>
      <c r="F5771" s="31">
        <v>8000.22</v>
      </c>
      <c r="G5771" s="25">
        <v>0</v>
      </c>
      <c r="H5771" s="25">
        <v>0</v>
      </c>
      <c r="I5771" s="25" t="s">
        <v>3140</v>
      </c>
    </row>
    <row r="5772" spans="1:9" x14ac:dyDescent="0.15">
      <c r="A5772" s="32">
        <v>43711</v>
      </c>
      <c r="B5772" s="25">
        <v>1000009190</v>
      </c>
      <c r="C5772" s="25" t="s">
        <v>2649</v>
      </c>
      <c r="D5772" s="25" t="s">
        <v>4003</v>
      </c>
      <c r="E5772" s="25">
        <v>135.91999999999999</v>
      </c>
      <c r="F5772" s="25">
        <v>135.91999999999999</v>
      </c>
      <c r="G5772" s="25">
        <v>0</v>
      </c>
      <c r="H5772" s="25">
        <v>0</v>
      </c>
      <c r="I5772" s="25" t="s">
        <v>2646</v>
      </c>
    </row>
    <row r="5773" spans="1:9" x14ac:dyDescent="0.15">
      <c r="A5773" s="32">
        <v>43711</v>
      </c>
      <c r="B5773" s="25">
        <v>1000009190</v>
      </c>
      <c r="C5773" s="25" t="s">
        <v>2649</v>
      </c>
      <c r="D5773" s="25" t="s">
        <v>4003</v>
      </c>
      <c r="E5773" s="31">
        <v>2671.92</v>
      </c>
      <c r="F5773" s="31">
        <v>2671.92</v>
      </c>
      <c r="G5773" s="25">
        <v>0</v>
      </c>
      <c r="H5773" s="25">
        <v>0</v>
      </c>
      <c r="I5773" s="25" t="s">
        <v>2646</v>
      </c>
    </row>
    <row r="5774" spans="1:9" x14ac:dyDescent="0.15">
      <c r="A5774" s="32">
        <v>43711</v>
      </c>
      <c r="B5774" s="25">
        <v>1000009190</v>
      </c>
      <c r="C5774" s="25" t="s">
        <v>2649</v>
      </c>
      <c r="D5774" s="25" t="s">
        <v>4004</v>
      </c>
      <c r="E5774" s="25">
        <v>499.38</v>
      </c>
      <c r="F5774" s="25">
        <v>499.38</v>
      </c>
      <c r="G5774" s="25">
        <v>0</v>
      </c>
      <c r="H5774" s="25">
        <v>0</v>
      </c>
      <c r="I5774" s="25" t="s">
        <v>2646</v>
      </c>
    </row>
    <row r="5775" spans="1:9" x14ac:dyDescent="0.15">
      <c r="A5775" s="32">
        <v>43711</v>
      </c>
      <c r="B5775" s="25">
        <v>1000009301</v>
      </c>
      <c r="C5775" s="25" t="s">
        <v>3308</v>
      </c>
      <c r="D5775" s="25" t="s">
        <v>4003</v>
      </c>
      <c r="E5775" s="25">
        <v>232.7</v>
      </c>
      <c r="F5775" s="25">
        <v>232.7</v>
      </c>
      <c r="G5775" s="25">
        <v>0</v>
      </c>
      <c r="H5775" s="25">
        <v>0</v>
      </c>
      <c r="I5775" s="25" t="s">
        <v>2646</v>
      </c>
    </row>
    <row r="5776" spans="1:9" x14ac:dyDescent="0.15">
      <c r="A5776" s="32">
        <v>43711</v>
      </c>
      <c r="B5776" s="25">
        <v>1000009301</v>
      </c>
      <c r="C5776" s="25" t="s">
        <v>3308</v>
      </c>
      <c r="D5776" s="25" t="s">
        <v>4003</v>
      </c>
      <c r="E5776" s="31">
        <v>2469.8000000000002</v>
      </c>
      <c r="F5776" s="31">
        <v>2469.8000000000002</v>
      </c>
      <c r="G5776" s="25">
        <v>0</v>
      </c>
      <c r="H5776" s="25">
        <v>0</v>
      </c>
      <c r="I5776" s="25" t="s">
        <v>2646</v>
      </c>
    </row>
    <row r="5777" spans="1:9" x14ac:dyDescent="0.15">
      <c r="A5777" s="32">
        <v>43711</v>
      </c>
      <c r="B5777" s="25">
        <v>1000009301</v>
      </c>
      <c r="C5777" s="25" t="s">
        <v>3308</v>
      </c>
      <c r="D5777" s="25" t="s">
        <v>4004</v>
      </c>
      <c r="E5777" s="25">
        <v>300.02999999999997</v>
      </c>
      <c r="F5777" s="25">
        <v>300.02999999999997</v>
      </c>
      <c r="G5777" s="25">
        <v>0</v>
      </c>
      <c r="H5777" s="25">
        <v>0</v>
      </c>
      <c r="I5777" s="25" t="s">
        <v>2646</v>
      </c>
    </row>
    <row r="5778" spans="1:9" x14ac:dyDescent="0.15">
      <c r="A5778" s="32">
        <v>43711</v>
      </c>
      <c r="B5778" s="25">
        <v>1000009355</v>
      </c>
      <c r="C5778" s="25" t="s">
        <v>2813</v>
      </c>
      <c r="D5778" s="25" t="s">
        <v>4003</v>
      </c>
      <c r="E5778" s="25">
        <v>400.8</v>
      </c>
      <c r="F5778" s="25">
        <v>400.8</v>
      </c>
      <c r="G5778" s="25">
        <v>0</v>
      </c>
      <c r="H5778" s="25">
        <v>0</v>
      </c>
      <c r="I5778" s="25" t="s">
        <v>2812</v>
      </c>
    </row>
    <row r="5779" spans="1:9" x14ac:dyDescent="0.15">
      <c r="A5779" s="32">
        <v>43711</v>
      </c>
      <c r="B5779" s="25">
        <v>1000009355</v>
      </c>
      <c r="C5779" s="25" t="s">
        <v>2813</v>
      </c>
      <c r="D5779" s="25" t="s">
        <v>4003</v>
      </c>
      <c r="E5779" s="25">
        <v>599.5</v>
      </c>
      <c r="F5779" s="25">
        <v>599.5</v>
      </c>
      <c r="G5779" s="25">
        <v>0</v>
      </c>
      <c r="H5779" s="25">
        <v>0</v>
      </c>
      <c r="I5779" s="25" t="s">
        <v>2812</v>
      </c>
    </row>
    <row r="5780" spans="1:9" x14ac:dyDescent="0.15">
      <c r="A5780" s="32">
        <v>43711</v>
      </c>
      <c r="B5780" s="25">
        <v>1000009458</v>
      </c>
      <c r="C5780" s="25" t="s">
        <v>2816</v>
      </c>
      <c r="D5780" s="25" t="s">
        <v>4003</v>
      </c>
      <c r="E5780" s="31">
        <v>2449.1999999999998</v>
      </c>
      <c r="F5780" s="31">
        <v>2449.1999999999998</v>
      </c>
      <c r="G5780" s="25">
        <v>0</v>
      </c>
      <c r="H5780" s="25">
        <v>0</v>
      </c>
      <c r="I5780" s="25" t="s">
        <v>2815</v>
      </c>
    </row>
    <row r="5781" spans="1:9" x14ac:dyDescent="0.15">
      <c r="A5781" s="32">
        <v>43711</v>
      </c>
      <c r="B5781" s="25">
        <v>1000009635</v>
      </c>
      <c r="C5781" s="25" t="s">
        <v>3929</v>
      </c>
      <c r="D5781" s="25" t="s">
        <v>4003</v>
      </c>
      <c r="E5781" s="31">
        <v>35001.870000000003</v>
      </c>
      <c r="F5781" s="31">
        <v>35001.870000000003</v>
      </c>
      <c r="G5781" s="25">
        <v>0</v>
      </c>
      <c r="H5781" s="25">
        <v>0</v>
      </c>
      <c r="I5781" s="25" t="s">
        <v>106</v>
      </c>
    </row>
    <row r="5782" spans="1:9" x14ac:dyDescent="0.15">
      <c r="A5782" s="32">
        <v>43711</v>
      </c>
      <c r="B5782" s="25">
        <v>1000009635</v>
      </c>
      <c r="C5782" s="25" t="s">
        <v>3929</v>
      </c>
      <c r="D5782" s="25" t="s">
        <v>4003</v>
      </c>
      <c r="E5782" s="31">
        <v>204132.76</v>
      </c>
      <c r="F5782" s="31">
        <v>204132.76</v>
      </c>
      <c r="G5782" s="25">
        <v>0</v>
      </c>
      <c r="H5782" s="25">
        <v>0</v>
      </c>
      <c r="I5782" s="25" t="s">
        <v>106</v>
      </c>
    </row>
    <row r="5783" spans="1:9" x14ac:dyDescent="0.15">
      <c r="A5783" s="32">
        <v>43711</v>
      </c>
      <c r="B5783" s="25">
        <v>1000015329</v>
      </c>
      <c r="C5783" s="25" t="s">
        <v>2641</v>
      </c>
      <c r="D5783" s="25" t="s">
        <v>4003</v>
      </c>
      <c r="E5783" s="31">
        <v>1238.8</v>
      </c>
      <c r="F5783" s="31">
        <v>1238.8</v>
      </c>
      <c r="G5783" s="25">
        <v>0</v>
      </c>
      <c r="H5783" s="25">
        <v>0</v>
      </c>
      <c r="I5783" s="25" t="s">
        <v>2640</v>
      </c>
    </row>
    <row r="5784" spans="1:9" x14ac:dyDescent="0.15">
      <c r="A5784" s="32">
        <v>43711</v>
      </c>
      <c r="B5784" s="25">
        <v>1000015329</v>
      </c>
      <c r="C5784" s="25" t="s">
        <v>2641</v>
      </c>
      <c r="D5784" s="25" t="s">
        <v>4004</v>
      </c>
      <c r="E5784" s="25">
        <v>801.96</v>
      </c>
      <c r="F5784" s="25">
        <v>801.96</v>
      </c>
      <c r="G5784" s="25">
        <v>0</v>
      </c>
      <c r="H5784" s="25">
        <v>0</v>
      </c>
      <c r="I5784" s="25" t="s">
        <v>2640</v>
      </c>
    </row>
    <row r="5785" spans="1:9" x14ac:dyDescent="0.15">
      <c r="A5785" s="32">
        <v>43711</v>
      </c>
      <c r="B5785" s="25">
        <v>1000015608</v>
      </c>
      <c r="C5785" s="25" t="s">
        <v>3582</v>
      </c>
      <c r="D5785" s="25" t="s">
        <v>4003</v>
      </c>
      <c r="E5785" s="25">
        <v>32.4</v>
      </c>
      <c r="F5785" s="25">
        <v>32.4</v>
      </c>
      <c r="G5785" s="25">
        <v>0</v>
      </c>
      <c r="H5785" s="25">
        <v>0</v>
      </c>
      <c r="I5785" s="25" t="s">
        <v>3578</v>
      </c>
    </row>
    <row r="5786" spans="1:9" x14ac:dyDescent="0.15">
      <c r="A5786" s="32">
        <v>43711</v>
      </c>
      <c r="B5786" s="25">
        <v>1000016028</v>
      </c>
      <c r="C5786" s="25" t="s">
        <v>3931</v>
      </c>
      <c r="D5786" s="25" t="s">
        <v>4003</v>
      </c>
      <c r="E5786" s="31">
        <v>24082.5</v>
      </c>
      <c r="F5786" s="31">
        <v>24082.5</v>
      </c>
      <c r="G5786" s="25">
        <v>0</v>
      </c>
      <c r="H5786" s="25">
        <v>0</v>
      </c>
      <c r="I5786" s="25" t="s">
        <v>3134</v>
      </c>
    </row>
    <row r="5787" spans="1:9" x14ac:dyDescent="0.15">
      <c r="A5787" s="32">
        <v>43711</v>
      </c>
      <c r="B5787" s="25">
        <v>1000016028</v>
      </c>
      <c r="C5787" s="25" t="s">
        <v>3931</v>
      </c>
      <c r="D5787" s="25" t="s">
        <v>4003</v>
      </c>
      <c r="E5787" s="31">
        <v>15925.1</v>
      </c>
      <c r="F5787" s="31">
        <v>15925.1</v>
      </c>
      <c r="G5787" s="25">
        <v>0</v>
      </c>
      <c r="H5787" s="25">
        <v>0</v>
      </c>
      <c r="I5787" s="25" t="s">
        <v>3134</v>
      </c>
    </row>
    <row r="5788" spans="1:9" x14ac:dyDescent="0.15">
      <c r="A5788" s="32">
        <v>43711</v>
      </c>
      <c r="B5788" s="25">
        <v>1000016603</v>
      </c>
      <c r="C5788" s="25" t="s">
        <v>2835</v>
      </c>
      <c r="D5788" s="25" t="s">
        <v>4003</v>
      </c>
      <c r="E5788" s="31">
        <v>50210.400000000001</v>
      </c>
      <c r="F5788" s="31">
        <v>50210.400000000001</v>
      </c>
      <c r="G5788" s="25">
        <v>0</v>
      </c>
      <c r="H5788" s="25">
        <v>0</v>
      </c>
      <c r="I5788" s="25" t="s">
        <v>2834</v>
      </c>
    </row>
    <row r="5789" spans="1:9" x14ac:dyDescent="0.15">
      <c r="A5789" s="32">
        <v>43711</v>
      </c>
      <c r="B5789" s="25">
        <v>1000016603</v>
      </c>
      <c r="C5789" s="25" t="s">
        <v>2835</v>
      </c>
      <c r="D5789" s="25" t="s">
        <v>4003</v>
      </c>
      <c r="E5789" s="31">
        <v>59792.07</v>
      </c>
      <c r="F5789" s="31">
        <v>59792.07</v>
      </c>
      <c r="G5789" s="25">
        <v>0</v>
      </c>
      <c r="H5789" s="25">
        <v>0</v>
      </c>
      <c r="I5789" s="25" t="s">
        <v>2834</v>
      </c>
    </row>
    <row r="5790" spans="1:9" x14ac:dyDescent="0.15">
      <c r="A5790" s="32">
        <v>43711</v>
      </c>
      <c r="B5790" s="25">
        <v>1000016942</v>
      </c>
      <c r="C5790" s="25" t="s">
        <v>2747</v>
      </c>
      <c r="D5790" s="25" t="s">
        <v>4003</v>
      </c>
      <c r="E5790" s="31">
        <v>6503.84</v>
      </c>
      <c r="F5790" s="31">
        <v>6503.84</v>
      </c>
      <c r="G5790" s="25">
        <v>0</v>
      </c>
      <c r="H5790" s="25">
        <v>0</v>
      </c>
      <c r="I5790" s="25" t="s">
        <v>2733</v>
      </c>
    </row>
    <row r="5791" spans="1:9" x14ac:dyDescent="0.15">
      <c r="A5791" s="32">
        <v>43711</v>
      </c>
      <c r="B5791" s="25">
        <v>1000016942</v>
      </c>
      <c r="C5791" s="25" t="s">
        <v>2747</v>
      </c>
      <c r="D5791" s="25" t="s">
        <v>4003</v>
      </c>
      <c r="E5791" s="31">
        <v>13513.04</v>
      </c>
      <c r="F5791" s="31">
        <v>13513.04</v>
      </c>
      <c r="G5791" s="25">
        <v>0</v>
      </c>
      <c r="H5791" s="25">
        <v>0</v>
      </c>
      <c r="I5791" s="25" t="s">
        <v>2733</v>
      </c>
    </row>
    <row r="5792" spans="1:9" x14ac:dyDescent="0.15">
      <c r="A5792" s="32">
        <v>43711</v>
      </c>
      <c r="B5792" s="25">
        <v>1000017070</v>
      </c>
      <c r="C5792" s="25" t="s">
        <v>3932</v>
      </c>
      <c r="D5792" s="25" t="s">
        <v>4003</v>
      </c>
      <c r="E5792" s="25">
        <v>440</v>
      </c>
      <c r="F5792" s="25">
        <v>440</v>
      </c>
      <c r="G5792" s="25">
        <v>0</v>
      </c>
      <c r="H5792" s="25">
        <v>0</v>
      </c>
      <c r="I5792" s="25" t="s">
        <v>2837</v>
      </c>
    </row>
    <row r="5793" spans="1:9" x14ac:dyDescent="0.15">
      <c r="A5793" s="32">
        <v>43711</v>
      </c>
      <c r="B5793" s="25">
        <v>1000017079</v>
      </c>
      <c r="C5793" s="25" t="s">
        <v>3629</v>
      </c>
      <c r="D5793" s="25" t="s">
        <v>4003</v>
      </c>
      <c r="E5793" s="31">
        <v>91524.58</v>
      </c>
      <c r="F5793" s="31">
        <v>91524.58</v>
      </c>
      <c r="G5793" s="25">
        <v>0</v>
      </c>
      <c r="H5793" s="25">
        <v>0</v>
      </c>
      <c r="I5793" s="25" t="s">
        <v>3024</v>
      </c>
    </row>
    <row r="5794" spans="1:9" x14ac:dyDescent="0.15">
      <c r="A5794" s="32">
        <v>43711</v>
      </c>
      <c r="B5794" s="25">
        <v>1000017079</v>
      </c>
      <c r="C5794" s="25" t="s">
        <v>3629</v>
      </c>
      <c r="D5794" s="25" t="s">
        <v>4003</v>
      </c>
      <c r="E5794" s="31">
        <v>96126.49</v>
      </c>
      <c r="F5794" s="31">
        <v>96126.49</v>
      </c>
      <c r="G5794" s="25">
        <v>0</v>
      </c>
      <c r="H5794" s="25">
        <v>0</v>
      </c>
      <c r="I5794" s="25" t="s">
        <v>3024</v>
      </c>
    </row>
    <row r="5795" spans="1:9" x14ac:dyDescent="0.15">
      <c r="A5795" s="32">
        <v>43711</v>
      </c>
      <c r="B5795" s="25">
        <v>1000017333</v>
      </c>
      <c r="C5795" s="25" t="s">
        <v>4002</v>
      </c>
      <c r="D5795" s="25" t="s">
        <v>4003</v>
      </c>
      <c r="E5795" s="25">
        <v>500.8</v>
      </c>
      <c r="F5795" s="25">
        <v>500.8</v>
      </c>
      <c r="G5795" s="25">
        <v>0</v>
      </c>
      <c r="H5795" s="25">
        <v>0</v>
      </c>
      <c r="I5795" s="25" t="s">
        <v>2837</v>
      </c>
    </row>
    <row r="5796" spans="1:9" x14ac:dyDescent="0.15">
      <c r="A5796" s="32">
        <v>43711</v>
      </c>
      <c r="B5796" s="25">
        <v>1000017360</v>
      </c>
      <c r="C5796" s="25" t="s">
        <v>2850</v>
      </c>
      <c r="D5796" s="25" t="s">
        <v>4003</v>
      </c>
      <c r="E5796" s="25">
        <v>930.5</v>
      </c>
      <c r="F5796" s="25">
        <v>930.5</v>
      </c>
      <c r="G5796" s="25">
        <v>0</v>
      </c>
      <c r="H5796" s="25">
        <v>0</v>
      </c>
      <c r="I5796" s="25" t="s">
        <v>2837</v>
      </c>
    </row>
    <row r="5797" spans="1:9" x14ac:dyDescent="0.15">
      <c r="A5797" s="32">
        <v>43711</v>
      </c>
      <c r="B5797" s="25">
        <v>1000017361</v>
      </c>
      <c r="C5797" s="25" t="s">
        <v>3469</v>
      </c>
      <c r="D5797" s="25" t="s">
        <v>4003</v>
      </c>
      <c r="E5797" s="25">
        <v>300.3</v>
      </c>
      <c r="F5797" s="25">
        <v>300.3</v>
      </c>
      <c r="G5797" s="25">
        <v>0</v>
      </c>
      <c r="H5797" s="25">
        <v>0</v>
      </c>
      <c r="I5797" s="25" t="s">
        <v>2837</v>
      </c>
    </row>
    <row r="5798" spans="1:9" x14ac:dyDescent="0.15">
      <c r="A5798" s="32">
        <v>43711</v>
      </c>
      <c r="B5798" s="25">
        <v>1000017386</v>
      </c>
      <c r="C5798" s="25" t="s">
        <v>2901</v>
      </c>
      <c r="D5798" s="25" t="s">
        <v>4003</v>
      </c>
      <c r="E5798" s="31">
        <v>1795.4</v>
      </c>
      <c r="F5798" s="31">
        <v>1795.4</v>
      </c>
      <c r="G5798" s="25">
        <v>0</v>
      </c>
      <c r="H5798" s="25">
        <v>0</v>
      </c>
      <c r="I5798" s="25" t="s">
        <v>118</v>
      </c>
    </row>
    <row r="5799" spans="1:9" x14ac:dyDescent="0.15">
      <c r="A5799" s="32">
        <v>43711</v>
      </c>
      <c r="B5799" s="25">
        <v>1000017386</v>
      </c>
      <c r="C5799" s="25" t="s">
        <v>2901</v>
      </c>
      <c r="D5799" s="25" t="s">
        <v>4003</v>
      </c>
      <c r="E5799" s="25">
        <v>208.8</v>
      </c>
      <c r="F5799" s="25">
        <v>208.8</v>
      </c>
      <c r="G5799" s="25">
        <v>0</v>
      </c>
      <c r="H5799" s="25">
        <v>0</v>
      </c>
      <c r="I5799" s="25" t="s">
        <v>118</v>
      </c>
    </row>
    <row r="5800" spans="1:9" x14ac:dyDescent="0.15">
      <c r="A5800" s="32">
        <v>43711</v>
      </c>
      <c r="B5800" s="25">
        <v>1000017570</v>
      </c>
      <c r="C5800" s="25" t="s">
        <v>2956</v>
      </c>
      <c r="D5800" s="25" t="s">
        <v>4003</v>
      </c>
      <c r="E5800" s="31">
        <v>1803.6</v>
      </c>
      <c r="F5800" s="31">
        <v>1803.6</v>
      </c>
      <c r="G5800" s="25">
        <v>0</v>
      </c>
      <c r="H5800" s="25">
        <v>0</v>
      </c>
      <c r="I5800" s="25" t="s">
        <v>2955</v>
      </c>
    </row>
    <row r="5801" spans="1:9" x14ac:dyDescent="0.15">
      <c r="A5801" s="32">
        <v>43711</v>
      </c>
      <c r="B5801" s="25">
        <v>1000017570</v>
      </c>
      <c r="C5801" s="25" t="s">
        <v>2956</v>
      </c>
      <c r="D5801" s="25" t="s">
        <v>4003</v>
      </c>
      <c r="E5801" s="31">
        <v>6485.51</v>
      </c>
      <c r="F5801" s="31">
        <v>6485.51</v>
      </c>
      <c r="G5801" s="25">
        <v>0</v>
      </c>
      <c r="H5801" s="25">
        <v>0</v>
      </c>
      <c r="I5801" s="25" t="s">
        <v>2955</v>
      </c>
    </row>
    <row r="5802" spans="1:9" x14ac:dyDescent="0.15">
      <c r="A5802" s="32">
        <v>43711</v>
      </c>
      <c r="B5802" s="25">
        <v>1000017683</v>
      </c>
      <c r="C5802" s="25" t="s">
        <v>3455</v>
      </c>
      <c r="D5802" s="25" t="s">
        <v>4003</v>
      </c>
      <c r="E5802" s="25">
        <v>30</v>
      </c>
      <c r="F5802" s="25">
        <v>30</v>
      </c>
      <c r="G5802" s="25">
        <v>0</v>
      </c>
      <c r="H5802" s="25">
        <v>0</v>
      </c>
      <c r="I5802" s="25" t="s">
        <v>2837</v>
      </c>
    </row>
    <row r="5803" spans="1:9" x14ac:dyDescent="0.15">
      <c r="A5803" s="32">
        <v>43711</v>
      </c>
      <c r="B5803" s="25">
        <v>1000017683</v>
      </c>
      <c r="C5803" s="25" t="s">
        <v>3455</v>
      </c>
      <c r="D5803" s="25" t="s">
        <v>4003</v>
      </c>
      <c r="E5803" s="25">
        <v>973</v>
      </c>
      <c r="F5803" s="25">
        <v>973</v>
      </c>
      <c r="G5803" s="25">
        <v>0</v>
      </c>
      <c r="H5803" s="25">
        <v>0</v>
      </c>
      <c r="I5803" s="25" t="s">
        <v>2837</v>
      </c>
    </row>
    <row r="5804" spans="1:9" x14ac:dyDescent="0.15">
      <c r="A5804" s="32">
        <v>43711</v>
      </c>
      <c r="B5804" s="25">
        <v>1000017745</v>
      </c>
      <c r="C5804" s="25" t="s">
        <v>2848</v>
      </c>
      <c r="D5804" s="25" t="s">
        <v>4003</v>
      </c>
      <c r="E5804" s="31">
        <v>1003.2</v>
      </c>
      <c r="F5804" s="31">
        <v>1003.2</v>
      </c>
      <c r="G5804" s="25">
        <v>0</v>
      </c>
      <c r="H5804" s="25">
        <v>0</v>
      </c>
      <c r="I5804" s="25" t="s">
        <v>2837</v>
      </c>
    </row>
    <row r="5805" spans="1:9" x14ac:dyDescent="0.15">
      <c r="A5805" s="32">
        <v>43711</v>
      </c>
      <c r="B5805" s="25">
        <v>1000017745</v>
      </c>
      <c r="C5805" s="25" t="s">
        <v>2848</v>
      </c>
      <c r="D5805" s="25" t="s">
        <v>4003</v>
      </c>
      <c r="E5805" s="25">
        <v>997.2</v>
      </c>
      <c r="F5805" s="25">
        <v>997.2</v>
      </c>
      <c r="G5805" s="25">
        <v>0</v>
      </c>
      <c r="H5805" s="25">
        <v>0</v>
      </c>
      <c r="I5805" s="25" t="s">
        <v>2837</v>
      </c>
    </row>
    <row r="5806" spans="1:9" x14ac:dyDescent="0.15">
      <c r="A5806" s="32">
        <v>43711</v>
      </c>
      <c r="B5806" s="25">
        <v>1000017770</v>
      </c>
      <c r="C5806" s="25" t="s">
        <v>3452</v>
      </c>
      <c r="D5806" s="25" t="s">
        <v>4003</v>
      </c>
      <c r="E5806" s="25">
        <v>201</v>
      </c>
      <c r="F5806" s="25">
        <v>201</v>
      </c>
      <c r="G5806" s="25">
        <v>0</v>
      </c>
      <c r="H5806" s="25">
        <v>0</v>
      </c>
      <c r="I5806" s="25" t="s">
        <v>2837</v>
      </c>
    </row>
    <row r="5807" spans="1:9" x14ac:dyDescent="0.15">
      <c r="A5807" s="32">
        <v>43711</v>
      </c>
      <c r="B5807" s="25">
        <v>1000017795</v>
      </c>
      <c r="C5807" s="25" t="s">
        <v>3576</v>
      </c>
      <c r="D5807" s="25" t="s">
        <v>4003</v>
      </c>
      <c r="E5807" s="25">
        <v>731.7</v>
      </c>
      <c r="F5807" s="25">
        <v>731.7</v>
      </c>
      <c r="G5807" s="25">
        <v>0</v>
      </c>
      <c r="H5807" s="25">
        <v>0</v>
      </c>
      <c r="I5807" s="25" t="s">
        <v>3575</v>
      </c>
    </row>
    <row r="5808" spans="1:9" x14ac:dyDescent="0.15">
      <c r="A5808" s="32">
        <v>43711</v>
      </c>
      <c r="B5808" s="25">
        <v>1000018182</v>
      </c>
      <c r="C5808" s="25" t="s">
        <v>3234</v>
      </c>
      <c r="D5808" s="25" t="s">
        <v>4003</v>
      </c>
      <c r="E5808" s="25">
        <v>157.69999999999999</v>
      </c>
      <c r="F5808" s="25">
        <v>157.69999999999999</v>
      </c>
      <c r="G5808" s="25">
        <v>0</v>
      </c>
      <c r="H5808" s="25">
        <v>0</v>
      </c>
      <c r="I5808" s="25" t="s">
        <v>3233</v>
      </c>
    </row>
    <row r="5809" spans="1:9" x14ac:dyDescent="0.15">
      <c r="A5809" s="32">
        <v>43711</v>
      </c>
      <c r="B5809" s="25">
        <v>1000018182</v>
      </c>
      <c r="C5809" s="25" t="s">
        <v>3234</v>
      </c>
      <c r="D5809" s="25" t="s">
        <v>4003</v>
      </c>
      <c r="E5809" s="25">
        <v>44.14</v>
      </c>
      <c r="F5809" s="25">
        <v>44.14</v>
      </c>
      <c r="G5809" s="25">
        <v>0</v>
      </c>
      <c r="H5809" s="25">
        <v>0</v>
      </c>
      <c r="I5809" s="25" t="s">
        <v>3233</v>
      </c>
    </row>
    <row r="5810" spans="1:9" x14ac:dyDescent="0.15">
      <c r="A5810" s="32">
        <v>43711</v>
      </c>
      <c r="B5810" s="25">
        <v>1000018271</v>
      </c>
      <c r="C5810" s="25" t="s">
        <v>3534</v>
      </c>
      <c r="D5810" s="25" t="s">
        <v>4003</v>
      </c>
      <c r="E5810" s="31">
        <v>14514.2</v>
      </c>
      <c r="F5810" s="31">
        <v>14514.2</v>
      </c>
      <c r="G5810" s="25">
        <v>0</v>
      </c>
      <c r="H5810" s="25">
        <v>0</v>
      </c>
      <c r="I5810" s="25" t="s">
        <v>3533</v>
      </c>
    </row>
    <row r="5811" spans="1:9" x14ac:dyDescent="0.15">
      <c r="A5811" s="32">
        <v>43711</v>
      </c>
      <c r="B5811" s="25">
        <v>1000018271</v>
      </c>
      <c r="C5811" s="25" t="s">
        <v>3534</v>
      </c>
      <c r="D5811" s="25" t="s">
        <v>4003</v>
      </c>
      <c r="E5811" s="31">
        <v>2007.68</v>
      </c>
      <c r="F5811" s="31">
        <v>2007.68</v>
      </c>
      <c r="G5811" s="25">
        <v>0</v>
      </c>
      <c r="H5811" s="25">
        <v>0</v>
      </c>
      <c r="I5811" s="25" t="s">
        <v>3533</v>
      </c>
    </row>
    <row r="5812" spans="1:9" x14ac:dyDescent="0.15">
      <c r="A5812" s="32">
        <v>43711</v>
      </c>
      <c r="B5812" s="25">
        <v>1000018273</v>
      </c>
      <c r="C5812" s="25" t="s">
        <v>2846</v>
      </c>
      <c r="D5812" s="25" t="s">
        <v>4003</v>
      </c>
      <c r="E5812" s="25">
        <v>752.45</v>
      </c>
      <c r="F5812" s="25">
        <v>752.45</v>
      </c>
      <c r="G5812" s="25">
        <v>0</v>
      </c>
      <c r="H5812" s="25">
        <v>0</v>
      </c>
      <c r="I5812" s="25" t="s">
        <v>2837</v>
      </c>
    </row>
    <row r="5813" spans="1:9" x14ac:dyDescent="0.15">
      <c r="A5813" s="32">
        <v>43711</v>
      </c>
      <c r="B5813" s="25">
        <v>1000018273</v>
      </c>
      <c r="C5813" s="25" t="s">
        <v>2846</v>
      </c>
      <c r="D5813" s="25" t="s">
        <v>4003</v>
      </c>
      <c r="E5813" s="31">
        <v>3757.83</v>
      </c>
      <c r="F5813" s="31">
        <v>3757.83</v>
      </c>
      <c r="G5813" s="25">
        <v>0</v>
      </c>
      <c r="H5813" s="25">
        <v>0</v>
      </c>
      <c r="I5813" s="25" t="s">
        <v>2837</v>
      </c>
    </row>
    <row r="5814" spans="1:9" x14ac:dyDescent="0.15">
      <c r="A5814" s="32">
        <v>43711</v>
      </c>
      <c r="B5814" s="25">
        <v>1000018308</v>
      </c>
      <c r="C5814" s="25" t="s">
        <v>3476</v>
      </c>
      <c r="D5814" s="25" t="s">
        <v>4003</v>
      </c>
      <c r="E5814" s="31">
        <v>10002.4</v>
      </c>
      <c r="F5814" s="31">
        <v>10002.4</v>
      </c>
      <c r="G5814" s="25">
        <v>0</v>
      </c>
      <c r="H5814" s="25">
        <v>0</v>
      </c>
      <c r="I5814" s="25" t="s">
        <v>2837</v>
      </c>
    </row>
    <row r="5815" spans="1:9" x14ac:dyDescent="0.15">
      <c r="A5815" s="32">
        <v>43711</v>
      </c>
      <c r="B5815" s="25">
        <v>1000018308</v>
      </c>
      <c r="C5815" s="25" t="s">
        <v>3476</v>
      </c>
      <c r="D5815" s="25" t="s">
        <v>4003</v>
      </c>
      <c r="E5815" s="31">
        <v>18890.98</v>
      </c>
      <c r="F5815" s="31">
        <v>18890.98</v>
      </c>
      <c r="G5815" s="25">
        <v>0</v>
      </c>
      <c r="H5815" s="25">
        <v>0</v>
      </c>
      <c r="I5815" s="25" t="s">
        <v>2837</v>
      </c>
    </row>
    <row r="5816" spans="1:9" x14ac:dyDescent="0.15">
      <c r="A5816" s="32">
        <v>43711</v>
      </c>
      <c r="B5816" s="25">
        <v>1000018310</v>
      </c>
      <c r="C5816" s="25" t="s">
        <v>3935</v>
      </c>
      <c r="D5816" s="25" t="s">
        <v>4003</v>
      </c>
      <c r="E5816" s="25">
        <v>200</v>
      </c>
      <c r="F5816" s="25">
        <v>200</v>
      </c>
      <c r="G5816" s="25">
        <v>0</v>
      </c>
      <c r="H5816" s="25">
        <v>0</v>
      </c>
      <c r="I5816" s="25" t="s">
        <v>3710</v>
      </c>
    </row>
    <row r="5817" spans="1:9" x14ac:dyDescent="0.15">
      <c r="A5817" s="32">
        <v>43711</v>
      </c>
      <c r="B5817" s="25">
        <v>1000018310</v>
      </c>
      <c r="C5817" s="25" t="s">
        <v>3935</v>
      </c>
      <c r="D5817" s="25" t="s">
        <v>4003</v>
      </c>
      <c r="E5817" s="31">
        <v>1317.5</v>
      </c>
      <c r="F5817" s="31">
        <v>1317.5</v>
      </c>
      <c r="G5817" s="25">
        <v>0</v>
      </c>
      <c r="H5817" s="25">
        <v>0</v>
      </c>
      <c r="I5817" s="25" t="s">
        <v>3710</v>
      </c>
    </row>
    <row r="5818" spans="1:9" x14ac:dyDescent="0.15">
      <c r="A5818" s="32">
        <v>43711</v>
      </c>
      <c r="B5818" s="25">
        <v>1000018347</v>
      </c>
      <c r="C5818" s="25" t="s">
        <v>3501</v>
      </c>
      <c r="D5818" s="25" t="s">
        <v>4003</v>
      </c>
      <c r="E5818" s="25">
        <v>266.60000000000002</v>
      </c>
      <c r="F5818" s="25">
        <v>266.60000000000002</v>
      </c>
      <c r="G5818" s="25">
        <v>0</v>
      </c>
      <c r="H5818" s="25">
        <v>0</v>
      </c>
      <c r="I5818" s="25" t="s">
        <v>3500</v>
      </c>
    </row>
    <row r="5819" spans="1:9" x14ac:dyDescent="0.15">
      <c r="A5819" s="32">
        <v>43711</v>
      </c>
      <c r="B5819" s="25">
        <v>1000019019</v>
      </c>
      <c r="C5819" s="25" t="s">
        <v>2764</v>
      </c>
      <c r="D5819" s="25" t="s">
        <v>4003</v>
      </c>
      <c r="E5819" s="31">
        <v>4101</v>
      </c>
      <c r="F5819" s="31">
        <v>4101</v>
      </c>
      <c r="G5819" s="25">
        <v>0</v>
      </c>
      <c r="H5819" s="25">
        <v>0</v>
      </c>
      <c r="I5819" s="25" t="s">
        <v>2763</v>
      </c>
    </row>
    <row r="5820" spans="1:9" x14ac:dyDescent="0.15">
      <c r="A5820" s="32">
        <v>43711</v>
      </c>
      <c r="B5820" s="25">
        <v>1000019019</v>
      </c>
      <c r="C5820" s="25" t="s">
        <v>2764</v>
      </c>
      <c r="D5820" s="25" t="s">
        <v>4003</v>
      </c>
      <c r="E5820" s="31">
        <v>17501</v>
      </c>
      <c r="F5820" s="31">
        <v>17501</v>
      </c>
      <c r="G5820" s="25">
        <v>0</v>
      </c>
      <c r="H5820" s="25">
        <v>0</v>
      </c>
      <c r="I5820" s="25" t="s">
        <v>2763</v>
      </c>
    </row>
    <row r="5821" spans="1:9" x14ac:dyDescent="0.15">
      <c r="A5821" s="32">
        <v>43711</v>
      </c>
      <c r="B5821" s="25">
        <v>1000019108</v>
      </c>
      <c r="C5821" s="25" t="s">
        <v>2854</v>
      </c>
      <c r="D5821" s="25" t="s">
        <v>4003</v>
      </c>
      <c r="E5821" s="25">
        <v>269.39999999999998</v>
      </c>
      <c r="F5821" s="25">
        <v>269.39999999999998</v>
      </c>
      <c r="G5821" s="25">
        <v>0</v>
      </c>
      <c r="H5821" s="25">
        <v>0</v>
      </c>
      <c r="I5821" s="25" t="s">
        <v>2837</v>
      </c>
    </row>
    <row r="5822" spans="1:9" x14ac:dyDescent="0.15">
      <c r="A5822" s="32">
        <v>43711</v>
      </c>
      <c r="B5822" s="25">
        <v>1000019108</v>
      </c>
      <c r="C5822" s="25" t="s">
        <v>2854</v>
      </c>
      <c r="D5822" s="25" t="s">
        <v>4003</v>
      </c>
      <c r="E5822" s="25">
        <v>938</v>
      </c>
      <c r="F5822" s="25">
        <v>938</v>
      </c>
      <c r="G5822" s="25">
        <v>0</v>
      </c>
      <c r="H5822" s="25">
        <v>0</v>
      </c>
      <c r="I5822" s="25" t="s">
        <v>2837</v>
      </c>
    </row>
    <row r="5823" spans="1:9" x14ac:dyDescent="0.15">
      <c r="A5823" s="32">
        <v>43711</v>
      </c>
      <c r="B5823" s="25">
        <v>1000019372</v>
      </c>
      <c r="C5823" s="25" t="s">
        <v>4026</v>
      </c>
      <c r="D5823" s="25" t="s">
        <v>4003</v>
      </c>
      <c r="E5823" s="25">
        <v>302.89999999999998</v>
      </c>
      <c r="F5823" s="25">
        <v>302.89999999999998</v>
      </c>
      <c r="G5823" s="25">
        <v>0</v>
      </c>
      <c r="H5823" s="25">
        <v>0</v>
      </c>
      <c r="I5823" s="25" t="s">
        <v>2837</v>
      </c>
    </row>
    <row r="5824" spans="1:9" x14ac:dyDescent="0.15">
      <c r="A5824" s="32">
        <v>43711</v>
      </c>
      <c r="B5824" s="25">
        <v>1000019459</v>
      </c>
      <c r="C5824" s="25" t="s">
        <v>3939</v>
      </c>
      <c r="D5824" s="25" t="s">
        <v>4003</v>
      </c>
      <c r="E5824" s="25">
        <v>584.71</v>
      </c>
      <c r="F5824" s="25">
        <v>584.71</v>
      </c>
      <c r="G5824" s="25">
        <v>0</v>
      </c>
      <c r="H5824" s="25">
        <v>0</v>
      </c>
      <c r="I5824" s="25" t="s">
        <v>2837</v>
      </c>
    </row>
    <row r="5825" spans="1:9" x14ac:dyDescent="0.15">
      <c r="A5825" s="32">
        <v>43711</v>
      </c>
      <c r="B5825" s="25">
        <v>1000020463</v>
      </c>
      <c r="C5825" s="25" t="s">
        <v>3484</v>
      </c>
      <c r="D5825" s="25" t="s">
        <v>4003</v>
      </c>
      <c r="E5825" s="31">
        <v>2500.8000000000002</v>
      </c>
      <c r="F5825" s="31">
        <v>2500.8000000000002</v>
      </c>
      <c r="G5825" s="25">
        <v>0</v>
      </c>
      <c r="H5825" s="25">
        <v>0</v>
      </c>
      <c r="I5825" s="25" t="s">
        <v>2837</v>
      </c>
    </row>
    <row r="5826" spans="1:9" x14ac:dyDescent="0.15">
      <c r="A5826" s="32">
        <v>43711</v>
      </c>
      <c r="B5826" s="25">
        <v>1000020463</v>
      </c>
      <c r="C5826" s="25" t="s">
        <v>3484</v>
      </c>
      <c r="D5826" s="25" t="s">
        <v>4003</v>
      </c>
      <c r="E5826" s="25">
        <v>449.6</v>
      </c>
      <c r="F5826" s="25">
        <v>449.6</v>
      </c>
      <c r="G5826" s="25">
        <v>0</v>
      </c>
      <c r="H5826" s="25">
        <v>0</v>
      </c>
      <c r="I5826" s="25" t="s">
        <v>2837</v>
      </c>
    </row>
    <row r="5827" spans="1:9" x14ac:dyDescent="0.15">
      <c r="A5827" s="32">
        <v>43711</v>
      </c>
      <c r="B5827" s="25">
        <v>1000020764</v>
      </c>
      <c r="C5827" s="25" t="s">
        <v>2844</v>
      </c>
      <c r="D5827" s="25" t="s">
        <v>4003</v>
      </c>
      <c r="E5827" s="25">
        <v>25</v>
      </c>
      <c r="F5827" s="25">
        <v>25</v>
      </c>
      <c r="G5827" s="25">
        <v>0</v>
      </c>
      <c r="H5827" s="25">
        <v>0</v>
      </c>
      <c r="I5827" s="25" t="s">
        <v>2837</v>
      </c>
    </row>
    <row r="5828" spans="1:9" x14ac:dyDescent="0.15">
      <c r="A5828" s="32">
        <v>43711</v>
      </c>
      <c r="B5828" s="25">
        <v>1000020764</v>
      </c>
      <c r="C5828" s="25" t="s">
        <v>2844</v>
      </c>
      <c r="D5828" s="25" t="s">
        <v>4003</v>
      </c>
      <c r="E5828" s="25">
        <v>262.5</v>
      </c>
      <c r="F5828" s="25">
        <v>262.5</v>
      </c>
      <c r="G5828" s="25">
        <v>0</v>
      </c>
      <c r="H5828" s="25">
        <v>0</v>
      </c>
      <c r="I5828" s="25" t="s">
        <v>2837</v>
      </c>
    </row>
    <row r="5829" spans="1:9" x14ac:dyDescent="0.15">
      <c r="A5829" s="32">
        <v>43711</v>
      </c>
      <c r="B5829" s="25">
        <v>1000020764</v>
      </c>
      <c r="C5829" s="25" t="s">
        <v>2844</v>
      </c>
      <c r="D5829" s="25" t="s">
        <v>4004</v>
      </c>
      <c r="E5829" s="31">
        <v>2712.58</v>
      </c>
      <c r="F5829" s="31">
        <v>2712.58</v>
      </c>
      <c r="G5829" s="25">
        <v>0</v>
      </c>
      <c r="H5829" s="25">
        <v>0</v>
      </c>
      <c r="I5829" s="25" t="s">
        <v>2837</v>
      </c>
    </row>
    <row r="5830" spans="1:9" x14ac:dyDescent="0.15">
      <c r="A5830" s="32">
        <v>43711</v>
      </c>
      <c r="B5830" s="25">
        <v>1000021394</v>
      </c>
      <c r="C5830" s="25" t="s">
        <v>4011</v>
      </c>
      <c r="D5830" s="25" t="s">
        <v>4003</v>
      </c>
      <c r="E5830" s="25">
        <v>301</v>
      </c>
      <c r="F5830" s="25">
        <v>301</v>
      </c>
      <c r="G5830" s="25">
        <v>0</v>
      </c>
      <c r="H5830" s="25">
        <v>0</v>
      </c>
      <c r="I5830" s="25" t="s">
        <v>2837</v>
      </c>
    </row>
    <row r="5831" spans="1:9" x14ac:dyDescent="0.15">
      <c r="A5831" s="32">
        <v>43711</v>
      </c>
      <c r="B5831" s="25">
        <v>1000021487</v>
      </c>
      <c r="C5831" s="25" t="s">
        <v>3047</v>
      </c>
      <c r="D5831" s="25" t="s">
        <v>4003</v>
      </c>
      <c r="E5831" s="31">
        <v>3504</v>
      </c>
      <c r="F5831" s="31">
        <v>3504</v>
      </c>
      <c r="G5831" s="25">
        <v>0</v>
      </c>
      <c r="H5831" s="25">
        <v>0</v>
      </c>
      <c r="I5831" s="25" t="s">
        <v>3654</v>
      </c>
    </row>
    <row r="5832" spans="1:9" x14ac:dyDescent="0.15">
      <c r="A5832" s="32">
        <v>43711</v>
      </c>
      <c r="B5832" s="25">
        <v>1000021487</v>
      </c>
      <c r="C5832" s="25" t="s">
        <v>3047</v>
      </c>
      <c r="D5832" s="25" t="s">
        <v>4003</v>
      </c>
      <c r="E5832" s="31">
        <v>1501.5</v>
      </c>
      <c r="F5832" s="31">
        <v>1501.5</v>
      </c>
      <c r="G5832" s="25">
        <v>0</v>
      </c>
      <c r="H5832" s="25">
        <v>0</v>
      </c>
      <c r="I5832" s="25" t="s">
        <v>3654</v>
      </c>
    </row>
    <row r="5833" spans="1:9" x14ac:dyDescent="0.15">
      <c r="A5833" s="32">
        <v>43711</v>
      </c>
      <c r="B5833" s="25">
        <v>1000021605</v>
      </c>
      <c r="C5833" s="25" t="s">
        <v>4029</v>
      </c>
      <c r="D5833" s="25" t="s">
        <v>4003</v>
      </c>
      <c r="E5833" s="31">
        <v>11634</v>
      </c>
      <c r="F5833" s="31">
        <v>11634</v>
      </c>
      <c r="G5833" s="25">
        <v>0</v>
      </c>
      <c r="H5833" s="25">
        <v>0</v>
      </c>
      <c r="I5833" s="25" t="s">
        <v>3583</v>
      </c>
    </row>
    <row r="5834" spans="1:9" x14ac:dyDescent="0.15">
      <c r="A5834" s="32">
        <v>43711</v>
      </c>
      <c r="B5834" s="25">
        <v>1000021605</v>
      </c>
      <c r="C5834" s="25" t="s">
        <v>4029</v>
      </c>
      <c r="D5834" s="25" t="s">
        <v>4003</v>
      </c>
      <c r="E5834" s="25">
        <v>967.81</v>
      </c>
      <c r="F5834" s="25">
        <v>967.81</v>
      </c>
      <c r="G5834" s="25">
        <v>0</v>
      </c>
      <c r="H5834" s="25">
        <v>0</v>
      </c>
      <c r="I5834" s="25" t="s">
        <v>3583</v>
      </c>
    </row>
    <row r="5835" spans="1:9" x14ac:dyDescent="0.15">
      <c r="A5835" s="32">
        <v>43711</v>
      </c>
      <c r="B5835" s="25">
        <v>1000021737</v>
      </c>
      <c r="C5835" s="25" t="s">
        <v>2840</v>
      </c>
      <c r="D5835" s="25" t="s">
        <v>4003</v>
      </c>
      <c r="E5835" s="25">
        <v>401</v>
      </c>
      <c r="F5835" s="25">
        <v>401</v>
      </c>
      <c r="G5835" s="25">
        <v>0</v>
      </c>
      <c r="H5835" s="25">
        <v>0</v>
      </c>
      <c r="I5835" s="25" t="s">
        <v>2837</v>
      </c>
    </row>
    <row r="5836" spans="1:9" x14ac:dyDescent="0.15">
      <c r="A5836" s="32">
        <v>43711</v>
      </c>
      <c r="B5836" s="25">
        <v>1000021739</v>
      </c>
      <c r="C5836" s="25" t="s">
        <v>2890</v>
      </c>
      <c r="D5836" s="25" t="s">
        <v>4003</v>
      </c>
      <c r="E5836" s="25">
        <v>504.45</v>
      </c>
      <c r="F5836" s="25">
        <v>504.45</v>
      </c>
      <c r="G5836" s="25">
        <v>0</v>
      </c>
      <c r="H5836" s="25">
        <v>0</v>
      </c>
      <c r="I5836" s="25" t="s">
        <v>2889</v>
      </c>
    </row>
    <row r="5837" spans="1:9" x14ac:dyDescent="0.15">
      <c r="A5837" s="32">
        <v>43711</v>
      </c>
      <c r="B5837" s="25">
        <v>1000021739</v>
      </c>
      <c r="C5837" s="25" t="s">
        <v>2890</v>
      </c>
      <c r="D5837" s="25" t="s">
        <v>4003</v>
      </c>
      <c r="E5837" s="25">
        <v>680.71</v>
      </c>
      <c r="F5837" s="25">
        <v>680.71</v>
      </c>
      <c r="G5837" s="25">
        <v>0</v>
      </c>
      <c r="H5837" s="25">
        <v>0</v>
      </c>
      <c r="I5837" s="25" t="s">
        <v>2889</v>
      </c>
    </row>
    <row r="5838" spans="1:9" x14ac:dyDescent="0.15">
      <c r="A5838" s="32">
        <v>43711</v>
      </c>
      <c r="B5838" s="25">
        <v>1000022697</v>
      </c>
      <c r="C5838" s="25" t="s">
        <v>3944</v>
      </c>
      <c r="D5838" s="25" t="s">
        <v>4003</v>
      </c>
      <c r="E5838" s="25">
        <v>600.9</v>
      </c>
      <c r="F5838" s="25">
        <v>600.9</v>
      </c>
      <c r="G5838" s="25">
        <v>0</v>
      </c>
      <c r="H5838" s="25">
        <v>0</v>
      </c>
      <c r="I5838" s="25" t="s">
        <v>3148</v>
      </c>
    </row>
    <row r="5839" spans="1:9" x14ac:dyDescent="0.15">
      <c r="A5839" s="32">
        <v>43711</v>
      </c>
      <c r="B5839" s="25">
        <v>1000022697</v>
      </c>
      <c r="C5839" s="25" t="s">
        <v>3944</v>
      </c>
      <c r="D5839" s="25" t="s">
        <v>4003</v>
      </c>
      <c r="E5839" s="31">
        <v>1399.92</v>
      </c>
      <c r="F5839" s="31">
        <v>1399.92</v>
      </c>
      <c r="G5839" s="25">
        <v>0</v>
      </c>
      <c r="H5839" s="25">
        <v>0</v>
      </c>
      <c r="I5839" s="25" t="s">
        <v>3148</v>
      </c>
    </row>
    <row r="5840" spans="1:9" x14ac:dyDescent="0.15">
      <c r="A5840" s="32">
        <v>43711</v>
      </c>
      <c r="B5840" s="25">
        <v>1000023133</v>
      </c>
      <c r="C5840" s="25" t="s">
        <v>3381</v>
      </c>
      <c r="D5840" s="25" t="s">
        <v>4003</v>
      </c>
      <c r="E5840" s="25">
        <v>995.2</v>
      </c>
      <c r="F5840" s="25">
        <v>995.2</v>
      </c>
      <c r="G5840" s="25">
        <v>0</v>
      </c>
      <c r="H5840" s="25">
        <v>0</v>
      </c>
      <c r="I5840" s="25" t="s">
        <v>3380</v>
      </c>
    </row>
    <row r="5841" spans="1:9" x14ac:dyDescent="0.15">
      <c r="A5841" s="32">
        <v>43711</v>
      </c>
      <c r="B5841" s="25">
        <v>1000023133</v>
      </c>
      <c r="C5841" s="25" t="s">
        <v>3381</v>
      </c>
      <c r="D5841" s="25" t="s">
        <v>4003</v>
      </c>
      <c r="E5841" s="31">
        <v>3007.4</v>
      </c>
      <c r="F5841" s="31">
        <v>3007.4</v>
      </c>
      <c r="G5841" s="25">
        <v>0</v>
      </c>
      <c r="H5841" s="25">
        <v>0</v>
      </c>
      <c r="I5841" s="25" t="s">
        <v>3380</v>
      </c>
    </row>
    <row r="5842" spans="1:9" x14ac:dyDescent="0.15">
      <c r="A5842" s="32">
        <v>43711</v>
      </c>
      <c r="B5842" s="25">
        <v>1000024129</v>
      </c>
      <c r="C5842" s="25" t="s">
        <v>2894</v>
      </c>
      <c r="D5842" s="25" t="s">
        <v>4003</v>
      </c>
      <c r="E5842" s="31">
        <v>1390.98</v>
      </c>
      <c r="F5842" s="31">
        <v>1390.98</v>
      </c>
      <c r="G5842" s="25">
        <v>0</v>
      </c>
      <c r="H5842" s="25">
        <v>0</v>
      </c>
      <c r="I5842" s="25" t="s">
        <v>2893</v>
      </c>
    </row>
    <row r="5843" spans="1:9" x14ac:dyDescent="0.15">
      <c r="A5843" s="32">
        <v>43711</v>
      </c>
      <c r="B5843" s="25">
        <v>1000024129</v>
      </c>
      <c r="C5843" s="25" t="s">
        <v>2894</v>
      </c>
      <c r="D5843" s="25" t="s">
        <v>4003</v>
      </c>
      <c r="E5843" s="31">
        <v>23611.200000000001</v>
      </c>
      <c r="F5843" s="31">
        <v>23611.200000000001</v>
      </c>
      <c r="G5843" s="25">
        <v>0</v>
      </c>
      <c r="H5843" s="25">
        <v>0</v>
      </c>
      <c r="I5843" s="25" t="s">
        <v>2893</v>
      </c>
    </row>
    <row r="5844" spans="1:9" x14ac:dyDescent="0.15">
      <c r="A5844" s="32">
        <v>43711</v>
      </c>
      <c r="B5844" s="25">
        <v>1000024558</v>
      </c>
      <c r="C5844" s="25" t="s">
        <v>4063</v>
      </c>
      <c r="D5844" s="25" t="s">
        <v>4003</v>
      </c>
      <c r="E5844" s="31">
        <v>7501</v>
      </c>
      <c r="F5844" s="31">
        <v>7501</v>
      </c>
      <c r="G5844" s="25">
        <v>0</v>
      </c>
      <c r="H5844" s="25">
        <v>0</v>
      </c>
      <c r="I5844" s="25" t="s">
        <v>3509</v>
      </c>
    </row>
    <row r="5845" spans="1:9" x14ac:dyDescent="0.15">
      <c r="A5845" s="32">
        <v>43711</v>
      </c>
      <c r="B5845" s="25">
        <v>1000024558</v>
      </c>
      <c r="C5845" s="25" t="s">
        <v>4063</v>
      </c>
      <c r="D5845" s="25" t="s">
        <v>4003</v>
      </c>
      <c r="E5845" s="31">
        <v>6202.21</v>
      </c>
      <c r="F5845" s="31">
        <v>6202.21</v>
      </c>
      <c r="G5845" s="25">
        <v>0</v>
      </c>
      <c r="H5845" s="25">
        <v>0</v>
      </c>
      <c r="I5845" s="25" t="s">
        <v>3509</v>
      </c>
    </row>
    <row r="5846" spans="1:9" x14ac:dyDescent="0.15">
      <c r="A5846" s="32">
        <v>43711</v>
      </c>
      <c r="B5846" s="25">
        <v>1000024743</v>
      </c>
      <c r="C5846" s="25" t="s">
        <v>3540</v>
      </c>
      <c r="D5846" s="25" t="s">
        <v>4004</v>
      </c>
      <c r="E5846" s="31">
        <v>10345.68</v>
      </c>
      <c r="F5846" s="31">
        <v>10345.68</v>
      </c>
      <c r="G5846" s="25">
        <v>0</v>
      </c>
      <c r="H5846" s="25">
        <v>0</v>
      </c>
      <c r="I5846" s="25" t="s">
        <v>2801</v>
      </c>
    </row>
    <row r="5847" spans="1:9" x14ac:dyDescent="0.15">
      <c r="A5847" s="32">
        <v>43711</v>
      </c>
      <c r="B5847" s="25">
        <v>1000025379</v>
      </c>
      <c r="C5847" s="25" t="s">
        <v>3946</v>
      </c>
      <c r="D5847" s="25" t="s">
        <v>4004</v>
      </c>
      <c r="E5847" s="31">
        <v>31730.31</v>
      </c>
      <c r="F5847" s="31">
        <v>31730.31</v>
      </c>
      <c r="G5847" s="25">
        <v>0</v>
      </c>
      <c r="H5847" s="25">
        <v>0</v>
      </c>
      <c r="I5847" s="25" t="s">
        <v>3315</v>
      </c>
    </row>
    <row r="5848" spans="1:9" x14ac:dyDescent="0.15">
      <c r="A5848" s="32">
        <v>43711</v>
      </c>
      <c r="B5848" s="25">
        <v>1000025474</v>
      </c>
      <c r="C5848" s="25" t="s">
        <v>2935</v>
      </c>
      <c r="D5848" s="25" t="s">
        <v>4003</v>
      </c>
      <c r="E5848" s="31">
        <v>4007.24</v>
      </c>
      <c r="F5848" s="31">
        <v>4007.24</v>
      </c>
      <c r="G5848" s="25">
        <v>0</v>
      </c>
      <c r="H5848" s="25">
        <v>0</v>
      </c>
      <c r="I5848" s="25" t="s">
        <v>2932</v>
      </c>
    </row>
    <row r="5849" spans="1:9" x14ac:dyDescent="0.15">
      <c r="A5849" s="32">
        <v>43711</v>
      </c>
      <c r="B5849" s="25">
        <v>1000025475</v>
      </c>
      <c r="C5849" s="25" t="s">
        <v>2933</v>
      </c>
      <c r="D5849" s="25" t="s">
        <v>4003</v>
      </c>
      <c r="E5849" s="31">
        <v>3500</v>
      </c>
      <c r="F5849" s="31">
        <v>3500</v>
      </c>
      <c r="G5849" s="25">
        <v>0</v>
      </c>
      <c r="H5849" s="25">
        <v>0</v>
      </c>
      <c r="I5849" s="25" t="s">
        <v>2932</v>
      </c>
    </row>
    <row r="5850" spans="1:9" x14ac:dyDescent="0.15">
      <c r="A5850" s="32">
        <v>43711</v>
      </c>
      <c r="B5850" s="25">
        <v>1000025755</v>
      </c>
      <c r="C5850" s="25" t="s">
        <v>3706</v>
      </c>
      <c r="D5850" s="25" t="s">
        <v>4003</v>
      </c>
      <c r="E5850" s="25">
        <v>301.60000000000002</v>
      </c>
      <c r="F5850" s="25">
        <v>301.60000000000002</v>
      </c>
      <c r="G5850" s="25">
        <v>0</v>
      </c>
      <c r="H5850" s="25">
        <v>0</v>
      </c>
      <c r="I5850" s="25" t="s">
        <v>3705</v>
      </c>
    </row>
    <row r="5851" spans="1:9" x14ac:dyDescent="0.15">
      <c r="A5851" s="32">
        <v>43711</v>
      </c>
      <c r="B5851" s="25">
        <v>1000027340</v>
      </c>
      <c r="C5851" s="25" t="s">
        <v>3948</v>
      </c>
      <c r="D5851" s="25" t="s">
        <v>4003</v>
      </c>
      <c r="E5851" s="31">
        <v>1689.31</v>
      </c>
      <c r="F5851" s="31">
        <v>1689.31</v>
      </c>
      <c r="G5851" s="25">
        <v>0</v>
      </c>
      <c r="H5851" s="25">
        <v>0</v>
      </c>
      <c r="I5851" s="25" t="s">
        <v>2915</v>
      </c>
    </row>
    <row r="5852" spans="1:9" x14ac:dyDescent="0.15">
      <c r="A5852" s="32">
        <v>43711</v>
      </c>
      <c r="B5852" s="25">
        <v>1000027535</v>
      </c>
      <c r="C5852" s="25" t="s">
        <v>3949</v>
      </c>
      <c r="D5852" s="25" t="s">
        <v>4003</v>
      </c>
      <c r="E5852" s="31">
        <v>24985.8</v>
      </c>
      <c r="F5852" s="31">
        <v>24985.8</v>
      </c>
      <c r="G5852" s="25">
        <v>0</v>
      </c>
      <c r="H5852" s="25">
        <v>0</v>
      </c>
      <c r="I5852" s="25" t="s">
        <v>3950</v>
      </c>
    </row>
    <row r="5853" spans="1:9" x14ac:dyDescent="0.15">
      <c r="A5853" s="32">
        <v>43711</v>
      </c>
      <c r="B5853" s="25">
        <v>1000027535</v>
      </c>
      <c r="C5853" s="25" t="s">
        <v>3949</v>
      </c>
      <c r="D5853" s="25" t="s">
        <v>4003</v>
      </c>
      <c r="E5853" s="31">
        <v>25016.9</v>
      </c>
      <c r="F5853" s="31">
        <v>25016.9</v>
      </c>
      <c r="G5853" s="25">
        <v>0</v>
      </c>
      <c r="H5853" s="25">
        <v>0</v>
      </c>
      <c r="I5853" s="25" t="s">
        <v>3950</v>
      </c>
    </row>
    <row r="5854" spans="1:9" x14ac:dyDescent="0.15">
      <c r="A5854" s="32">
        <v>43711</v>
      </c>
      <c r="B5854" s="25">
        <v>1000029061</v>
      </c>
      <c r="C5854" s="25" t="s">
        <v>2655</v>
      </c>
      <c r="D5854" s="25" t="s">
        <v>4003</v>
      </c>
      <c r="E5854" s="31">
        <v>2905.56</v>
      </c>
      <c r="F5854" s="31">
        <v>2905.56</v>
      </c>
      <c r="G5854" s="25">
        <v>0</v>
      </c>
      <c r="H5854" s="25">
        <v>0</v>
      </c>
      <c r="I5854" s="25" t="s">
        <v>2654</v>
      </c>
    </row>
    <row r="5855" spans="1:9" x14ac:dyDescent="0.15">
      <c r="A5855" s="32">
        <v>43711</v>
      </c>
      <c r="B5855" s="25">
        <v>1000029243</v>
      </c>
      <c r="C5855" s="25" t="s">
        <v>4040</v>
      </c>
      <c r="D5855" s="25" t="s">
        <v>4004</v>
      </c>
      <c r="E5855" s="31">
        <v>1000.11</v>
      </c>
      <c r="F5855" s="31">
        <v>1000.11</v>
      </c>
      <c r="G5855" s="25">
        <v>0</v>
      </c>
      <c r="H5855" s="25">
        <v>0</v>
      </c>
      <c r="I5855" s="25" t="s">
        <v>3859</v>
      </c>
    </row>
    <row r="5856" spans="1:9" x14ac:dyDescent="0.15">
      <c r="A5856" s="32">
        <v>43711</v>
      </c>
      <c r="B5856" s="25">
        <v>1000030136</v>
      </c>
      <c r="C5856" s="25" t="s">
        <v>2788</v>
      </c>
      <c r="D5856" s="25" t="s">
        <v>4003</v>
      </c>
      <c r="E5856" s="25">
        <v>684.2</v>
      </c>
      <c r="F5856" s="25">
        <v>684.2</v>
      </c>
      <c r="G5856" s="25">
        <v>0</v>
      </c>
      <c r="H5856" s="25">
        <v>0</v>
      </c>
      <c r="I5856" s="25" t="s">
        <v>2787</v>
      </c>
    </row>
    <row r="5857" spans="1:9" x14ac:dyDescent="0.15">
      <c r="A5857" s="32">
        <v>43711</v>
      </c>
      <c r="B5857" s="25">
        <v>1000030261</v>
      </c>
      <c r="C5857" s="25" t="s">
        <v>2947</v>
      </c>
      <c r="D5857" s="25" t="s">
        <v>4003</v>
      </c>
      <c r="E5857" s="31">
        <v>5888</v>
      </c>
      <c r="F5857" s="31">
        <v>5888</v>
      </c>
      <c r="G5857" s="25">
        <v>0</v>
      </c>
      <c r="H5857" s="25">
        <v>0</v>
      </c>
      <c r="I5857" s="25" t="s">
        <v>2944</v>
      </c>
    </row>
    <row r="5858" spans="1:9" x14ac:dyDescent="0.15">
      <c r="A5858" s="32">
        <v>43711</v>
      </c>
      <c r="B5858" s="25">
        <v>1000030261</v>
      </c>
      <c r="C5858" s="25" t="s">
        <v>2947</v>
      </c>
      <c r="D5858" s="25" t="s">
        <v>3910</v>
      </c>
      <c r="E5858" s="25">
        <v>720.6</v>
      </c>
      <c r="F5858" s="25">
        <v>720.6</v>
      </c>
      <c r="G5858" s="25">
        <v>0</v>
      </c>
      <c r="H5858" s="25">
        <v>0</v>
      </c>
      <c r="I5858" s="25" t="s">
        <v>2944</v>
      </c>
    </row>
    <row r="5859" spans="1:9" x14ac:dyDescent="0.15">
      <c r="A5859" s="32">
        <v>43711</v>
      </c>
      <c r="B5859" s="25">
        <v>1000031073</v>
      </c>
      <c r="C5859" s="25" t="s">
        <v>4030</v>
      </c>
      <c r="D5859" s="25" t="s">
        <v>4003</v>
      </c>
      <c r="E5859" s="25">
        <v>515.20000000000005</v>
      </c>
      <c r="F5859" s="25">
        <v>515.20000000000005</v>
      </c>
      <c r="G5859" s="25">
        <v>0</v>
      </c>
      <c r="H5859" s="25">
        <v>0</v>
      </c>
      <c r="I5859" s="25" t="s">
        <v>2763</v>
      </c>
    </row>
    <row r="5860" spans="1:9" x14ac:dyDescent="0.15">
      <c r="A5860" s="32">
        <v>43711</v>
      </c>
      <c r="B5860" s="25">
        <v>1000031073</v>
      </c>
      <c r="C5860" s="25" t="s">
        <v>4030</v>
      </c>
      <c r="D5860" s="25" t="s">
        <v>4003</v>
      </c>
      <c r="E5860" s="31">
        <v>2701.8</v>
      </c>
      <c r="F5860" s="31">
        <v>2701.8</v>
      </c>
      <c r="G5860" s="25">
        <v>0</v>
      </c>
      <c r="H5860" s="25">
        <v>0</v>
      </c>
      <c r="I5860" s="25" t="s">
        <v>2763</v>
      </c>
    </row>
    <row r="5861" spans="1:9" x14ac:dyDescent="0.15">
      <c r="A5861" s="32">
        <v>43711</v>
      </c>
      <c r="B5861" s="25">
        <v>1000031866</v>
      </c>
      <c r="C5861" s="25" t="s">
        <v>4057</v>
      </c>
      <c r="D5861" s="25" t="s">
        <v>4004</v>
      </c>
      <c r="E5861" s="31">
        <v>3207.27</v>
      </c>
      <c r="F5861" s="31">
        <v>3207.27</v>
      </c>
      <c r="G5861" s="25">
        <v>0</v>
      </c>
      <c r="H5861" s="25">
        <v>0</v>
      </c>
      <c r="I5861" s="25" t="s">
        <v>3583</v>
      </c>
    </row>
    <row r="5862" spans="1:9" x14ac:dyDescent="0.15">
      <c r="A5862" s="32">
        <v>43711</v>
      </c>
      <c r="B5862" s="25">
        <v>1000031925</v>
      </c>
      <c r="C5862" s="25" t="s">
        <v>4035</v>
      </c>
      <c r="D5862" s="25" t="s">
        <v>4003</v>
      </c>
      <c r="E5862" s="31">
        <v>1201.2</v>
      </c>
      <c r="F5862" s="31">
        <v>1201.2</v>
      </c>
      <c r="G5862" s="25">
        <v>0</v>
      </c>
      <c r="H5862" s="25">
        <v>0</v>
      </c>
      <c r="I5862" s="25" t="s">
        <v>3277</v>
      </c>
    </row>
    <row r="5863" spans="1:9" x14ac:dyDescent="0.15">
      <c r="A5863" s="32">
        <v>43711</v>
      </c>
      <c r="B5863" s="25">
        <v>1000031925</v>
      </c>
      <c r="C5863" s="25" t="s">
        <v>4035</v>
      </c>
      <c r="D5863" s="25" t="s">
        <v>4003</v>
      </c>
      <c r="E5863" s="25">
        <v>178.2</v>
      </c>
      <c r="F5863" s="25">
        <v>178.2</v>
      </c>
      <c r="G5863" s="25">
        <v>0</v>
      </c>
      <c r="H5863" s="25">
        <v>0</v>
      </c>
      <c r="I5863" s="25" t="s">
        <v>3277</v>
      </c>
    </row>
    <row r="5864" spans="1:9" x14ac:dyDescent="0.15">
      <c r="A5864" s="32">
        <v>43711</v>
      </c>
      <c r="B5864" s="25">
        <v>1000032382</v>
      </c>
      <c r="C5864" s="25" t="s">
        <v>2664</v>
      </c>
      <c r="D5864" s="25" t="s">
        <v>4003</v>
      </c>
      <c r="E5864" s="25">
        <v>378.8</v>
      </c>
      <c r="F5864" s="25">
        <v>378.8</v>
      </c>
      <c r="G5864" s="25">
        <v>0</v>
      </c>
      <c r="H5864" s="25">
        <v>0</v>
      </c>
      <c r="I5864" s="25" t="s">
        <v>2663</v>
      </c>
    </row>
    <row r="5865" spans="1:9" x14ac:dyDescent="0.15">
      <c r="A5865" s="32">
        <v>43711</v>
      </c>
      <c r="B5865" s="25">
        <v>1000033295</v>
      </c>
      <c r="C5865" s="25" t="s">
        <v>2985</v>
      </c>
      <c r="D5865" s="25" t="s">
        <v>4003</v>
      </c>
      <c r="E5865" s="31">
        <v>6000.5</v>
      </c>
      <c r="F5865" s="31">
        <v>6000.5</v>
      </c>
      <c r="G5865" s="25">
        <v>0</v>
      </c>
      <c r="H5865" s="25">
        <v>0</v>
      </c>
      <c r="I5865" s="25" t="s">
        <v>3583</v>
      </c>
    </row>
    <row r="5866" spans="1:9" x14ac:dyDescent="0.15">
      <c r="A5866" s="32">
        <v>43711</v>
      </c>
      <c r="B5866" s="25">
        <v>1000033295</v>
      </c>
      <c r="C5866" s="25" t="s">
        <v>2985</v>
      </c>
      <c r="D5866" s="25" t="s">
        <v>4003</v>
      </c>
      <c r="E5866" s="31">
        <v>2501.62</v>
      </c>
      <c r="F5866" s="31">
        <v>2501.62</v>
      </c>
      <c r="G5866" s="25">
        <v>0</v>
      </c>
      <c r="H5866" s="25">
        <v>0</v>
      </c>
      <c r="I5866" s="25" t="s">
        <v>3583</v>
      </c>
    </row>
    <row r="5867" spans="1:9" x14ac:dyDescent="0.15">
      <c r="A5867" s="32">
        <v>43711</v>
      </c>
      <c r="B5867" s="25">
        <v>1000033842</v>
      </c>
      <c r="C5867" s="25" t="s">
        <v>4041</v>
      </c>
      <c r="D5867" s="25" t="s">
        <v>4003</v>
      </c>
      <c r="E5867" s="31">
        <v>31989.3</v>
      </c>
      <c r="F5867" s="31">
        <v>31989.3</v>
      </c>
      <c r="G5867" s="25">
        <v>0</v>
      </c>
      <c r="H5867" s="25">
        <v>0</v>
      </c>
      <c r="I5867" s="25" t="s">
        <v>2734</v>
      </c>
    </row>
    <row r="5868" spans="1:9" x14ac:dyDescent="0.15">
      <c r="A5868" s="32">
        <v>43711</v>
      </c>
      <c r="B5868" s="25">
        <v>1000033842</v>
      </c>
      <c r="C5868" s="25" t="s">
        <v>4041</v>
      </c>
      <c r="D5868" s="25" t="s">
        <v>4003</v>
      </c>
      <c r="E5868" s="31">
        <v>13011.83</v>
      </c>
      <c r="F5868" s="31">
        <v>13011.83</v>
      </c>
      <c r="G5868" s="25">
        <v>0</v>
      </c>
      <c r="H5868" s="25">
        <v>0</v>
      </c>
      <c r="I5868" s="25" t="s">
        <v>2734</v>
      </c>
    </row>
    <row r="5869" spans="1:9" x14ac:dyDescent="0.15">
      <c r="A5869" s="32">
        <v>43711</v>
      </c>
      <c r="B5869" s="25">
        <v>1000034232</v>
      </c>
      <c r="C5869" s="25" t="s">
        <v>2772</v>
      </c>
      <c r="D5869" s="25" t="s">
        <v>4003</v>
      </c>
      <c r="E5869" s="25">
        <v>301.02999999999997</v>
      </c>
      <c r="F5869" s="25">
        <v>301.02999999999997</v>
      </c>
      <c r="G5869" s="25">
        <v>0</v>
      </c>
      <c r="H5869" s="25">
        <v>0</v>
      </c>
      <c r="I5869" s="25" t="s">
        <v>2771</v>
      </c>
    </row>
    <row r="5870" spans="1:9" x14ac:dyDescent="0.15">
      <c r="A5870" s="32">
        <v>43711</v>
      </c>
      <c r="B5870" s="25">
        <v>1000037982</v>
      </c>
      <c r="C5870" s="25" t="s">
        <v>3713</v>
      </c>
      <c r="D5870" s="25" t="s">
        <v>4003</v>
      </c>
      <c r="E5870" s="25">
        <v>64.8</v>
      </c>
      <c r="F5870" s="25">
        <v>64.8</v>
      </c>
      <c r="G5870" s="25">
        <v>0</v>
      </c>
      <c r="H5870" s="25">
        <v>0</v>
      </c>
      <c r="I5870" s="25" t="s">
        <v>3712</v>
      </c>
    </row>
    <row r="5871" spans="1:9" x14ac:dyDescent="0.15">
      <c r="A5871" s="32">
        <v>43711</v>
      </c>
      <c r="B5871" s="25">
        <v>1000038420</v>
      </c>
      <c r="C5871" s="25" t="s">
        <v>3096</v>
      </c>
      <c r="D5871" s="25" t="s">
        <v>4003</v>
      </c>
      <c r="E5871" s="25">
        <v>501.49</v>
      </c>
      <c r="F5871" s="25">
        <v>501.49</v>
      </c>
      <c r="G5871" s="25">
        <v>0</v>
      </c>
      <c r="H5871" s="25">
        <v>0</v>
      </c>
      <c r="I5871" s="25" t="s">
        <v>3095</v>
      </c>
    </row>
    <row r="5872" spans="1:9" x14ac:dyDescent="0.15">
      <c r="A5872" s="32">
        <v>43711</v>
      </c>
      <c r="B5872" s="25">
        <v>1000038420</v>
      </c>
      <c r="C5872" s="25" t="s">
        <v>3096</v>
      </c>
      <c r="D5872" s="25" t="s">
        <v>4003</v>
      </c>
      <c r="E5872" s="31">
        <v>4616.2299999999996</v>
      </c>
      <c r="F5872" s="31">
        <v>4616.2299999999996</v>
      </c>
      <c r="G5872" s="25">
        <v>0</v>
      </c>
      <c r="H5872" s="25">
        <v>0</v>
      </c>
      <c r="I5872" s="25" t="s">
        <v>3095</v>
      </c>
    </row>
    <row r="5873" spans="1:9" x14ac:dyDescent="0.15">
      <c r="A5873" s="32">
        <v>43711</v>
      </c>
      <c r="B5873" s="25">
        <v>1000038420</v>
      </c>
      <c r="C5873" s="25" t="s">
        <v>3096</v>
      </c>
      <c r="D5873" s="25" t="s">
        <v>4004</v>
      </c>
      <c r="E5873" s="31">
        <v>1616.81</v>
      </c>
      <c r="F5873" s="31">
        <v>1616.81</v>
      </c>
      <c r="G5873" s="25">
        <v>0</v>
      </c>
      <c r="H5873" s="25">
        <v>0</v>
      </c>
      <c r="I5873" s="25" t="s">
        <v>3095</v>
      </c>
    </row>
    <row r="5874" spans="1:9" x14ac:dyDescent="0.15">
      <c r="A5874" s="32">
        <v>43711</v>
      </c>
      <c r="B5874" s="25">
        <v>1000038508</v>
      </c>
      <c r="C5874" s="25" t="s">
        <v>3953</v>
      </c>
      <c r="D5874" s="25" t="s">
        <v>4003</v>
      </c>
      <c r="E5874" s="31">
        <v>12376.96</v>
      </c>
      <c r="F5874" s="31">
        <v>12376.96</v>
      </c>
      <c r="G5874" s="25">
        <v>0</v>
      </c>
      <c r="H5874" s="25">
        <v>0</v>
      </c>
      <c r="I5874" s="25" t="s">
        <v>2625</v>
      </c>
    </row>
    <row r="5875" spans="1:9" x14ac:dyDescent="0.15">
      <c r="A5875" s="32">
        <v>43711</v>
      </c>
      <c r="B5875" s="25">
        <v>1000038508</v>
      </c>
      <c r="C5875" s="25" t="s">
        <v>3953</v>
      </c>
      <c r="D5875" s="25" t="s">
        <v>4003</v>
      </c>
      <c r="E5875" s="31">
        <v>3508.02</v>
      </c>
      <c r="F5875" s="31">
        <v>3508.02</v>
      </c>
      <c r="G5875" s="25">
        <v>0</v>
      </c>
      <c r="H5875" s="25">
        <v>0</v>
      </c>
      <c r="I5875" s="25" t="s">
        <v>2625</v>
      </c>
    </row>
    <row r="5876" spans="1:9" x14ac:dyDescent="0.15">
      <c r="A5876" s="32">
        <v>43711</v>
      </c>
      <c r="B5876" s="25">
        <v>1000039029</v>
      </c>
      <c r="C5876" s="25" t="s">
        <v>3443</v>
      </c>
      <c r="D5876" s="25" t="s">
        <v>4003</v>
      </c>
      <c r="E5876" s="31">
        <v>1001</v>
      </c>
      <c r="F5876" s="31">
        <v>1001</v>
      </c>
      <c r="G5876" s="25">
        <v>0</v>
      </c>
      <c r="H5876" s="25">
        <v>0</v>
      </c>
      <c r="I5876" s="25" t="s">
        <v>2837</v>
      </c>
    </row>
    <row r="5877" spans="1:9" x14ac:dyDescent="0.15">
      <c r="A5877" s="32">
        <v>43711</v>
      </c>
      <c r="B5877" s="25">
        <v>1000039254</v>
      </c>
      <c r="C5877" s="25" t="s">
        <v>4060</v>
      </c>
      <c r="D5877" s="25" t="s">
        <v>4003</v>
      </c>
      <c r="E5877" s="25">
        <v>203.5</v>
      </c>
      <c r="F5877" s="25">
        <v>203.5</v>
      </c>
      <c r="G5877" s="25">
        <v>0</v>
      </c>
      <c r="H5877" s="25">
        <v>0</v>
      </c>
      <c r="I5877" s="25" t="s">
        <v>2696</v>
      </c>
    </row>
    <row r="5878" spans="1:9" x14ac:dyDescent="0.15">
      <c r="A5878" s="32">
        <v>43711</v>
      </c>
      <c r="B5878" s="25">
        <v>1000039254</v>
      </c>
      <c r="C5878" s="25" t="s">
        <v>4060</v>
      </c>
      <c r="D5878" s="25" t="s">
        <v>4003</v>
      </c>
      <c r="E5878" s="31">
        <v>4802.3900000000003</v>
      </c>
      <c r="F5878" s="31">
        <v>4802.3900000000003</v>
      </c>
      <c r="G5878" s="25">
        <v>0</v>
      </c>
      <c r="H5878" s="25">
        <v>0</v>
      </c>
      <c r="I5878" s="25" t="s">
        <v>2696</v>
      </c>
    </row>
    <row r="5879" spans="1:9" x14ac:dyDescent="0.15">
      <c r="A5879" s="32">
        <v>43711</v>
      </c>
      <c r="B5879" s="25">
        <v>1000040279</v>
      </c>
      <c r="C5879" s="25" t="s">
        <v>4064</v>
      </c>
      <c r="D5879" s="25" t="s">
        <v>4003</v>
      </c>
      <c r="E5879" s="25">
        <v>401.52</v>
      </c>
      <c r="F5879" s="25">
        <v>401.52</v>
      </c>
      <c r="G5879" s="25">
        <v>0</v>
      </c>
      <c r="H5879" s="25">
        <v>0</v>
      </c>
      <c r="I5879" s="25" t="s">
        <v>3032</v>
      </c>
    </row>
    <row r="5880" spans="1:9" x14ac:dyDescent="0.15">
      <c r="A5880" s="32">
        <v>43711</v>
      </c>
      <c r="B5880" s="25">
        <v>1000041148</v>
      </c>
      <c r="C5880" s="25" t="s">
        <v>4031</v>
      </c>
      <c r="D5880" s="25" t="s">
        <v>4003</v>
      </c>
      <c r="E5880" s="31">
        <v>2827.5</v>
      </c>
      <c r="F5880" s="31">
        <v>2827.5</v>
      </c>
      <c r="G5880" s="25">
        <v>0</v>
      </c>
      <c r="H5880" s="25">
        <v>0</v>
      </c>
      <c r="I5880" s="25" t="s">
        <v>3583</v>
      </c>
    </row>
    <row r="5881" spans="1:9" x14ac:dyDescent="0.15">
      <c r="A5881" s="32">
        <v>43711</v>
      </c>
      <c r="B5881" s="25">
        <v>1000041148</v>
      </c>
      <c r="C5881" s="25" t="s">
        <v>4031</v>
      </c>
      <c r="D5881" s="25" t="s">
        <v>4003</v>
      </c>
      <c r="E5881" s="31">
        <v>1172.51</v>
      </c>
      <c r="F5881" s="31">
        <v>1172.51</v>
      </c>
      <c r="G5881" s="25">
        <v>0</v>
      </c>
      <c r="H5881" s="25">
        <v>0</v>
      </c>
      <c r="I5881" s="25" t="s">
        <v>3583</v>
      </c>
    </row>
    <row r="5882" spans="1:9" x14ac:dyDescent="0.15">
      <c r="A5882" s="32">
        <v>43711</v>
      </c>
      <c r="B5882" s="25">
        <v>1000041780</v>
      </c>
      <c r="C5882" s="25" t="s">
        <v>3030</v>
      </c>
      <c r="D5882" s="25" t="s">
        <v>4003</v>
      </c>
      <c r="E5882" s="31">
        <v>5413.8</v>
      </c>
      <c r="F5882" s="31">
        <v>5413.8</v>
      </c>
      <c r="G5882" s="25">
        <v>0</v>
      </c>
      <c r="H5882" s="25">
        <v>0</v>
      </c>
      <c r="I5882" s="25" t="s">
        <v>3029</v>
      </c>
    </row>
    <row r="5883" spans="1:9" x14ac:dyDescent="0.15">
      <c r="A5883" s="32">
        <v>43711</v>
      </c>
      <c r="B5883" s="25">
        <v>1000041780</v>
      </c>
      <c r="C5883" s="25" t="s">
        <v>3030</v>
      </c>
      <c r="D5883" s="25" t="s">
        <v>4003</v>
      </c>
      <c r="E5883" s="31">
        <v>3593.78</v>
      </c>
      <c r="F5883" s="31">
        <v>3593.78</v>
      </c>
      <c r="G5883" s="25">
        <v>0</v>
      </c>
      <c r="H5883" s="25">
        <v>0</v>
      </c>
      <c r="I5883" s="25" t="s">
        <v>3029</v>
      </c>
    </row>
    <row r="5884" spans="1:9" x14ac:dyDescent="0.15">
      <c r="A5884" s="32">
        <v>43711</v>
      </c>
      <c r="B5884" s="25">
        <v>1000041836</v>
      </c>
      <c r="C5884" s="25" t="s">
        <v>3954</v>
      </c>
      <c r="D5884" s="25" t="s">
        <v>4003</v>
      </c>
      <c r="E5884" s="25">
        <v>339.2</v>
      </c>
      <c r="F5884" s="25">
        <v>339.2</v>
      </c>
      <c r="G5884" s="25">
        <v>0</v>
      </c>
      <c r="H5884" s="25">
        <v>0</v>
      </c>
      <c r="I5884" s="25" t="s">
        <v>2837</v>
      </c>
    </row>
    <row r="5885" spans="1:9" x14ac:dyDescent="0.15">
      <c r="A5885" s="32">
        <v>43711</v>
      </c>
      <c r="B5885" s="25">
        <v>1000042719</v>
      </c>
      <c r="C5885" s="25" t="s">
        <v>2945</v>
      </c>
      <c r="D5885" s="25" t="s">
        <v>4003</v>
      </c>
      <c r="E5885" s="31">
        <v>1133.5999999999999</v>
      </c>
      <c r="F5885" s="31">
        <v>1133.5999999999999</v>
      </c>
      <c r="G5885" s="25">
        <v>0</v>
      </c>
      <c r="H5885" s="25">
        <v>0</v>
      </c>
      <c r="I5885" s="25" t="s">
        <v>2944</v>
      </c>
    </row>
    <row r="5886" spans="1:9" x14ac:dyDescent="0.15">
      <c r="A5886" s="32">
        <v>43711</v>
      </c>
      <c r="B5886" s="25">
        <v>1000042719</v>
      </c>
      <c r="C5886" s="25" t="s">
        <v>2945</v>
      </c>
      <c r="D5886" s="25" t="s">
        <v>4003</v>
      </c>
      <c r="E5886" s="31">
        <v>7402</v>
      </c>
      <c r="F5886" s="31">
        <v>7402</v>
      </c>
      <c r="G5886" s="25">
        <v>0</v>
      </c>
      <c r="H5886" s="25">
        <v>0</v>
      </c>
      <c r="I5886" s="25" t="s">
        <v>2944</v>
      </c>
    </row>
    <row r="5887" spans="1:9" x14ac:dyDescent="0.15">
      <c r="A5887" s="32">
        <v>43711</v>
      </c>
      <c r="B5887" s="25">
        <v>1000043235</v>
      </c>
      <c r="C5887" s="25" t="s">
        <v>3155</v>
      </c>
      <c r="D5887" s="25" t="s">
        <v>4003</v>
      </c>
      <c r="E5887" s="31">
        <v>2403.08</v>
      </c>
      <c r="F5887" s="31">
        <v>2403.08</v>
      </c>
      <c r="G5887" s="25">
        <v>0</v>
      </c>
      <c r="H5887" s="25">
        <v>0</v>
      </c>
      <c r="I5887" s="25" t="s">
        <v>3154</v>
      </c>
    </row>
    <row r="5888" spans="1:9" x14ac:dyDescent="0.15">
      <c r="A5888" s="32">
        <v>43711</v>
      </c>
      <c r="B5888" s="25">
        <v>1000043235</v>
      </c>
      <c r="C5888" s="25" t="s">
        <v>3155</v>
      </c>
      <c r="D5888" s="25" t="s">
        <v>4003</v>
      </c>
      <c r="E5888" s="25">
        <v>556.88</v>
      </c>
      <c r="F5888" s="25">
        <v>556.88</v>
      </c>
      <c r="G5888" s="25">
        <v>0</v>
      </c>
      <c r="H5888" s="25">
        <v>0</v>
      </c>
      <c r="I5888" s="25" t="s">
        <v>3154</v>
      </c>
    </row>
    <row r="5889" spans="1:9" x14ac:dyDescent="0.15">
      <c r="A5889" s="32">
        <v>43711</v>
      </c>
      <c r="B5889" s="25">
        <v>1000043256</v>
      </c>
      <c r="C5889" s="25" t="s">
        <v>3955</v>
      </c>
      <c r="D5889" s="25" t="s">
        <v>4003</v>
      </c>
      <c r="E5889" s="31">
        <v>1001</v>
      </c>
      <c r="F5889" s="31">
        <v>1001</v>
      </c>
      <c r="G5889" s="25">
        <v>0</v>
      </c>
      <c r="H5889" s="25">
        <v>0</v>
      </c>
      <c r="I5889" s="25" t="s">
        <v>3956</v>
      </c>
    </row>
    <row r="5890" spans="1:9" x14ac:dyDescent="0.15">
      <c r="A5890" s="32">
        <v>43711</v>
      </c>
      <c r="B5890" s="25">
        <v>1000043256</v>
      </c>
      <c r="C5890" s="25" t="s">
        <v>3955</v>
      </c>
      <c r="D5890" s="25" t="s">
        <v>4003</v>
      </c>
      <c r="E5890" s="31">
        <v>4007.8</v>
      </c>
      <c r="F5890" s="31">
        <v>4007.8</v>
      </c>
      <c r="G5890" s="25">
        <v>0</v>
      </c>
      <c r="H5890" s="25">
        <v>0</v>
      </c>
      <c r="I5890" s="25" t="s">
        <v>3956</v>
      </c>
    </row>
    <row r="5891" spans="1:9" x14ac:dyDescent="0.15">
      <c r="A5891" s="32">
        <v>43711</v>
      </c>
      <c r="B5891" s="25">
        <v>1000043367</v>
      </c>
      <c r="C5891" s="25" t="s">
        <v>3009</v>
      </c>
      <c r="D5891" s="25" t="s">
        <v>4003</v>
      </c>
      <c r="E5891" s="25">
        <v>802.9</v>
      </c>
      <c r="F5891" s="25">
        <v>802.9</v>
      </c>
      <c r="G5891" s="25">
        <v>0</v>
      </c>
      <c r="H5891" s="25">
        <v>0</v>
      </c>
      <c r="I5891" s="25" t="s">
        <v>3008</v>
      </c>
    </row>
    <row r="5892" spans="1:9" x14ac:dyDescent="0.15">
      <c r="A5892" s="32">
        <v>43711</v>
      </c>
      <c r="B5892" s="25">
        <v>1000043379</v>
      </c>
      <c r="C5892" s="25" t="s">
        <v>3860</v>
      </c>
      <c r="D5892" s="25" t="s">
        <v>4003</v>
      </c>
      <c r="E5892" s="31">
        <v>7001.8</v>
      </c>
      <c r="F5892" s="31">
        <v>7001.8</v>
      </c>
      <c r="G5892" s="25">
        <v>0</v>
      </c>
      <c r="H5892" s="25">
        <v>0</v>
      </c>
      <c r="I5892" s="25" t="s">
        <v>3859</v>
      </c>
    </row>
    <row r="5893" spans="1:9" x14ac:dyDescent="0.15">
      <c r="A5893" s="32">
        <v>43711</v>
      </c>
      <c r="B5893" s="25">
        <v>1000043379</v>
      </c>
      <c r="C5893" s="25" t="s">
        <v>3860</v>
      </c>
      <c r="D5893" s="25" t="s">
        <v>4003</v>
      </c>
      <c r="E5893" s="31">
        <v>5824.6</v>
      </c>
      <c r="F5893" s="31">
        <v>5824.6</v>
      </c>
      <c r="G5893" s="25">
        <v>0</v>
      </c>
      <c r="H5893" s="25">
        <v>0</v>
      </c>
      <c r="I5893" s="25" t="s">
        <v>3859</v>
      </c>
    </row>
    <row r="5894" spans="1:9" x14ac:dyDescent="0.15">
      <c r="A5894" s="32">
        <v>43711</v>
      </c>
      <c r="B5894" s="25">
        <v>1000043382</v>
      </c>
      <c r="C5894" s="25" t="s">
        <v>3201</v>
      </c>
      <c r="D5894" s="25" t="s">
        <v>4003</v>
      </c>
      <c r="E5894" s="31">
        <v>1000</v>
      </c>
      <c r="F5894" s="31">
        <v>1000</v>
      </c>
      <c r="G5894" s="25">
        <v>0</v>
      </c>
      <c r="H5894" s="25">
        <v>0</v>
      </c>
      <c r="I5894" s="25" t="s">
        <v>2625</v>
      </c>
    </row>
    <row r="5895" spans="1:9" x14ac:dyDescent="0.15">
      <c r="A5895" s="32">
        <v>43711</v>
      </c>
      <c r="B5895" s="25">
        <v>1000043865</v>
      </c>
      <c r="C5895" s="25" t="s">
        <v>3516</v>
      </c>
      <c r="D5895" s="25" t="s">
        <v>4003</v>
      </c>
      <c r="E5895" s="25">
        <v>600.6</v>
      </c>
      <c r="F5895" s="25">
        <v>600.6</v>
      </c>
      <c r="G5895" s="25">
        <v>0</v>
      </c>
      <c r="H5895" s="25">
        <v>0</v>
      </c>
      <c r="I5895" s="25" t="s">
        <v>3515</v>
      </c>
    </row>
    <row r="5896" spans="1:9" x14ac:dyDescent="0.15">
      <c r="A5896" s="32">
        <v>43711</v>
      </c>
      <c r="B5896" s="25">
        <v>1000043865</v>
      </c>
      <c r="C5896" s="25" t="s">
        <v>3516</v>
      </c>
      <c r="D5896" s="25" t="s">
        <v>4003</v>
      </c>
      <c r="E5896" s="31">
        <v>3021.47</v>
      </c>
      <c r="F5896" s="31">
        <v>3021.47</v>
      </c>
      <c r="G5896" s="25">
        <v>0</v>
      </c>
      <c r="H5896" s="25">
        <v>0</v>
      </c>
      <c r="I5896" s="25" t="s">
        <v>3515</v>
      </c>
    </row>
    <row r="5897" spans="1:9" x14ac:dyDescent="0.15">
      <c r="A5897" s="32">
        <v>43711</v>
      </c>
      <c r="B5897" s="25">
        <v>1000044031</v>
      </c>
      <c r="C5897" s="25" t="s">
        <v>2968</v>
      </c>
      <c r="D5897" s="25" t="s">
        <v>4003</v>
      </c>
      <c r="E5897" s="31">
        <v>1010.1</v>
      </c>
      <c r="F5897" s="31">
        <v>1010.1</v>
      </c>
      <c r="G5897" s="25">
        <v>0</v>
      </c>
      <c r="H5897" s="25">
        <v>0</v>
      </c>
      <c r="I5897" s="25" t="s">
        <v>2967</v>
      </c>
    </row>
    <row r="5898" spans="1:9" x14ac:dyDescent="0.15">
      <c r="A5898" s="32">
        <v>43711</v>
      </c>
      <c r="B5898" s="25">
        <v>1000044031</v>
      </c>
      <c r="C5898" s="25" t="s">
        <v>2968</v>
      </c>
      <c r="D5898" s="25" t="s">
        <v>4003</v>
      </c>
      <c r="E5898" s="31">
        <v>5492.11</v>
      </c>
      <c r="F5898" s="31">
        <v>5492.11</v>
      </c>
      <c r="G5898" s="25">
        <v>0</v>
      </c>
      <c r="H5898" s="25">
        <v>0</v>
      </c>
      <c r="I5898" s="25" t="s">
        <v>2967</v>
      </c>
    </row>
    <row r="5899" spans="1:9" x14ac:dyDescent="0.15">
      <c r="A5899" s="32">
        <v>43711</v>
      </c>
      <c r="B5899" s="25">
        <v>1000044033</v>
      </c>
      <c r="C5899" s="25" t="s">
        <v>2930</v>
      </c>
      <c r="D5899" s="25" t="s">
        <v>4003</v>
      </c>
      <c r="E5899" s="31">
        <v>6639.7</v>
      </c>
      <c r="F5899" s="31">
        <v>6639.7</v>
      </c>
      <c r="G5899" s="25">
        <v>0</v>
      </c>
      <c r="H5899" s="25">
        <v>0</v>
      </c>
      <c r="I5899" s="25" t="s">
        <v>2929</v>
      </c>
    </row>
    <row r="5900" spans="1:9" x14ac:dyDescent="0.15">
      <c r="A5900" s="32">
        <v>43711</v>
      </c>
      <c r="B5900" s="25">
        <v>1000044033</v>
      </c>
      <c r="C5900" s="25" t="s">
        <v>2930</v>
      </c>
      <c r="D5900" s="25" t="s">
        <v>4003</v>
      </c>
      <c r="E5900" s="25">
        <v>424.5</v>
      </c>
      <c r="F5900" s="25">
        <v>424.5</v>
      </c>
      <c r="G5900" s="25">
        <v>0</v>
      </c>
      <c r="H5900" s="25">
        <v>0</v>
      </c>
      <c r="I5900" s="25" t="s">
        <v>2929</v>
      </c>
    </row>
    <row r="5901" spans="1:9" x14ac:dyDescent="0.15">
      <c r="A5901" s="32">
        <v>43711</v>
      </c>
      <c r="B5901" s="25">
        <v>1000044643</v>
      </c>
      <c r="C5901" s="25" t="s">
        <v>2950</v>
      </c>
      <c r="D5901" s="25" t="s">
        <v>4003</v>
      </c>
      <c r="E5901" s="31">
        <v>7500</v>
      </c>
      <c r="F5901" s="31">
        <v>7500</v>
      </c>
      <c r="G5901" s="25">
        <v>0</v>
      </c>
      <c r="H5901" s="25">
        <v>0</v>
      </c>
      <c r="I5901" s="25" t="s">
        <v>2949</v>
      </c>
    </row>
    <row r="5902" spans="1:9" x14ac:dyDescent="0.15">
      <c r="A5902" s="32">
        <v>43711</v>
      </c>
      <c r="B5902" s="25">
        <v>1000044643</v>
      </c>
      <c r="C5902" s="25" t="s">
        <v>2950</v>
      </c>
      <c r="D5902" s="25" t="s">
        <v>4003</v>
      </c>
      <c r="E5902" s="31">
        <v>2500.5</v>
      </c>
      <c r="F5902" s="31">
        <v>2500.5</v>
      </c>
      <c r="G5902" s="25">
        <v>0</v>
      </c>
      <c r="H5902" s="25">
        <v>0</v>
      </c>
      <c r="I5902" s="25" t="s">
        <v>2949</v>
      </c>
    </row>
    <row r="5903" spans="1:9" x14ac:dyDescent="0.15">
      <c r="A5903" s="32">
        <v>43711</v>
      </c>
      <c r="B5903" s="25">
        <v>1000044688</v>
      </c>
      <c r="C5903" s="25" t="s">
        <v>3551</v>
      </c>
      <c r="D5903" s="25" t="s">
        <v>4003</v>
      </c>
      <c r="E5903" s="25">
        <v>121.6</v>
      </c>
      <c r="F5903" s="25">
        <v>121.6</v>
      </c>
      <c r="G5903" s="25">
        <v>0</v>
      </c>
      <c r="H5903" s="25">
        <v>0</v>
      </c>
      <c r="I5903" s="25" t="s">
        <v>3550</v>
      </c>
    </row>
    <row r="5904" spans="1:9" x14ac:dyDescent="0.15">
      <c r="A5904" s="32">
        <v>43711</v>
      </c>
      <c r="B5904" s="25">
        <v>1000044716</v>
      </c>
      <c r="C5904" s="25" t="s">
        <v>3957</v>
      </c>
      <c r="D5904" s="25" t="s">
        <v>4003</v>
      </c>
      <c r="E5904" s="31">
        <v>6004</v>
      </c>
      <c r="F5904" s="31">
        <v>6004</v>
      </c>
      <c r="G5904" s="25">
        <v>0</v>
      </c>
      <c r="H5904" s="25">
        <v>0</v>
      </c>
      <c r="I5904" s="25" t="s">
        <v>3092</v>
      </c>
    </row>
    <row r="5905" spans="1:9" x14ac:dyDescent="0.15">
      <c r="A5905" s="32">
        <v>43711</v>
      </c>
      <c r="B5905" s="25">
        <v>1000044716</v>
      </c>
      <c r="C5905" s="25" t="s">
        <v>3957</v>
      </c>
      <c r="D5905" s="25" t="s">
        <v>4003</v>
      </c>
      <c r="E5905" s="31">
        <v>5721.07</v>
      </c>
      <c r="F5905" s="31">
        <v>5721.07</v>
      </c>
      <c r="G5905" s="25">
        <v>0</v>
      </c>
      <c r="H5905" s="25">
        <v>0</v>
      </c>
      <c r="I5905" s="25" t="s">
        <v>3092</v>
      </c>
    </row>
    <row r="5906" spans="1:9" x14ac:dyDescent="0.15">
      <c r="A5906" s="32">
        <v>43711</v>
      </c>
      <c r="B5906" s="25">
        <v>1000045593</v>
      </c>
      <c r="C5906" s="25" t="s">
        <v>3958</v>
      </c>
      <c r="D5906" s="25" t="s">
        <v>4003</v>
      </c>
      <c r="E5906" s="31">
        <v>3105.3</v>
      </c>
      <c r="F5906" s="31">
        <v>3105.3</v>
      </c>
      <c r="G5906" s="25">
        <v>0</v>
      </c>
      <c r="H5906" s="25">
        <v>0</v>
      </c>
      <c r="I5906" s="25" t="s">
        <v>2904</v>
      </c>
    </row>
    <row r="5907" spans="1:9" x14ac:dyDescent="0.15">
      <c r="A5907" s="32">
        <v>43711</v>
      </c>
      <c r="B5907" s="25">
        <v>1000045593</v>
      </c>
      <c r="C5907" s="25" t="s">
        <v>3958</v>
      </c>
      <c r="D5907" s="25" t="s">
        <v>4003</v>
      </c>
      <c r="E5907" s="25">
        <v>806.1</v>
      </c>
      <c r="F5907" s="25">
        <v>806.1</v>
      </c>
      <c r="G5907" s="25">
        <v>0</v>
      </c>
      <c r="H5907" s="25">
        <v>0</v>
      </c>
      <c r="I5907" s="25" t="s">
        <v>2904</v>
      </c>
    </row>
    <row r="5908" spans="1:9" x14ac:dyDescent="0.15">
      <c r="A5908" s="32">
        <v>43711</v>
      </c>
      <c r="B5908" s="25">
        <v>1000045767</v>
      </c>
      <c r="C5908" s="25" t="s">
        <v>2962</v>
      </c>
      <c r="D5908" s="25" t="s">
        <v>4003</v>
      </c>
      <c r="E5908" s="31">
        <v>5000</v>
      </c>
      <c r="F5908" s="31">
        <v>5000</v>
      </c>
      <c r="G5908" s="25">
        <v>0</v>
      </c>
      <c r="H5908" s="25">
        <v>0</v>
      </c>
      <c r="I5908" s="25" t="s">
        <v>2961</v>
      </c>
    </row>
    <row r="5909" spans="1:9" x14ac:dyDescent="0.15">
      <c r="A5909" s="32">
        <v>43711</v>
      </c>
      <c r="B5909" s="25">
        <v>1000045767</v>
      </c>
      <c r="C5909" s="25" t="s">
        <v>2962</v>
      </c>
      <c r="D5909" s="25" t="s">
        <v>4003</v>
      </c>
      <c r="E5909" s="31">
        <v>9417.4</v>
      </c>
      <c r="F5909" s="31">
        <v>9417.4</v>
      </c>
      <c r="G5909" s="25">
        <v>0</v>
      </c>
      <c r="H5909" s="25">
        <v>0</v>
      </c>
      <c r="I5909" s="25" t="s">
        <v>2961</v>
      </c>
    </row>
    <row r="5910" spans="1:9" x14ac:dyDescent="0.15">
      <c r="A5910" s="32">
        <v>43711</v>
      </c>
      <c r="B5910" s="25">
        <v>1000046181</v>
      </c>
      <c r="C5910" s="25" t="s">
        <v>3737</v>
      </c>
      <c r="D5910" s="25" t="s">
        <v>4003</v>
      </c>
      <c r="E5910" s="31">
        <v>16823.419999999998</v>
      </c>
      <c r="F5910" s="31">
        <v>16823.419999999998</v>
      </c>
      <c r="G5910" s="25">
        <v>0</v>
      </c>
      <c r="H5910" s="25">
        <v>0</v>
      </c>
      <c r="I5910" s="25" t="s">
        <v>3734</v>
      </c>
    </row>
    <row r="5911" spans="1:9" x14ac:dyDescent="0.15">
      <c r="A5911" s="32">
        <v>43711</v>
      </c>
      <c r="B5911" s="25">
        <v>1000046181</v>
      </c>
      <c r="C5911" s="25" t="s">
        <v>3737</v>
      </c>
      <c r="D5911" s="25" t="s">
        <v>4003</v>
      </c>
      <c r="E5911" s="31">
        <v>4677.0200000000004</v>
      </c>
      <c r="F5911" s="31">
        <v>4677.0200000000004</v>
      </c>
      <c r="G5911" s="25">
        <v>0</v>
      </c>
      <c r="H5911" s="25">
        <v>0</v>
      </c>
      <c r="I5911" s="25" t="s">
        <v>3734</v>
      </c>
    </row>
    <row r="5912" spans="1:9" x14ac:dyDescent="0.15">
      <c r="A5912" s="32">
        <v>43711</v>
      </c>
      <c r="B5912" s="25">
        <v>1000046429</v>
      </c>
      <c r="C5912" s="25" t="s">
        <v>3863</v>
      </c>
      <c r="D5912" s="25" t="s">
        <v>4003</v>
      </c>
      <c r="E5912" s="25">
        <v>701.2</v>
      </c>
      <c r="F5912" s="25">
        <v>701.2</v>
      </c>
      <c r="G5912" s="25">
        <v>0</v>
      </c>
      <c r="H5912" s="25">
        <v>0</v>
      </c>
      <c r="I5912" s="25" t="s">
        <v>2666</v>
      </c>
    </row>
    <row r="5913" spans="1:9" x14ac:dyDescent="0.15">
      <c r="A5913" s="32">
        <v>43711</v>
      </c>
      <c r="B5913" s="25">
        <v>1000046429</v>
      </c>
      <c r="C5913" s="25" t="s">
        <v>3863</v>
      </c>
      <c r="D5913" s="25" t="s">
        <v>4003</v>
      </c>
      <c r="E5913" s="31">
        <v>8860.5499999999993</v>
      </c>
      <c r="F5913" s="31">
        <v>8860.5499999999993</v>
      </c>
      <c r="G5913" s="25">
        <v>0</v>
      </c>
      <c r="H5913" s="25">
        <v>0</v>
      </c>
      <c r="I5913" s="25" t="s">
        <v>2666</v>
      </c>
    </row>
    <row r="5914" spans="1:9" x14ac:dyDescent="0.15">
      <c r="A5914" s="32">
        <v>43711</v>
      </c>
      <c r="B5914" s="25">
        <v>1000046591</v>
      </c>
      <c r="C5914" s="25" t="s">
        <v>2671</v>
      </c>
      <c r="D5914" s="25" t="s">
        <v>4003</v>
      </c>
      <c r="E5914" s="25">
        <v>700.8</v>
      </c>
      <c r="F5914" s="25">
        <v>700.8</v>
      </c>
      <c r="G5914" s="25">
        <v>0</v>
      </c>
      <c r="H5914" s="25">
        <v>0</v>
      </c>
      <c r="I5914" s="25" t="s">
        <v>2666</v>
      </c>
    </row>
    <row r="5915" spans="1:9" x14ac:dyDescent="0.15">
      <c r="A5915" s="32">
        <v>43711</v>
      </c>
      <c r="B5915" s="25">
        <v>1000046591</v>
      </c>
      <c r="C5915" s="25" t="s">
        <v>2671</v>
      </c>
      <c r="D5915" s="25" t="s">
        <v>4003</v>
      </c>
      <c r="E5915" s="25">
        <v>500</v>
      </c>
      <c r="F5915" s="25">
        <v>500</v>
      </c>
      <c r="G5915" s="25">
        <v>0</v>
      </c>
      <c r="H5915" s="25">
        <v>0</v>
      </c>
      <c r="I5915" s="25" t="s">
        <v>2666</v>
      </c>
    </row>
    <row r="5916" spans="1:9" x14ac:dyDescent="0.15">
      <c r="A5916" s="32">
        <v>43711</v>
      </c>
      <c r="B5916" s="25">
        <v>1000047172</v>
      </c>
      <c r="C5916" s="25" t="s">
        <v>3584</v>
      </c>
      <c r="D5916" s="25" t="s">
        <v>4004</v>
      </c>
      <c r="E5916" s="31">
        <v>3700.08</v>
      </c>
      <c r="F5916" s="31">
        <v>3700.08</v>
      </c>
      <c r="G5916" s="25">
        <v>0</v>
      </c>
      <c r="H5916" s="25">
        <v>0</v>
      </c>
      <c r="I5916" s="25" t="s">
        <v>3583</v>
      </c>
    </row>
    <row r="5917" spans="1:9" x14ac:dyDescent="0.15">
      <c r="A5917" s="32">
        <v>43711</v>
      </c>
      <c r="B5917" s="25">
        <v>1000047401</v>
      </c>
      <c r="C5917" s="25" t="s">
        <v>2775</v>
      </c>
      <c r="D5917" s="25" t="s">
        <v>4003</v>
      </c>
      <c r="E5917" s="31">
        <v>14984.7</v>
      </c>
      <c r="F5917" s="31">
        <v>14984.7</v>
      </c>
      <c r="G5917" s="25">
        <v>0</v>
      </c>
      <c r="H5917" s="25">
        <v>0</v>
      </c>
      <c r="I5917" s="25" t="s">
        <v>2774</v>
      </c>
    </row>
    <row r="5918" spans="1:9" x14ac:dyDescent="0.15">
      <c r="A5918" s="32">
        <v>43711</v>
      </c>
      <c r="B5918" s="25">
        <v>1000047436</v>
      </c>
      <c r="C5918" s="25" t="s">
        <v>4058</v>
      </c>
      <c r="D5918" s="25" t="s">
        <v>4004</v>
      </c>
      <c r="E5918" s="31">
        <v>5219.5600000000004</v>
      </c>
      <c r="F5918" s="31">
        <v>5219.5600000000004</v>
      </c>
      <c r="G5918" s="25">
        <v>0</v>
      </c>
      <c r="H5918" s="25">
        <v>0</v>
      </c>
      <c r="I5918" s="25" t="s">
        <v>3583</v>
      </c>
    </row>
    <row r="5919" spans="1:9" x14ac:dyDescent="0.15">
      <c r="A5919" s="32">
        <v>43711</v>
      </c>
      <c r="B5919" s="25">
        <v>1000048101</v>
      </c>
      <c r="C5919" s="25" t="s">
        <v>3960</v>
      </c>
      <c r="D5919" s="25" t="s">
        <v>4003</v>
      </c>
      <c r="E5919" s="25">
        <v>110</v>
      </c>
      <c r="F5919" s="25">
        <v>110</v>
      </c>
      <c r="G5919" s="25">
        <v>0</v>
      </c>
      <c r="H5919" s="25">
        <v>0</v>
      </c>
      <c r="I5919" s="25" t="s">
        <v>2625</v>
      </c>
    </row>
    <row r="5920" spans="1:9" x14ac:dyDescent="0.15">
      <c r="A5920" s="32">
        <v>43711</v>
      </c>
      <c r="B5920" s="25">
        <v>1000048363</v>
      </c>
      <c r="C5920" s="25" t="s">
        <v>3334</v>
      </c>
      <c r="D5920" s="25" t="s">
        <v>4003</v>
      </c>
      <c r="E5920" s="31">
        <v>4342.3999999999996</v>
      </c>
      <c r="F5920" s="31">
        <v>4342.3999999999996</v>
      </c>
      <c r="G5920" s="25">
        <v>0</v>
      </c>
      <c r="H5920" s="25">
        <v>0</v>
      </c>
      <c r="I5920" s="25" t="s">
        <v>2727</v>
      </c>
    </row>
    <row r="5921" spans="1:9" x14ac:dyDescent="0.15">
      <c r="A5921" s="32">
        <v>43711</v>
      </c>
      <c r="B5921" s="25">
        <v>1000048503</v>
      </c>
      <c r="C5921" s="25" t="s">
        <v>3961</v>
      </c>
      <c r="D5921" s="25" t="s">
        <v>4003</v>
      </c>
      <c r="E5921" s="31">
        <v>1669.2</v>
      </c>
      <c r="F5921" s="31">
        <v>1669.2</v>
      </c>
      <c r="G5921" s="25">
        <v>0</v>
      </c>
      <c r="H5921" s="25">
        <v>0</v>
      </c>
      <c r="I5921" s="25" t="s">
        <v>3962</v>
      </c>
    </row>
    <row r="5922" spans="1:9" x14ac:dyDescent="0.15">
      <c r="A5922" s="32">
        <v>43711</v>
      </c>
      <c r="B5922" s="25">
        <v>1000048503</v>
      </c>
      <c r="C5922" s="25" t="s">
        <v>3961</v>
      </c>
      <c r="D5922" s="25" t="s">
        <v>4003</v>
      </c>
      <c r="E5922" s="31">
        <v>1294.6099999999999</v>
      </c>
      <c r="F5922" s="31">
        <v>1294.6099999999999</v>
      </c>
      <c r="G5922" s="25">
        <v>0</v>
      </c>
      <c r="H5922" s="25">
        <v>0</v>
      </c>
      <c r="I5922" s="25" t="s">
        <v>3962</v>
      </c>
    </row>
    <row r="5923" spans="1:9" x14ac:dyDescent="0.15">
      <c r="A5923" s="32">
        <v>43711</v>
      </c>
      <c r="B5923" s="25">
        <v>1000048571</v>
      </c>
      <c r="C5923" s="25" t="s">
        <v>3229</v>
      </c>
      <c r="D5923" s="25" t="s">
        <v>4003</v>
      </c>
      <c r="E5923" s="31">
        <v>1416.9</v>
      </c>
      <c r="F5923" s="31">
        <v>1416.9</v>
      </c>
      <c r="G5923" s="25">
        <v>0</v>
      </c>
      <c r="H5923" s="25">
        <v>0</v>
      </c>
      <c r="I5923" s="25" t="s">
        <v>2657</v>
      </c>
    </row>
    <row r="5924" spans="1:9" x14ac:dyDescent="0.15">
      <c r="A5924" s="32">
        <v>43711</v>
      </c>
      <c r="B5924" s="25">
        <v>1000048571</v>
      </c>
      <c r="C5924" s="25" t="s">
        <v>3229</v>
      </c>
      <c r="D5924" s="25" t="s">
        <v>4003</v>
      </c>
      <c r="E5924" s="31">
        <v>8455.1299999999992</v>
      </c>
      <c r="F5924" s="31">
        <v>8455.1299999999992</v>
      </c>
      <c r="G5924" s="25">
        <v>0</v>
      </c>
      <c r="H5924" s="25">
        <v>0</v>
      </c>
      <c r="I5924" s="25" t="s">
        <v>2657</v>
      </c>
    </row>
    <row r="5925" spans="1:9" x14ac:dyDescent="0.15">
      <c r="A5925" s="32">
        <v>43711</v>
      </c>
      <c r="B5925" s="25">
        <v>1000048628</v>
      </c>
      <c r="C5925" s="25" t="s">
        <v>2761</v>
      </c>
      <c r="D5925" s="25" t="s">
        <v>4003</v>
      </c>
      <c r="E5925" s="31">
        <v>8489.7000000000007</v>
      </c>
      <c r="F5925" s="31">
        <v>8489.7000000000007</v>
      </c>
      <c r="G5925" s="25">
        <v>0</v>
      </c>
      <c r="H5925" s="25">
        <v>0</v>
      </c>
      <c r="I5925" s="25" t="s">
        <v>2760</v>
      </c>
    </row>
    <row r="5926" spans="1:9" x14ac:dyDescent="0.15">
      <c r="A5926" s="32">
        <v>43711</v>
      </c>
      <c r="B5926" s="25">
        <v>1000048628</v>
      </c>
      <c r="C5926" s="25" t="s">
        <v>2761</v>
      </c>
      <c r="D5926" s="25" t="s">
        <v>4003</v>
      </c>
      <c r="E5926" s="31">
        <v>17811</v>
      </c>
      <c r="F5926" s="31">
        <v>17811</v>
      </c>
      <c r="G5926" s="25">
        <v>0</v>
      </c>
      <c r="H5926" s="25">
        <v>0</v>
      </c>
      <c r="I5926" s="25" t="s">
        <v>2760</v>
      </c>
    </row>
    <row r="5927" spans="1:9" x14ac:dyDescent="0.15">
      <c r="A5927" s="32">
        <v>43711</v>
      </c>
      <c r="B5927" s="25">
        <v>1000048821</v>
      </c>
      <c r="C5927" s="25" t="s">
        <v>3963</v>
      </c>
      <c r="D5927" s="25" t="s">
        <v>4003</v>
      </c>
      <c r="E5927" s="31">
        <v>28541.3</v>
      </c>
      <c r="F5927" s="31">
        <v>28541.3</v>
      </c>
      <c r="G5927" s="25">
        <v>0</v>
      </c>
      <c r="H5927" s="25">
        <v>0</v>
      </c>
      <c r="I5927" s="25" t="s">
        <v>2687</v>
      </c>
    </row>
    <row r="5928" spans="1:9" x14ac:dyDescent="0.15">
      <c r="A5928" s="32">
        <v>43711</v>
      </c>
      <c r="B5928" s="25">
        <v>1000049025</v>
      </c>
      <c r="C5928" s="25" t="s">
        <v>4012</v>
      </c>
      <c r="D5928" s="25" t="s">
        <v>4003</v>
      </c>
      <c r="E5928" s="31">
        <v>1579.5</v>
      </c>
      <c r="F5928" s="31">
        <v>1579.5</v>
      </c>
      <c r="G5928" s="25">
        <v>0</v>
      </c>
      <c r="H5928" s="25">
        <v>0</v>
      </c>
      <c r="I5928" s="25" t="s">
        <v>2666</v>
      </c>
    </row>
    <row r="5929" spans="1:9" x14ac:dyDescent="0.15">
      <c r="A5929" s="32">
        <v>43711</v>
      </c>
      <c r="B5929" s="25">
        <v>1000049025</v>
      </c>
      <c r="C5929" s="25" t="s">
        <v>4012</v>
      </c>
      <c r="D5929" s="25" t="s">
        <v>4003</v>
      </c>
      <c r="E5929" s="31">
        <v>1680</v>
      </c>
      <c r="F5929" s="31">
        <v>1680</v>
      </c>
      <c r="G5929" s="25">
        <v>0</v>
      </c>
      <c r="H5929" s="25">
        <v>0</v>
      </c>
      <c r="I5929" s="25" t="s">
        <v>2666</v>
      </c>
    </row>
    <row r="5930" spans="1:9" x14ac:dyDescent="0.15">
      <c r="A5930" s="32">
        <v>43711</v>
      </c>
      <c r="B5930" s="25">
        <v>1000049027</v>
      </c>
      <c r="C5930" s="25" t="s">
        <v>3964</v>
      </c>
      <c r="D5930" s="25" t="s">
        <v>4003</v>
      </c>
      <c r="E5930" s="31">
        <v>4972.63</v>
      </c>
      <c r="F5930" s="31">
        <v>4972.63</v>
      </c>
      <c r="G5930" s="25">
        <v>0</v>
      </c>
      <c r="H5930" s="25">
        <v>0</v>
      </c>
      <c r="I5930" s="25" t="s">
        <v>2687</v>
      </c>
    </row>
    <row r="5931" spans="1:9" x14ac:dyDescent="0.15">
      <c r="A5931" s="32">
        <v>43711</v>
      </c>
      <c r="B5931" s="25">
        <v>1000049485</v>
      </c>
      <c r="C5931" s="25" t="s">
        <v>4049</v>
      </c>
      <c r="D5931" s="25" t="s">
        <v>4003</v>
      </c>
      <c r="E5931" s="31">
        <v>1003.1</v>
      </c>
      <c r="F5931" s="31">
        <v>1003.1</v>
      </c>
      <c r="G5931" s="25">
        <v>0</v>
      </c>
      <c r="H5931" s="25">
        <v>0</v>
      </c>
      <c r="I5931" s="25" t="s">
        <v>3647</v>
      </c>
    </row>
    <row r="5932" spans="1:9" x14ac:dyDescent="0.15">
      <c r="A5932" s="32">
        <v>43711</v>
      </c>
      <c r="B5932" s="25">
        <v>1000049929</v>
      </c>
      <c r="C5932" s="25" t="s">
        <v>3965</v>
      </c>
      <c r="D5932" s="25" t="s">
        <v>4003</v>
      </c>
      <c r="E5932" s="31">
        <v>17446</v>
      </c>
      <c r="F5932" s="31">
        <v>17446</v>
      </c>
      <c r="G5932" s="25">
        <v>0</v>
      </c>
      <c r="H5932" s="25">
        <v>0</v>
      </c>
      <c r="I5932" s="25" t="s">
        <v>2964</v>
      </c>
    </row>
    <row r="5933" spans="1:9" x14ac:dyDescent="0.15">
      <c r="A5933" s="32">
        <v>43711</v>
      </c>
      <c r="B5933" s="25">
        <v>1000049929</v>
      </c>
      <c r="C5933" s="25" t="s">
        <v>3965</v>
      </c>
      <c r="D5933" s="25" t="s">
        <v>4003</v>
      </c>
      <c r="E5933" s="31">
        <v>2574.4</v>
      </c>
      <c r="F5933" s="31">
        <v>2574.4</v>
      </c>
      <c r="G5933" s="25">
        <v>0</v>
      </c>
      <c r="H5933" s="25">
        <v>0</v>
      </c>
      <c r="I5933" s="25" t="s">
        <v>2964</v>
      </c>
    </row>
    <row r="5934" spans="1:9" x14ac:dyDescent="0.15">
      <c r="A5934" s="32">
        <v>43711</v>
      </c>
      <c r="B5934" s="25">
        <v>1000050162</v>
      </c>
      <c r="C5934" s="25" t="s">
        <v>3966</v>
      </c>
      <c r="D5934" s="25" t="s">
        <v>4003</v>
      </c>
      <c r="E5934" s="31">
        <v>1386</v>
      </c>
      <c r="F5934" s="31">
        <v>1386</v>
      </c>
      <c r="G5934" s="25">
        <v>0</v>
      </c>
      <c r="H5934" s="25">
        <v>0</v>
      </c>
      <c r="I5934" s="25" t="s">
        <v>213</v>
      </c>
    </row>
    <row r="5935" spans="1:9" x14ac:dyDescent="0.15">
      <c r="A5935" s="32">
        <v>43711</v>
      </c>
      <c r="B5935" s="25">
        <v>1000050162</v>
      </c>
      <c r="C5935" s="25" t="s">
        <v>3966</v>
      </c>
      <c r="D5935" s="25" t="s">
        <v>4003</v>
      </c>
      <c r="E5935" s="25">
        <v>626.22</v>
      </c>
      <c r="F5935" s="25">
        <v>626.22</v>
      </c>
      <c r="G5935" s="25">
        <v>0</v>
      </c>
      <c r="H5935" s="25">
        <v>0</v>
      </c>
      <c r="I5935" s="25" t="s">
        <v>213</v>
      </c>
    </row>
    <row r="5936" spans="1:9" x14ac:dyDescent="0.15">
      <c r="A5936" s="32">
        <v>43711</v>
      </c>
      <c r="B5936" s="25">
        <v>1000050535</v>
      </c>
      <c r="C5936" s="25" t="s">
        <v>3967</v>
      </c>
      <c r="D5936" s="25" t="s">
        <v>4003</v>
      </c>
      <c r="E5936" s="31">
        <v>4506.1099999999997</v>
      </c>
      <c r="F5936" s="31">
        <v>4506.1099999999997</v>
      </c>
      <c r="G5936" s="25">
        <v>0</v>
      </c>
      <c r="H5936" s="25">
        <v>0</v>
      </c>
      <c r="I5936" s="25" t="s">
        <v>3032</v>
      </c>
    </row>
    <row r="5937" spans="1:9" x14ac:dyDescent="0.15">
      <c r="A5937" s="32">
        <v>43711</v>
      </c>
      <c r="B5937" s="25">
        <v>1000050547</v>
      </c>
      <c r="C5937" s="25" t="s">
        <v>3968</v>
      </c>
      <c r="D5937" s="25" t="s">
        <v>4003</v>
      </c>
      <c r="E5937" s="31">
        <v>11492.25</v>
      </c>
      <c r="F5937" s="31">
        <v>11492.25</v>
      </c>
      <c r="G5937" s="25">
        <v>0</v>
      </c>
      <c r="H5937" s="25">
        <v>0</v>
      </c>
      <c r="I5937" s="25" t="s">
        <v>2976</v>
      </c>
    </row>
    <row r="5938" spans="1:9" x14ac:dyDescent="0.15">
      <c r="A5938" s="32">
        <v>43711</v>
      </c>
      <c r="B5938" s="25">
        <v>1000050547</v>
      </c>
      <c r="C5938" s="25" t="s">
        <v>3968</v>
      </c>
      <c r="D5938" s="25" t="s">
        <v>4003</v>
      </c>
      <c r="E5938" s="25">
        <v>508</v>
      </c>
      <c r="F5938" s="25">
        <v>508</v>
      </c>
      <c r="G5938" s="25">
        <v>0</v>
      </c>
      <c r="H5938" s="25">
        <v>0</v>
      </c>
      <c r="I5938" s="25" t="s">
        <v>2976</v>
      </c>
    </row>
    <row r="5939" spans="1:9" x14ac:dyDescent="0.15">
      <c r="A5939" s="32">
        <v>43711</v>
      </c>
      <c r="B5939" s="25">
        <v>1000050578</v>
      </c>
      <c r="C5939" s="25" t="s">
        <v>4051</v>
      </c>
      <c r="D5939" s="25" t="s">
        <v>4004</v>
      </c>
      <c r="E5939" s="31">
        <v>65711.289999999994</v>
      </c>
      <c r="F5939" s="31">
        <v>65711.289999999994</v>
      </c>
      <c r="G5939" s="25">
        <v>0</v>
      </c>
      <c r="H5939" s="25">
        <v>0</v>
      </c>
      <c r="I5939" s="25" t="s">
        <v>3024</v>
      </c>
    </row>
    <row r="5940" spans="1:9" x14ac:dyDescent="0.15">
      <c r="A5940" s="32">
        <v>43711</v>
      </c>
      <c r="B5940" s="25">
        <v>1000050922</v>
      </c>
      <c r="C5940" s="25" t="s">
        <v>4062</v>
      </c>
      <c r="D5940" s="25" t="s">
        <v>4003</v>
      </c>
      <c r="E5940" s="25">
        <v>870.32</v>
      </c>
      <c r="F5940" s="25">
        <v>870.32</v>
      </c>
      <c r="G5940" s="25">
        <v>0</v>
      </c>
      <c r="H5940" s="25">
        <v>0</v>
      </c>
      <c r="I5940" s="25" t="s">
        <v>2625</v>
      </c>
    </row>
    <row r="5941" spans="1:9" x14ac:dyDescent="0.15">
      <c r="A5941" s="32">
        <v>43711</v>
      </c>
      <c r="B5941" s="25">
        <v>1000051029</v>
      </c>
      <c r="C5941" s="25" t="s">
        <v>3969</v>
      </c>
      <c r="D5941" s="25" t="s">
        <v>4003</v>
      </c>
      <c r="E5941" s="31">
        <v>5004.6099999999997</v>
      </c>
      <c r="F5941" s="31">
        <v>5004.6099999999997</v>
      </c>
      <c r="G5941" s="25">
        <v>0</v>
      </c>
      <c r="H5941" s="25">
        <v>0</v>
      </c>
      <c r="I5941" s="25" t="s">
        <v>2796</v>
      </c>
    </row>
    <row r="5942" spans="1:9" x14ac:dyDescent="0.15">
      <c r="A5942" s="32">
        <v>43711</v>
      </c>
      <c r="B5942" s="25">
        <v>1000051075</v>
      </c>
      <c r="C5942" s="25" t="s">
        <v>3970</v>
      </c>
      <c r="D5942" s="25" t="s">
        <v>4003</v>
      </c>
      <c r="E5942" s="25">
        <v>434.26</v>
      </c>
      <c r="F5942" s="25">
        <v>434.26</v>
      </c>
      <c r="G5942" s="25">
        <v>0</v>
      </c>
      <c r="H5942" s="25">
        <v>0</v>
      </c>
      <c r="I5942" s="25" t="s">
        <v>3032</v>
      </c>
    </row>
    <row r="5943" spans="1:9" x14ac:dyDescent="0.15">
      <c r="A5943" s="32">
        <v>43711</v>
      </c>
      <c r="B5943" s="25">
        <v>1000051188</v>
      </c>
      <c r="C5943" s="25" t="s">
        <v>3971</v>
      </c>
      <c r="D5943" s="25" t="s">
        <v>4003</v>
      </c>
      <c r="E5943" s="25">
        <v>203.9</v>
      </c>
      <c r="F5943" s="25">
        <v>203.9</v>
      </c>
      <c r="G5943" s="25">
        <v>0</v>
      </c>
      <c r="H5943" s="25">
        <v>0</v>
      </c>
      <c r="I5943" s="25" t="s">
        <v>3103</v>
      </c>
    </row>
    <row r="5944" spans="1:9" x14ac:dyDescent="0.15">
      <c r="A5944" s="32">
        <v>43711</v>
      </c>
      <c r="B5944" s="25">
        <v>1000051188</v>
      </c>
      <c r="C5944" s="25" t="s">
        <v>3971</v>
      </c>
      <c r="D5944" s="25" t="s">
        <v>4003</v>
      </c>
      <c r="E5944" s="25">
        <v>464.33</v>
      </c>
      <c r="F5944" s="25">
        <v>464.33</v>
      </c>
      <c r="G5944" s="25">
        <v>0</v>
      </c>
      <c r="H5944" s="25">
        <v>0</v>
      </c>
      <c r="I5944" s="25" t="s">
        <v>3103</v>
      </c>
    </row>
    <row r="5945" spans="1:9" x14ac:dyDescent="0.15">
      <c r="A5945" s="32">
        <v>43711</v>
      </c>
      <c r="B5945" s="25">
        <v>1000051199</v>
      </c>
      <c r="C5945" s="25" t="s">
        <v>3973</v>
      </c>
      <c r="D5945" s="25" t="s">
        <v>4003</v>
      </c>
      <c r="E5945" s="25">
        <v>36</v>
      </c>
      <c r="F5945" s="25">
        <v>36</v>
      </c>
      <c r="G5945" s="25">
        <v>0</v>
      </c>
      <c r="H5945" s="25">
        <v>0</v>
      </c>
      <c r="I5945" s="25" t="s">
        <v>2660</v>
      </c>
    </row>
    <row r="5946" spans="1:9" x14ac:dyDescent="0.15">
      <c r="A5946" s="32">
        <v>43711</v>
      </c>
      <c r="B5946" s="25">
        <v>1000051199</v>
      </c>
      <c r="C5946" s="25" t="s">
        <v>3973</v>
      </c>
      <c r="D5946" s="25" t="s">
        <v>4003</v>
      </c>
      <c r="E5946" s="25">
        <v>360.8</v>
      </c>
      <c r="F5946" s="25">
        <v>360.8</v>
      </c>
      <c r="G5946" s="25">
        <v>0</v>
      </c>
      <c r="H5946" s="25">
        <v>0</v>
      </c>
      <c r="I5946" s="25" t="s">
        <v>2660</v>
      </c>
    </row>
    <row r="5947" spans="1:9" x14ac:dyDescent="0.15">
      <c r="A5947" s="32">
        <v>43711</v>
      </c>
      <c r="B5947" s="25">
        <v>1000051767</v>
      </c>
      <c r="C5947" s="25" t="s">
        <v>3974</v>
      </c>
      <c r="D5947" s="25" t="s">
        <v>4004</v>
      </c>
      <c r="E5947" s="31">
        <v>2793.3</v>
      </c>
      <c r="F5947" s="31">
        <v>2793.3</v>
      </c>
      <c r="G5947" s="25">
        <v>0</v>
      </c>
      <c r="H5947" s="25">
        <v>0</v>
      </c>
      <c r="I5947" s="25" t="s">
        <v>3108</v>
      </c>
    </row>
    <row r="5948" spans="1:9" x14ac:dyDescent="0.15">
      <c r="A5948" s="32">
        <v>43711</v>
      </c>
      <c r="B5948" s="25">
        <v>1000051898</v>
      </c>
      <c r="C5948" s="25" t="s">
        <v>4054</v>
      </c>
      <c r="D5948" s="25" t="s">
        <v>4003</v>
      </c>
      <c r="E5948" s="31">
        <v>5371.4</v>
      </c>
      <c r="F5948" s="31">
        <v>5371.4</v>
      </c>
      <c r="G5948" s="25">
        <v>0</v>
      </c>
      <c r="H5948" s="25">
        <v>0</v>
      </c>
      <c r="I5948" s="25" t="s">
        <v>2681</v>
      </c>
    </row>
    <row r="5949" spans="1:9" x14ac:dyDescent="0.15">
      <c r="A5949" s="32">
        <v>43711</v>
      </c>
      <c r="B5949" s="25">
        <v>1000051898</v>
      </c>
      <c r="C5949" s="25" t="s">
        <v>4054</v>
      </c>
      <c r="D5949" s="25" t="s">
        <v>4003</v>
      </c>
      <c r="E5949" s="31">
        <v>1722.4</v>
      </c>
      <c r="F5949" s="31">
        <v>1722.4</v>
      </c>
      <c r="G5949" s="25">
        <v>0</v>
      </c>
      <c r="H5949" s="25">
        <v>0</v>
      </c>
      <c r="I5949" s="25" t="s">
        <v>2681</v>
      </c>
    </row>
    <row r="5950" spans="1:9" x14ac:dyDescent="0.15">
      <c r="A5950" s="32">
        <v>43711</v>
      </c>
      <c r="B5950" s="25">
        <v>1000051971</v>
      </c>
      <c r="C5950" s="25" t="s">
        <v>3975</v>
      </c>
      <c r="D5950" s="25" t="s">
        <v>4004</v>
      </c>
      <c r="E5950" s="31">
        <v>1695.3</v>
      </c>
      <c r="F5950" s="31">
        <v>1695.3</v>
      </c>
      <c r="G5950" s="25">
        <v>0</v>
      </c>
      <c r="H5950" s="25">
        <v>0</v>
      </c>
      <c r="I5950" s="25" t="s">
        <v>2938</v>
      </c>
    </row>
    <row r="5951" spans="1:9" x14ac:dyDescent="0.15">
      <c r="A5951" s="32">
        <v>43711</v>
      </c>
      <c r="B5951" s="25">
        <v>1000052123</v>
      </c>
      <c r="C5951" s="25" t="s">
        <v>3976</v>
      </c>
      <c r="D5951" s="25" t="s">
        <v>4004</v>
      </c>
      <c r="E5951" s="31">
        <v>3338.23</v>
      </c>
      <c r="F5951" s="31">
        <v>3338.23</v>
      </c>
      <c r="G5951" s="25">
        <v>0</v>
      </c>
      <c r="H5951" s="25">
        <v>0</v>
      </c>
      <c r="I5951" s="25" t="s">
        <v>3715</v>
      </c>
    </row>
    <row r="5952" spans="1:9" x14ac:dyDescent="0.15">
      <c r="A5952" s="32">
        <v>43711</v>
      </c>
      <c r="B5952" s="25">
        <v>1000052339</v>
      </c>
      <c r="C5952" s="25" t="s">
        <v>3977</v>
      </c>
      <c r="D5952" s="25" t="s">
        <v>4003</v>
      </c>
      <c r="E5952" s="31">
        <v>4520</v>
      </c>
      <c r="F5952" s="31">
        <v>4520</v>
      </c>
      <c r="G5952" s="25">
        <v>0</v>
      </c>
      <c r="H5952" s="25">
        <v>0</v>
      </c>
      <c r="I5952" s="25" t="s">
        <v>3103</v>
      </c>
    </row>
    <row r="5953" spans="1:9" x14ac:dyDescent="0.15">
      <c r="A5953" s="32">
        <v>43711</v>
      </c>
      <c r="B5953" s="25">
        <v>1000052339</v>
      </c>
      <c r="C5953" s="25" t="s">
        <v>3977</v>
      </c>
      <c r="D5953" s="25" t="s">
        <v>4003</v>
      </c>
      <c r="E5953" s="25">
        <v>480</v>
      </c>
      <c r="F5953" s="25">
        <v>480</v>
      </c>
      <c r="G5953" s="25">
        <v>0</v>
      </c>
      <c r="H5953" s="25">
        <v>0</v>
      </c>
      <c r="I5953" s="25" t="s">
        <v>3103</v>
      </c>
    </row>
    <row r="5954" spans="1:9" x14ac:dyDescent="0.15">
      <c r="A5954" s="32">
        <v>43711</v>
      </c>
      <c r="B5954" s="25">
        <v>1000052719</v>
      </c>
      <c r="C5954" s="25" t="s">
        <v>4027</v>
      </c>
      <c r="D5954" s="25" t="s">
        <v>4003</v>
      </c>
      <c r="E5954" s="31">
        <v>3554.6</v>
      </c>
      <c r="F5954" s="31">
        <v>3554.6</v>
      </c>
      <c r="G5954" s="25">
        <v>0</v>
      </c>
      <c r="H5954" s="25">
        <v>0</v>
      </c>
      <c r="I5954" s="25" t="s">
        <v>2684</v>
      </c>
    </row>
    <row r="5955" spans="1:9" x14ac:dyDescent="0.15">
      <c r="A5955" s="32">
        <v>43711</v>
      </c>
      <c r="B5955" s="25">
        <v>1000052719</v>
      </c>
      <c r="C5955" s="25" t="s">
        <v>4027</v>
      </c>
      <c r="D5955" s="25" t="s">
        <v>4003</v>
      </c>
      <c r="E5955" s="25">
        <v>804.2</v>
      </c>
      <c r="F5955" s="25">
        <v>804.2</v>
      </c>
      <c r="G5955" s="25">
        <v>0</v>
      </c>
      <c r="H5955" s="25">
        <v>0</v>
      </c>
      <c r="I5955" s="25" t="s">
        <v>2684</v>
      </c>
    </row>
    <row r="5956" spans="1:9" x14ac:dyDescent="0.15">
      <c r="A5956" s="32">
        <v>43711</v>
      </c>
      <c r="B5956" s="25">
        <v>1000052799</v>
      </c>
      <c r="C5956" s="25" t="s">
        <v>3978</v>
      </c>
      <c r="D5956" s="25" t="s">
        <v>4003</v>
      </c>
      <c r="E5956" s="25">
        <v>200.4</v>
      </c>
      <c r="F5956" s="25">
        <v>200.4</v>
      </c>
      <c r="G5956" s="25">
        <v>0</v>
      </c>
      <c r="H5956" s="25">
        <v>0</v>
      </c>
      <c r="I5956" s="25" t="s">
        <v>2700</v>
      </c>
    </row>
    <row r="5957" spans="1:9" x14ac:dyDescent="0.15">
      <c r="A5957" s="32">
        <v>43711</v>
      </c>
      <c r="B5957" s="25">
        <v>1000052799</v>
      </c>
      <c r="C5957" s="25" t="s">
        <v>3978</v>
      </c>
      <c r="D5957" s="25" t="s">
        <v>4003</v>
      </c>
      <c r="E5957" s="31">
        <v>1444.4</v>
      </c>
      <c r="F5957" s="31">
        <v>1444.4</v>
      </c>
      <c r="G5957" s="25">
        <v>0</v>
      </c>
      <c r="H5957" s="25">
        <v>0</v>
      </c>
      <c r="I5957" s="25" t="s">
        <v>2700</v>
      </c>
    </row>
    <row r="5958" spans="1:9" x14ac:dyDescent="0.15">
      <c r="A5958" s="32">
        <v>43711</v>
      </c>
      <c r="B5958" s="25">
        <v>1000053001</v>
      </c>
      <c r="C5958" s="25" t="s">
        <v>3979</v>
      </c>
      <c r="D5958" s="25" t="s">
        <v>4003</v>
      </c>
      <c r="E5958" s="25">
        <v>502.4</v>
      </c>
      <c r="F5958" s="25">
        <v>502.4</v>
      </c>
      <c r="G5958" s="25">
        <v>0</v>
      </c>
      <c r="H5958" s="25">
        <v>0</v>
      </c>
      <c r="I5958" s="25" t="s">
        <v>2634</v>
      </c>
    </row>
    <row r="5959" spans="1:9" x14ac:dyDescent="0.15">
      <c r="A5959" s="32">
        <v>43711</v>
      </c>
      <c r="B5959" s="25">
        <v>1000053777</v>
      </c>
      <c r="C5959" s="25" t="s">
        <v>4065</v>
      </c>
      <c r="D5959" s="25" t="s">
        <v>4003</v>
      </c>
      <c r="E5959" s="31">
        <v>1151.94</v>
      </c>
      <c r="F5959" s="31">
        <v>1151.94</v>
      </c>
      <c r="G5959" s="25">
        <v>0</v>
      </c>
      <c r="H5959" s="25">
        <v>0</v>
      </c>
      <c r="I5959" s="25" t="s">
        <v>3032</v>
      </c>
    </row>
    <row r="5960" spans="1:9" x14ac:dyDescent="0.15">
      <c r="A5960" s="32">
        <v>43711</v>
      </c>
      <c r="B5960" s="25">
        <v>1000053926</v>
      </c>
      <c r="C5960" s="25" t="s">
        <v>4068</v>
      </c>
      <c r="D5960" s="25" t="s">
        <v>4003</v>
      </c>
      <c r="E5960" s="25">
        <v>34.799999999999997</v>
      </c>
      <c r="F5960" s="25">
        <v>34.799999999999997</v>
      </c>
      <c r="G5960" s="25">
        <v>0</v>
      </c>
      <c r="H5960" s="25">
        <v>0</v>
      </c>
      <c r="I5960" s="25" t="s">
        <v>2925</v>
      </c>
    </row>
    <row r="5961" spans="1:9" x14ac:dyDescent="0.15">
      <c r="A5961" s="32">
        <v>43711</v>
      </c>
      <c r="B5961" s="25">
        <v>1000054033</v>
      </c>
      <c r="C5961" s="25" t="s">
        <v>3980</v>
      </c>
      <c r="D5961" s="25" t="s">
        <v>4003</v>
      </c>
      <c r="E5961" s="31">
        <v>1003.44</v>
      </c>
      <c r="F5961" s="31">
        <v>1003.44</v>
      </c>
      <c r="G5961" s="25">
        <v>0</v>
      </c>
      <c r="H5961" s="25">
        <v>0</v>
      </c>
      <c r="I5961" s="25" t="s">
        <v>2830</v>
      </c>
    </row>
    <row r="5962" spans="1:9" x14ac:dyDescent="0.15">
      <c r="A5962" s="32">
        <v>43711</v>
      </c>
      <c r="B5962" s="25">
        <v>1000054086</v>
      </c>
      <c r="C5962" s="25" t="s">
        <v>4069</v>
      </c>
      <c r="D5962" s="25" t="s">
        <v>4003</v>
      </c>
      <c r="E5962" s="25">
        <v>25.76</v>
      </c>
      <c r="F5962" s="25">
        <v>25.76</v>
      </c>
      <c r="G5962" s="25">
        <v>0</v>
      </c>
      <c r="H5962" s="25">
        <v>0</v>
      </c>
      <c r="I5962" s="25" t="s">
        <v>3274</v>
      </c>
    </row>
    <row r="5963" spans="1:9" x14ac:dyDescent="0.15">
      <c r="A5963" s="32">
        <v>43711</v>
      </c>
      <c r="B5963" s="25">
        <v>1000054086</v>
      </c>
      <c r="C5963" s="25" t="s">
        <v>4069</v>
      </c>
      <c r="D5963" s="25" t="s">
        <v>4003</v>
      </c>
      <c r="E5963" s="25">
        <v>56.96</v>
      </c>
      <c r="F5963" s="25">
        <v>56.96</v>
      </c>
      <c r="G5963" s="25">
        <v>0</v>
      </c>
      <c r="H5963" s="25">
        <v>0</v>
      </c>
      <c r="I5963" s="25" t="s">
        <v>3274</v>
      </c>
    </row>
    <row r="5964" spans="1:9" x14ac:dyDescent="0.15">
      <c r="A5964" s="32">
        <v>43711</v>
      </c>
      <c r="B5964" s="25">
        <v>1000054472</v>
      </c>
      <c r="C5964" s="25" t="s">
        <v>4055</v>
      </c>
      <c r="D5964" s="25" t="s">
        <v>4003</v>
      </c>
      <c r="E5964" s="25">
        <v>391.11</v>
      </c>
      <c r="F5964" s="25">
        <v>391.11</v>
      </c>
      <c r="G5964" s="25">
        <v>0</v>
      </c>
      <c r="H5964" s="25">
        <v>0</v>
      </c>
      <c r="I5964" s="25" t="s">
        <v>3697</v>
      </c>
    </row>
    <row r="5965" spans="1:9" x14ac:dyDescent="0.15">
      <c r="A5965" s="32">
        <v>43711</v>
      </c>
      <c r="B5965" s="25">
        <v>1000054528</v>
      </c>
      <c r="C5965" s="25" t="s">
        <v>3981</v>
      </c>
      <c r="D5965" s="25" t="s">
        <v>4003</v>
      </c>
      <c r="E5965" s="25">
        <v>595.9</v>
      </c>
      <c r="F5965" s="25">
        <v>595.9</v>
      </c>
      <c r="G5965" s="25">
        <v>0</v>
      </c>
      <c r="H5965" s="25">
        <v>0</v>
      </c>
      <c r="I5965" s="25" t="s">
        <v>3647</v>
      </c>
    </row>
    <row r="5966" spans="1:9" x14ac:dyDescent="0.15">
      <c r="A5966" s="32">
        <v>43711</v>
      </c>
      <c r="B5966" s="25">
        <v>1000054542</v>
      </c>
      <c r="C5966" s="25" t="s">
        <v>4042</v>
      </c>
      <c r="D5966" s="25" t="s">
        <v>4003</v>
      </c>
      <c r="E5966" s="25">
        <v>896.6</v>
      </c>
      <c r="F5966" s="25">
        <v>896.6</v>
      </c>
      <c r="G5966" s="25">
        <v>0</v>
      </c>
      <c r="H5966" s="25">
        <v>0</v>
      </c>
      <c r="I5966" s="25" t="s">
        <v>2734</v>
      </c>
    </row>
    <row r="5967" spans="1:9" x14ac:dyDescent="0.15">
      <c r="A5967" s="32">
        <v>43711</v>
      </c>
      <c r="B5967" s="25">
        <v>1000054543</v>
      </c>
      <c r="C5967" s="25" t="s">
        <v>3982</v>
      </c>
      <c r="D5967" s="25" t="s">
        <v>4003</v>
      </c>
      <c r="E5967" s="25">
        <v>267.60000000000002</v>
      </c>
      <c r="F5967" s="25">
        <v>267.60000000000002</v>
      </c>
      <c r="G5967" s="25">
        <v>0</v>
      </c>
      <c r="H5967" s="25">
        <v>0</v>
      </c>
      <c r="I5967" s="25" t="s">
        <v>3085</v>
      </c>
    </row>
    <row r="5968" spans="1:9" x14ac:dyDescent="0.15">
      <c r="A5968" s="32">
        <v>43711</v>
      </c>
      <c r="B5968" s="25">
        <v>1000054852</v>
      </c>
      <c r="C5968" s="25" t="s">
        <v>4067</v>
      </c>
      <c r="D5968" s="25" t="s">
        <v>4003</v>
      </c>
      <c r="E5968" s="25">
        <v>200</v>
      </c>
      <c r="F5968" s="25">
        <v>200</v>
      </c>
      <c r="G5968" s="25">
        <v>0</v>
      </c>
      <c r="H5968" s="25">
        <v>0</v>
      </c>
      <c r="I5968" s="25" t="s">
        <v>3372</v>
      </c>
    </row>
    <row r="5969" spans="1:9" x14ac:dyDescent="0.15">
      <c r="A5969" s="32">
        <v>43711</v>
      </c>
      <c r="B5969" s="25">
        <v>1000054852</v>
      </c>
      <c r="C5969" s="25" t="s">
        <v>4067</v>
      </c>
      <c r="D5969" s="25" t="s">
        <v>4003</v>
      </c>
      <c r="E5969" s="25">
        <v>340.5</v>
      </c>
      <c r="F5969" s="25">
        <v>340.5</v>
      </c>
      <c r="G5969" s="25">
        <v>0</v>
      </c>
      <c r="H5969" s="25">
        <v>0</v>
      </c>
      <c r="I5969" s="25" t="s">
        <v>3372</v>
      </c>
    </row>
    <row r="5970" spans="1:9" x14ac:dyDescent="0.15">
      <c r="A5970" s="32">
        <v>43711</v>
      </c>
      <c r="B5970" s="25">
        <v>1000055477</v>
      </c>
      <c r="C5970" s="25" t="s">
        <v>4044</v>
      </c>
      <c r="D5970" s="25" t="s">
        <v>4003</v>
      </c>
      <c r="E5970" s="31">
        <v>1013.6</v>
      </c>
      <c r="F5970" s="31">
        <v>1013.6</v>
      </c>
      <c r="G5970" s="25">
        <v>0</v>
      </c>
      <c r="H5970" s="25">
        <v>0</v>
      </c>
      <c r="I5970" s="25" t="s">
        <v>2734</v>
      </c>
    </row>
    <row r="5971" spans="1:9" x14ac:dyDescent="0.15">
      <c r="A5971" s="32">
        <v>43711</v>
      </c>
      <c r="B5971" s="25">
        <v>1000055851</v>
      </c>
      <c r="C5971" s="25" t="s">
        <v>4043</v>
      </c>
      <c r="D5971" s="25" t="s">
        <v>4003</v>
      </c>
      <c r="E5971" s="25">
        <v>502.2</v>
      </c>
      <c r="F5971" s="25">
        <v>502.2</v>
      </c>
      <c r="G5971" s="25">
        <v>0</v>
      </c>
      <c r="H5971" s="25">
        <v>0</v>
      </c>
      <c r="I5971" s="25" t="s">
        <v>3113</v>
      </c>
    </row>
    <row r="5972" spans="1:9" x14ac:dyDescent="0.15">
      <c r="A5972" s="32">
        <v>43711</v>
      </c>
      <c r="B5972" s="25">
        <v>1000055851</v>
      </c>
      <c r="C5972" s="25" t="s">
        <v>4043</v>
      </c>
      <c r="D5972" s="25" t="s">
        <v>4003</v>
      </c>
      <c r="E5972" s="31">
        <v>4004.65</v>
      </c>
      <c r="F5972" s="31">
        <v>4004.65</v>
      </c>
      <c r="G5972" s="25">
        <v>0</v>
      </c>
      <c r="H5972" s="25">
        <v>0</v>
      </c>
      <c r="I5972" s="25" t="s">
        <v>3113</v>
      </c>
    </row>
    <row r="5973" spans="1:9" x14ac:dyDescent="0.15">
      <c r="A5973" s="32">
        <v>43711</v>
      </c>
      <c r="B5973" s="25">
        <v>1000056788</v>
      </c>
      <c r="C5973" s="25" t="s">
        <v>4036</v>
      </c>
      <c r="D5973" s="25" t="s">
        <v>4003</v>
      </c>
      <c r="E5973" s="25">
        <v>600.6</v>
      </c>
      <c r="F5973" s="25">
        <v>600.6</v>
      </c>
      <c r="G5973" s="25">
        <v>0</v>
      </c>
      <c r="H5973" s="25">
        <v>0</v>
      </c>
      <c r="I5973" s="25" t="s">
        <v>2908</v>
      </c>
    </row>
    <row r="5974" spans="1:9" x14ac:dyDescent="0.15">
      <c r="A5974" s="32">
        <v>43711</v>
      </c>
      <c r="B5974" s="25">
        <v>1000056788</v>
      </c>
      <c r="C5974" s="25" t="s">
        <v>4036</v>
      </c>
      <c r="D5974" s="25" t="s">
        <v>4003</v>
      </c>
      <c r="E5974" s="25">
        <v>904</v>
      </c>
      <c r="F5974" s="25">
        <v>904</v>
      </c>
      <c r="G5974" s="25">
        <v>0</v>
      </c>
      <c r="H5974" s="25">
        <v>0</v>
      </c>
      <c r="I5974" s="25" t="s">
        <v>2908</v>
      </c>
    </row>
    <row r="5975" spans="1:9" x14ac:dyDescent="0.15">
      <c r="A5975" s="32">
        <v>43711</v>
      </c>
      <c r="B5975" s="25">
        <v>1000056886</v>
      </c>
      <c r="C5975" s="25" t="s">
        <v>4052</v>
      </c>
      <c r="D5975" s="25" t="s">
        <v>4003</v>
      </c>
      <c r="E5975" s="25">
        <v>924</v>
      </c>
      <c r="F5975" s="25">
        <v>924</v>
      </c>
      <c r="G5975" s="25">
        <v>0</v>
      </c>
      <c r="H5975" s="25">
        <v>0</v>
      </c>
      <c r="I5975" s="25" t="s">
        <v>3134</v>
      </c>
    </row>
    <row r="5976" spans="1:9" x14ac:dyDescent="0.15">
      <c r="A5976" s="32">
        <v>43711</v>
      </c>
      <c r="B5976" s="25">
        <v>1000056886</v>
      </c>
      <c r="C5976" s="25" t="s">
        <v>4052</v>
      </c>
      <c r="D5976" s="25" t="s">
        <v>4003</v>
      </c>
      <c r="E5976" s="31">
        <v>1163.3</v>
      </c>
      <c r="F5976" s="31">
        <v>1163.3</v>
      </c>
      <c r="G5976" s="25">
        <v>0</v>
      </c>
      <c r="H5976" s="25">
        <v>0</v>
      </c>
      <c r="I5976" s="25" t="s">
        <v>3134</v>
      </c>
    </row>
    <row r="5977" spans="1:9" x14ac:dyDescent="0.15">
      <c r="A5977" s="32">
        <v>43711</v>
      </c>
      <c r="B5977" s="25">
        <v>1000056971</v>
      </c>
      <c r="C5977" s="25" t="s">
        <v>4028</v>
      </c>
      <c r="D5977" s="25" t="s">
        <v>4004</v>
      </c>
      <c r="E5977" s="31">
        <v>1241.58</v>
      </c>
      <c r="F5977" s="31">
        <v>1241.58</v>
      </c>
      <c r="G5977" s="25">
        <v>0</v>
      </c>
      <c r="H5977" s="25">
        <v>0</v>
      </c>
      <c r="I5977" s="25" t="s">
        <v>2643</v>
      </c>
    </row>
    <row r="5978" spans="1:9" x14ac:dyDescent="0.15">
      <c r="A5978" s="32">
        <v>43711</v>
      </c>
      <c r="B5978" s="25">
        <v>1000057055</v>
      </c>
      <c r="C5978" s="25" t="s">
        <v>3984</v>
      </c>
      <c r="D5978" s="25" t="s">
        <v>4003</v>
      </c>
      <c r="E5978" s="25">
        <v>10.8</v>
      </c>
      <c r="F5978" s="25">
        <v>10.8</v>
      </c>
      <c r="G5978" s="25">
        <v>0</v>
      </c>
      <c r="H5978" s="25">
        <v>0</v>
      </c>
      <c r="I5978" s="25" t="s">
        <v>3063</v>
      </c>
    </row>
    <row r="5979" spans="1:9" x14ac:dyDescent="0.15">
      <c r="A5979" s="32">
        <v>43711</v>
      </c>
      <c r="B5979" s="25">
        <v>1000057055</v>
      </c>
      <c r="C5979" s="25" t="s">
        <v>3984</v>
      </c>
      <c r="D5979" s="25" t="s">
        <v>4003</v>
      </c>
      <c r="E5979" s="25">
        <v>66.8</v>
      </c>
      <c r="F5979" s="25">
        <v>66.8</v>
      </c>
      <c r="G5979" s="25">
        <v>0</v>
      </c>
      <c r="H5979" s="25">
        <v>0</v>
      </c>
      <c r="I5979" s="25" t="s">
        <v>3063</v>
      </c>
    </row>
    <row r="5980" spans="1:9" x14ac:dyDescent="0.15">
      <c r="A5980" s="32">
        <v>43711</v>
      </c>
      <c r="B5980" s="25">
        <v>1000057172</v>
      </c>
      <c r="C5980" s="25" t="s">
        <v>3985</v>
      </c>
      <c r="D5980" s="25" t="s">
        <v>4003</v>
      </c>
      <c r="E5980" s="31">
        <v>3000.8</v>
      </c>
      <c r="F5980" s="31">
        <v>3000.8</v>
      </c>
      <c r="G5980" s="25">
        <v>0</v>
      </c>
      <c r="H5980" s="25">
        <v>0</v>
      </c>
      <c r="I5980" s="25" t="s">
        <v>3120</v>
      </c>
    </row>
    <row r="5981" spans="1:9" x14ac:dyDescent="0.15">
      <c r="A5981" s="32">
        <v>43711</v>
      </c>
      <c r="B5981" s="25">
        <v>1000057172</v>
      </c>
      <c r="C5981" s="25" t="s">
        <v>3985</v>
      </c>
      <c r="D5981" s="25" t="s">
        <v>4003</v>
      </c>
      <c r="E5981" s="31">
        <v>7093.4</v>
      </c>
      <c r="F5981" s="31">
        <v>7093.4</v>
      </c>
      <c r="G5981" s="25">
        <v>0</v>
      </c>
      <c r="H5981" s="25">
        <v>0</v>
      </c>
      <c r="I5981" s="25" t="s">
        <v>3120</v>
      </c>
    </row>
    <row r="5982" spans="1:9" x14ac:dyDescent="0.15">
      <c r="A5982" s="32">
        <v>43711</v>
      </c>
      <c r="B5982" s="25">
        <v>1000057202</v>
      </c>
      <c r="C5982" s="25" t="s">
        <v>3986</v>
      </c>
      <c r="D5982" s="25" t="s">
        <v>4004</v>
      </c>
      <c r="E5982" s="31">
        <v>1500.97</v>
      </c>
      <c r="F5982" s="31">
        <v>1500.97</v>
      </c>
      <c r="G5982" s="25">
        <v>0</v>
      </c>
      <c r="H5982" s="25">
        <v>0</v>
      </c>
      <c r="I5982" s="25" t="s">
        <v>2749</v>
      </c>
    </row>
    <row r="5983" spans="1:9" x14ac:dyDescent="0.15">
      <c r="A5983" s="32">
        <v>43711</v>
      </c>
      <c r="B5983" s="25">
        <v>1000057213</v>
      </c>
      <c r="C5983" s="25" t="s">
        <v>4046</v>
      </c>
      <c r="D5983" s="25" t="s">
        <v>4004</v>
      </c>
      <c r="E5983" s="31">
        <v>1200.05</v>
      </c>
      <c r="F5983" s="31">
        <v>1200.05</v>
      </c>
      <c r="G5983" s="25">
        <v>0</v>
      </c>
      <c r="H5983" s="25">
        <v>0</v>
      </c>
      <c r="I5983" s="25" t="s">
        <v>2749</v>
      </c>
    </row>
    <row r="5984" spans="1:9" x14ac:dyDescent="0.15">
      <c r="A5984" s="32">
        <v>43711</v>
      </c>
      <c r="B5984" s="25">
        <v>1000057214</v>
      </c>
      <c r="C5984" s="25" t="s">
        <v>4045</v>
      </c>
      <c r="D5984" s="25" t="s">
        <v>4004</v>
      </c>
      <c r="E5984" s="31">
        <v>1493.41</v>
      </c>
      <c r="F5984" s="31">
        <v>1493.41</v>
      </c>
      <c r="G5984" s="25">
        <v>0</v>
      </c>
      <c r="H5984" s="25">
        <v>0</v>
      </c>
      <c r="I5984" s="25" t="s">
        <v>2749</v>
      </c>
    </row>
    <row r="5985" spans="1:9" x14ac:dyDescent="0.15">
      <c r="A5985" s="32">
        <v>43711</v>
      </c>
      <c r="B5985" s="25">
        <v>1000057623</v>
      </c>
      <c r="C5985" s="25" t="s">
        <v>4009</v>
      </c>
      <c r="D5985" s="25" t="s">
        <v>4003</v>
      </c>
      <c r="E5985" s="31">
        <v>3005.5</v>
      </c>
      <c r="F5985" s="31">
        <v>3005.5</v>
      </c>
      <c r="G5985" s="25">
        <v>0</v>
      </c>
      <c r="H5985" s="25">
        <v>0</v>
      </c>
      <c r="I5985" s="25" t="s">
        <v>2768</v>
      </c>
    </row>
    <row r="5986" spans="1:9" x14ac:dyDescent="0.15">
      <c r="A5986" s="32">
        <v>43711</v>
      </c>
      <c r="B5986" s="25">
        <v>1000057812</v>
      </c>
      <c r="C5986" s="25" t="s">
        <v>3987</v>
      </c>
      <c r="D5986" s="25" t="s">
        <v>4003</v>
      </c>
      <c r="E5986" s="25">
        <v>300</v>
      </c>
      <c r="F5986" s="25">
        <v>300</v>
      </c>
      <c r="G5986" s="25">
        <v>0</v>
      </c>
      <c r="H5986" s="25">
        <v>0</v>
      </c>
      <c r="I5986" s="25" t="s">
        <v>2941</v>
      </c>
    </row>
    <row r="5987" spans="1:9" x14ac:dyDescent="0.15">
      <c r="A5987" s="32">
        <v>43711</v>
      </c>
      <c r="B5987" s="25">
        <v>1000057812</v>
      </c>
      <c r="C5987" s="25" t="s">
        <v>3987</v>
      </c>
      <c r="D5987" s="25" t="s">
        <v>4003</v>
      </c>
      <c r="E5987" s="25">
        <v>200.6</v>
      </c>
      <c r="F5987" s="25">
        <v>200.6</v>
      </c>
      <c r="G5987" s="25">
        <v>0</v>
      </c>
      <c r="H5987" s="25">
        <v>0</v>
      </c>
      <c r="I5987" s="25" t="s">
        <v>2941</v>
      </c>
    </row>
    <row r="5988" spans="1:9" x14ac:dyDescent="0.15">
      <c r="A5988" s="32">
        <v>43711</v>
      </c>
      <c r="B5988" s="25">
        <v>1000058115</v>
      </c>
      <c r="C5988" s="25" t="s">
        <v>4047</v>
      </c>
      <c r="D5988" s="25" t="s">
        <v>4003</v>
      </c>
      <c r="E5988" s="25">
        <v>266</v>
      </c>
      <c r="F5988" s="25">
        <v>266</v>
      </c>
      <c r="G5988" s="25">
        <v>0</v>
      </c>
      <c r="H5988" s="25">
        <v>0</v>
      </c>
      <c r="I5988" s="25" t="s">
        <v>2801</v>
      </c>
    </row>
    <row r="5989" spans="1:9" x14ac:dyDescent="0.15">
      <c r="A5989" s="32">
        <v>43711</v>
      </c>
      <c r="B5989" s="25">
        <v>1000058163</v>
      </c>
      <c r="C5989" s="25" t="s">
        <v>3988</v>
      </c>
      <c r="D5989" s="25" t="s">
        <v>4003</v>
      </c>
      <c r="E5989" s="25">
        <v>496.8</v>
      </c>
      <c r="F5989" s="25">
        <v>496.8</v>
      </c>
      <c r="G5989" s="25">
        <v>0</v>
      </c>
      <c r="H5989" s="25">
        <v>0</v>
      </c>
      <c r="I5989" s="25" t="s">
        <v>2621</v>
      </c>
    </row>
    <row r="5990" spans="1:9" x14ac:dyDescent="0.15">
      <c r="A5990" s="32">
        <v>43711</v>
      </c>
      <c r="B5990" s="25">
        <v>1000058163</v>
      </c>
      <c r="C5990" s="25" t="s">
        <v>3988</v>
      </c>
      <c r="D5990" s="25" t="s">
        <v>4003</v>
      </c>
      <c r="E5990" s="25">
        <v>787.4</v>
      </c>
      <c r="F5990" s="25">
        <v>787.4</v>
      </c>
      <c r="G5990" s="25">
        <v>0</v>
      </c>
      <c r="H5990" s="25">
        <v>0</v>
      </c>
      <c r="I5990" s="25" t="s">
        <v>2621</v>
      </c>
    </row>
    <row r="5991" spans="1:9" x14ac:dyDescent="0.15">
      <c r="A5991" s="32">
        <v>43711</v>
      </c>
      <c r="B5991" s="25">
        <v>1000058420</v>
      </c>
      <c r="C5991" s="25" t="s">
        <v>4070</v>
      </c>
      <c r="D5991" s="25" t="s">
        <v>4004</v>
      </c>
      <c r="E5991" s="25">
        <v>194.7</v>
      </c>
      <c r="F5991" s="25">
        <v>194.7</v>
      </c>
      <c r="G5991" s="25">
        <v>0</v>
      </c>
      <c r="H5991" s="25">
        <v>0</v>
      </c>
      <c r="I5991" s="25" t="s">
        <v>3205</v>
      </c>
    </row>
    <row r="5992" spans="1:9" x14ac:dyDescent="0.15">
      <c r="A5992" s="32">
        <v>43711</v>
      </c>
      <c r="B5992" s="25">
        <v>1000058817</v>
      </c>
      <c r="C5992" s="25" t="s">
        <v>4013</v>
      </c>
      <c r="D5992" s="25" t="s">
        <v>4003</v>
      </c>
      <c r="E5992" s="31">
        <v>5706.75</v>
      </c>
      <c r="F5992" s="31">
        <v>5706.75</v>
      </c>
      <c r="G5992" s="25">
        <v>0</v>
      </c>
      <c r="H5992" s="25">
        <v>0</v>
      </c>
      <c r="I5992" s="25" t="s">
        <v>2625</v>
      </c>
    </row>
    <row r="5993" spans="1:9" x14ac:dyDescent="0.15">
      <c r="A5993" s="32">
        <v>43711</v>
      </c>
      <c r="B5993" s="25">
        <v>1000058921</v>
      </c>
      <c r="C5993" s="25" t="s">
        <v>3990</v>
      </c>
      <c r="D5993" s="25" t="s">
        <v>4003</v>
      </c>
      <c r="E5993" s="25">
        <v>440.3</v>
      </c>
      <c r="F5993" s="25">
        <v>440.3</v>
      </c>
      <c r="G5993" s="25">
        <v>0</v>
      </c>
      <c r="H5993" s="25">
        <v>0</v>
      </c>
      <c r="I5993" s="25" t="s">
        <v>2709</v>
      </c>
    </row>
    <row r="5994" spans="1:9" x14ac:dyDescent="0.15">
      <c r="A5994" s="32">
        <v>43711</v>
      </c>
      <c r="B5994" s="25">
        <v>1000058921</v>
      </c>
      <c r="C5994" s="25" t="s">
        <v>3990</v>
      </c>
      <c r="D5994" s="25" t="s">
        <v>4003</v>
      </c>
      <c r="E5994" s="25">
        <v>238.2</v>
      </c>
      <c r="F5994" s="25">
        <v>238.2</v>
      </c>
      <c r="G5994" s="25">
        <v>0</v>
      </c>
      <c r="H5994" s="25">
        <v>0</v>
      </c>
      <c r="I5994" s="25" t="s">
        <v>2709</v>
      </c>
    </row>
    <row r="5995" spans="1:9" x14ac:dyDescent="0.15">
      <c r="A5995" s="32">
        <v>43711</v>
      </c>
      <c r="B5995" s="25">
        <v>1000058924</v>
      </c>
      <c r="C5995" s="25" t="s">
        <v>3991</v>
      </c>
      <c r="D5995" s="25" t="s">
        <v>4003</v>
      </c>
      <c r="E5995" s="25">
        <v>200.4</v>
      </c>
      <c r="F5995" s="25">
        <v>200.4</v>
      </c>
      <c r="G5995" s="25">
        <v>0</v>
      </c>
      <c r="H5995" s="25">
        <v>0</v>
      </c>
      <c r="I5995" s="25" t="s">
        <v>2706</v>
      </c>
    </row>
    <row r="5996" spans="1:9" x14ac:dyDescent="0.15">
      <c r="A5996" s="32">
        <v>43711</v>
      </c>
      <c r="B5996" s="25">
        <v>1000058924</v>
      </c>
      <c r="C5996" s="25" t="s">
        <v>3991</v>
      </c>
      <c r="D5996" s="25" t="s">
        <v>4003</v>
      </c>
      <c r="E5996" s="25">
        <v>801.72</v>
      </c>
      <c r="F5996" s="25">
        <v>801.72</v>
      </c>
      <c r="G5996" s="25">
        <v>0</v>
      </c>
      <c r="H5996" s="25">
        <v>0</v>
      </c>
      <c r="I5996" s="25" t="s">
        <v>2706</v>
      </c>
    </row>
    <row r="5997" spans="1:9" x14ac:dyDescent="0.15">
      <c r="A5997" s="32">
        <v>43711</v>
      </c>
      <c r="B5997" s="25">
        <v>1000058961</v>
      </c>
      <c r="C5997" s="25" t="s">
        <v>3862</v>
      </c>
      <c r="D5997" s="25" t="s">
        <v>4003</v>
      </c>
      <c r="E5997" s="25">
        <v>677.56</v>
      </c>
      <c r="F5997" s="25">
        <v>677.56</v>
      </c>
      <c r="G5997" s="25">
        <v>0</v>
      </c>
      <c r="H5997" s="25">
        <v>0</v>
      </c>
      <c r="I5997" s="25" t="s">
        <v>2666</v>
      </c>
    </row>
    <row r="5998" spans="1:9" x14ac:dyDescent="0.15">
      <c r="A5998" s="32">
        <v>43711</v>
      </c>
      <c r="B5998" s="25">
        <v>1000058961</v>
      </c>
      <c r="C5998" s="25" t="s">
        <v>3862</v>
      </c>
      <c r="D5998" s="25" t="s">
        <v>4003</v>
      </c>
      <c r="E5998" s="25">
        <v>688.74</v>
      </c>
      <c r="F5998" s="25">
        <v>688.74</v>
      </c>
      <c r="G5998" s="25">
        <v>0</v>
      </c>
      <c r="H5998" s="25">
        <v>0</v>
      </c>
      <c r="I5998" s="25" t="s">
        <v>2666</v>
      </c>
    </row>
    <row r="5999" spans="1:9" x14ac:dyDescent="0.15">
      <c r="A5999" s="32">
        <v>43711</v>
      </c>
      <c r="B5999" s="25">
        <v>1000058961</v>
      </c>
      <c r="C5999" s="25" t="s">
        <v>3862</v>
      </c>
      <c r="D5999" s="25" t="s">
        <v>3236</v>
      </c>
      <c r="E5999" s="25">
        <v>0.2</v>
      </c>
      <c r="F5999" s="25">
        <v>0.2</v>
      </c>
      <c r="G5999" s="25">
        <v>0</v>
      </c>
      <c r="H5999" s="25">
        <v>0</v>
      </c>
      <c r="I5999" s="25" t="s">
        <v>2666</v>
      </c>
    </row>
    <row r="6000" spans="1:9" x14ac:dyDescent="0.15">
      <c r="A6000" s="32">
        <v>43711</v>
      </c>
      <c r="B6000" s="25">
        <v>1000059342</v>
      </c>
      <c r="C6000" s="25" t="s">
        <v>3994</v>
      </c>
      <c r="D6000" s="25" t="s">
        <v>4004</v>
      </c>
      <c r="E6000" s="25">
        <v>905.66</v>
      </c>
      <c r="F6000" s="25">
        <v>905.66</v>
      </c>
      <c r="G6000" s="25">
        <v>0</v>
      </c>
      <c r="H6000" s="25">
        <v>0</v>
      </c>
      <c r="I6000" s="25" t="s">
        <v>2687</v>
      </c>
    </row>
    <row r="6001" spans="1:9" x14ac:dyDescent="0.15">
      <c r="A6001" s="32">
        <v>43710</v>
      </c>
      <c r="B6001" s="25">
        <v>1000001038</v>
      </c>
      <c r="C6001" s="25" t="s">
        <v>3152</v>
      </c>
      <c r="D6001" s="25" t="s">
        <v>4003</v>
      </c>
      <c r="E6001" s="25">
        <v>732.6</v>
      </c>
      <c r="F6001" s="25">
        <v>732.6</v>
      </c>
      <c r="G6001" s="25">
        <v>0</v>
      </c>
      <c r="H6001" s="25">
        <v>0</v>
      </c>
      <c r="I6001" s="25" t="s">
        <v>3151</v>
      </c>
    </row>
    <row r="6002" spans="1:9" x14ac:dyDescent="0.15">
      <c r="A6002" s="32">
        <v>43710</v>
      </c>
      <c r="B6002" s="25">
        <v>1000001038</v>
      </c>
      <c r="C6002" s="25" t="s">
        <v>3152</v>
      </c>
      <c r="D6002" s="25" t="s">
        <v>4003</v>
      </c>
      <c r="E6002" s="31">
        <v>1277.77</v>
      </c>
      <c r="F6002" s="31">
        <v>1277.77</v>
      </c>
      <c r="G6002" s="25">
        <v>0</v>
      </c>
      <c r="H6002" s="25">
        <v>0</v>
      </c>
      <c r="I6002" s="25" t="s">
        <v>3151</v>
      </c>
    </row>
    <row r="6003" spans="1:9" x14ac:dyDescent="0.15">
      <c r="A6003" s="32">
        <v>43710</v>
      </c>
      <c r="B6003" s="25">
        <v>1000001126</v>
      </c>
      <c r="C6003" s="25" t="s">
        <v>3892</v>
      </c>
      <c r="D6003" s="25" t="s">
        <v>4003</v>
      </c>
      <c r="E6003" s="25">
        <v>400.8</v>
      </c>
      <c r="F6003" s="25">
        <v>400.8</v>
      </c>
      <c r="G6003" s="25">
        <v>0</v>
      </c>
      <c r="H6003" s="25">
        <v>0</v>
      </c>
      <c r="I6003" s="25" t="s">
        <v>2912</v>
      </c>
    </row>
    <row r="6004" spans="1:9" x14ac:dyDescent="0.15">
      <c r="A6004" s="32">
        <v>43710</v>
      </c>
      <c r="B6004" s="25">
        <v>1000001126</v>
      </c>
      <c r="C6004" s="25" t="s">
        <v>3892</v>
      </c>
      <c r="D6004" s="25" t="s">
        <v>4003</v>
      </c>
      <c r="E6004" s="31">
        <v>1735.32</v>
      </c>
      <c r="F6004" s="31">
        <v>1735.32</v>
      </c>
      <c r="G6004" s="25">
        <v>0</v>
      </c>
      <c r="H6004" s="25">
        <v>0</v>
      </c>
      <c r="I6004" s="25" t="s">
        <v>2912</v>
      </c>
    </row>
    <row r="6005" spans="1:9" x14ac:dyDescent="0.15">
      <c r="A6005" s="32">
        <v>43710</v>
      </c>
      <c r="B6005" s="25">
        <v>1000001427</v>
      </c>
      <c r="C6005" s="25" t="s">
        <v>4053</v>
      </c>
      <c r="D6005" s="25" t="s">
        <v>4003</v>
      </c>
      <c r="E6005" s="31">
        <v>21675.8</v>
      </c>
      <c r="F6005" s="31">
        <v>21675.8</v>
      </c>
      <c r="G6005" s="25">
        <v>0</v>
      </c>
      <c r="H6005" s="25">
        <v>0</v>
      </c>
      <c r="I6005" s="25" t="s">
        <v>212</v>
      </c>
    </row>
    <row r="6006" spans="1:9" x14ac:dyDescent="0.15">
      <c r="A6006" s="32">
        <v>43710</v>
      </c>
      <c r="B6006" s="25">
        <v>1000001427</v>
      </c>
      <c r="C6006" s="25" t="s">
        <v>4053</v>
      </c>
      <c r="D6006" s="25" t="s">
        <v>4003</v>
      </c>
      <c r="E6006" s="31">
        <v>36750.400000000001</v>
      </c>
      <c r="F6006" s="31">
        <v>36750.400000000001</v>
      </c>
      <c r="G6006" s="25">
        <v>0</v>
      </c>
      <c r="H6006" s="25">
        <v>0</v>
      </c>
      <c r="I6006" s="25" t="s">
        <v>212</v>
      </c>
    </row>
    <row r="6007" spans="1:9" x14ac:dyDescent="0.15">
      <c r="A6007" s="32">
        <v>43710</v>
      </c>
      <c r="B6007" s="25">
        <v>1000001616</v>
      </c>
      <c r="C6007" s="25" t="s">
        <v>3897</v>
      </c>
      <c r="D6007" s="25" t="s">
        <v>4003</v>
      </c>
      <c r="E6007" s="25">
        <v>175.2</v>
      </c>
      <c r="F6007" s="25">
        <v>175.2</v>
      </c>
      <c r="G6007" s="25">
        <v>0</v>
      </c>
      <c r="H6007" s="25">
        <v>0</v>
      </c>
      <c r="I6007" s="25" t="s">
        <v>3160</v>
      </c>
    </row>
    <row r="6008" spans="1:9" x14ac:dyDescent="0.15">
      <c r="A6008" s="32">
        <v>43710</v>
      </c>
      <c r="B6008" s="25">
        <v>1000001616</v>
      </c>
      <c r="C6008" s="25" t="s">
        <v>3897</v>
      </c>
      <c r="D6008" s="25" t="s">
        <v>4003</v>
      </c>
      <c r="E6008" s="31">
        <v>2644.5</v>
      </c>
      <c r="F6008" s="31">
        <v>2644.5</v>
      </c>
      <c r="G6008" s="25">
        <v>0</v>
      </c>
      <c r="H6008" s="25">
        <v>0</v>
      </c>
      <c r="I6008" s="25" t="s">
        <v>3160</v>
      </c>
    </row>
    <row r="6009" spans="1:9" x14ac:dyDescent="0.15">
      <c r="A6009" s="32">
        <v>43710</v>
      </c>
      <c r="B6009" s="25">
        <v>1000001627</v>
      </c>
      <c r="C6009" s="25" t="s">
        <v>3902</v>
      </c>
      <c r="D6009" s="25" t="s">
        <v>4003</v>
      </c>
      <c r="E6009" s="25">
        <v>836.84</v>
      </c>
      <c r="F6009" s="25">
        <v>836.84</v>
      </c>
      <c r="G6009" s="25">
        <v>0</v>
      </c>
      <c r="H6009" s="25">
        <v>0</v>
      </c>
      <c r="I6009" s="25" t="s">
        <v>3222</v>
      </c>
    </row>
    <row r="6010" spans="1:9" x14ac:dyDescent="0.15">
      <c r="A6010" s="32">
        <v>43710</v>
      </c>
      <c r="B6010" s="25">
        <v>1000001627</v>
      </c>
      <c r="C6010" s="25" t="s">
        <v>3902</v>
      </c>
      <c r="D6010" s="25" t="s">
        <v>4003</v>
      </c>
      <c r="E6010" s="31">
        <v>6778.2</v>
      </c>
      <c r="F6010" s="31">
        <v>6778.2</v>
      </c>
      <c r="G6010" s="25">
        <v>0</v>
      </c>
      <c r="H6010" s="25">
        <v>0</v>
      </c>
      <c r="I6010" s="25" t="s">
        <v>3222</v>
      </c>
    </row>
    <row r="6011" spans="1:9" x14ac:dyDescent="0.15">
      <c r="A6011" s="32">
        <v>43710</v>
      </c>
      <c r="B6011" s="25">
        <v>1000001627</v>
      </c>
      <c r="C6011" s="25" t="s">
        <v>3902</v>
      </c>
      <c r="D6011" s="25" t="s">
        <v>4004</v>
      </c>
      <c r="E6011" s="25">
        <v>408.76</v>
      </c>
      <c r="F6011" s="25">
        <v>408.76</v>
      </c>
      <c r="G6011" s="25">
        <v>0</v>
      </c>
      <c r="H6011" s="25">
        <v>0</v>
      </c>
      <c r="I6011" s="25" t="s">
        <v>3222</v>
      </c>
    </row>
    <row r="6012" spans="1:9" x14ac:dyDescent="0.15">
      <c r="A6012" s="32">
        <v>43710</v>
      </c>
      <c r="B6012" s="25">
        <v>1000001984</v>
      </c>
      <c r="C6012" s="25" t="s">
        <v>3907</v>
      </c>
      <c r="D6012" s="25" t="s">
        <v>4003</v>
      </c>
      <c r="E6012" s="31">
        <v>12000.4</v>
      </c>
      <c r="F6012" s="31">
        <v>12000.4</v>
      </c>
      <c r="G6012" s="25">
        <v>0</v>
      </c>
      <c r="H6012" s="25">
        <v>0</v>
      </c>
      <c r="I6012" s="25" t="s">
        <v>3538</v>
      </c>
    </row>
    <row r="6013" spans="1:9" x14ac:dyDescent="0.15">
      <c r="A6013" s="32">
        <v>43710</v>
      </c>
      <c r="B6013" s="25">
        <v>1000002158</v>
      </c>
      <c r="C6013" s="25" t="s">
        <v>3909</v>
      </c>
      <c r="D6013" s="25" t="s">
        <v>4003</v>
      </c>
      <c r="E6013" s="25">
        <v>408.5</v>
      </c>
      <c r="F6013" s="25">
        <v>408.5</v>
      </c>
      <c r="G6013" s="25">
        <v>0</v>
      </c>
      <c r="H6013" s="25">
        <v>0</v>
      </c>
      <c r="I6013" s="25" t="s">
        <v>3126</v>
      </c>
    </row>
    <row r="6014" spans="1:9" x14ac:dyDescent="0.15">
      <c r="A6014" s="32">
        <v>43710</v>
      </c>
      <c r="B6014" s="25">
        <v>1000002535</v>
      </c>
      <c r="C6014" s="25" t="s">
        <v>3911</v>
      </c>
      <c r="D6014" s="25" t="s">
        <v>4003</v>
      </c>
      <c r="E6014" s="31">
        <v>141290.32999999999</v>
      </c>
      <c r="F6014" s="31">
        <v>141290.32999999999</v>
      </c>
      <c r="G6014" s="25">
        <v>0</v>
      </c>
      <c r="H6014" s="25">
        <v>0</v>
      </c>
      <c r="I6014" s="25" t="s">
        <v>109</v>
      </c>
    </row>
    <row r="6015" spans="1:9" x14ac:dyDescent="0.15">
      <c r="A6015" s="32">
        <v>43710</v>
      </c>
      <c r="B6015" s="25">
        <v>1000002535</v>
      </c>
      <c r="C6015" s="25" t="s">
        <v>3911</v>
      </c>
      <c r="D6015" s="25" t="s">
        <v>4003</v>
      </c>
      <c r="E6015" s="31">
        <v>30010.77</v>
      </c>
      <c r="F6015" s="31">
        <v>30010.77</v>
      </c>
      <c r="G6015" s="25">
        <v>0</v>
      </c>
      <c r="H6015" s="25">
        <v>0</v>
      </c>
      <c r="I6015" s="25" t="s">
        <v>109</v>
      </c>
    </row>
    <row r="6016" spans="1:9" x14ac:dyDescent="0.15">
      <c r="A6016" s="32">
        <v>43710</v>
      </c>
      <c r="B6016" s="25">
        <v>1000002672</v>
      </c>
      <c r="C6016" s="25" t="s">
        <v>4010</v>
      </c>
      <c r="D6016" s="25" t="s">
        <v>4003</v>
      </c>
      <c r="E6016" s="25">
        <v>661.72</v>
      </c>
      <c r="F6016" s="25">
        <v>661.72</v>
      </c>
      <c r="G6016" s="25">
        <v>0</v>
      </c>
      <c r="H6016" s="25">
        <v>0</v>
      </c>
      <c r="I6016" s="25" t="s">
        <v>2637</v>
      </c>
    </row>
    <row r="6017" spans="1:9" x14ac:dyDescent="0.15">
      <c r="A6017" s="32">
        <v>43710</v>
      </c>
      <c r="B6017" s="25">
        <v>1000002672</v>
      </c>
      <c r="C6017" s="25" t="s">
        <v>4010</v>
      </c>
      <c r="D6017" s="25" t="s">
        <v>4003</v>
      </c>
      <c r="E6017" s="25">
        <v>506.74</v>
      </c>
      <c r="F6017" s="25">
        <v>506.74</v>
      </c>
      <c r="G6017" s="25">
        <v>0</v>
      </c>
      <c r="H6017" s="25">
        <v>0</v>
      </c>
      <c r="I6017" s="25" t="s">
        <v>2637</v>
      </c>
    </row>
    <row r="6018" spans="1:9" x14ac:dyDescent="0.15">
      <c r="A6018" s="32">
        <v>43710</v>
      </c>
      <c r="B6018" s="25">
        <v>1000002716</v>
      </c>
      <c r="C6018" s="25" t="s">
        <v>3913</v>
      </c>
      <c r="D6018" s="25" t="s">
        <v>4003</v>
      </c>
      <c r="E6018" s="31">
        <v>2002.9</v>
      </c>
      <c r="F6018" s="31">
        <v>2002.9</v>
      </c>
      <c r="G6018" s="25">
        <v>0</v>
      </c>
      <c r="H6018" s="25">
        <v>0</v>
      </c>
      <c r="I6018" s="25" t="s">
        <v>2896</v>
      </c>
    </row>
    <row r="6019" spans="1:9" x14ac:dyDescent="0.15">
      <c r="A6019" s="32">
        <v>43710</v>
      </c>
      <c r="B6019" s="25">
        <v>1000003143</v>
      </c>
      <c r="C6019" s="25" t="s">
        <v>3733</v>
      </c>
      <c r="D6019" s="25" t="s">
        <v>4003</v>
      </c>
      <c r="E6019" s="31">
        <v>8091.6</v>
      </c>
      <c r="F6019" s="31">
        <v>8091.6</v>
      </c>
      <c r="G6019" s="25">
        <v>0</v>
      </c>
      <c r="H6019" s="25">
        <v>0</v>
      </c>
      <c r="I6019" s="25" t="s">
        <v>3140</v>
      </c>
    </row>
    <row r="6020" spans="1:9" x14ac:dyDescent="0.15">
      <c r="A6020" s="32">
        <v>43710</v>
      </c>
      <c r="B6020" s="25">
        <v>1000003143</v>
      </c>
      <c r="C6020" s="25" t="s">
        <v>3733</v>
      </c>
      <c r="D6020" s="25" t="s">
        <v>4003</v>
      </c>
      <c r="E6020" s="31">
        <v>29706.560000000001</v>
      </c>
      <c r="F6020" s="31">
        <v>29706.560000000001</v>
      </c>
      <c r="G6020" s="25">
        <v>0</v>
      </c>
      <c r="H6020" s="25">
        <v>0</v>
      </c>
      <c r="I6020" s="25" t="s">
        <v>3140</v>
      </c>
    </row>
    <row r="6021" spans="1:9" x14ac:dyDescent="0.15">
      <c r="A6021" s="32">
        <v>43710</v>
      </c>
      <c r="B6021" s="25">
        <v>1000003390</v>
      </c>
      <c r="C6021" s="25" t="s">
        <v>3858</v>
      </c>
      <c r="D6021" s="25" t="s">
        <v>4003</v>
      </c>
      <c r="E6021" s="31">
        <v>1981.9</v>
      </c>
      <c r="F6021" s="31">
        <v>1981.9</v>
      </c>
      <c r="G6021" s="25">
        <v>0</v>
      </c>
      <c r="H6021" s="25">
        <v>0</v>
      </c>
      <c r="I6021" s="25" t="s">
        <v>2883</v>
      </c>
    </row>
    <row r="6022" spans="1:9" x14ac:dyDescent="0.15">
      <c r="A6022" s="32">
        <v>43710</v>
      </c>
      <c r="B6022" s="25">
        <v>1000003390</v>
      </c>
      <c r="C6022" s="25" t="s">
        <v>3858</v>
      </c>
      <c r="D6022" s="25" t="s">
        <v>4004</v>
      </c>
      <c r="E6022" s="25">
        <v>7.32</v>
      </c>
      <c r="F6022" s="25">
        <v>7.32</v>
      </c>
      <c r="G6022" s="25">
        <v>0</v>
      </c>
      <c r="H6022" s="25">
        <v>0</v>
      </c>
      <c r="I6022" s="25" t="s">
        <v>2883</v>
      </c>
    </row>
    <row r="6023" spans="1:9" x14ac:dyDescent="0.15">
      <c r="A6023" s="32">
        <v>43710</v>
      </c>
      <c r="B6023" s="25">
        <v>1000003511</v>
      </c>
      <c r="C6023" s="25" t="s">
        <v>4059</v>
      </c>
      <c r="D6023" s="25" t="s">
        <v>4003</v>
      </c>
      <c r="E6023" s="25">
        <v>200.4</v>
      </c>
      <c r="F6023" s="25">
        <v>200.4</v>
      </c>
      <c r="G6023" s="25">
        <v>0</v>
      </c>
      <c r="H6023" s="25">
        <v>0</v>
      </c>
      <c r="I6023" s="25" t="s">
        <v>2696</v>
      </c>
    </row>
    <row r="6024" spans="1:9" x14ac:dyDescent="0.15">
      <c r="A6024" s="32">
        <v>43710</v>
      </c>
      <c r="B6024" s="25">
        <v>1000003511</v>
      </c>
      <c r="C6024" s="25" t="s">
        <v>4059</v>
      </c>
      <c r="D6024" s="25" t="s">
        <v>4003</v>
      </c>
      <c r="E6024" s="25">
        <v>769.43</v>
      </c>
      <c r="F6024" s="25">
        <v>769.43</v>
      </c>
      <c r="G6024" s="25">
        <v>0</v>
      </c>
      <c r="H6024" s="25">
        <v>0</v>
      </c>
      <c r="I6024" s="25" t="s">
        <v>2696</v>
      </c>
    </row>
    <row r="6025" spans="1:9" x14ac:dyDescent="0.15">
      <c r="A6025" s="32">
        <v>43710</v>
      </c>
      <c r="B6025" s="25">
        <v>1000004078</v>
      </c>
      <c r="C6025" s="25" t="s">
        <v>2794</v>
      </c>
      <c r="D6025" s="25" t="s">
        <v>4003</v>
      </c>
      <c r="E6025" s="31">
        <v>2627.87</v>
      </c>
      <c r="F6025" s="31">
        <v>2627.87</v>
      </c>
      <c r="G6025" s="25">
        <v>0</v>
      </c>
      <c r="H6025" s="25">
        <v>0</v>
      </c>
      <c r="I6025" s="25" t="s">
        <v>2793</v>
      </c>
    </row>
    <row r="6026" spans="1:9" x14ac:dyDescent="0.15">
      <c r="A6026" s="32">
        <v>43710</v>
      </c>
      <c r="B6026" s="25">
        <v>1000004297</v>
      </c>
      <c r="C6026" s="25" t="s">
        <v>4001</v>
      </c>
      <c r="D6026" s="25" t="s">
        <v>4003</v>
      </c>
      <c r="E6026" s="25">
        <v>200.4</v>
      </c>
      <c r="F6026" s="25">
        <v>200.4</v>
      </c>
      <c r="G6026" s="25">
        <v>0</v>
      </c>
      <c r="H6026" s="25">
        <v>0</v>
      </c>
      <c r="I6026" s="25" t="s">
        <v>3785</v>
      </c>
    </row>
    <row r="6027" spans="1:9" x14ac:dyDescent="0.15">
      <c r="A6027" s="32">
        <v>43710</v>
      </c>
      <c r="B6027" s="25">
        <v>1000004297</v>
      </c>
      <c r="C6027" s="25" t="s">
        <v>4001</v>
      </c>
      <c r="D6027" s="25" t="s">
        <v>4003</v>
      </c>
      <c r="E6027" s="25">
        <v>300</v>
      </c>
      <c r="F6027" s="25">
        <v>300</v>
      </c>
      <c r="G6027" s="25">
        <v>0</v>
      </c>
      <c r="H6027" s="25">
        <v>0</v>
      </c>
      <c r="I6027" s="25" t="s">
        <v>3785</v>
      </c>
    </row>
    <row r="6028" spans="1:9" x14ac:dyDescent="0.15">
      <c r="A6028" s="32">
        <v>43710</v>
      </c>
      <c r="B6028" s="25">
        <v>1000004884</v>
      </c>
      <c r="C6028" s="25" t="s">
        <v>3917</v>
      </c>
      <c r="D6028" s="25" t="s">
        <v>4003</v>
      </c>
      <c r="E6028" s="31">
        <v>5005.62</v>
      </c>
      <c r="F6028" s="31">
        <v>5005.62</v>
      </c>
      <c r="G6028" s="25">
        <v>0</v>
      </c>
      <c r="H6028" s="25">
        <v>0</v>
      </c>
      <c r="I6028" s="25" t="s">
        <v>2824</v>
      </c>
    </row>
    <row r="6029" spans="1:9" x14ac:dyDescent="0.15">
      <c r="A6029" s="32">
        <v>43710</v>
      </c>
      <c r="B6029" s="25">
        <v>1000004884</v>
      </c>
      <c r="C6029" s="25" t="s">
        <v>3917</v>
      </c>
      <c r="D6029" s="25" t="s">
        <v>4003</v>
      </c>
      <c r="E6029" s="31">
        <v>11948.82</v>
      </c>
      <c r="F6029" s="31">
        <v>11948.82</v>
      </c>
      <c r="G6029" s="25">
        <v>0</v>
      </c>
      <c r="H6029" s="25">
        <v>0</v>
      </c>
      <c r="I6029" s="25" t="s">
        <v>2824</v>
      </c>
    </row>
    <row r="6030" spans="1:9" x14ac:dyDescent="0.15">
      <c r="A6030" s="32">
        <v>43710</v>
      </c>
      <c r="B6030" s="25">
        <v>1000008344</v>
      </c>
      <c r="C6030" s="25" t="s">
        <v>3921</v>
      </c>
      <c r="D6030" s="25" t="s">
        <v>4004</v>
      </c>
      <c r="E6030" s="31">
        <v>7000.07</v>
      </c>
      <c r="F6030" s="31">
        <v>7000.07</v>
      </c>
      <c r="G6030" s="25">
        <v>0</v>
      </c>
      <c r="H6030" s="25">
        <v>0</v>
      </c>
      <c r="I6030" s="25" t="s">
        <v>3140</v>
      </c>
    </row>
    <row r="6031" spans="1:9" x14ac:dyDescent="0.15">
      <c r="A6031" s="32">
        <v>43710</v>
      </c>
      <c r="B6031" s="25">
        <v>1000009190</v>
      </c>
      <c r="C6031" s="25" t="s">
        <v>2649</v>
      </c>
      <c r="D6031" s="25" t="s">
        <v>4003</v>
      </c>
      <c r="E6031" s="25">
        <v>329.85</v>
      </c>
      <c r="F6031" s="25">
        <v>329.85</v>
      </c>
      <c r="G6031" s="25">
        <v>0</v>
      </c>
      <c r="H6031" s="25">
        <v>0</v>
      </c>
      <c r="I6031" s="25" t="s">
        <v>2646</v>
      </c>
    </row>
    <row r="6032" spans="1:9" x14ac:dyDescent="0.15">
      <c r="A6032" s="32">
        <v>43710</v>
      </c>
      <c r="B6032" s="25">
        <v>1000009190</v>
      </c>
      <c r="C6032" s="25" t="s">
        <v>2649</v>
      </c>
      <c r="D6032" s="25" t="s">
        <v>4003</v>
      </c>
      <c r="E6032" s="31">
        <v>1807.23</v>
      </c>
      <c r="F6032" s="31">
        <v>1807.23</v>
      </c>
      <c r="G6032" s="25">
        <v>0</v>
      </c>
      <c r="H6032" s="25">
        <v>0</v>
      </c>
      <c r="I6032" s="25" t="s">
        <v>2646</v>
      </c>
    </row>
    <row r="6033" spans="1:9" x14ac:dyDescent="0.15">
      <c r="A6033" s="32">
        <v>43710</v>
      </c>
      <c r="B6033" s="25">
        <v>1000009190</v>
      </c>
      <c r="C6033" s="25" t="s">
        <v>2649</v>
      </c>
      <c r="D6033" s="25" t="s">
        <v>4004</v>
      </c>
      <c r="E6033" s="25">
        <v>400.56</v>
      </c>
      <c r="F6033" s="25">
        <v>400.56</v>
      </c>
      <c r="G6033" s="25">
        <v>0</v>
      </c>
      <c r="H6033" s="25">
        <v>0</v>
      </c>
      <c r="I6033" s="25" t="s">
        <v>2646</v>
      </c>
    </row>
    <row r="6034" spans="1:9" x14ac:dyDescent="0.15">
      <c r="A6034" s="32">
        <v>43710</v>
      </c>
      <c r="B6034" s="25">
        <v>1000009301</v>
      </c>
      <c r="C6034" s="25" t="s">
        <v>3308</v>
      </c>
      <c r="D6034" s="25" t="s">
        <v>4003</v>
      </c>
      <c r="E6034" s="25">
        <v>258.63</v>
      </c>
      <c r="F6034" s="25">
        <v>258.63</v>
      </c>
      <c r="G6034" s="25">
        <v>0</v>
      </c>
      <c r="H6034" s="25">
        <v>0</v>
      </c>
      <c r="I6034" s="25" t="s">
        <v>2646</v>
      </c>
    </row>
    <row r="6035" spans="1:9" x14ac:dyDescent="0.15">
      <c r="A6035" s="32">
        <v>43710</v>
      </c>
      <c r="B6035" s="25">
        <v>1000009301</v>
      </c>
      <c r="C6035" s="25" t="s">
        <v>3308</v>
      </c>
      <c r="D6035" s="25" t="s">
        <v>4003</v>
      </c>
      <c r="E6035" s="31">
        <v>1957.62</v>
      </c>
      <c r="F6035" s="31">
        <v>1957.62</v>
      </c>
      <c r="G6035" s="25">
        <v>0</v>
      </c>
      <c r="H6035" s="25">
        <v>0</v>
      </c>
      <c r="I6035" s="25" t="s">
        <v>2646</v>
      </c>
    </row>
    <row r="6036" spans="1:9" x14ac:dyDescent="0.15">
      <c r="A6036" s="32">
        <v>43710</v>
      </c>
      <c r="B6036" s="25">
        <v>1000009355</v>
      </c>
      <c r="C6036" s="25" t="s">
        <v>2813</v>
      </c>
      <c r="D6036" s="25" t="s">
        <v>4003</v>
      </c>
      <c r="E6036" s="25">
        <v>400.8</v>
      </c>
      <c r="F6036" s="25">
        <v>400.8</v>
      </c>
      <c r="G6036" s="25">
        <v>0</v>
      </c>
      <c r="H6036" s="25">
        <v>0</v>
      </c>
      <c r="I6036" s="25" t="s">
        <v>2812</v>
      </c>
    </row>
    <row r="6037" spans="1:9" x14ac:dyDescent="0.15">
      <c r="A6037" s="32">
        <v>43710</v>
      </c>
      <c r="B6037" s="25">
        <v>1000009355</v>
      </c>
      <c r="C6037" s="25" t="s">
        <v>2813</v>
      </c>
      <c r="D6037" s="25" t="s">
        <v>4003</v>
      </c>
      <c r="E6037" s="25">
        <v>600.5</v>
      </c>
      <c r="F6037" s="25">
        <v>600.5</v>
      </c>
      <c r="G6037" s="25">
        <v>0</v>
      </c>
      <c r="H6037" s="25">
        <v>0</v>
      </c>
      <c r="I6037" s="25" t="s">
        <v>2812</v>
      </c>
    </row>
    <row r="6038" spans="1:9" x14ac:dyDescent="0.15">
      <c r="A6038" s="32">
        <v>43710</v>
      </c>
      <c r="B6038" s="25">
        <v>1000009458</v>
      </c>
      <c r="C6038" s="25" t="s">
        <v>2816</v>
      </c>
      <c r="D6038" s="25" t="s">
        <v>4003</v>
      </c>
      <c r="E6038" s="31">
        <v>2327.8000000000002</v>
      </c>
      <c r="F6038" s="31">
        <v>2327.8000000000002</v>
      </c>
      <c r="G6038" s="25">
        <v>0</v>
      </c>
      <c r="H6038" s="25">
        <v>0</v>
      </c>
      <c r="I6038" s="25" t="s">
        <v>2815</v>
      </c>
    </row>
    <row r="6039" spans="1:9" x14ac:dyDescent="0.15">
      <c r="A6039" s="32">
        <v>43710</v>
      </c>
      <c r="B6039" s="25">
        <v>1000009635</v>
      </c>
      <c r="C6039" s="25" t="s">
        <v>3929</v>
      </c>
      <c r="D6039" s="25" t="s">
        <v>4003</v>
      </c>
      <c r="E6039" s="31">
        <v>30119.96</v>
      </c>
      <c r="F6039" s="31">
        <v>30119.96</v>
      </c>
      <c r="G6039" s="25">
        <v>0</v>
      </c>
      <c r="H6039" s="25">
        <v>0</v>
      </c>
      <c r="I6039" s="25" t="s">
        <v>106</v>
      </c>
    </row>
    <row r="6040" spans="1:9" x14ac:dyDescent="0.15">
      <c r="A6040" s="32">
        <v>43710</v>
      </c>
      <c r="B6040" s="25">
        <v>1000009635</v>
      </c>
      <c r="C6040" s="25" t="s">
        <v>3929</v>
      </c>
      <c r="D6040" s="25" t="s">
        <v>4003</v>
      </c>
      <c r="E6040" s="31">
        <v>198882.45</v>
      </c>
      <c r="F6040" s="31">
        <v>198882.45</v>
      </c>
      <c r="G6040" s="25">
        <v>0</v>
      </c>
      <c r="H6040" s="25">
        <v>0</v>
      </c>
      <c r="I6040" s="25" t="s">
        <v>106</v>
      </c>
    </row>
    <row r="6041" spans="1:9" x14ac:dyDescent="0.15">
      <c r="A6041" s="32">
        <v>43710</v>
      </c>
      <c r="B6041" s="25">
        <v>1000015329</v>
      </c>
      <c r="C6041" s="25" t="s">
        <v>2641</v>
      </c>
      <c r="D6041" s="25" t="s">
        <v>4003</v>
      </c>
      <c r="E6041" s="31">
        <v>1589.8</v>
      </c>
      <c r="F6041" s="31">
        <v>1589.8</v>
      </c>
      <c r="G6041" s="25">
        <v>0</v>
      </c>
      <c r="H6041" s="25">
        <v>0</v>
      </c>
      <c r="I6041" s="25" t="s">
        <v>2640</v>
      </c>
    </row>
    <row r="6042" spans="1:9" x14ac:dyDescent="0.15">
      <c r="A6042" s="32">
        <v>43710</v>
      </c>
      <c r="B6042" s="25">
        <v>1000015329</v>
      </c>
      <c r="C6042" s="25" t="s">
        <v>2641</v>
      </c>
      <c r="D6042" s="25" t="s">
        <v>4004</v>
      </c>
      <c r="E6042" s="25">
        <v>801.18</v>
      </c>
      <c r="F6042" s="25">
        <v>801.18</v>
      </c>
      <c r="G6042" s="25">
        <v>0</v>
      </c>
      <c r="H6042" s="25">
        <v>0</v>
      </c>
      <c r="I6042" s="25" t="s">
        <v>2640</v>
      </c>
    </row>
    <row r="6043" spans="1:9" x14ac:dyDescent="0.15">
      <c r="A6043" s="32">
        <v>43710</v>
      </c>
      <c r="B6043" s="25">
        <v>1000016028</v>
      </c>
      <c r="C6043" s="25" t="s">
        <v>3931</v>
      </c>
      <c r="D6043" s="25" t="s">
        <v>4003</v>
      </c>
      <c r="E6043" s="31">
        <v>24523.5</v>
      </c>
      <c r="F6043" s="31">
        <v>24523.5</v>
      </c>
      <c r="G6043" s="25">
        <v>0</v>
      </c>
      <c r="H6043" s="25">
        <v>0</v>
      </c>
      <c r="I6043" s="25" t="s">
        <v>3134</v>
      </c>
    </row>
    <row r="6044" spans="1:9" x14ac:dyDescent="0.15">
      <c r="A6044" s="32">
        <v>43710</v>
      </c>
      <c r="B6044" s="25">
        <v>1000016028</v>
      </c>
      <c r="C6044" s="25" t="s">
        <v>3931</v>
      </c>
      <c r="D6044" s="25" t="s">
        <v>4003</v>
      </c>
      <c r="E6044" s="31">
        <v>15479.2</v>
      </c>
      <c r="F6044" s="31">
        <v>15479.2</v>
      </c>
      <c r="G6044" s="25">
        <v>0</v>
      </c>
      <c r="H6044" s="25">
        <v>0</v>
      </c>
      <c r="I6044" s="25" t="s">
        <v>3134</v>
      </c>
    </row>
    <row r="6045" spans="1:9" x14ac:dyDescent="0.15">
      <c r="A6045" s="32">
        <v>43710</v>
      </c>
      <c r="B6045" s="25">
        <v>1000016603</v>
      </c>
      <c r="C6045" s="25" t="s">
        <v>2835</v>
      </c>
      <c r="D6045" s="25" t="s">
        <v>4003</v>
      </c>
      <c r="E6045" s="31">
        <v>49382.9</v>
      </c>
      <c r="F6045" s="31">
        <v>49382.9</v>
      </c>
      <c r="G6045" s="25">
        <v>0</v>
      </c>
      <c r="H6045" s="25">
        <v>0</v>
      </c>
      <c r="I6045" s="25" t="s">
        <v>2834</v>
      </c>
    </row>
    <row r="6046" spans="1:9" x14ac:dyDescent="0.15">
      <c r="A6046" s="32">
        <v>43710</v>
      </c>
      <c r="B6046" s="25">
        <v>1000016603</v>
      </c>
      <c r="C6046" s="25" t="s">
        <v>2835</v>
      </c>
      <c r="D6046" s="25" t="s">
        <v>4003</v>
      </c>
      <c r="E6046" s="31">
        <v>60617.17</v>
      </c>
      <c r="F6046" s="31">
        <v>60617.17</v>
      </c>
      <c r="G6046" s="25">
        <v>0</v>
      </c>
      <c r="H6046" s="25">
        <v>0</v>
      </c>
      <c r="I6046" s="25" t="s">
        <v>2834</v>
      </c>
    </row>
    <row r="6047" spans="1:9" x14ac:dyDescent="0.15">
      <c r="A6047" s="32">
        <v>43710</v>
      </c>
      <c r="B6047" s="25">
        <v>1000016942</v>
      </c>
      <c r="C6047" s="25" t="s">
        <v>2747</v>
      </c>
      <c r="D6047" s="25" t="s">
        <v>4003</v>
      </c>
      <c r="E6047" s="31">
        <v>8003.44</v>
      </c>
      <c r="F6047" s="31">
        <v>8003.44</v>
      </c>
      <c r="G6047" s="25">
        <v>0</v>
      </c>
      <c r="H6047" s="25">
        <v>0</v>
      </c>
      <c r="I6047" s="25" t="s">
        <v>2733</v>
      </c>
    </row>
    <row r="6048" spans="1:9" x14ac:dyDescent="0.15">
      <c r="A6048" s="32">
        <v>43710</v>
      </c>
      <c r="B6048" s="25">
        <v>1000016942</v>
      </c>
      <c r="C6048" s="25" t="s">
        <v>2747</v>
      </c>
      <c r="D6048" s="25" t="s">
        <v>4003</v>
      </c>
      <c r="E6048" s="31">
        <v>11997.15</v>
      </c>
      <c r="F6048" s="31">
        <v>11997.15</v>
      </c>
      <c r="G6048" s="25">
        <v>0</v>
      </c>
      <c r="H6048" s="25">
        <v>0</v>
      </c>
      <c r="I6048" s="25" t="s">
        <v>2733</v>
      </c>
    </row>
    <row r="6049" spans="1:9" x14ac:dyDescent="0.15">
      <c r="A6049" s="32">
        <v>43710</v>
      </c>
      <c r="B6049" s="25">
        <v>1000017070</v>
      </c>
      <c r="C6049" s="25" t="s">
        <v>3932</v>
      </c>
      <c r="D6049" s="25" t="s">
        <v>4003</v>
      </c>
      <c r="E6049" s="31">
        <v>1132</v>
      </c>
      <c r="F6049" s="31">
        <v>1132</v>
      </c>
      <c r="G6049" s="25">
        <v>0</v>
      </c>
      <c r="H6049" s="25">
        <v>0</v>
      </c>
      <c r="I6049" s="25" t="s">
        <v>2837</v>
      </c>
    </row>
    <row r="6050" spans="1:9" x14ac:dyDescent="0.15">
      <c r="A6050" s="32">
        <v>43710</v>
      </c>
      <c r="B6050" s="25">
        <v>1000017079</v>
      </c>
      <c r="C6050" s="25" t="s">
        <v>3629</v>
      </c>
      <c r="D6050" s="25" t="s">
        <v>4003</v>
      </c>
      <c r="E6050" s="31">
        <v>104218.44</v>
      </c>
      <c r="F6050" s="31">
        <v>104218.44</v>
      </c>
      <c r="G6050" s="25">
        <v>0</v>
      </c>
      <c r="H6050" s="25">
        <v>0</v>
      </c>
      <c r="I6050" s="25" t="s">
        <v>3024</v>
      </c>
    </row>
    <row r="6051" spans="1:9" x14ac:dyDescent="0.15">
      <c r="A6051" s="32">
        <v>43710</v>
      </c>
      <c r="B6051" s="25">
        <v>1000017079</v>
      </c>
      <c r="C6051" s="25" t="s">
        <v>3629</v>
      </c>
      <c r="D6051" s="25" t="s">
        <v>4003</v>
      </c>
      <c r="E6051" s="31">
        <v>95264.34</v>
      </c>
      <c r="F6051" s="31">
        <v>95264.34</v>
      </c>
      <c r="G6051" s="25">
        <v>0</v>
      </c>
      <c r="H6051" s="25">
        <v>0</v>
      </c>
      <c r="I6051" s="25" t="s">
        <v>3024</v>
      </c>
    </row>
    <row r="6052" spans="1:9" x14ac:dyDescent="0.15">
      <c r="A6052" s="32">
        <v>43710</v>
      </c>
      <c r="B6052" s="25">
        <v>1000017333</v>
      </c>
      <c r="C6052" s="25" t="s">
        <v>4002</v>
      </c>
      <c r="D6052" s="25" t="s">
        <v>4003</v>
      </c>
      <c r="E6052" s="25">
        <v>500.1</v>
      </c>
      <c r="F6052" s="25">
        <v>500.1</v>
      </c>
      <c r="G6052" s="25">
        <v>0</v>
      </c>
      <c r="H6052" s="25">
        <v>0</v>
      </c>
      <c r="I6052" s="25" t="s">
        <v>2837</v>
      </c>
    </row>
    <row r="6053" spans="1:9" x14ac:dyDescent="0.15">
      <c r="A6053" s="32">
        <v>43710</v>
      </c>
      <c r="B6053" s="25">
        <v>1000017360</v>
      </c>
      <c r="C6053" s="25" t="s">
        <v>2850</v>
      </c>
      <c r="D6053" s="25" t="s">
        <v>4003</v>
      </c>
      <c r="E6053" s="31">
        <v>1002.5</v>
      </c>
      <c r="F6053" s="31">
        <v>1002.5</v>
      </c>
      <c r="G6053" s="25">
        <v>0</v>
      </c>
      <c r="H6053" s="25">
        <v>0</v>
      </c>
      <c r="I6053" s="25" t="s">
        <v>2837</v>
      </c>
    </row>
    <row r="6054" spans="1:9" x14ac:dyDescent="0.15">
      <c r="A6054" s="32">
        <v>43710</v>
      </c>
      <c r="B6054" s="25">
        <v>1000017361</v>
      </c>
      <c r="C6054" s="25" t="s">
        <v>3469</v>
      </c>
      <c r="D6054" s="25" t="s">
        <v>4003</v>
      </c>
      <c r="E6054" s="25">
        <v>300</v>
      </c>
      <c r="F6054" s="25">
        <v>300</v>
      </c>
      <c r="G6054" s="25">
        <v>0</v>
      </c>
      <c r="H6054" s="25">
        <v>0</v>
      </c>
      <c r="I6054" s="25" t="s">
        <v>2837</v>
      </c>
    </row>
    <row r="6055" spans="1:9" x14ac:dyDescent="0.15">
      <c r="A6055" s="32">
        <v>43710</v>
      </c>
      <c r="B6055" s="25">
        <v>1000017386</v>
      </c>
      <c r="C6055" s="25" t="s">
        <v>2901</v>
      </c>
      <c r="D6055" s="25" t="s">
        <v>4003</v>
      </c>
      <c r="E6055" s="31">
        <v>1776.6</v>
      </c>
      <c r="F6055" s="31">
        <v>1776.6</v>
      </c>
      <c r="G6055" s="25">
        <v>0</v>
      </c>
      <c r="H6055" s="25">
        <v>0</v>
      </c>
      <c r="I6055" s="25" t="s">
        <v>118</v>
      </c>
    </row>
    <row r="6056" spans="1:9" x14ac:dyDescent="0.15">
      <c r="A6056" s="32">
        <v>43710</v>
      </c>
      <c r="B6056" s="25">
        <v>1000017386</v>
      </c>
      <c r="C6056" s="25" t="s">
        <v>2901</v>
      </c>
      <c r="D6056" s="25" t="s">
        <v>4003</v>
      </c>
      <c r="E6056" s="25">
        <v>230.6</v>
      </c>
      <c r="F6056" s="25">
        <v>230.6</v>
      </c>
      <c r="G6056" s="25">
        <v>0</v>
      </c>
      <c r="H6056" s="25">
        <v>0</v>
      </c>
      <c r="I6056" s="25" t="s">
        <v>118</v>
      </c>
    </row>
    <row r="6057" spans="1:9" x14ac:dyDescent="0.15">
      <c r="A6057" s="32">
        <v>43710</v>
      </c>
      <c r="B6057" s="25">
        <v>1000017570</v>
      </c>
      <c r="C6057" s="25" t="s">
        <v>2956</v>
      </c>
      <c r="D6057" s="25" t="s">
        <v>4003</v>
      </c>
      <c r="E6057" s="31">
        <v>2204.4</v>
      </c>
      <c r="F6057" s="31">
        <v>2204.4</v>
      </c>
      <c r="G6057" s="25">
        <v>0</v>
      </c>
      <c r="H6057" s="25">
        <v>0</v>
      </c>
      <c r="I6057" s="25" t="s">
        <v>2955</v>
      </c>
    </row>
    <row r="6058" spans="1:9" x14ac:dyDescent="0.15">
      <c r="A6058" s="32">
        <v>43710</v>
      </c>
      <c r="B6058" s="25">
        <v>1000017570</v>
      </c>
      <c r="C6058" s="25" t="s">
        <v>2956</v>
      </c>
      <c r="D6058" s="25" t="s">
        <v>4003</v>
      </c>
      <c r="E6058" s="31">
        <v>6067.24</v>
      </c>
      <c r="F6058" s="31">
        <v>6067.24</v>
      </c>
      <c r="G6058" s="25">
        <v>0</v>
      </c>
      <c r="H6058" s="25">
        <v>0</v>
      </c>
      <c r="I6058" s="25" t="s">
        <v>2955</v>
      </c>
    </row>
    <row r="6059" spans="1:9" x14ac:dyDescent="0.15">
      <c r="A6059" s="32">
        <v>43710</v>
      </c>
      <c r="B6059" s="25">
        <v>1000017683</v>
      </c>
      <c r="C6059" s="25" t="s">
        <v>3455</v>
      </c>
      <c r="D6059" s="25" t="s">
        <v>4003</v>
      </c>
      <c r="E6059" s="25">
        <v>102</v>
      </c>
      <c r="F6059" s="25">
        <v>102</v>
      </c>
      <c r="G6059" s="25">
        <v>0</v>
      </c>
      <c r="H6059" s="25">
        <v>0</v>
      </c>
      <c r="I6059" s="25" t="s">
        <v>2837</v>
      </c>
    </row>
    <row r="6060" spans="1:9" x14ac:dyDescent="0.15">
      <c r="A6060" s="32">
        <v>43710</v>
      </c>
      <c r="B6060" s="25">
        <v>1000017683</v>
      </c>
      <c r="C6060" s="25" t="s">
        <v>3455</v>
      </c>
      <c r="D6060" s="25" t="s">
        <v>4003</v>
      </c>
      <c r="E6060" s="25">
        <v>898</v>
      </c>
      <c r="F6060" s="25">
        <v>898</v>
      </c>
      <c r="G6060" s="25">
        <v>0</v>
      </c>
      <c r="H6060" s="25">
        <v>0</v>
      </c>
      <c r="I6060" s="25" t="s">
        <v>2837</v>
      </c>
    </row>
    <row r="6061" spans="1:9" x14ac:dyDescent="0.15">
      <c r="A6061" s="32">
        <v>43710</v>
      </c>
      <c r="B6061" s="25">
        <v>1000017745</v>
      </c>
      <c r="C6061" s="25" t="s">
        <v>2848</v>
      </c>
      <c r="D6061" s="25" t="s">
        <v>4003</v>
      </c>
      <c r="E6061" s="25">
        <v>984.2</v>
      </c>
      <c r="F6061" s="25">
        <v>984.2</v>
      </c>
      <c r="G6061" s="25">
        <v>0</v>
      </c>
      <c r="H6061" s="25">
        <v>0</v>
      </c>
      <c r="I6061" s="25" t="s">
        <v>2837</v>
      </c>
    </row>
    <row r="6062" spans="1:9" x14ac:dyDescent="0.15">
      <c r="A6062" s="32">
        <v>43710</v>
      </c>
      <c r="B6062" s="25">
        <v>1000017745</v>
      </c>
      <c r="C6062" s="25" t="s">
        <v>2848</v>
      </c>
      <c r="D6062" s="25" t="s">
        <v>4003</v>
      </c>
      <c r="E6062" s="31">
        <v>1016.6</v>
      </c>
      <c r="F6062" s="31">
        <v>1016.6</v>
      </c>
      <c r="G6062" s="25">
        <v>0</v>
      </c>
      <c r="H6062" s="25">
        <v>0</v>
      </c>
      <c r="I6062" s="25" t="s">
        <v>2837</v>
      </c>
    </row>
    <row r="6063" spans="1:9" x14ac:dyDescent="0.15">
      <c r="A6063" s="32">
        <v>43710</v>
      </c>
      <c r="B6063" s="25">
        <v>1000017770</v>
      </c>
      <c r="C6063" s="25" t="s">
        <v>3452</v>
      </c>
      <c r="D6063" s="25" t="s">
        <v>4003</v>
      </c>
      <c r="E6063" s="25">
        <v>200.3</v>
      </c>
      <c r="F6063" s="25">
        <v>200.3</v>
      </c>
      <c r="G6063" s="25">
        <v>0</v>
      </c>
      <c r="H6063" s="25">
        <v>0</v>
      </c>
      <c r="I6063" s="25" t="s">
        <v>2837</v>
      </c>
    </row>
    <row r="6064" spans="1:9" x14ac:dyDescent="0.15">
      <c r="A6064" s="32">
        <v>43710</v>
      </c>
      <c r="B6064" s="25">
        <v>1000017795</v>
      </c>
      <c r="C6064" s="25" t="s">
        <v>3576</v>
      </c>
      <c r="D6064" s="25" t="s">
        <v>4003</v>
      </c>
      <c r="E6064" s="25">
        <v>807</v>
      </c>
      <c r="F6064" s="25">
        <v>807</v>
      </c>
      <c r="G6064" s="25">
        <v>0</v>
      </c>
      <c r="H6064" s="25">
        <v>0</v>
      </c>
      <c r="I6064" s="25" t="s">
        <v>3575</v>
      </c>
    </row>
    <row r="6065" spans="1:9" x14ac:dyDescent="0.15">
      <c r="A6065" s="32">
        <v>43710</v>
      </c>
      <c r="B6065" s="25">
        <v>1000018182</v>
      </c>
      <c r="C6065" s="25" t="s">
        <v>3234</v>
      </c>
      <c r="D6065" s="25" t="s">
        <v>4003</v>
      </c>
      <c r="E6065" s="25">
        <v>166</v>
      </c>
      <c r="F6065" s="25">
        <v>166</v>
      </c>
      <c r="G6065" s="25">
        <v>0</v>
      </c>
      <c r="H6065" s="25">
        <v>0</v>
      </c>
      <c r="I6065" s="25" t="s">
        <v>3233</v>
      </c>
    </row>
    <row r="6066" spans="1:9" x14ac:dyDescent="0.15">
      <c r="A6066" s="32">
        <v>43710</v>
      </c>
      <c r="B6066" s="25">
        <v>1000018182</v>
      </c>
      <c r="C6066" s="25" t="s">
        <v>3234</v>
      </c>
      <c r="D6066" s="25" t="s">
        <v>4003</v>
      </c>
      <c r="E6066" s="25">
        <v>41.53</v>
      </c>
      <c r="F6066" s="25">
        <v>41.53</v>
      </c>
      <c r="G6066" s="25">
        <v>0</v>
      </c>
      <c r="H6066" s="25">
        <v>0</v>
      </c>
      <c r="I6066" s="25" t="s">
        <v>3233</v>
      </c>
    </row>
    <row r="6067" spans="1:9" x14ac:dyDescent="0.15">
      <c r="A6067" s="32">
        <v>43710</v>
      </c>
      <c r="B6067" s="25">
        <v>1000018271</v>
      </c>
      <c r="C6067" s="25" t="s">
        <v>3534</v>
      </c>
      <c r="D6067" s="25" t="s">
        <v>4003</v>
      </c>
      <c r="E6067" s="31">
        <v>14057.4</v>
      </c>
      <c r="F6067" s="31">
        <v>14057.4</v>
      </c>
      <c r="G6067" s="25">
        <v>0</v>
      </c>
      <c r="H6067" s="25">
        <v>0</v>
      </c>
      <c r="I6067" s="25" t="s">
        <v>3533</v>
      </c>
    </row>
    <row r="6068" spans="1:9" x14ac:dyDescent="0.15">
      <c r="A6068" s="32">
        <v>43710</v>
      </c>
      <c r="B6068" s="25">
        <v>1000018271</v>
      </c>
      <c r="C6068" s="25" t="s">
        <v>3534</v>
      </c>
      <c r="D6068" s="25" t="s">
        <v>4003</v>
      </c>
      <c r="E6068" s="31">
        <v>1949.94</v>
      </c>
      <c r="F6068" s="31">
        <v>1949.94</v>
      </c>
      <c r="G6068" s="25">
        <v>0</v>
      </c>
      <c r="H6068" s="25">
        <v>0</v>
      </c>
      <c r="I6068" s="25" t="s">
        <v>3533</v>
      </c>
    </row>
    <row r="6069" spans="1:9" x14ac:dyDescent="0.15">
      <c r="A6069" s="32">
        <v>43710</v>
      </c>
      <c r="B6069" s="25">
        <v>1000018273</v>
      </c>
      <c r="C6069" s="25" t="s">
        <v>2846</v>
      </c>
      <c r="D6069" s="25" t="s">
        <v>4003</v>
      </c>
      <c r="E6069" s="31">
        <v>1484.7</v>
      </c>
      <c r="F6069" s="31">
        <v>1484.7</v>
      </c>
      <c r="G6069" s="25">
        <v>0</v>
      </c>
      <c r="H6069" s="25">
        <v>0</v>
      </c>
      <c r="I6069" s="25" t="s">
        <v>2837</v>
      </c>
    </row>
    <row r="6070" spans="1:9" x14ac:dyDescent="0.15">
      <c r="A6070" s="32">
        <v>43710</v>
      </c>
      <c r="B6070" s="25">
        <v>1000018273</v>
      </c>
      <c r="C6070" s="25" t="s">
        <v>2846</v>
      </c>
      <c r="D6070" s="25" t="s">
        <v>4003</v>
      </c>
      <c r="E6070" s="31">
        <v>3355.18</v>
      </c>
      <c r="F6070" s="31">
        <v>3355.18</v>
      </c>
      <c r="G6070" s="25">
        <v>0</v>
      </c>
      <c r="H6070" s="25">
        <v>0</v>
      </c>
      <c r="I6070" s="25" t="s">
        <v>2837</v>
      </c>
    </row>
    <row r="6071" spans="1:9" x14ac:dyDescent="0.15">
      <c r="A6071" s="32">
        <v>43710</v>
      </c>
      <c r="B6071" s="25">
        <v>1000018308</v>
      </c>
      <c r="C6071" s="25" t="s">
        <v>3476</v>
      </c>
      <c r="D6071" s="25" t="s">
        <v>4003</v>
      </c>
      <c r="E6071" s="31">
        <v>15002.4</v>
      </c>
      <c r="F6071" s="31">
        <v>15002.4</v>
      </c>
      <c r="G6071" s="25">
        <v>0</v>
      </c>
      <c r="H6071" s="25">
        <v>0</v>
      </c>
      <c r="I6071" s="25" t="s">
        <v>2837</v>
      </c>
    </row>
    <row r="6072" spans="1:9" x14ac:dyDescent="0.15">
      <c r="A6072" s="32">
        <v>43710</v>
      </c>
      <c r="B6072" s="25">
        <v>1000018308</v>
      </c>
      <c r="C6072" s="25" t="s">
        <v>3476</v>
      </c>
      <c r="D6072" s="25" t="s">
        <v>4003</v>
      </c>
      <c r="E6072" s="31">
        <v>15011.46</v>
      </c>
      <c r="F6072" s="31">
        <v>15011.46</v>
      </c>
      <c r="G6072" s="25">
        <v>0</v>
      </c>
      <c r="H6072" s="25">
        <v>0</v>
      </c>
      <c r="I6072" s="25" t="s">
        <v>2837</v>
      </c>
    </row>
    <row r="6073" spans="1:9" x14ac:dyDescent="0.15">
      <c r="A6073" s="32">
        <v>43710</v>
      </c>
      <c r="B6073" s="25">
        <v>1000018310</v>
      </c>
      <c r="C6073" s="25" t="s">
        <v>3935</v>
      </c>
      <c r="D6073" s="25" t="s">
        <v>4003</v>
      </c>
      <c r="E6073" s="25">
        <v>200</v>
      </c>
      <c r="F6073" s="25">
        <v>200</v>
      </c>
      <c r="G6073" s="25">
        <v>0</v>
      </c>
      <c r="H6073" s="25">
        <v>0</v>
      </c>
      <c r="I6073" s="25" t="s">
        <v>3710</v>
      </c>
    </row>
    <row r="6074" spans="1:9" x14ac:dyDescent="0.15">
      <c r="A6074" s="32">
        <v>43710</v>
      </c>
      <c r="B6074" s="25">
        <v>1000018310</v>
      </c>
      <c r="C6074" s="25" t="s">
        <v>3935</v>
      </c>
      <c r="D6074" s="25" t="s">
        <v>4003</v>
      </c>
      <c r="E6074" s="31">
        <v>1300.5</v>
      </c>
      <c r="F6074" s="31">
        <v>1300.5</v>
      </c>
      <c r="G6074" s="25">
        <v>0</v>
      </c>
      <c r="H6074" s="25">
        <v>0</v>
      </c>
      <c r="I6074" s="25" t="s">
        <v>3710</v>
      </c>
    </row>
    <row r="6075" spans="1:9" x14ac:dyDescent="0.15">
      <c r="A6075" s="32">
        <v>43710</v>
      </c>
      <c r="B6075" s="25">
        <v>1000018347</v>
      </c>
      <c r="C6075" s="25" t="s">
        <v>3501</v>
      </c>
      <c r="D6075" s="25" t="s">
        <v>4003</v>
      </c>
      <c r="E6075" s="25">
        <v>426.49</v>
      </c>
      <c r="F6075" s="25">
        <v>426.49</v>
      </c>
      <c r="G6075" s="25">
        <v>0</v>
      </c>
      <c r="H6075" s="25">
        <v>0</v>
      </c>
      <c r="I6075" s="25" t="s">
        <v>3500</v>
      </c>
    </row>
    <row r="6076" spans="1:9" x14ac:dyDescent="0.15">
      <c r="A6076" s="32">
        <v>43710</v>
      </c>
      <c r="B6076" s="25">
        <v>1000019019</v>
      </c>
      <c r="C6076" s="25" t="s">
        <v>2764</v>
      </c>
      <c r="D6076" s="25" t="s">
        <v>4003</v>
      </c>
      <c r="E6076" s="31">
        <v>3630.9</v>
      </c>
      <c r="F6076" s="31">
        <v>3630.9</v>
      </c>
      <c r="G6076" s="25">
        <v>0</v>
      </c>
      <c r="H6076" s="25">
        <v>0</v>
      </c>
      <c r="I6076" s="25" t="s">
        <v>2763</v>
      </c>
    </row>
    <row r="6077" spans="1:9" x14ac:dyDescent="0.15">
      <c r="A6077" s="32">
        <v>43710</v>
      </c>
      <c r="B6077" s="25">
        <v>1000019019</v>
      </c>
      <c r="C6077" s="25" t="s">
        <v>2764</v>
      </c>
      <c r="D6077" s="25" t="s">
        <v>4003</v>
      </c>
      <c r="E6077" s="31">
        <v>16764</v>
      </c>
      <c r="F6077" s="31">
        <v>16764</v>
      </c>
      <c r="G6077" s="25">
        <v>0</v>
      </c>
      <c r="H6077" s="25">
        <v>0</v>
      </c>
      <c r="I6077" s="25" t="s">
        <v>2763</v>
      </c>
    </row>
    <row r="6078" spans="1:9" x14ac:dyDescent="0.15">
      <c r="A6078" s="32">
        <v>43710</v>
      </c>
      <c r="B6078" s="25">
        <v>1000019372</v>
      </c>
      <c r="C6078" s="25" t="s">
        <v>4026</v>
      </c>
      <c r="D6078" s="25" t="s">
        <v>4003</v>
      </c>
      <c r="E6078" s="25">
        <v>301.3</v>
      </c>
      <c r="F6078" s="25">
        <v>301.3</v>
      </c>
      <c r="G6078" s="25">
        <v>0</v>
      </c>
      <c r="H6078" s="25">
        <v>0</v>
      </c>
      <c r="I6078" s="25" t="s">
        <v>2837</v>
      </c>
    </row>
    <row r="6079" spans="1:9" x14ac:dyDescent="0.15">
      <c r="A6079" s="32">
        <v>43710</v>
      </c>
      <c r="B6079" s="25">
        <v>1000019459</v>
      </c>
      <c r="C6079" s="25" t="s">
        <v>3939</v>
      </c>
      <c r="D6079" s="25" t="s">
        <v>4003</v>
      </c>
      <c r="E6079" s="25">
        <v>527.65</v>
      </c>
      <c r="F6079" s="25">
        <v>527.65</v>
      </c>
      <c r="G6079" s="25">
        <v>0</v>
      </c>
      <c r="H6079" s="25">
        <v>0</v>
      </c>
      <c r="I6079" s="25" t="s">
        <v>2837</v>
      </c>
    </row>
    <row r="6080" spans="1:9" x14ac:dyDescent="0.15">
      <c r="A6080" s="32">
        <v>43710</v>
      </c>
      <c r="B6080" s="25">
        <v>1000020463</v>
      </c>
      <c r="C6080" s="25" t="s">
        <v>3484</v>
      </c>
      <c r="D6080" s="25" t="s">
        <v>4003</v>
      </c>
      <c r="E6080" s="31">
        <v>2500.8000000000002</v>
      </c>
      <c r="F6080" s="31">
        <v>2500.8000000000002</v>
      </c>
      <c r="G6080" s="25">
        <v>0</v>
      </c>
      <c r="H6080" s="25">
        <v>0</v>
      </c>
      <c r="I6080" s="25" t="s">
        <v>2837</v>
      </c>
    </row>
    <row r="6081" spans="1:9" x14ac:dyDescent="0.15">
      <c r="A6081" s="32">
        <v>43710</v>
      </c>
      <c r="B6081" s="25">
        <v>1000020463</v>
      </c>
      <c r="C6081" s="25" t="s">
        <v>3484</v>
      </c>
      <c r="D6081" s="25" t="s">
        <v>4003</v>
      </c>
      <c r="E6081" s="25">
        <v>492.8</v>
      </c>
      <c r="F6081" s="25">
        <v>492.8</v>
      </c>
      <c r="G6081" s="25">
        <v>0</v>
      </c>
      <c r="H6081" s="25">
        <v>0</v>
      </c>
      <c r="I6081" s="25" t="s">
        <v>2837</v>
      </c>
    </row>
    <row r="6082" spans="1:9" x14ac:dyDescent="0.15">
      <c r="A6082" s="32">
        <v>43710</v>
      </c>
      <c r="B6082" s="25">
        <v>1000020764</v>
      </c>
      <c r="C6082" s="25" t="s">
        <v>2844</v>
      </c>
      <c r="D6082" s="25" t="s">
        <v>4003</v>
      </c>
      <c r="E6082" s="25">
        <v>125</v>
      </c>
      <c r="F6082" s="25">
        <v>125</v>
      </c>
      <c r="G6082" s="25">
        <v>0</v>
      </c>
      <c r="H6082" s="25">
        <v>0</v>
      </c>
      <c r="I6082" s="25" t="s">
        <v>2837</v>
      </c>
    </row>
    <row r="6083" spans="1:9" x14ac:dyDescent="0.15">
      <c r="A6083" s="32">
        <v>43710</v>
      </c>
      <c r="B6083" s="25">
        <v>1000020764</v>
      </c>
      <c r="C6083" s="25" t="s">
        <v>2844</v>
      </c>
      <c r="D6083" s="25" t="s">
        <v>4003</v>
      </c>
      <c r="E6083" s="25">
        <v>502</v>
      </c>
      <c r="F6083" s="25">
        <v>502</v>
      </c>
      <c r="G6083" s="25">
        <v>0</v>
      </c>
      <c r="H6083" s="25">
        <v>0</v>
      </c>
      <c r="I6083" s="25" t="s">
        <v>2837</v>
      </c>
    </row>
    <row r="6084" spans="1:9" x14ac:dyDescent="0.15">
      <c r="A6084" s="32">
        <v>43710</v>
      </c>
      <c r="B6084" s="25">
        <v>1000020764</v>
      </c>
      <c r="C6084" s="25" t="s">
        <v>2844</v>
      </c>
      <c r="D6084" s="25" t="s">
        <v>4004</v>
      </c>
      <c r="E6084" s="31">
        <v>2884.22</v>
      </c>
      <c r="F6084" s="31">
        <v>2884.22</v>
      </c>
      <c r="G6084" s="25">
        <v>0</v>
      </c>
      <c r="H6084" s="25">
        <v>0</v>
      </c>
      <c r="I6084" s="25" t="s">
        <v>2837</v>
      </c>
    </row>
    <row r="6085" spans="1:9" x14ac:dyDescent="0.15">
      <c r="A6085" s="32">
        <v>43710</v>
      </c>
      <c r="B6085" s="25">
        <v>1000021394</v>
      </c>
      <c r="C6085" s="25" t="s">
        <v>4011</v>
      </c>
      <c r="D6085" s="25" t="s">
        <v>4003</v>
      </c>
      <c r="E6085" s="25">
        <v>301</v>
      </c>
      <c r="F6085" s="25">
        <v>301</v>
      </c>
      <c r="G6085" s="25">
        <v>0</v>
      </c>
      <c r="H6085" s="25">
        <v>0</v>
      </c>
      <c r="I6085" s="25" t="s">
        <v>2837</v>
      </c>
    </row>
    <row r="6086" spans="1:9" x14ac:dyDescent="0.15">
      <c r="A6086" s="32">
        <v>43710</v>
      </c>
      <c r="B6086" s="25">
        <v>1000021487</v>
      </c>
      <c r="C6086" s="25" t="s">
        <v>3047</v>
      </c>
      <c r="D6086" s="25" t="s">
        <v>4003</v>
      </c>
      <c r="E6086" s="31">
        <v>3504</v>
      </c>
      <c r="F6086" s="31">
        <v>3504</v>
      </c>
      <c r="G6086" s="25">
        <v>0</v>
      </c>
      <c r="H6086" s="25">
        <v>0</v>
      </c>
      <c r="I6086" s="25" t="s">
        <v>3654</v>
      </c>
    </row>
    <row r="6087" spans="1:9" x14ac:dyDescent="0.15">
      <c r="A6087" s="32">
        <v>43710</v>
      </c>
      <c r="B6087" s="25">
        <v>1000021487</v>
      </c>
      <c r="C6087" s="25" t="s">
        <v>3047</v>
      </c>
      <c r="D6087" s="25" t="s">
        <v>4003</v>
      </c>
      <c r="E6087" s="31">
        <v>1497.6</v>
      </c>
      <c r="F6087" s="31">
        <v>1497.6</v>
      </c>
      <c r="G6087" s="25">
        <v>0</v>
      </c>
      <c r="H6087" s="25">
        <v>0</v>
      </c>
      <c r="I6087" s="25" t="s">
        <v>3654</v>
      </c>
    </row>
    <row r="6088" spans="1:9" x14ac:dyDescent="0.15">
      <c r="A6088" s="32">
        <v>43710</v>
      </c>
      <c r="B6088" s="25">
        <v>1000021605</v>
      </c>
      <c r="C6088" s="25" t="s">
        <v>4029</v>
      </c>
      <c r="D6088" s="25" t="s">
        <v>4003</v>
      </c>
      <c r="E6088" s="31">
        <v>12003</v>
      </c>
      <c r="F6088" s="31">
        <v>12003</v>
      </c>
      <c r="G6088" s="25">
        <v>0</v>
      </c>
      <c r="H6088" s="25">
        <v>0</v>
      </c>
      <c r="I6088" s="25" t="s">
        <v>3583</v>
      </c>
    </row>
    <row r="6089" spans="1:9" x14ac:dyDescent="0.15">
      <c r="A6089" s="32">
        <v>43710</v>
      </c>
      <c r="B6089" s="25">
        <v>1000021605</v>
      </c>
      <c r="C6089" s="25" t="s">
        <v>4029</v>
      </c>
      <c r="D6089" s="25" t="s">
        <v>4003</v>
      </c>
      <c r="E6089" s="31">
        <v>1369.74</v>
      </c>
      <c r="F6089" s="31">
        <v>1369.74</v>
      </c>
      <c r="G6089" s="25">
        <v>0</v>
      </c>
      <c r="H6089" s="25">
        <v>0</v>
      </c>
      <c r="I6089" s="25" t="s">
        <v>3583</v>
      </c>
    </row>
    <row r="6090" spans="1:9" x14ac:dyDescent="0.15">
      <c r="A6090" s="32">
        <v>43710</v>
      </c>
      <c r="B6090" s="25">
        <v>1000021737</v>
      </c>
      <c r="C6090" s="25" t="s">
        <v>2840</v>
      </c>
      <c r="D6090" s="25" t="s">
        <v>4003</v>
      </c>
      <c r="E6090" s="25">
        <v>300.60000000000002</v>
      </c>
      <c r="F6090" s="25">
        <v>300.60000000000002</v>
      </c>
      <c r="G6090" s="25">
        <v>0</v>
      </c>
      <c r="H6090" s="25">
        <v>0</v>
      </c>
      <c r="I6090" s="25" t="s">
        <v>2837</v>
      </c>
    </row>
    <row r="6091" spans="1:9" x14ac:dyDescent="0.15">
      <c r="A6091" s="32">
        <v>43710</v>
      </c>
      <c r="B6091" s="25">
        <v>1000021739</v>
      </c>
      <c r="C6091" s="25" t="s">
        <v>2890</v>
      </c>
      <c r="D6091" s="25" t="s">
        <v>4003</v>
      </c>
      <c r="E6091" s="31">
        <v>1003.59</v>
      </c>
      <c r="F6091" s="31">
        <v>1003.59</v>
      </c>
      <c r="G6091" s="25">
        <v>0</v>
      </c>
      <c r="H6091" s="25">
        <v>0</v>
      </c>
      <c r="I6091" s="25" t="s">
        <v>2889</v>
      </c>
    </row>
    <row r="6092" spans="1:9" x14ac:dyDescent="0.15">
      <c r="A6092" s="32">
        <v>43710</v>
      </c>
      <c r="B6092" s="25">
        <v>1000022697</v>
      </c>
      <c r="C6092" s="25" t="s">
        <v>3944</v>
      </c>
      <c r="D6092" s="25" t="s">
        <v>4003</v>
      </c>
      <c r="E6092" s="25">
        <v>601.20000000000005</v>
      </c>
      <c r="F6092" s="25">
        <v>601.20000000000005</v>
      </c>
      <c r="G6092" s="25">
        <v>0</v>
      </c>
      <c r="H6092" s="25">
        <v>0</v>
      </c>
      <c r="I6092" s="25" t="s">
        <v>3148</v>
      </c>
    </row>
    <row r="6093" spans="1:9" x14ac:dyDescent="0.15">
      <c r="A6093" s="32">
        <v>43710</v>
      </c>
      <c r="B6093" s="25">
        <v>1000022697</v>
      </c>
      <c r="C6093" s="25" t="s">
        <v>3944</v>
      </c>
      <c r="D6093" s="25" t="s">
        <v>4003</v>
      </c>
      <c r="E6093" s="31">
        <v>1422.65</v>
      </c>
      <c r="F6093" s="31">
        <v>1422.65</v>
      </c>
      <c r="G6093" s="25">
        <v>0</v>
      </c>
      <c r="H6093" s="25">
        <v>0</v>
      </c>
      <c r="I6093" s="25" t="s">
        <v>3148</v>
      </c>
    </row>
    <row r="6094" spans="1:9" x14ac:dyDescent="0.15">
      <c r="A6094" s="32">
        <v>43710</v>
      </c>
      <c r="B6094" s="25">
        <v>1000023133</v>
      </c>
      <c r="C6094" s="25" t="s">
        <v>3381</v>
      </c>
      <c r="D6094" s="25" t="s">
        <v>4003</v>
      </c>
      <c r="E6094" s="25">
        <v>915</v>
      </c>
      <c r="F6094" s="25">
        <v>915</v>
      </c>
      <c r="G6094" s="25">
        <v>0</v>
      </c>
      <c r="H6094" s="25">
        <v>0</v>
      </c>
      <c r="I6094" s="25" t="s">
        <v>3380</v>
      </c>
    </row>
    <row r="6095" spans="1:9" x14ac:dyDescent="0.15">
      <c r="A6095" s="32">
        <v>43710</v>
      </c>
      <c r="B6095" s="25">
        <v>1000023133</v>
      </c>
      <c r="C6095" s="25" t="s">
        <v>3381</v>
      </c>
      <c r="D6095" s="25" t="s">
        <v>4003</v>
      </c>
      <c r="E6095" s="31">
        <v>2804.4</v>
      </c>
      <c r="F6095" s="31">
        <v>2804.4</v>
      </c>
      <c r="G6095" s="25">
        <v>0</v>
      </c>
      <c r="H6095" s="25">
        <v>0</v>
      </c>
      <c r="I6095" s="25" t="s">
        <v>3380</v>
      </c>
    </row>
    <row r="6096" spans="1:9" x14ac:dyDescent="0.15">
      <c r="A6096" s="32">
        <v>43710</v>
      </c>
      <c r="B6096" s="25">
        <v>1000024129</v>
      </c>
      <c r="C6096" s="25" t="s">
        <v>2894</v>
      </c>
      <c r="D6096" s="25" t="s">
        <v>4003</v>
      </c>
      <c r="E6096" s="25">
        <v>887.55</v>
      </c>
      <c r="F6096" s="25">
        <v>887.55</v>
      </c>
      <c r="G6096" s="25">
        <v>0</v>
      </c>
      <c r="H6096" s="25">
        <v>0</v>
      </c>
      <c r="I6096" s="25" t="s">
        <v>2893</v>
      </c>
    </row>
    <row r="6097" spans="1:9" x14ac:dyDescent="0.15">
      <c r="A6097" s="32">
        <v>43710</v>
      </c>
      <c r="B6097" s="25">
        <v>1000024129</v>
      </c>
      <c r="C6097" s="25" t="s">
        <v>2894</v>
      </c>
      <c r="D6097" s="25" t="s">
        <v>4003</v>
      </c>
      <c r="E6097" s="31">
        <v>17902.400000000001</v>
      </c>
      <c r="F6097" s="31">
        <v>17902.400000000001</v>
      </c>
      <c r="G6097" s="25">
        <v>0</v>
      </c>
      <c r="H6097" s="25">
        <v>0</v>
      </c>
      <c r="I6097" s="25" t="s">
        <v>2893</v>
      </c>
    </row>
    <row r="6098" spans="1:9" x14ac:dyDescent="0.15">
      <c r="A6098" s="32">
        <v>43710</v>
      </c>
      <c r="B6098" s="25">
        <v>1000024558</v>
      </c>
      <c r="C6098" s="25" t="s">
        <v>4063</v>
      </c>
      <c r="D6098" s="25" t="s">
        <v>4003</v>
      </c>
      <c r="E6098" s="31">
        <v>7501</v>
      </c>
      <c r="F6098" s="31">
        <v>7501</v>
      </c>
      <c r="G6098" s="25">
        <v>0</v>
      </c>
      <c r="H6098" s="25">
        <v>0</v>
      </c>
      <c r="I6098" s="25" t="s">
        <v>3509</v>
      </c>
    </row>
    <row r="6099" spans="1:9" x14ac:dyDescent="0.15">
      <c r="A6099" s="32">
        <v>43710</v>
      </c>
      <c r="B6099" s="25">
        <v>1000024558</v>
      </c>
      <c r="C6099" s="25" t="s">
        <v>4063</v>
      </c>
      <c r="D6099" s="25" t="s">
        <v>4003</v>
      </c>
      <c r="E6099" s="31">
        <v>6725.82</v>
      </c>
      <c r="F6099" s="31">
        <v>6725.82</v>
      </c>
      <c r="G6099" s="25">
        <v>0</v>
      </c>
      <c r="H6099" s="25">
        <v>0</v>
      </c>
      <c r="I6099" s="25" t="s">
        <v>3509</v>
      </c>
    </row>
    <row r="6100" spans="1:9" x14ac:dyDescent="0.15">
      <c r="A6100" s="32">
        <v>43710</v>
      </c>
      <c r="B6100" s="25">
        <v>1000025379</v>
      </c>
      <c r="C6100" s="25" t="s">
        <v>3946</v>
      </c>
      <c r="D6100" s="25" t="s">
        <v>4004</v>
      </c>
      <c r="E6100" s="31">
        <v>50000.39</v>
      </c>
      <c r="F6100" s="31">
        <v>50000.39</v>
      </c>
      <c r="G6100" s="25">
        <v>0</v>
      </c>
      <c r="H6100" s="25">
        <v>0</v>
      </c>
      <c r="I6100" s="25" t="s">
        <v>3315</v>
      </c>
    </row>
    <row r="6101" spans="1:9" x14ac:dyDescent="0.15">
      <c r="A6101" s="32">
        <v>43710</v>
      </c>
      <c r="B6101" s="25">
        <v>1000025474</v>
      </c>
      <c r="C6101" s="25" t="s">
        <v>2935</v>
      </c>
      <c r="D6101" s="25" t="s">
        <v>4003</v>
      </c>
      <c r="E6101" s="31">
        <v>4000.59</v>
      </c>
      <c r="F6101" s="31">
        <v>4000.59</v>
      </c>
      <c r="G6101" s="25">
        <v>0</v>
      </c>
      <c r="H6101" s="25">
        <v>0</v>
      </c>
      <c r="I6101" s="25" t="s">
        <v>2932</v>
      </c>
    </row>
    <row r="6102" spans="1:9" x14ac:dyDescent="0.15">
      <c r="A6102" s="32">
        <v>43710</v>
      </c>
      <c r="B6102" s="25">
        <v>1000025475</v>
      </c>
      <c r="C6102" s="25" t="s">
        <v>2933</v>
      </c>
      <c r="D6102" s="25" t="s">
        <v>4003</v>
      </c>
      <c r="E6102" s="31">
        <v>3355.8</v>
      </c>
      <c r="F6102" s="31">
        <v>3355.8</v>
      </c>
      <c r="G6102" s="25">
        <v>0</v>
      </c>
      <c r="H6102" s="25">
        <v>0</v>
      </c>
      <c r="I6102" s="25" t="s">
        <v>2932</v>
      </c>
    </row>
    <row r="6103" spans="1:9" x14ac:dyDescent="0.15">
      <c r="A6103" s="32">
        <v>43710</v>
      </c>
      <c r="B6103" s="25">
        <v>1000025755</v>
      </c>
      <c r="C6103" s="25" t="s">
        <v>3706</v>
      </c>
      <c r="D6103" s="25" t="s">
        <v>4003</v>
      </c>
      <c r="E6103" s="25">
        <v>301.60000000000002</v>
      </c>
      <c r="F6103" s="25">
        <v>301.60000000000002</v>
      </c>
      <c r="G6103" s="25">
        <v>0</v>
      </c>
      <c r="H6103" s="25">
        <v>0</v>
      </c>
      <c r="I6103" s="25" t="s">
        <v>3705</v>
      </c>
    </row>
    <row r="6104" spans="1:9" x14ac:dyDescent="0.15">
      <c r="A6104" s="32">
        <v>43710</v>
      </c>
      <c r="B6104" s="25">
        <v>1000027340</v>
      </c>
      <c r="C6104" s="25" t="s">
        <v>3948</v>
      </c>
      <c r="D6104" s="25" t="s">
        <v>4003</v>
      </c>
      <c r="E6104" s="31">
        <v>1426.77</v>
      </c>
      <c r="F6104" s="31">
        <v>1426.77</v>
      </c>
      <c r="G6104" s="25">
        <v>0</v>
      </c>
      <c r="H6104" s="25">
        <v>0</v>
      </c>
      <c r="I6104" s="25" t="s">
        <v>2915</v>
      </c>
    </row>
    <row r="6105" spans="1:9" x14ac:dyDescent="0.15">
      <c r="A6105" s="32">
        <v>43710</v>
      </c>
      <c r="B6105" s="25">
        <v>1000027535</v>
      </c>
      <c r="C6105" s="25" t="s">
        <v>3949</v>
      </c>
      <c r="D6105" s="25" t="s">
        <v>4003</v>
      </c>
      <c r="E6105" s="31">
        <v>24200.400000000001</v>
      </c>
      <c r="F6105" s="31">
        <v>24200.400000000001</v>
      </c>
      <c r="G6105" s="25">
        <v>0</v>
      </c>
      <c r="H6105" s="25">
        <v>0</v>
      </c>
      <c r="I6105" s="25" t="s">
        <v>3950</v>
      </c>
    </row>
    <row r="6106" spans="1:9" x14ac:dyDescent="0.15">
      <c r="A6106" s="32">
        <v>43710</v>
      </c>
      <c r="B6106" s="25">
        <v>1000027535</v>
      </c>
      <c r="C6106" s="25" t="s">
        <v>3949</v>
      </c>
      <c r="D6106" s="25" t="s">
        <v>4003</v>
      </c>
      <c r="E6106" s="31">
        <v>25004.5</v>
      </c>
      <c r="F6106" s="31">
        <v>25004.5</v>
      </c>
      <c r="G6106" s="25">
        <v>0</v>
      </c>
      <c r="H6106" s="25">
        <v>0</v>
      </c>
      <c r="I6106" s="25" t="s">
        <v>3950</v>
      </c>
    </row>
    <row r="6107" spans="1:9" x14ac:dyDescent="0.15">
      <c r="A6107" s="32">
        <v>43710</v>
      </c>
      <c r="B6107" s="25">
        <v>1000029061</v>
      </c>
      <c r="C6107" s="25" t="s">
        <v>2655</v>
      </c>
      <c r="D6107" s="25" t="s">
        <v>4003</v>
      </c>
      <c r="E6107" s="31">
        <v>3002.58</v>
      </c>
      <c r="F6107" s="31">
        <v>3002.58</v>
      </c>
      <c r="G6107" s="25">
        <v>0</v>
      </c>
      <c r="H6107" s="25">
        <v>0</v>
      </c>
      <c r="I6107" s="25" t="s">
        <v>2654</v>
      </c>
    </row>
    <row r="6108" spans="1:9" x14ac:dyDescent="0.15">
      <c r="A6108" s="32">
        <v>43710</v>
      </c>
      <c r="B6108" s="25">
        <v>1000029243</v>
      </c>
      <c r="C6108" s="25" t="s">
        <v>4040</v>
      </c>
      <c r="D6108" s="25" t="s">
        <v>4004</v>
      </c>
      <c r="E6108" s="31">
        <v>1000.32</v>
      </c>
      <c r="F6108" s="31">
        <v>1000.32</v>
      </c>
      <c r="G6108" s="25">
        <v>0</v>
      </c>
      <c r="H6108" s="25">
        <v>0</v>
      </c>
      <c r="I6108" s="25" t="s">
        <v>3859</v>
      </c>
    </row>
    <row r="6109" spans="1:9" x14ac:dyDescent="0.15">
      <c r="A6109" s="32">
        <v>43710</v>
      </c>
      <c r="B6109" s="25">
        <v>1000030136</v>
      </c>
      <c r="C6109" s="25" t="s">
        <v>2788</v>
      </c>
      <c r="D6109" s="25" t="s">
        <v>4003</v>
      </c>
      <c r="E6109" s="25">
        <v>200.4</v>
      </c>
      <c r="F6109" s="25">
        <v>200.4</v>
      </c>
      <c r="G6109" s="25">
        <v>0</v>
      </c>
      <c r="H6109" s="25">
        <v>0</v>
      </c>
      <c r="I6109" s="25" t="s">
        <v>2787</v>
      </c>
    </row>
    <row r="6110" spans="1:9" x14ac:dyDescent="0.15">
      <c r="A6110" s="32">
        <v>43710</v>
      </c>
      <c r="B6110" s="25">
        <v>1000030136</v>
      </c>
      <c r="C6110" s="25" t="s">
        <v>2788</v>
      </c>
      <c r="D6110" s="25" t="s">
        <v>4003</v>
      </c>
      <c r="E6110" s="25">
        <v>659.9</v>
      </c>
      <c r="F6110" s="25">
        <v>659.9</v>
      </c>
      <c r="G6110" s="25">
        <v>0</v>
      </c>
      <c r="H6110" s="25">
        <v>0</v>
      </c>
      <c r="I6110" s="25" t="s">
        <v>2787</v>
      </c>
    </row>
    <row r="6111" spans="1:9" x14ac:dyDescent="0.15">
      <c r="A6111" s="32">
        <v>43710</v>
      </c>
      <c r="B6111" s="25">
        <v>1000030261</v>
      </c>
      <c r="C6111" s="25" t="s">
        <v>2947</v>
      </c>
      <c r="D6111" s="25" t="s">
        <v>4003</v>
      </c>
      <c r="E6111" s="31">
        <v>8345.4</v>
      </c>
      <c r="F6111" s="31">
        <v>8345.4</v>
      </c>
      <c r="G6111" s="25">
        <v>0</v>
      </c>
      <c r="H6111" s="25">
        <v>0</v>
      </c>
      <c r="I6111" s="25" t="s">
        <v>2944</v>
      </c>
    </row>
    <row r="6112" spans="1:9" x14ac:dyDescent="0.15">
      <c r="A6112" s="32">
        <v>43710</v>
      </c>
      <c r="B6112" s="25">
        <v>1000030261</v>
      </c>
      <c r="C6112" s="25" t="s">
        <v>2947</v>
      </c>
      <c r="D6112" s="25" t="s">
        <v>4003</v>
      </c>
      <c r="E6112" s="31">
        <v>1658</v>
      </c>
      <c r="F6112" s="31">
        <v>1658</v>
      </c>
      <c r="G6112" s="25">
        <v>0</v>
      </c>
      <c r="H6112" s="25">
        <v>0</v>
      </c>
      <c r="I6112" s="25" t="s">
        <v>2944</v>
      </c>
    </row>
    <row r="6113" spans="1:9" x14ac:dyDescent="0.15">
      <c r="A6113" s="32">
        <v>43710</v>
      </c>
      <c r="B6113" s="25">
        <v>1000031073</v>
      </c>
      <c r="C6113" s="25" t="s">
        <v>4030</v>
      </c>
      <c r="D6113" s="25" t="s">
        <v>4003</v>
      </c>
      <c r="E6113" s="25">
        <v>224</v>
      </c>
      <c r="F6113" s="25">
        <v>224</v>
      </c>
      <c r="G6113" s="25">
        <v>0</v>
      </c>
      <c r="H6113" s="25">
        <v>0</v>
      </c>
      <c r="I6113" s="25" t="s">
        <v>2763</v>
      </c>
    </row>
    <row r="6114" spans="1:9" x14ac:dyDescent="0.15">
      <c r="A6114" s="32">
        <v>43710</v>
      </c>
      <c r="B6114" s="25">
        <v>1000031073</v>
      </c>
      <c r="C6114" s="25" t="s">
        <v>4030</v>
      </c>
      <c r="D6114" s="25" t="s">
        <v>4003</v>
      </c>
      <c r="E6114" s="31">
        <v>1048.2</v>
      </c>
      <c r="F6114" s="31">
        <v>1048.2</v>
      </c>
      <c r="G6114" s="25">
        <v>0</v>
      </c>
      <c r="H6114" s="25">
        <v>0</v>
      </c>
      <c r="I6114" s="25" t="s">
        <v>2763</v>
      </c>
    </row>
    <row r="6115" spans="1:9" x14ac:dyDescent="0.15">
      <c r="A6115" s="32">
        <v>43710</v>
      </c>
      <c r="B6115" s="25">
        <v>1000031866</v>
      </c>
      <c r="C6115" s="25" t="s">
        <v>4057</v>
      </c>
      <c r="D6115" s="25" t="s">
        <v>4004</v>
      </c>
      <c r="E6115" s="31">
        <v>2500.15</v>
      </c>
      <c r="F6115" s="31">
        <v>2500.15</v>
      </c>
      <c r="G6115" s="25">
        <v>0</v>
      </c>
      <c r="H6115" s="25">
        <v>0</v>
      </c>
      <c r="I6115" s="25" t="s">
        <v>3583</v>
      </c>
    </row>
    <row r="6116" spans="1:9" x14ac:dyDescent="0.15">
      <c r="A6116" s="32">
        <v>43710</v>
      </c>
      <c r="B6116" s="25">
        <v>1000031925</v>
      </c>
      <c r="C6116" s="25" t="s">
        <v>4035</v>
      </c>
      <c r="D6116" s="25" t="s">
        <v>4003</v>
      </c>
      <c r="E6116" s="31">
        <v>1201.2</v>
      </c>
      <c r="F6116" s="31">
        <v>1201.2</v>
      </c>
      <c r="G6116" s="25">
        <v>0</v>
      </c>
      <c r="H6116" s="25">
        <v>0</v>
      </c>
      <c r="I6116" s="25" t="s">
        <v>3277</v>
      </c>
    </row>
    <row r="6117" spans="1:9" x14ac:dyDescent="0.15">
      <c r="A6117" s="32">
        <v>43710</v>
      </c>
      <c r="B6117" s="25">
        <v>1000031925</v>
      </c>
      <c r="C6117" s="25" t="s">
        <v>4035</v>
      </c>
      <c r="D6117" s="25" t="s">
        <v>4003</v>
      </c>
      <c r="E6117" s="25">
        <v>52.8</v>
      </c>
      <c r="F6117" s="25">
        <v>52.8</v>
      </c>
      <c r="G6117" s="25">
        <v>0</v>
      </c>
      <c r="H6117" s="25">
        <v>0</v>
      </c>
      <c r="I6117" s="25" t="s">
        <v>3277</v>
      </c>
    </row>
    <row r="6118" spans="1:9" x14ac:dyDescent="0.15">
      <c r="A6118" s="32">
        <v>43710</v>
      </c>
      <c r="B6118" s="25">
        <v>1000032382</v>
      </c>
      <c r="C6118" s="25" t="s">
        <v>2664</v>
      </c>
      <c r="D6118" s="25" t="s">
        <v>4003</v>
      </c>
      <c r="E6118" s="25">
        <v>199.2</v>
      </c>
      <c r="F6118" s="25">
        <v>199.2</v>
      </c>
      <c r="G6118" s="25">
        <v>0</v>
      </c>
      <c r="H6118" s="25">
        <v>0</v>
      </c>
      <c r="I6118" s="25" t="s">
        <v>2663</v>
      </c>
    </row>
    <row r="6119" spans="1:9" x14ac:dyDescent="0.15">
      <c r="A6119" s="32">
        <v>43710</v>
      </c>
      <c r="B6119" s="25">
        <v>1000033295</v>
      </c>
      <c r="C6119" s="25" t="s">
        <v>2985</v>
      </c>
      <c r="D6119" s="25" t="s">
        <v>4003</v>
      </c>
      <c r="E6119" s="31">
        <v>3800.5</v>
      </c>
      <c r="F6119" s="31">
        <v>3800.5</v>
      </c>
      <c r="G6119" s="25">
        <v>0</v>
      </c>
      <c r="H6119" s="25">
        <v>0</v>
      </c>
      <c r="I6119" s="25" t="s">
        <v>3583</v>
      </c>
    </row>
    <row r="6120" spans="1:9" x14ac:dyDescent="0.15">
      <c r="A6120" s="32">
        <v>43710</v>
      </c>
      <c r="B6120" s="25">
        <v>1000033295</v>
      </c>
      <c r="C6120" s="25" t="s">
        <v>2985</v>
      </c>
      <c r="D6120" s="25" t="s">
        <v>4003</v>
      </c>
      <c r="E6120" s="31">
        <v>2502.2800000000002</v>
      </c>
      <c r="F6120" s="31">
        <v>2502.2800000000002</v>
      </c>
      <c r="G6120" s="25">
        <v>0</v>
      </c>
      <c r="H6120" s="25">
        <v>0</v>
      </c>
      <c r="I6120" s="25" t="s">
        <v>3583</v>
      </c>
    </row>
    <row r="6121" spans="1:9" x14ac:dyDescent="0.15">
      <c r="A6121" s="32">
        <v>43710</v>
      </c>
      <c r="B6121" s="25">
        <v>1000033842</v>
      </c>
      <c r="C6121" s="25" t="s">
        <v>4041</v>
      </c>
      <c r="D6121" s="25" t="s">
        <v>4003</v>
      </c>
      <c r="E6121" s="31">
        <v>34994.94</v>
      </c>
      <c r="F6121" s="31">
        <v>34994.94</v>
      </c>
      <c r="G6121" s="25">
        <v>0</v>
      </c>
      <c r="H6121" s="25">
        <v>0</v>
      </c>
      <c r="I6121" s="25" t="s">
        <v>2734</v>
      </c>
    </row>
    <row r="6122" spans="1:9" x14ac:dyDescent="0.15">
      <c r="A6122" s="32">
        <v>43710</v>
      </c>
      <c r="B6122" s="25">
        <v>1000033842</v>
      </c>
      <c r="C6122" s="25" t="s">
        <v>4041</v>
      </c>
      <c r="D6122" s="25" t="s">
        <v>4003</v>
      </c>
      <c r="E6122" s="31">
        <v>15009.43</v>
      </c>
      <c r="F6122" s="31">
        <v>15009.43</v>
      </c>
      <c r="G6122" s="25">
        <v>0</v>
      </c>
      <c r="H6122" s="25">
        <v>0</v>
      </c>
      <c r="I6122" s="25" t="s">
        <v>2734</v>
      </c>
    </row>
    <row r="6123" spans="1:9" x14ac:dyDescent="0.15">
      <c r="A6123" s="32">
        <v>43710</v>
      </c>
      <c r="B6123" s="25">
        <v>1000034232</v>
      </c>
      <c r="C6123" s="25" t="s">
        <v>2772</v>
      </c>
      <c r="D6123" s="25" t="s">
        <v>4003</v>
      </c>
      <c r="E6123" s="25">
        <v>301.07</v>
      </c>
      <c r="F6123" s="25">
        <v>301.07</v>
      </c>
      <c r="G6123" s="25">
        <v>0</v>
      </c>
      <c r="H6123" s="25">
        <v>0</v>
      </c>
      <c r="I6123" s="25" t="s">
        <v>2771</v>
      </c>
    </row>
    <row r="6124" spans="1:9" x14ac:dyDescent="0.15">
      <c r="A6124" s="32">
        <v>43710</v>
      </c>
      <c r="B6124" s="25">
        <v>1000038420</v>
      </c>
      <c r="C6124" s="25" t="s">
        <v>3096</v>
      </c>
      <c r="D6124" s="25" t="s">
        <v>4003</v>
      </c>
      <c r="E6124" s="25">
        <v>801.35</v>
      </c>
      <c r="F6124" s="25">
        <v>801.35</v>
      </c>
      <c r="G6124" s="25">
        <v>0</v>
      </c>
      <c r="H6124" s="25">
        <v>0</v>
      </c>
      <c r="I6124" s="25" t="s">
        <v>3095</v>
      </c>
    </row>
    <row r="6125" spans="1:9" x14ac:dyDescent="0.15">
      <c r="A6125" s="32">
        <v>43710</v>
      </c>
      <c r="B6125" s="25">
        <v>1000038420</v>
      </c>
      <c r="C6125" s="25" t="s">
        <v>3096</v>
      </c>
      <c r="D6125" s="25" t="s">
        <v>4003</v>
      </c>
      <c r="E6125" s="31">
        <v>4345.21</v>
      </c>
      <c r="F6125" s="31">
        <v>4345.21</v>
      </c>
      <c r="G6125" s="25">
        <v>0</v>
      </c>
      <c r="H6125" s="25">
        <v>0</v>
      </c>
      <c r="I6125" s="25" t="s">
        <v>3095</v>
      </c>
    </row>
    <row r="6126" spans="1:9" x14ac:dyDescent="0.15">
      <c r="A6126" s="32">
        <v>43710</v>
      </c>
      <c r="B6126" s="25">
        <v>1000038420</v>
      </c>
      <c r="C6126" s="25" t="s">
        <v>3096</v>
      </c>
      <c r="D6126" s="25" t="s">
        <v>4004</v>
      </c>
      <c r="E6126" s="31">
        <v>1715.52</v>
      </c>
      <c r="F6126" s="31">
        <v>1715.52</v>
      </c>
      <c r="G6126" s="25">
        <v>0</v>
      </c>
      <c r="H6126" s="25">
        <v>0</v>
      </c>
      <c r="I6126" s="25" t="s">
        <v>3095</v>
      </c>
    </row>
    <row r="6127" spans="1:9" x14ac:dyDescent="0.15">
      <c r="A6127" s="32">
        <v>43710</v>
      </c>
      <c r="B6127" s="25">
        <v>1000038508</v>
      </c>
      <c r="C6127" s="25" t="s">
        <v>3953</v>
      </c>
      <c r="D6127" s="25" t="s">
        <v>4003</v>
      </c>
      <c r="E6127" s="31">
        <v>21978.880000000001</v>
      </c>
      <c r="F6127" s="31">
        <v>21978.880000000001</v>
      </c>
      <c r="G6127" s="25">
        <v>0</v>
      </c>
      <c r="H6127" s="25">
        <v>0</v>
      </c>
      <c r="I6127" s="25" t="s">
        <v>2625</v>
      </c>
    </row>
    <row r="6128" spans="1:9" x14ac:dyDescent="0.15">
      <c r="A6128" s="32">
        <v>43710</v>
      </c>
      <c r="B6128" s="25">
        <v>1000038508</v>
      </c>
      <c r="C6128" s="25" t="s">
        <v>3953</v>
      </c>
      <c r="D6128" s="25" t="s">
        <v>4003</v>
      </c>
      <c r="E6128" s="31">
        <v>3408</v>
      </c>
      <c r="F6128" s="31">
        <v>3408</v>
      </c>
      <c r="G6128" s="25">
        <v>0</v>
      </c>
      <c r="H6128" s="25">
        <v>0</v>
      </c>
      <c r="I6128" s="25" t="s">
        <v>2625</v>
      </c>
    </row>
    <row r="6129" spans="1:9" x14ac:dyDescent="0.15">
      <c r="A6129" s="32">
        <v>43710</v>
      </c>
      <c r="B6129" s="25">
        <v>1000039029</v>
      </c>
      <c r="C6129" s="25" t="s">
        <v>3443</v>
      </c>
      <c r="D6129" s="25" t="s">
        <v>4003</v>
      </c>
      <c r="E6129" s="31">
        <v>1003</v>
      </c>
      <c r="F6129" s="31">
        <v>1003</v>
      </c>
      <c r="G6129" s="25">
        <v>0</v>
      </c>
      <c r="H6129" s="25">
        <v>0</v>
      </c>
      <c r="I6129" s="25" t="s">
        <v>2837</v>
      </c>
    </row>
    <row r="6130" spans="1:9" x14ac:dyDescent="0.15">
      <c r="A6130" s="32">
        <v>43710</v>
      </c>
      <c r="B6130" s="25">
        <v>1000039254</v>
      </c>
      <c r="C6130" s="25" t="s">
        <v>4060</v>
      </c>
      <c r="D6130" s="25" t="s">
        <v>4003</v>
      </c>
      <c r="E6130" s="25">
        <v>203.5</v>
      </c>
      <c r="F6130" s="25">
        <v>203.5</v>
      </c>
      <c r="G6130" s="25">
        <v>0</v>
      </c>
      <c r="H6130" s="25">
        <v>0</v>
      </c>
      <c r="I6130" s="25" t="s">
        <v>2696</v>
      </c>
    </row>
    <row r="6131" spans="1:9" x14ac:dyDescent="0.15">
      <c r="A6131" s="32">
        <v>43710</v>
      </c>
      <c r="B6131" s="25">
        <v>1000039254</v>
      </c>
      <c r="C6131" s="25" t="s">
        <v>4060</v>
      </c>
      <c r="D6131" s="25" t="s">
        <v>4003</v>
      </c>
      <c r="E6131" s="31">
        <v>4799.6000000000004</v>
      </c>
      <c r="F6131" s="31">
        <v>4799.6000000000004</v>
      </c>
      <c r="G6131" s="25">
        <v>0</v>
      </c>
      <c r="H6131" s="25">
        <v>0</v>
      </c>
      <c r="I6131" s="25" t="s">
        <v>2696</v>
      </c>
    </row>
    <row r="6132" spans="1:9" x14ac:dyDescent="0.15">
      <c r="A6132" s="32">
        <v>43710</v>
      </c>
      <c r="B6132" s="25">
        <v>1000040279</v>
      </c>
      <c r="C6132" s="25" t="s">
        <v>4064</v>
      </c>
      <c r="D6132" s="25" t="s">
        <v>4003</v>
      </c>
      <c r="E6132" s="25">
        <v>411.36</v>
      </c>
      <c r="F6132" s="25">
        <v>411.36</v>
      </c>
      <c r="G6132" s="25">
        <v>0</v>
      </c>
      <c r="H6132" s="25">
        <v>0</v>
      </c>
      <c r="I6132" s="25" t="s">
        <v>3032</v>
      </c>
    </row>
    <row r="6133" spans="1:9" x14ac:dyDescent="0.15">
      <c r="A6133" s="32">
        <v>43710</v>
      </c>
      <c r="B6133" s="25">
        <v>1000041148</v>
      </c>
      <c r="C6133" s="25" t="s">
        <v>4031</v>
      </c>
      <c r="D6133" s="25" t="s">
        <v>4003</v>
      </c>
      <c r="E6133" s="31">
        <v>2918.5</v>
      </c>
      <c r="F6133" s="31">
        <v>2918.5</v>
      </c>
      <c r="G6133" s="25">
        <v>0</v>
      </c>
      <c r="H6133" s="25">
        <v>0</v>
      </c>
      <c r="I6133" s="25" t="s">
        <v>3583</v>
      </c>
    </row>
    <row r="6134" spans="1:9" x14ac:dyDescent="0.15">
      <c r="A6134" s="32">
        <v>43710</v>
      </c>
      <c r="B6134" s="25">
        <v>1000041148</v>
      </c>
      <c r="C6134" s="25" t="s">
        <v>4031</v>
      </c>
      <c r="D6134" s="25" t="s">
        <v>4003</v>
      </c>
      <c r="E6134" s="31">
        <v>1086.27</v>
      </c>
      <c r="F6134" s="31">
        <v>1086.27</v>
      </c>
      <c r="G6134" s="25">
        <v>0</v>
      </c>
      <c r="H6134" s="25">
        <v>0</v>
      </c>
      <c r="I6134" s="25" t="s">
        <v>3583</v>
      </c>
    </row>
    <row r="6135" spans="1:9" x14ac:dyDescent="0.15">
      <c r="A6135" s="32">
        <v>43710</v>
      </c>
      <c r="B6135" s="25">
        <v>1000041780</v>
      </c>
      <c r="C6135" s="25" t="s">
        <v>3030</v>
      </c>
      <c r="D6135" s="25" t="s">
        <v>4003</v>
      </c>
      <c r="E6135" s="31">
        <v>5014.8</v>
      </c>
      <c r="F6135" s="31">
        <v>5014.8</v>
      </c>
      <c r="G6135" s="25">
        <v>0</v>
      </c>
      <c r="H6135" s="25">
        <v>0</v>
      </c>
      <c r="I6135" s="25" t="s">
        <v>3029</v>
      </c>
    </row>
    <row r="6136" spans="1:9" x14ac:dyDescent="0.15">
      <c r="A6136" s="32">
        <v>43710</v>
      </c>
      <c r="B6136" s="25">
        <v>1000041780</v>
      </c>
      <c r="C6136" s="25" t="s">
        <v>3030</v>
      </c>
      <c r="D6136" s="25" t="s">
        <v>4003</v>
      </c>
      <c r="E6136" s="31">
        <v>2985.94</v>
      </c>
      <c r="F6136" s="31">
        <v>2985.94</v>
      </c>
      <c r="G6136" s="25">
        <v>0</v>
      </c>
      <c r="H6136" s="25">
        <v>0</v>
      </c>
      <c r="I6136" s="25" t="s">
        <v>3029</v>
      </c>
    </row>
    <row r="6137" spans="1:9" x14ac:dyDescent="0.15">
      <c r="A6137" s="32">
        <v>43710</v>
      </c>
      <c r="B6137" s="25">
        <v>1000041836</v>
      </c>
      <c r="C6137" s="25" t="s">
        <v>3954</v>
      </c>
      <c r="D6137" s="25" t="s">
        <v>4003</v>
      </c>
      <c r="E6137" s="25">
        <v>335.7</v>
      </c>
      <c r="F6137" s="25">
        <v>335.7</v>
      </c>
      <c r="G6137" s="25">
        <v>0</v>
      </c>
      <c r="H6137" s="25">
        <v>0</v>
      </c>
      <c r="I6137" s="25" t="s">
        <v>2837</v>
      </c>
    </row>
    <row r="6138" spans="1:9" x14ac:dyDescent="0.15">
      <c r="A6138" s="32">
        <v>43710</v>
      </c>
      <c r="B6138" s="25">
        <v>1000042719</v>
      </c>
      <c r="C6138" s="25" t="s">
        <v>2945</v>
      </c>
      <c r="D6138" s="25" t="s">
        <v>4003</v>
      </c>
      <c r="E6138" s="31">
        <v>1518.4</v>
      </c>
      <c r="F6138" s="31">
        <v>1518.4</v>
      </c>
      <c r="G6138" s="25">
        <v>0</v>
      </c>
      <c r="H6138" s="25">
        <v>0</v>
      </c>
      <c r="I6138" s="25" t="s">
        <v>2944</v>
      </c>
    </row>
    <row r="6139" spans="1:9" x14ac:dyDescent="0.15">
      <c r="A6139" s="32">
        <v>43710</v>
      </c>
      <c r="B6139" s="25">
        <v>1000042719</v>
      </c>
      <c r="C6139" s="25" t="s">
        <v>2945</v>
      </c>
      <c r="D6139" s="25" t="s">
        <v>4003</v>
      </c>
      <c r="E6139" s="31">
        <v>10484.6</v>
      </c>
      <c r="F6139" s="31">
        <v>10484.6</v>
      </c>
      <c r="G6139" s="25">
        <v>0</v>
      </c>
      <c r="H6139" s="25">
        <v>0</v>
      </c>
      <c r="I6139" s="25" t="s">
        <v>2944</v>
      </c>
    </row>
    <row r="6140" spans="1:9" x14ac:dyDescent="0.15">
      <c r="A6140" s="32">
        <v>43710</v>
      </c>
      <c r="B6140" s="25">
        <v>1000043235</v>
      </c>
      <c r="C6140" s="25" t="s">
        <v>3155</v>
      </c>
      <c r="D6140" s="25" t="s">
        <v>4003</v>
      </c>
      <c r="E6140" s="31">
        <v>1869.18</v>
      </c>
      <c r="F6140" s="31">
        <v>1869.18</v>
      </c>
      <c r="G6140" s="25">
        <v>0</v>
      </c>
      <c r="H6140" s="25">
        <v>0</v>
      </c>
      <c r="I6140" s="25" t="s">
        <v>3154</v>
      </c>
    </row>
    <row r="6141" spans="1:9" x14ac:dyDescent="0.15">
      <c r="A6141" s="32">
        <v>43710</v>
      </c>
      <c r="B6141" s="25">
        <v>1000043235</v>
      </c>
      <c r="C6141" s="25" t="s">
        <v>3155</v>
      </c>
      <c r="D6141" s="25" t="s">
        <v>4003</v>
      </c>
      <c r="E6141" s="25">
        <v>704.1</v>
      </c>
      <c r="F6141" s="25">
        <v>704.1</v>
      </c>
      <c r="G6141" s="25">
        <v>0</v>
      </c>
      <c r="H6141" s="25">
        <v>0</v>
      </c>
      <c r="I6141" s="25" t="s">
        <v>3154</v>
      </c>
    </row>
    <row r="6142" spans="1:9" x14ac:dyDescent="0.15">
      <c r="A6142" s="32">
        <v>43710</v>
      </c>
      <c r="B6142" s="25">
        <v>1000043256</v>
      </c>
      <c r="C6142" s="25" t="s">
        <v>3955</v>
      </c>
      <c r="D6142" s="25" t="s">
        <v>4003</v>
      </c>
      <c r="E6142" s="31">
        <v>1001</v>
      </c>
      <c r="F6142" s="31">
        <v>1001</v>
      </c>
      <c r="G6142" s="25">
        <v>0</v>
      </c>
      <c r="H6142" s="25">
        <v>0</v>
      </c>
      <c r="I6142" s="25" t="s">
        <v>3956</v>
      </c>
    </row>
    <row r="6143" spans="1:9" x14ac:dyDescent="0.15">
      <c r="A6143" s="32">
        <v>43710</v>
      </c>
      <c r="B6143" s="25">
        <v>1000043256</v>
      </c>
      <c r="C6143" s="25" t="s">
        <v>3955</v>
      </c>
      <c r="D6143" s="25" t="s">
        <v>4003</v>
      </c>
      <c r="E6143" s="31">
        <v>4003.4</v>
      </c>
      <c r="F6143" s="31">
        <v>4003.4</v>
      </c>
      <c r="G6143" s="25">
        <v>0</v>
      </c>
      <c r="H6143" s="25">
        <v>0</v>
      </c>
      <c r="I6143" s="25" t="s">
        <v>3956</v>
      </c>
    </row>
    <row r="6144" spans="1:9" x14ac:dyDescent="0.15">
      <c r="A6144" s="32">
        <v>43710</v>
      </c>
      <c r="B6144" s="25">
        <v>1000043367</v>
      </c>
      <c r="C6144" s="25" t="s">
        <v>3009</v>
      </c>
      <c r="D6144" s="25" t="s">
        <v>4003</v>
      </c>
      <c r="E6144" s="25">
        <v>802.4</v>
      </c>
      <c r="F6144" s="25">
        <v>802.4</v>
      </c>
      <c r="G6144" s="25">
        <v>0</v>
      </c>
      <c r="H6144" s="25">
        <v>0</v>
      </c>
      <c r="I6144" s="25" t="s">
        <v>3008</v>
      </c>
    </row>
    <row r="6145" spans="1:9" x14ac:dyDescent="0.15">
      <c r="A6145" s="32">
        <v>43710</v>
      </c>
      <c r="B6145" s="25">
        <v>1000043379</v>
      </c>
      <c r="C6145" s="25" t="s">
        <v>3860</v>
      </c>
      <c r="D6145" s="25" t="s">
        <v>4003</v>
      </c>
      <c r="E6145" s="31">
        <v>5001.6000000000004</v>
      </c>
      <c r="F6145" s="31">
        <v>5001.6000000000004</v>
      </c>
      <c r="G6145" s="25">
        <v>0</v>
      </c>
      <c r="H6145" s="25">
        <v>0</v>
      </c>
      <c r="I6145" s="25" t="s">
        <v>3859</v>
      </c>
    </row>
    <row r="6146" spans="1:9" x14ac:dyDescent="0.15">
      <c r="A6146" s="32">
        <v>43710</v>
      </c>
      <c r="B6146" s="25">
        <v>1000043379</v>
      </c>
      <c r="C6146" s="25" t="s">
        <v>3860</v>
      </c>
      <c r="D6146" s="25" t="s">
        <v>4003</v>
      </c>
      <c r="E6146" s="31">
        <v>4588.8</v>
      </c>
      <c r="F6146" s="31">
        <v>4588.8</v>
      </c>
      <c r="G6146" s="25">
        <v>0</v>
      </c>
      <c r="H6146" s="25">
        <v>0</v>
      </c>
      <c r="I6146" s="25" t="s">
        <v>3859</v>
      </c>
    </row>
    <row r="6147" spans="1:9" x14ac:dyDescent="0.15">
      <c r="A6147" s="32">
        <v>43710</v>
      </c>
      <c r="B6147" s="25">
        <v>1000043382</v>
      </c>
      <c r="C6147" s="25" t="s">
        <v>3201</v>
      </c>
      <c r="D6147" s="25" t="s">
        <v>4003</v>
      </c>
      <c r="E6147" s="25">
        <v>500</v>
      </c>
      <c r="F6147" s="25">
        <v>500</v>
      </c>
      <c r="G6147" s="25">
        <v>0</v>
      </c>
      <c r="H6147" s="25">
        <v>0</v>
      </c>
      <c r="I6147" s="25" t="s">
        <v>2625</v>
      </c>
    </row>
    <row r="6148" spans="1:9" x14ac:dyDescent="0.15">
      <c r="A6148" s="32">
        <v>43710</v>
      </c>
      <c r="B6148" s="25">
        <v>1000043865</v>
      </c>
      <c r="C6148" s="25" t="s">
        <v>3516</v>
      </c>
      <c r="D6148" s="25" t="s">
        <v>4003</v>
      </c>
      <c r="E6148" s="25">
        <v>601.9</v>
      </c>
      <c r="F6148" s="25">
        <v>601.9</v>
      </c>
      <c r="G6148" s="25">
        <v>0</v>
      </c>
      <c r="H6148" s="25">
        <v>0</v>
      </c>
      <c r="I6148" s="25" t="s">
        <v>3515</v>
      </c>
    </row>
    <row r="6149" spans="1:9" x14ac:dyDescent="0.15">
      <c r="A6149" s="32">
        <v>43710</v>
      </c>
      <c r="B6149" s="25">
        <v>1000043865</v>
      </c>
      <c r="C6149" s="25" t="s">
        <v>3516</v>
      </c>
      <c r="D6149" s="25" t="s">
        <v>4003</v>
      </c>
      <c r="E6149" s="31">
        <v>3020.72</v>
      </c>
      <c r="F6149" s="31">
        <v>3020.72</v>
      </c>
      <c r="G6149" s="25">
        <v>0</v>
      </c>
      <c r="H6149" s="25">
        <v>0</v>
      </c>
      <c r="I6149" s="25" t="s">
        <v>3515</v>
      </c>
    </row>
    <row r="6150" spans="1:9" x14ac:dyDescent="0.15">
      <c r="A6150" s="32">
        <v>43710</v>
      </c>
      <c r="B6150" s="25">
        <v>1000044031</v>
      </c>
      <c r="C6150" s="25" t="s">
        <v>2968</v>
      </c>
      <c r="D6150" s="25" t="s">
        <v>4003</v>
      </c>
      <c r="E6150" s="31">
        <v>1010.1</v>
      </c>
      <c r="F6150" s="31">
        <v>1010.1</v>
      </c>
      <c r="G6150" s="25">
        <v>0</v>
      </c>
      <c r="H6150" s="25">
        <v>0</v>
      </c>
      <c r="I6150" s="25" t="s">
        <v>2967</v>
      </c>
    </row>
    <row r="6151" spans="1:9" x14ac:dyDescent="0.15">
      <c r="A6151" s="32">
        <v>43710</v>
      </c>
      <c r="B6151" s="25">
        <v>1000044031</v>
      </c>
      <c r="C6151" s="25" t="s">
        <v>2968</v>
      </c>
      <c r="D6151" s="25" t="s">
        <v>4003</v>
      </c>
      <c r="E6151" s="31">
        <v>5497.55</v>
      </c>
      <c r="F6151" s="31">
        <v>5497.55</v>
      </c>
      <c r="G6151" s="25">
        <v>0</v>
      </c>
      <c r="H6151" s="25">
        <v>0</v>
      </c>
      <c r="I6151" s="25" t="s">
        <v>2967</v>
      </c>
    </row>
    <row r="6152" spans="1:9" x14ac:dyDescent="0.15">
      <c r="A6152" s="32">
        <v>43710</v>
      </c>
      <c r="B6152" s="25">
        <v>1000044033</v>
      </c>
      <c r="C6152" s="25" t="s">
        <v>2930</v>
      </c>
      <c r="D6152" s="25" t="s">
        <v>4003</v>
      </c>
      <c r="E6152" s="31">
        <v>5464.5</v>
      </c>
      <c r="F6152" s="31">
        <v>5464.5</v>
      </c>
      <c r="G6152" s="25">
        <v>0</v>
      </c>
      <c r="H6152" s="25">
        <v>0</v>
      </c>
      <c r="I6152" s="25" t="s">
        <v>2929</v>
      </c>
    </row>
    <row r="6153" spans="1:9" x14ac:dyDescent="0.15">
      <c r="A6153" s="32">
        <v>43710</v>
      </c>
      <c r="B6153" s="25">
        <v>1000044033</v>
      </c>
      <c r="C6153" s="25" t="s">
        <v>2930</v>
      </c>
      <c r="D6153" s="25" t="s">
        <v>4003</v>
      </c>
      <c r="E6153" s="25">
        <v>347</v>
      </c>
      <c r="F6153" s="25">
        <v>347</v>
      </c>
      <c r="G6153" s="25">
        <v>0</v>
      </c>
      <c r="H6153" s="25">
        <v>0</v>
      </c>
      <c r="I6153" s="25" t="s">
        <v>2929</v>
      </c>
    </row>
    <row r="6154" spans="1:9" x14ac:dyDescent="0.15">
      <c r="A6154" s="32">
        <v>43710</v>
      </c>
      <c r="B6154" s="25">
        <v>1000044643</v>
      </c>
      <c r="C6154" s="25" t="s">
        <v>2950</v>
      </c>
      <c r="D6154" s="25" t="s">
        <v>4003</v>
      </c>
      <c r="E6154" s="31">
        <v>5553.6</v>
      </c>
      <c r="F6154" s="31">
        <v>5553.6</v>
      </c>
      <c r="G6154" s="25">
        <v>0</v>
      </c>
      <c r="H6154" s="25">
        <v>0</v>
      </c>
      <c r="I6154" s="25" t="s">
        <v>2949</v>
      </c>
    </row>
    <row r="6155" spans="1:9" x14ac:dyDescent="0.15">
      <c r="A6155" s="32">
        <v>43710</v>
      </c>
      <c r="B6155" s="25">
        <v>1000044643</v>
      </c>
      <c r="C6155" s="25" t="s">
        <v>2950</v>
      </c>
      <c r="D6155" s="25" t="s">
        <v>4003</v>
      </c>
      <c r="E6155" s="31">
        <v>1446.7</v>
      </c>
      <c r="F6155" s="31">
        <v>1446.7</v>
      </c>
      <c r="G6155" s="25">
        <v>0</v>
      </c>
      <c r="H6155" s="25">
        <v>0</v>
      </c>
      <c r="I6155" s="25" t="s">
        <v>2949</v>
      </c>
    </row>
    <row r="6156" spans="1:9" x14ac:dyDescent="0.15">
      <c r="A6156" s="32">
        <v>43710</v>
      </c>
      <c r="B6156" s="25">
        <v>1000044688</v>
      </c>
      <c r="C6156" s="25" t="s">
        <v>3551</v>
      </c>
      <c r="D6156" s="25" t="s">
        <v>4003</v>
      </c>
      <c r="E6156" s="25">
        <v>164.8</v>
      </c>
      <c r="F6156" s="25">
        <v>164.8</v>
      </c>
      <c r="G6156" s="25">
        <v>0</v>
      </c>
      <c r="H6156" s="25">
        <v>0</v>
      </c>
      <c r="I6156" s="25" t="s">
        <v>3550</v>
      </c>
    </row>
    <row r="6157" spans="1:9" x14ac:dyDescent="0.15">
      <c r="A6157" s="32">
        <v>43710</v>
      </c>
      <c r="B6157" s="25">
        <v>1000044716</v>
      </c>
      <c r="C6157" s="25" t="s">
        <v>3957</v>
      </c>
      <c r="D6157" s="25" t="s">
        <v>4003</v>
      </c>
      <c r="E6157" s="31">
        <v>5004</v>
      </c>
      <c r="F6157" s="31">
        <v>5004</v>
      </c>
      <c r="G6157" s="25">
        <v>0</v>
      </c>
      <c r="H6157" s="25">
        <v>0</v>
      </c>
      <c r="I6157" s="25" t="s">
        <v>3092</v>
      </c>
    </row>
    <row r="6158" spans="1:9" x14ac:dyDescent="0.15">
      <c r="A6158" s="32">
        <v>43710</v>
      </c>
      <c r="B6158" s="25">
        <v>1000044716</v>
      </c>
      <c r="C6158" s="25" t="s">
        <v>3957</v>
      </c>
      <c r="D6158" s="25" t="s">
        <v>4003</v>
      </c>
      <c r="E6158" s="31">
        <v>4590.8900000000003</v>
      </c>
      <c r="F6158" s="31">
        <v>4590.8900000000003</v>
      </c>
      <c r="G6158" s="25">
        <v>0</v>
      </c>
      <c r="H6158" s="25">
        <v>0</v>
      </c>
      <c r="I6158" s="25" t="s">
        <v>3092</v>
      </c>
    </row>
    <row r="6159" spans="1:9" x14ac:dyDescent="0.15">
      <c r="A6159" s="32">
        <v>43710</v>
      </c>
      <c r="B6159" s="25">
        <v>1000045593</v>
      </c>
      <c r="C6159" s="25" t="s">
        <v>3958</v>
      </c>
      <c r="D6159" s="25" t="s">
        <v>4003</v>
      </c>
      <c r="E6159" s="31">
        <v>3601.4</v>
      </c>
      <c r="F6159" s="31">
        <v>3601.4</v>
      </c>
      <c r="G6159" s="25">
        <v>0</v>
      </c>
      <c r="H6159" s="25">
        <v>0</v>
      </c>
      <c r="I6159" s="25" t="s">
        <v>2904</v>
      </c>
    </row>
    <row r="6160" spans="1:9" x14ac:dyDescent="0.15">
      <c r="A6160" s="32">
        <v>43710</v>
      </c>
      <c r="B6160" s="25">
        <v>1000045593</v>
      </c>
      <c r="C6160" s="25" t="s">
        <v>3958</v>
      </c>
      <c r="D6160" s="25" t="s">
        <v>4003</v>
      </c>
      <c r="E6160" s="25">
        <v>923.1</v>
      </c>
      <c r="F6160" s="25">
        <v>923.1</v>
      </c>
      <c r="G6160" s="25">
        <v>0</v>
      </c>
      <c r="H6160" s="25">
        <v>0</v>
      </c>
      <c r="I6160" s="25" t="s">
        <v>2904</v>
      </c>
    </row>
    <row r="6161" spans="1:9" x14ac:dyDescent="0.15">
      <c r="A6161" s="32">
        <v>43710</v>
      </c>
      <c r="B6161" s="25">
        <v>1000045767</v>
      </c>
      <c r="C6161" s="25" t="s">
        <v>2962</v>
      </c>
      <c r="D6161" s="25" t="s">
        <v>4003</v>
      </c>
      <c r="E6161" s="31">
        <v>5982.5</v>
      </c>
      <c r="F6161" s="31">
        <v>5982.5</v>
      </c>
      <c r="G6161" s="25">
        <v>0</v>
      </c>
      <c r="H6161" s="25">
        <v>0</v>
      </c>
      <c r="I6161" s="25" t="s">
        <v>2961</v>
      </c>
    </row>
    <row r="6162" spans="1:9" x14ac:dyDescent="0.15">
      <c r="A6162" s="32">
        <v>43710</v>
      </c>
      <c r="B6162" s="25">
        <v>1000045767</v>
      </c>
      <c r="C6162" s="25" t="s">
        <v>2962</v>
      </c>
      <c r="D6162" s="25" t="s">
        <v>4003</v>
      </c>
      <c r="E6162" s="31">
        <v>9601.6</v>
      </c>
      <c r="F6162" s="31">
        <v>9601.6</v>
      </c>
      <c r="G6162" s="25">
        <v>0</v>
      </c>
      <c r="H6162" s="25">
        <v>0</v>
      </c>
      <c r="I6162" s="25" t="s">
        <v>2961</v>
      </c>
    </row>
    <row r="6163" spans="1:9" x14ac:dyDescent="0.15">
      <c r="A6163" s="32">
        <v>43710</v>
      </c>
      <c r="B6163" s="25">
        <v>1000045893</v>
      </c>
      <c r="C6163" s="25" t="s">
        <v>3498</v>
      </c>
      <c r="D6163" s="25" t="s">
        <v>4003</v>
      </c>
      <c r="E6163" s="25">
        <v>56.5</v>
      </c>
      <c r="F6163" s="25">
        <v>56.5</v>
      </c>
      <c r="G6163" s="25">
        <v>0</v>
      </c>
      <c r="H6163" s="25">
        <v>0</v>
      </c>
      <c r="I6163" s="25" t="s">
        <v>2879</v>
      </c>
    </row>
    <row r="6164" spans="1:9" x14ac:dyDescent="0.15">
      <c r="A6164" s="32">
        <v>43710</v>
      </c>
      <c r="B6164" s="25">
        <v>1000046181</v>
      </c>
      <c r="C6164" s="25" t="s">
        <v>3737</v>
      </c>
      <c r="D6164" s="25" t="s">
        <v>4003</v>
      </c>
      <c r="E6164" s="31">
        <v>17787.919999999998</v>
      </c>
      <c r="F6164" s="31">
        <v>17787.919999999998</v>
      </c>
      <c r="G6164" s="25">
        <v>0</v>
      </c>
      <c r="H6164" s="25">
        <v>0</v>
      </c>
      <c r="I6164" s="25" t="s">
        <v>3734</v>
      </c>
    </row>
    <row r="6165" spans="1:9" x14ac:dyDescent="0.15">
      <c r="A6165" s="32">
        <v>43710</v>
      </c>
      <c r="B6165" s="25">
        <v>1000046181</v>
      </c>
      <c r="C6165" s="25" t="s">
        <v>3737</v>
      </c>
      <c r="D6165" s="25" t="s">
        <v>4003</v>
      </c>
      <c r="E6165" s="31">
        <v>5005.51</v>
      </c>
      <c r="F6165" s="31">
        <v>5005.51</v>
      </c>
      <c r="G6165" s="25">
        <v>0</v>
      </c>
      <c r="H6165" s="25">
        <v>0</v>
      </c>
      <c r="I6165" s="25" t="s">
        <v>3734</v>
      </c>
    </row>
    <row r="6166" spans="1:9" x14ac:dyDescent="0.15">
      <c r="A6166" s="32">
        <v>43710</v>
      </c>
      <c r="B6166" s="25">
        <v>1000046429</v>
      </c>
      <c r="C6166" s="25" t="s">
        <v>3863</v>
      </c>
      <c r="D6166" s="25" t="s">
        <v>4003</v>
      </c>
      <c r="E6166" s="25">
        <v>603.1</v>
      </c>
      <c r="F6166" s="25">
        <v>603.1</v>
      </c>
      <c r="G6166" s="25">
        <v>0</v>
      </c>
      <c r="H6166" s="25">
        <v>0</v>
      </c>
      <c r="I6166" s="25" t="s">
        <v>2666</v>
      </c>
    </row>
    <row r="6167" spans="1:9" x14ac:dyDescent="0.15">
      <c r="A6167" s="32">
        <v>43710</v>
      </c>
      <c r="B6167" s="25">
        <v>1000046429</v>
      </c>
      <c r="C6167" s="25" t="s">
        <v>3863</v>
      </c>
      <c r="D6167" s="25" t="s">
        <v>4003</v>
      </c>
      <c r="E6167" s="31">
        <v>6963.75</v>
      </c>
      <c r="F6167" s="31">
        <v>6963.75</v>
      </c>
      <c r="G6167" s="25">
        <v>0</v>
      </c>
      <c r="H6167" s="25">
        <v>0</v>
      </c>
      <c r="I6167" s="25" t="s">
        <v>2666</v>
      </c>
    </row>
    <row r="6168" spans="1:9" x14ac:dyDescent="0.15">
      <c r="A6168" s="32">
        <v>43710</v>
      </c>
      <c r="B6168" s="25">
        <v>1000046591</v>
      </c>
      <c r="C6168" s="25" t="s">
        <v>2671</v>
      </c>
      <c r="D6168" s="25" t="s">
        <v>4003</v>
      </c>
      <c r="E6168" s="25">
        <v>700.8</v>
      </c>
      <c r="F6168" s="25">
        <v>700.8</v>
      </c>
      <c r="G6168" s="25">
        <v>0</v>
      </c>
      <c r="H6168" s="25">
        <v>0</v>
      </c>
      <c r="I6168" s="25" t="s">
        <v>2666</v>
      </c>
    </row>
    <row r="6169" spans="1:9" x14ac:dyDescent="0.15">
      <c r="A6169" s="32">
        <v>43710</v>
      </c>
      <c r="B6169" s="25">
        <v>1000046591</v>
      </c>
      <c r="C6169" s="25" t="s">
        <v>2671</v>
      </c>
      <c r="D6169" s="25" t="s">
        <v>4003</v>
      </c>
      <c r="E6169" s="25">
        <v>424</v>
      </c>
      <c r="F6169" s="25">
        <v>424</v>
      </c>
      <c r="G6169" s="25">
        <v>0</v>
      </c>
      <c r="H6169" s="25">
        <v>0</v>
      </c>
      <c r="I6169" s="25" t="s">
        <v>2666</v>
      </c>
    </row>
    <row r="6170" spans="1:9" x14ac:dyDescent="0.15">
      <c r="A6170" s="32">
        <v>43710</v>
      </c>
      <c r="B6170" s="25">
        <v>1000047172</v>
      </c>
      <c r="C6170" s="25" t="s">
        <v>3584</v>
      </c>
      <c r="D6170" s="25" t="s">
        <v>4004</v>
      </c>
      <c r="E6170" s="31">
        <v>3001.7</v>
      </c>
      <c r="F6170" s="31">
        <v>3001.7</v>
      </c>
      <c r="G6170" s="25">
        <v>0</v>
      </c>
      <c r="H6170" s="25">
        <v>0</v>
      </c>
      <c r="I6170" s="25" t="s">
        <v>3583</v>
      </c>
    </row>
    <row r="6171" spans="1:9" x14ac:dyDescent="0.15">
      <c r="A6171" s="32">
        <v>43710</v>
      </c>
      <c r="B6171" s="25">
        <v>1000047401</v>
      </c>
      <c r="C6171" s="25" t="s">
        <v>2775</v>
      </c>
      <c r="D6171" s="25" t="s">
        <v>4003</v>
      </c>
      <c r="E6171" s="31">
        <v>15104</v>
      </c>
      <c r="F6171" s="31">
        <v>15104</v>
      </c>
      <c r="G6171" s="25">
        <v>0</v>
      </c>
      <c r="H6171" s="25">
        <v>0</v>
      </c>
      <c r="I6171" s="25" t="s">
        <v>2774</v>
      </c>
    </row>
    <row r="6172" spans="1:9" x14ac:dyDescent="0.15">
      <c r="A6172" s="32">
        <v>43710</v>
      </c>
      <c r="B6172" s="25">
        <v>1000047436</v>
      </c>
      <c r="C6172" s="25" t="s">
        <v>4058</v>
      </c>
      <c r="D6172" s="25" t="s">
        <v>4004</v>
      </c>
      <c r="E6172" s="31">
        <v>4870.24</v>
      </c>
      <c r="F6172" s="31">
        <v>4870.24</v>
      </c>
      <c r="G6172" s="25">
        <v>0</v>
      </c>
      <c r="H6172" s="25">
        <v>0</v>
      </c>
      <c r="I6172" s="25" t="s">
        <v>3583</v>
      </c>
    </row>
    <row r="6173" spans="1:9" x14ac:dyDescent="0.15">
      <c r="A6173" s="32">
        <v>43710</v>
      </c>
      <c r="B6173" s="25">
        <v>1000048101</v>
      </c>
      <c r="C6173" s="25" t="s">
        <v>3960</v>
      </c>
      <c r="D6173" s="25" t="s">
        <v>4003</v>
      </c>
      <c r="E6173" s="25">
        <v>203.5</v>
      </c>
      <c r="F6173" s="25">
        <v>203.5</v>
      </c>
      <c r="G6173" s="25">
        <v>0</v>
      </c>
      <c r="H6173" s="25">
        <v>0</v>
      </c>
      <c r="I6173" s="25" t="s">
        <v>2625</v>
      </c>
    </row>
    <row r="6174" spans="1:9" x14ac:dyDescent="0.15">
      <c r="A6174" s="32">
        <v>43710</v>
      </c>
      <c r="B6174" s="25">
        <v>1000048363</v>
      </c>
      <c r="C6174" s="25" t="s">
        <v>3334</v>
      </c>
      <c r="D6174" s="25" t="s">
        <v>4003</v>
      </c>
      <c r="E6174" s="31">
        <v>2823</v>
      </c>
      <c r="F6174" s="31">
        <v>2823</v>
      </c>
      <c r="G6174" s="25">
        <v>0</v>
      </c>
      <c r="H6174" s="25">
        <v>0</v>
      </c>
      <c r="I6174" s="25" t="s">
        <v>2727</v>
      </c>
    </row>
    <row r="6175" spans="1:9" x14ac:dyDescent="0.15">
      <c r="A6175" s="32">
        <v>43710</v>
      </c>
      <c r="B6175" s="25">
        <v>1000048503</v>
      </c>
      <c r="C6175" s="25" t="s">
        <v>3961</v>
      </c>
      <c r="D6175" s="25" t="s">
        <v>4003</v>
      </c>
      <c r="E6175" s="31">
        <v>1498.8</v>
      </c>
      <c r="F6175" s="31">
        <v>1498.8</v>
      </c>
      <c r="G6175" s="25">
        <v>0</v>
      </c>
      <c r="H6175" s="25">
        <v>0</v>
      </c>
      <c r="I6175" s="25" t="s">
        <v>3962</v>
      </c>
    </row>
    <row r="6176" spans="1:9" x14ac:dyDescent="0.15">
      <c r="A6176" s="32">
        <v>43710</v>
      </c>
      <c r="B6176" s="25">
        <v>1000048503</v>
      </c>
      <c r="C6176" s="25" t="s">
        <v>3961</v>
      </c>
      <c r="D6176" s="25" t="s">
        <v>4003</v>
      </c>
      <c r="E6176" s="31">
        <v>1375.47</v>
      </c>
      <c r="F6176" s="31">
        <v>1375.47</v>
      </c>
      <c r="G6176" s="25">
        <v>0</v>
      </c>
      <c r="H6176" s="25">
        <v>0</v>
      </c>
      <c r="I6176" s="25" t="s">
        <v>3962</v>
      </c>
    </row>
    <row r="6177" spans="1:9" x14ac:dyDescent="0.15">
      <c r="A6177" s="32">
        <v>43710</v>
      </c>
      <c r="B6177" s="25">
        <v>1000048571</v>
      </c>
      <c r="C6177" s="25" t="s">
        <v>3229</v>
      </c>
      <c r="D6177" s="25" t="s">
        <v>4003</v>
      </c>
      <c r="E6177" s="31">
        <v>1014</v>
      </c>
      <c r="F6177" s="31">
        <v>1014</v>
      </c>
      <c r="G6177" s="25">
        <v>0</v>
      </c>
      <c r="H6177" s="25">
        <v>0</v>
      </c>
      <c r="I6177" s="25" t="s">
        <v>2657</v>
      </c>
    </row>
    <row r="6178" spans="1:9" x14ac:dyDescent="0.15">
      <c r="A6178" s="32">
        <v>43710</v>
      </c>
      <c r="B6178" s="25">
        <v>1000048571</v>
      </c>
      <c r="C6178" s="25" t="s">
        <v>3229</v>
      </c>
      <c r="D6178" s="25" t="s">
        <v>4003</v>
      </c>
      <c r="E6178" s="31">
        <v>8582.2099999999991</v>
      </c>
      <c r="F6178" s="31">
        <v>8582.2099999999991</v>
      </c>
      <c r="G6178" s="25">
        <v>0</v>
      </c>
      <c r="H6178" s="25">
        <v>0</v>
      </c>
      <c r="I6178" s="25" t="s">
        <v>2657</v>
      </c>
    </row>
    <row r="6179" spans="1:9" x14ac:dyDescent="0.15">
      <c r="A6179" s="32">
        <v>43710</v>
      </c>
      <c r="B6179" s="25">
        <v>1000048628</v>
      </c>
      <c r="C6179" s="25" t="s">
        <v>2761</v>
      </c>
      <c r="D6179" s="25" t="s">
        <v>4003</v>
      </c>
      <c r="E6179" s="31">
        <v>7158</v>
      </c>
      <c r="F6179" s="31">
        <v>7158</v>
      </c>
      <c r="G6179" s="25">
        <v>0</v>
      </c>
      <c r="H6179" s="25">
        <v>0</v>
      </c>
      <c r="I6179" s="25" t="s">
        <v>2760</v>
      </c>
    </row>
    <row r="6180" spans="1:9" x14ac:dyDescent="0.15">
      <c r="A6180" s="32">
        <v>43710</v>
      </c>
      <c r="B6180" s="25">
        <v>1000048628</v>
      </c>
      <c r="C6180" s="25" t="s">
        <v>2761</v>
      </c>
      <c r="D6180" s="25" t="s">
        <v>4003</v>
      </c>
      <c r="E6180" s="31">
        <v>16073</v>
      </c>
      <c r="F6180" s="31">
        <v>16073</v>
      </c>
      <c r="G6180" s="25">
        <v>0</v>
      </c>
      <c r="H6180" s="25">
        <v>0</v>
      </c>
      <c r="I6180" s="25" t="s">
        <v>2760</v>
      </c>
    </row>
    <row r="6181" spans="1:9" x14ac:dyDescent="0.15">
      <c r="A6181" s="32">
        <v>43710</v>
      </c>
      <c r="B6181" s="25">
        <v>1000048821</v>
      </c>
      <c r="C6181" s="25" t="s">
        <v>3963</v>
      </c>
      <c r="D6181" s="25" t="s">
        <v>4003</v>
      </c>
      <c r="E6181" s="31">
        <v>28587.5</v>
      </c>
      <c r="F6181" s="31">
        <v>28587.5</v>
      </c>
      <c r="G6181" s="25">
        <v>0</v>
      </c>
      <c r="H6181" s="25">
        <v>0</v>
      </c>
      <c r="I6181" s="25" t="s">
        <v>2687</v>
      </c>
    </row>
    <row r="6182" spans="1:9" x14ac:dyDescent="0.15">
      <c r="A6182" s="32">
        <v>43710</v>
      </c>
      <c r="B6182" s="25">
        <v>1000049025</v>
      </c>
      <c r="C6182" s="25" t="s">
        <v>4012</v>
      </c>
      <c r="D6182" s="25" t="s">
        <v>4003</v>
      </c>
      <c r="E6182" s="31">
        <v>1093.5</v>
      </c>
      <c r="F6182" s="31">
        <v>1093.5</v>
      </c>
      <c r="G6182" s="25">
        <v>0</v>
      </c>
      <c r="H6182" s="25">
        <v>0</v>
      </c>
      <c r="I6182" s="25" t="s">
        <v>2666</v>
      </c>
    </row>
    <row r="6183" spans="1:9" x14ac:dyDescent="0.15">
      <c r="A6183" s="32">
        <v>43710</v>
      </c>
      <c r="B6183" s="25">
        <v>1000049025</v>
      </c>
      <c r="C6183" s="25" t="s">
        <v>4012</v>
      </c>
      <c r="D6183" s="25" t="s">
        <v>4003</v>
      </c>
      <c r="E6183" s="31">
        <v>1232</v>
      </c>
      <c r="F6183" s="31">
        <v>1232</v>
      </c>
      <c r="G6183" s="25">
        <v>0</v>
      </c>
      <c r="H6183" s="25">
        <v>0</v>
      </c>
      <c r="I6183" s="25" t="s">
        <v>2666</v>
      </c>
    </row>
    <row r="6184" spans="1:9" x14ac:dyDescent="0.15">
      <c r="A6184" s="32">
        <v>43710</v>
      </c>
      <c r="B6184" s="25">
        <v>1000049027</v>
      </c>
      <c r="C6184" s="25" t="s">
        <v>3964</v>
      </c>
      <c r="D6184" s="25" t="s">
        <v>4003</v>
      </c>
      <c r="E6184" s="31">
        <v>4961.28</v>
      </c>
      <c r="F6184" s="31">
        <v>4961.28</v>
      </c>
      <c r="G6184" s="25">
        <v>0</v>
      </c>
      <c r="H6184" s="25">
        <v>0</v>
      </c>
      <c r="I6184" s="25" t="s">
        <v>2687</v>
      </c>
    </row>
    <row r="6185" spans="1:9" x14ac:dyDescent="0.15">
      <c r="A6185" s="32">
        <v>43710</v>
      </c>
      <c r="B6185" s="25">
        <v>1000049485</v>
      </c>
      <c r="C6185" s="25" t="s">
        <v>4049</v>
      </c>
      <c r="D6185" s="25" t="s">
        <v>4003</v>
      </c>
      <c r="E6185" s="31">
        <v>1005.5</v>
      </c>
      <c r="F6185" s="31">
        <v>1005.5</v>
      </c>
      <c r="G6185" s="25">
        <v>0</v>
      </c>
      <c r="H6185" s="25">
        <v>0</v>
      </c>
      <c r="I6185" s="25" t="s">
        <v>3647</v>
      </c>
    </row>
    <row r="6186" spans="1:9" x14ac:dyDescent="0.15">
      <c r="A6186" s="32">
        <v>43710</v>
      </c>
      <c r="B6186" s="25">
        <v>1000049929</v>
      </c>
      <c r="C6186" s="25" t="s">
        <v>3965</v>
      </c>
      <c r="D6186" s="25" t="s">
        <v>4003</v>
      </c>
      <c r="E6186" s="31">
        <v>13524.5</v>
      </c>
      <c r="F6186" s="31">
        <v>13524.5</v>
      </c>
      <c r="G6186" s="25">
        <v>0</v>
      </c>
      <c r="H6186" s="25">
        <v>0</v>
      </c>
      <c r="I6186" s="25" t="s">
        <v>2964</v>
      </c>
    </row>
    <row r="6187" spans="1:9" x14ac:dyDescent="0.15">
      <c r="A6187" s="32">
        <v>43710</v>
      </c>
      <c r="B6187" s="25">
        <v>1000049929</v>
      </c>
      <c r="C6187" s="25" t="s">
        <v>3965</v>
      </c>
      <c r="D6187" s="25" t="s">
        <v>4003</v>
      </c>
      <c r="E6187" s="31">
        <v>1480.44</v>
      </c>
      <c r="F6187" s="31">
        <v>1480.44</v>
      </c>
      <c r="G6187" s="25">
        <v>0</v>
      </c>
      <c r="H6187" s="25">
        <v>0</v>
      </c>
      <c r="I6187" s="25" t="s">
        <v>2964</v>
      </c>
    </row>
    <row r="6188" spans="1:9" x14ac:dyDescent="0.15">
      <c r="A6188" s="32">
        <v>43710</v>
      </c>
      <c r="B6188" s="25">
        <v>1000050162</v>
      </c>
      <c r="C6188" s="25" t="s">
        <v>3966</v>
      </c>
      <c r="D6188" s="25" t="s">
        <v>4003</v>
      </c>
      <c r="E6188" s="25">
        <v>859.5</v>
      </c>
      <c r="F6188" s="25">
        <v>859.5</v>
      </c>
      <c r="G6188" s="25">
        <v>0</v>
      </c>
      <c r="H6188" s="25">
        <v>0</v>
      </c>
      <c r="I6188" s="25" t="s">
        <v>213</v>
      </c>
    </row>
    <row r="6189" spans="1:9" x14ac:dyDescent="0.15">
      <c r="A6189" s="32">
        <v>43710</v>
      </c>
      <c r="B6189" s="25">
        <v>1000050162</v>
      </c>
      <c r="C6189" s="25" t="s">
        <v>3966</v>
      </c>
      <c r="D6189" s="25" t="s">
        <v>4003</v>
      </c>
      <c r="E6189" s="25">
        <v>641.47</v>
      </c>
      <c r="F6189" s="25">
        <v>641.47</v>
      </c>
      <c r="G6189" s="25">
        <v>0</v>
      </c>
      <c r="H6189" s="25">
        <v>0</v>
      </c>
      <c r="I6189" s="25" t="s">
        <v>213</v>
      </c>
    </row>
    <row r="6190" spans="1:9" x14ac:dyDescent="0.15">
      <c r="A6190" s="32">
        <v>43710</v>
      </c>
      <c r="B6190" s="25">
        <v>1000050469</v>
      </c>
      <c r="C6190" s="25" t="s">
        <v>4071</v>
      </c>
      <c r="D6190" s="25" t="s">
        <v>4003</v>
      </c>
      <c r="E6190" s="25">
        <v>156.80000000000001</v>
      </c>
      <c r="F6190" s="25">
        <v>156.80000000000001</v>
      </c>
      <c r="G6190" s="25">
        <v>0</v>
      </c>
      <c r="H6190" s="25">
        <v>0</v>
      </c>
      <c r="I6190" s="25" t="s">
        <v>3120</v>
      </c>
    </row>
    <row r="6191" spans="1:9" x14ac:dyDescent="0.15">
      <c r="A6191" s="32">
        <v>43710</v>
      </c>
      <c r="B6191" s="25">
        <v>1000050535</v>
      </c>
      <c r="C6191" s="25" t="s">
        <v>3967</v>
      </c>
      <c r="D6191" s="25" t="s">
        <v>4003</v>
      </c>
      <c r="E6191" s="31">
        <v>4509.01</v>
      </c>
      <c r="F6191" s="31">
        <v>4509.01</v>
      </c>
      <c r="G6191" s="25">
        <v>0</v>
      </c>
      <c r="H6191" s="25">
        <v>0</v>
      </c>
      <c r="I6191" s="25" t="s">
        <v>3032</v>
      </c>
    </row>
    <row r="6192" spans="1:9" x14ac:dyDescent="0.15">
      <c r="A6192" s="32">
        <v>43710</v>
      </c>
      <c r="B6192" s="25">
        <v>1000050547</v>
      </c>
      <c r="C6192" s="25" t="s">
        <v>3968</v>
      </c>
      <c r="D6192" s="25" t="s">
        <v>4003</v>
      </c>
      <c r="E6192" s="31">
        <v>8990.5</v>
      </c>
      <c r="F6192" s="31">
        <v>8990.5</v>
      </c>
      <c r="G6192" s="25">
        <v>0</v>
      </c>
      <c r="H6192" s="25">
        <v>0</v>
      </c>
      <c r="I6192" s="25" t="s">
        <v>2976</v>
      </c>
    </row>
    <row r="6193" spans="1:9" x14ac:dyDescent="0.15">
      <c r="A6193" s="32">
        <v>43710</v>
      </c>
      <c r="B6193" s="25">
        <v>1000050547</v>
      </c>
      <c r="C6193" s="25" t="s">
        <v>3968</v>
      </c>
      <c r="D6193" s="25" t="s">
        <v>4003</v>
      </c>
      <c r="E6193" s="31">
        <v>1011</v>
      </c>
      <c r="F6193" s="31">
        <v>1011</v>
      </c>
      <c r="G6193" s="25">
        <v>0</v>
      </c>
      <c r="H6193" s="25">
        <v>0</v>
      </c>
      <c r="I6193" s="25" t="s">
        <v>2976</v>
      </c>
    </row>
    <row r="6194" spans="1:9" x14ac:dyDescent="0.15">
      <c r="A6194" s="32">
        <v>43710</v>
      </c>
      <c r="B6194" s="25">
        <v>1000050578</v>
      </c>
      <c r="C6194" s="25" t="s">
        <v>4051</v>
      </c>
      <c r="D6194" s="25" t="s">
        <v>4004</v>
      </c>
      <c r="E6194" s="31">
        <v>70000.33</v>
      </c>
      <c r="F6194" s="31">
        <v>70000.33</v>
      </c>
      <c r="G6194" s="25">
        <v>0</v>
      </c>
      <c r="H6194" s="25">
        <v>0</v>
      </c>
      <c r="I6194" s="25" t="s">
        <v>3024</v>
      </c>
    </row>
    <row r="6195" spans="1:9" x14ac:dyDescent="0.15">
      <c r="A6195" s="32">
        <v>43710</v>
      </c>
      <c r="B6195" s="25">
        <v>1000050922</v>
      </c>
      <c r="C6195" s="25" t="s">
        <v>4062</v>
      </c>
      <c r="D6195" s="25" t="s">
        <v>4003</v>
      </c>
      <c r="E6195" s="25">
        <v>940.85</v>
      </c>
      <c r="F6195" s="25">
        <v>940.85</v>
      </c>
      <c r="G6195" s="25">
        <v>0</v>
      </c>
      <c r="H6195" s="25">
        <v>0</v>
      </c>
      <c r="I6195" s="25" t="s">
        <v>2625</v>
      </c>
    </row>
    <row r="6196" spans="1:9" x14ac:dyDescent="0.15">
      <c r="A6196" s="32">
        <v>43710</v>
      </c>
      <c r="B6196" s="25">
        <v>1000051029</v>
      </c>
      <c r="C6196" s="25" t="s">
        <v>3969</v>
      </c>
      <c r="D6196" s="25" t="s">
        <v>4003</v>
      </c>
      <c r="E6196" s="31">
        <v>5007.03</v>
      </c>
      <c r="F6196" s="31">
        <v>5007.03</v>
      </c>
      <c r="G6196" s="25">
        <v>0</v>
      </c>
      <c r="H6196" s="25">
        <v>0</v>
      </c>
      <c r="I6196" s="25" t="s">
        <v>2796</v>
      </c>
    </row>
    <row r="6197" spans="1:9" x14ac:dyDescent="0.15">
      <c r="A6197" s="32">
        <v>43710</v>
      </c>
      <c r="B6197" s="25">
        <v>1000051075</v>
      </c>
      <c r="C6197" s="25" t="s">
        <v>3970</v>
      </c>
      <c r="D6197" s="25" t="s">
        <v>4003</v>
      </c>
      <c r="E6197" s="25">
        <v>410.56</v>
      </c>
      <c r="F6197" s="25">
        <v>410.56</v>
      </c>
      <c r="G6197" s="25">
        <v>0</v>
      </c>
      <c r="H6197" s="25">
        <v>0</v>
      </c>
      <c r="I6197" s="25" t="s">
        <v>3032</v>
      </c>
    </row>
    <row r="6198" spans="1:9" x14ac:dyDescent="0.15">
      <c r="A6198" s="32">
        <v>43710</v>
      </c>
      <c r="B6198" s="25">
        <v>1000051188</v>
      </c>
      <c r="C6198" s="25" t="s">
        <v>3971</v>
      </c>
      <c r="D6198" s="25" t="s">
        <v>4003</v>
      </c>
      <c r="E6198" s="25">
        <v>203.9</v>
      </c>
      <c r="F6198" s="25">
        <v>203.9</v>
      </c>
      <c r="G6198" s="25">
        <v>0</v>
      </c>
      <c r="H6198" s="25">
        <v>0</v>
      </c>
      <c r="I6198" s="25" t="s">
        <v>3103</v>
      </c>
    </row>
    <row r="6199" spans="1:9" x14ac:dyDescent="0.15">
      <c r="A6199" s="32">
        <v>43710</v>
      </c>
      <c r="B6199" s="25">
        <v>1000051188</v>
      </c>
      <c r="C6199" s="25" t="s">
        <v>3971</v>
      </c>
      <c r="D6199" s="25" t="s">
        <v>4003</v>
      </c>
      <c r="E6199" s="25">
        <v>807.46</v>
      </c>
      <c r="F6199" s="25">
        <v>807.46</v>
      </c>
      <c r="G6199" s="25">
        <v>0</v>
      </c>
      <c r="H6199" s="25">
        <v>0</v>
      </c>
      <c r="I6199" s="25" t="s">
        <v>3103</v>
      </c>
    </row>
    <row r="6200" spans="1:9" x14ac:dyDescent="0.15">
      <c r="A6200" s="32">
        <v>43710</v>
      </c>
      <c r="B6200" s="25">
        <v>1000051199</v>
      </c>
      <c r="C6200" s="25" t="s">
        <v>3973</v>
      </c>
      <c r="D6200" s="25" t="s">
        <v>4003</v>
      </c>
      <c r="E6200" s="25">
        <v>31.2</v>
      </c>
      <c r="F6200" s="25">
        <v>31.2</v>
      </c>
      <c r="G6200" s="25">
        <v>0</v>
      </c>
      <c r="H6200" s="25">
        <v>0</v>
      </c>
      <c r="I6200" s="25" t="s">
        <v>2660</v>
      </c>
    </row>
    <row r="6201" spans="1:9" x14ac:dyDescent="0.15">
      <c r="A6201" s="32">
        <v>43710</v>
      </c>
      <c r="B6201" s="25">
        <v>1000051199</v>
      </c>
      <c r="C6201" s="25" t="s">
        <v>3973</v>
      </c>
      <c r="D6201" s="25" t="s">
        <v>4003</v>
      </c>
      <c r="E6201" s="25">
        <v>425.3</v>
      </c>
      <c r="F6201" s="25">
        <v>425.3</v>
      </c>
      <c r="G6201" s="25">
        <v>0</v>
      </c>
      <c r="H6201" s="25">
        <v>0</v>
      </c>
      <c r="I6201" s="25" t="s">
        <v>2660</v>
      </c>
    </row>
    <row r="6202" spans="1:9" x14ac:dyDescent="0.15">
      <c r="A6202" s="32">
        <v>43710</v>
      </c>
      <c r="B6202" s="25">
        <v>1000051767</v>
      </c>
      <c r="C6202" s="25" t="s">
        <v>3974</v>
      </c>
      <c r="D6202" s="25" t="s">
        <v>4004</v>
      </c>
      <c r="E6202" s="31">
        <v>2821.5</v>
      </c>
      <c r="F6202" s="31">
        <v>2821.5</v>
      </c>
      <c r="G6202" s="25">
        <v>0</v>
      </c>
      <c r="H6202" s="25">
        <v>0</v>
      </c>
      <c r="I6202" s="25" t="s">
        <v>3108</v>
      </c>
    </row>
    <row r="6203" spans="1:9" x14ac:dyDescent="0.15">
      <c r="A6203" s="32">
        <v>43710</v>
      </c>
      <c r="B6203" s="25">
        <v>1000051898</v>
      </c>
      <c r="C6203" s="25" t="s">
        <v>4054</v>
      </c>
      <c r="D6203" s="25" t="s">
        <v>4003</v>
      </c>
      <c r="E6203" s="31">
        <v>5815.4</v>
      </c>
      <c r="F6203" s="31">
        <v>5815.4</v>
      </c>
      <c r="G6203" s="25">
        <v>0</v>
      </c>
      <c r="H6203" s="25">
        <v>0</v>
      </c>
      <c r="I6203" s="25" t="s">
        <v>2681</v>
      </c>
    </row>
    <row r="6204" spans="1:9" x14ac:dyDescent="0.15">
      <c r="A6204" s="32">
        <v>43710</v>
      </c>
      <c r="B6204" s="25">
        <v>1000051898</v>
      </c>
      <c r="C6204" s="25" t="s">
        <v>4054</v>
      </c>
      <c r="D6204" s="25" t="s">
        <v>4003</v>
      </c>
      <c r="E6204" s="31">
        <v>1706.8</v>
      </c>
      <c r="F6204" s="31">
        <v>1706.8</v>
      </c>
      <c r="G6204" s="25">
        <v>0</v>
      </c>
      <c r="H6204" s="25">
        <v>0</v>
      </c>
      <c r="I6204" s="25" t="s">
        <v>2681</v>
      </c>
    </row>
    <row r="6205" spans="1:9" x14ac:dyDescent="0.15">
      <c r="A6205" s="32">
        <v>43710</v>
      </c>
      <c r="B6205" s="25">
        <v>1000051971</v>
      </c>
      <c r="C6205" s="25" t="s">
        <v>3975</v>
      </c>
      <c r="D6205" s="25" t="s">
        <v>4004</v>
      </c>
      <c r="E6205" s="31">
        <v>1354.2</v>
      </c>
      <c r="F6205" s="31">
        <v>1354.2</v>
      </c>
      <c r="G6205" s="25">
        <v>0</v>
      </c>
      <c r="H6205" s="25">
        <v>0</v>
      </c>
      <c r="I6205" s="25" t="s">
        <v>2938</v>
      </c>
    </row>
    <row r="6206" spans="1:9" x14ac:dyDescent="0.15">
      <c r="A6206" s="32">
        <v>43710</v>
      </c>
      <c r="B6206" s="25">
        <v>1000052339</v>
      </c>
      <c r="C6206" s="25" t="s">
        <v>3977</v>
      </c>
      <c r="D6206" s="25" t="s">
        <v>4003</v>
      </c>
      <c r="E6206" s="31">
        <v>4520</v>
      </c>
      <c r="F6206" s="31">
        <v>4520</v>
      </c>
      <c r="G6206" s="25">
        <v>0</v>
      </c>
      <c r="H6206" s="25">
        <v>0</v>
      </c>
      <c r="I6206" s="25" t="s">
        <v>3103</v>
      </c>
    </row>
    <row r="6207" spans="1:9" x14ac:dyDescent="0.15">
      <c r="A6207" s="32">
        <v>43710</v>
      </c>
      <c r="B6207" s="25">
        <v>1000052339</v>
      </c>
      <c r="C6207" s="25" t="s">
        <v>3977</v>
      </c>
      <c r="D6207" s="25" t="s">
        <v>4003</v>
      </c>
      <c r="E6207" s="25">
        <v>500</v>
      </c>
      <c r="F6207" s="25">
        <v>500</v>
      </c>
      <c r="G6207" s="25">
        <v>0</v>
      </c>
      <c r="H6207" s="25">
        <v>0</v>
      </c>
      <c r="I6207" s="25" t="s">
        <v>3103</v>
      </c>
    </row>
    <row r="6208" spans="1:9" x14ac:dyDescent="0.15">
      <c r="A6208" s="32">
        <v>43710</v>
      </c>
      <c r="B6208" s="25">
        <v>1000052719</v>
      </c>
      <c r="C6208" s="25" t="s">
        <v>4027</v>
      </c>
      <c r="D6208" s="25" t="s">
        <v>4003</v>
      </c>
      <c r="E6208" s="31">
        <v>2856.5</v>
      </c>
      <c r="F6208" s="31">
        <v>2856.5</v>
      </c>
      <c r="G6208" s="25">
        <v>0</v>
      </c>
      <c r="H6208" s="25">
        <v>0</v>
      </c>
      <c r="I6208" s="25" t="s">
        <v>2684</v>
      </c>
    </row>
    <row r="6209" spans="1:9" x14ac:dyDescent="0.15">
      <c r="A6209" s="32">
        <v>43710</v>
      </c>
      <c r="B6209" s="25">
        <v>1000052719</v>
      </c>
      <c r="C6209" s="25" t="s">
        <v>4027</v>
      </c>
      <c r="D6209" s="25" t="s">
        <v>4003</v>
      </c>
      <c r="E6209" s="25">
        <v>867.3</v>
      </c>
      <c r="F6209" s="25">
        <v>867.3</v>
      </c>
      <c r="G6209" s="25">
        <v>0</v>
      </c>
      <c r="H6209" s="25">
        <v>0</v>
      </c>
      <c r="I6209" s="25" t="s">
        <v>2684</v>
      </c>
    </row>
    <row r="6210" spans="1:9" x14ac:dyDescent="0.15">
      <c r="A6210" s="32">
        <v>43710</v>
      </c>
      <c r="B6210" s="25">
        <v>1000052799</v>
      </c>
      <c r="C6210" s="25" t="s">
        <v>3978</v>
      </c>
      <c r="D6210" s="25" t="s">
        <v>4003</v>
      </c>
      <c r="E6210" s="31">
        <v>1413.9</v>
      </c>
      <c r="F6210" s="31">
        <v>1413.9</v>
      </c>
      <c r="G6210" s="25">
        <v>0</v>
      </c>
      <c r="H6210" s="25">
        <v>0</v>
      </c>
      <c r="I6210" s="25" t="s">
        <v>2700</v>
      </c>
    </row>
    <row r="6211" spans="1:9" x14ac:dyDescent="0.15">
      <c r="A6211" s="32">
        <v>43710</v>
      </c>
      <c r="B6211" s="25">
        <v>1000053001</v>
      </c>
      <c r="C6211" s="25" t="s">
        <v>3979</v>
      </c>
      <c r="D6211" s="25" t="s">
        <v>4003</v>
      </c>
      <c r="E6211" s="25">
        <v>506.4</v>
      </c>
      <c r="F6211" s="25">
        <v>506.4</v>
      </c>
      <c r="G6211" s="25">
        <v>0</v>
      </c>
      <c r="H6211" s="25">
        <v>0</v>
      </c>
      <c r="I6211" s="25" t="s">
        <v>2634</v>
      </c>
    </row>
    <row r="6212" spans="1:9" x14ac:dyDescent="0.15">
      <c r="A6212" s="32">
        <v>43710</v>
      </c>
      <c r="B6212" s="25">
        <v>1000053777</v>
      </c>
      <c r="C6212" s="25" t="s">
        <v>4065</v>
      </c>
      <c r="D6212" s="25" t="s">
        <v>4003</v>
      </c>
      <c r="E6212" s="31">
        <v>1322.69</v>
      </c>
      <c r="F6212" s="31">
        <v>1322.69</v>
      </c>
      <c r="G6212" s="25">
        <v>0</v>
      </c>
      <c r="H6212" s="25">
        <v>0</v>
      </c>
      <c r="I6212" s="25" t="s">
        <v>3032</v>
      </c>
    </row>
    <row r="6213" spans="1:9" x14ac:dyDescent="0.15">
      <c r="A6213" s="32">
        <v>43710</v>
      </c>
      <c r="B6213" s="25">
        <v>1000053926</v>
      </c>
      <c r="C6213" s="25" t="s">
        <v>4068</v>
      </c>
      <c r="D6213" s="25" t="s">
        <v>4003</v>
      </c>
      <c r="E6213" s="25">
        <v>218.4</v>
      </c>
      <c r="F6213" s="25">
        <v>218.4</v>
      </c>
      <c r="G6213" s="25">
        <v>0</v>
      </c>
      <c r="H6213" s="25">
        <v>0</v>
      </c>
      <c r="I6213" s="25" t="s">
        <v>2925</v>
      </c>
    </row>
    <row r="6214" spans="1:9" x14ac:dyDescent="0.15">
      <c r="A6214" s="32">
        <v>43710</v>
      </c>
      <c r="B6214" s="25">
        <v>1000054033</v>
      </c>
      <c r="C6214" s="25" t="s">
        <v>3980</v>
      </c>
      <c r="D6214" s="25" t="s">
        <v>4003</v>
      </c>
      <c r="E6214" s="31">
        <v>1003.44</v>
      </c>
      <c r="F6214" s="31">
        <v>1003.44</v>
      </c>
      <c r="G6214" s="25">
        <v>0</v>
      </c>
      <c r="H6214" s="25">
        <v>0</v>
      </c>
      <c r="I6214" s="25" t="s">
        <v>2830</v>
      </c>
    </row>
    <row r="6215" spans="1:9" x14ac:dyDescent="0.15">
      <c r="A6215" s="32">
        <v>43710</v>
      </c>
      <c r="B6215" s="25">
        <v>1000054086</v>
      </c>
      <c r="C6215" s="25" t="s">
        <v>4069</v>
      </c>
      <c r="D6215" s="25" t="s">
        <v>4003</v>
      </c>
      <c r="E6215" s="25">
        <v>354.98</v>
      </c>
      <c r="F6215" s="25">
        <v>354.98</v>
      </c>
      <c r="G6215" s="25">
        <v>0</v>
      </c>
      <c r="H6215" s="25">
        <v>0</v>
      </c>
      <c r="I6215" s="25" t="s">
        <v>3274</v>
      </c>
    </row>
    <row r="6216" spans="1:9" x14ac:dyDescent="0.15">
      <c r="A6216" s="32">
        <v>43710</v>
      </c>
      <c r="B6216" s="25">
        <v>1000054086</v>
      </c>
      <c r="C6216" s="25" t="s">
        <v>4069</v>
      </c>
      <c r="D6216" s="25" t="s">
        <v>4003</v>
      </c>
      <c r="E6216" s="25">
        <v>336.74</v>
      </c>
      <c r="F6216" s="25">
        <v>336.74</v>
      </c>
      <c r="G6216" s="25">
        <v>0</v>
      </c>
      <c r="H6216" s="25">
        <v>0</v>
      </c>
      <c r="I6216" s="25" t="s">
        <v>3274</v>
      </c>
    </row>
    <row r="6217" spans="1:9" x14ac:dyDescent="0.15">
      <c r="A6217" s="32">
        <v>43710</v>
      </c>
      <c r="B6217" s="25">
        <v>1000054472</v>
      </c>
      <c r="C6217" s="25" t="s">
        <v>4055</v>
      </c>
      <c r="D6217" s="25" t="s">
        <v>4003</v>
      </c>
      <c r="E6217" s="25">
        <v>317.33999999999997</v>
      </c>
      <c r="F6217" s="25">
        <v>317.33999999999997</v>
      </c>
      <c r="G6217" s="25">
        <v>0</v>
      </c>
      <c r="H6217" s="25">
        <v>0</v>
      </c>
      <c r="I6217" s="25" t="s">
        <v>3697</v>
      </c>
    </row>
    <row r="6218" spans="1:9" x14ac:dyDescent="0.15">
      <c r="A6218" s="32">
        <v>43710</v>
      </c>
      <c r="B6218" s="25">
        <v>1000054528</v>
      </c>
      <c r="C6218" s="25" t="s">
        <v>3981</v>
      </c>
      <c r="D6218" s="25" t="s">
        <v>4003</v>
      </c>
      <c r="E6218" s="25">
        <v>760.8</v>
      </c>
      <c r="F6218" s="25">
        <v>760.8</v>
      </c>
      <c r="G6218" s="25">
        <v>0</v>
      </c>
      <c r="H6218" s="25">
        <v>0</v>
      </c>
      <c r="I6218" s="25" t="s">
        <v>3647</v>
      </c>
    </row>
    <row r="6219" spans="1:9" x14ac:dyDescent="0.15">
      <c r="A6219" s="32">
        <v>43710</v>
      </c>
      <c r="B6219" s="25">
        <v>1000054542</v>
      </c>
      <c r="C6219" s="25" t="s">
        <v>4042</v>
      </c>
      <c r="D6219" s="25" t="s">
        <v>4003</v>
      </c>
      <c r="E6219" s="25">
        <v>639.4</v>
      </c>
      <c r="F6219" s="25">
        <v>639.4</v>
      </c>
      <c r="G6219" s="25">
        <v>0</v>
      </c>
      <c r="H6219" s="25">
        <v>0</v>
      </c>
      <c r="I6219" s="25" t="s">
        <v>2734</v>
      </c>
    </row>
    <row r="6220" spans="1:9" x14ac:dyDescent="0.15">
      <c r="A6220" s="32">
        <v>43710</v>
      </c>
      <c r="B6220" s="25">
        <v>1000054543</v>
      </c>
      <c r="C6220" s="25" t="s">
        <v>3982</v>
      </c>
      <c r="D6220" s="25" t="s">
        <v>4003</v>
      </c>
      <c r="E6220" s="25">
        <v>271.2</v>
      </c>
      <c r="F6220" s="25">
        <v>271.2</v>
      </c>
      <c r="G6220" s="25">
        <v>0</v>
      </c>
      <c r="H6220" s="25">
        <v>0</v>
      </c>
      <c r="I6220" s="25" t="s">
        <v>3085</v>
      </c>
    </row>
    <row r="6221" spans="1:9" x14ac:dyDescent="0.15">
      <c r="A6221" s="32">
        <v>43710</v>
      </c>
      <c r="B6221" s="25">
        <v>1000054852</v>
      </c>
      <c r="C6221" s="25" t="s">
        <v>4067</v>
      </c>
      <c r="D6221" s="25" t="s">
        <v>4003</v>
      </c>
      <c r="E6221" s="25">
        <v>49.5</v>
      </c>
      <c r="F6221" s="25">
        <v>49.5</v>
      </c>
      <c r="G6221" s="25">
        <v>0</v>
      </c>
      <c r="H6221" s="25">
        <v>0</v>
      </c>
      <c r="I6221" s="25" t="s">
        <v>3372</v>
      </c>
    </row>
    <row r="6222" spans="1:9" x14ac:dyDescent="0.15">
      <c r="A6222" s="32">
        <v>43710</v>
      </c>
      <c r="B6222" s="25">
        <v>1000055477</v>
      </c>
      <c r="C6222" s="25" t="s">
        <v>4044</v>
      </c>
      <c r="D6222" s="25" t="s">
        <v>4003</v>
      </c>
      <c r="E6222" s="31">
        <v>1028.4000000000001</v>
      </c>
      <c r="F6222" s="31">
        <v>1028.4000000000001</v>
      </c>
      <c r="G6222" s="25">
        <v>0</v>
      </c>
      <c r="H6222" s="25">
        <v>0</v>
      </c>
      <c r="I6222" s="25" t="s">
        <v>2734</v>
      </c>
    </row>
    <row r="6223" spans="1:9" x14ac:dyDescent="0.15">
      <c r="A6223" s="32">
        <v>43710</v>
      </c>
      <c r="B6223" s="25">
        <v>1000055851</v>
      </c>
      <c r="C6223" s="25" t="s">
        <v>4043</v>
      </c>
      <c r="D6223" s="25" t="s">
        <v>4003</v>
      </c>
      <c r="E6223" s="25">
        <v>803</v>
      </c>
      <c r="F6223" s="25">
        <v>803</v>
      </c>
      <c r="G6223" s="25">
        <v>0</v>
      </c>
      <c r="H6223" s="25">
        <v>0</v>
      </c>
      <c r="I6223" s="25" t="s">
        <v>3113</v>
      </c>
    </row>
    <row r="6224" spans="1:9" x14ac:dyDescent="0.15">
      <c r="A6224" s="32">
        <v>43710</v>
      </c>
      <c r="B6224" s="25">
        <v>1000055851</v>
      </c>
      <c r="C6224" s="25" t="s">
        <v>4043</v>
      </c>
      <c r="D6224" s="25" t="s">
        <v>4003</v>
      </c>
      <c r="E6224" s="31">
        <v>3891.57</v>
      </c>
      <c r="F6224" s="31">
        <v>3891.57</v>
      </c>
      <c r="G6224" s="25">
        <v>0</v>
      </c>
      <c r="H6224" s="25">
        <v>0</v>
      </c>
      <c r="I6224" s="25" t="s">
        <v>3113</v>
      </c>
    </row>
    <row r="6225" spans="1:9" x14ac:dyDescent="0.15">
      <c r="A6225" s="32">
        <v>43710</v>
      </c>
      <c r="B6225" s="25">
        <v>1000056788</v>
      </c>
      <c r="C6225" s="25" t="s">
        <v>4036</v>
      </c>
      <c r="D6225" s="25" t="s">
        <v>4003</v>
      </c>
      <c r="E6225" s="25">
        <v>827.4</v>
      </c>
      <c r="F6225" s="25">
        <v>827.4</v>
      </c>
      <c r="G6225" s="25">
        <v>0</v>
      </c>
      <c r="H6225" s="25">
        <v>0</v>
      </c>
      <c r="I6225" s="25" t="s">
        <v>2908</v>
      </c>
    </row>
    <row r="6226" spans="1:9" x14ac:dyDescent="0.15">
      <c r="A6226" s="32">
        <v>43710</v>
      </c>
      <c r="B6226" s="25">
        <v>1000056788</v>
      </c>
      <c r="C6226" s="25" t="s">
        <v>4036</v>
      </c>
      <c r="D6226" s="25" t="s">
        <v>4003</v>
      </c>
      <c r="E6226" s="25">
        <v>676</v>
      </c>
      <c r="F6226" s="25">
        <v>676</v>
      </c>
      <c r="G6226" s="25">
        <v>0</v>
      </c>
      <c r="H6226" s="25">
        <v>0</v>
      </c>
      <c r="I6226" s="25" t="s">
        <v>2908</v>
      </c>
    </row>
    <row r="6227" spans="1:9" x14ac:dyDescent="0.15">
      <c r="A6227" s="32">
        <v>43710</v>
      </c>
      <c r="B6227" s="25">
        <v>1000056886</v>
      </c>
      <c r="C6227" s="25" t="s">
        <v>4052</v>
      </c>
      <c r="D6227" s="25" t="s">
        <v>4003</v>
      </c>
      <c r="E6227" s="25">
        <v>726</v>
      </c>
      <c r="F6227" s="25">
        <v>726</v>
      </c>
      <c r="G6227" s="25">
        <v>0</v>
      </c>
      <c r="H6227" s="25">
        <v>0</v>
      </c>
      <c r="I6227" s="25" t="s">
        <v>3134</v>
      </c>
    </row>
    <row r="6228" spans="1:9" x14ac:dyDescent="0.15">
      <c r="A6228" s="32">
        <v>43710</v>
      </c>
      <c r="B6228" s="25">
        <v>1000056886</v>
      </c>
      <c r="C6228" s="25" t="s">
        <v>4052</v>
      </c>
      <c r="D6228" s="25" t="s">
        <v>4003</v>
      </c>
      <c r="E6228" s="31">
        <v>1332.7</v>
      </c>
      <c r="F6228" s="31">
        <v>1332.7</v>
      </c>
      <c r="G6228" s="25">
        <v>0</v>
      </c>
      <c r="H6228" s="25">
        <v>0</v>
      </c>
      <c r="I6228" s="25" t="s">
        <v>3134</v>
      </c>
    </row>
    <row r="6229" spans="1:9" x14ac:dyDescent="0.15">
      <c r="A6229" s="32">
        <v>43710</v>
      </c>
      <c r="B6229" s="25">
        <v>1000056971</v>
      </c>
      <c r="C6229" s="25" t="s">
        <v>4028</v>
      </c>
      <c r="D6229" s="25" t="s">
        <v>4004</v>
      </c>
      <c r="E6229" s="31">
        <v>2020.08</v>
      </c>
      <c r="F6229" s="31">
        <v>2020.08</v>
      </c>
      <c r="G6229" s="25">
        <v>0</v>
      </c>
      <c r="H6229" s="25">
        <v>0</v>
      </c>
      <c r="I6229" s="25" t="s">
        <v>2643</v>
      </c>
    </row>
    <row r="6230" spans="1:9" x14ac:dyDescent="0.15">
      <c r="A6230" s="32">
        <v>43710</v>
      </c>
      <c r="B6230" s="25">
        <v>1000057055</v>
      </c>
      <c r="C6230" s="25" t="s">
        <v>3984</v>
      </c>
      <c r="D6230" s="25" t="s">
        <v>4003</v>
      </c>
      <c r="E6230" s="25">
        <v>21.6</v>
      </c>
      <c r="F6230" s="25">
        <v>21.6</v>
      </c>
      <c r="G6230" s="25">
        <v>0</v>
      </c>
      <c r="H6230" s="25">
        <v>0</v>
      </c>
      <c r="I6230" s="25" t="s">
        <v>3063</v>
      </c>
    </row>
    <row r="6231" spans="1:9" x14ac:dyDescent="0.15">
      <c r="A6231" s="32">
        <v>43710</v>
      </c>
      <c r="B6231" s="25">
        <v>1000057055</v>
      </c>
      <c r="C6231" s="25" t="s">
        <v>3984</v>
      </c>
      <c r="D6231" s="25" t="s">
        <v>4003</v>
      </c>
      <c r="E6231" s="25">
        <v>29.4</v>
      </c>
      <c r="F6231" s="25">
        <v>29.4</v>
      </c>
      <c r="G6231" s="25">
        <v>0</v>
      </c>
      <c r="H6231" s="25">
        <v>0</v>
      </c>
      <c r="I6231" s="25" t="s">
        <v>3063</v>
      </c>
    </row>
    <row r="6232" spans="1:9" x14ac:dyDescent="0.15">
      <c r="A6232" s="32">
        <v>43710</v>
      </c>
      <c r="B6232" s="25">
        <v>1000057172</v>
      </c>
      <c r="C6232" s="25" t="s">
        <v>3985</v>
      </c>
      <c r="D6232" s="25" t="s">
        <v>4003</v>
      </c>
      <c r="E6232" s="31">
        <v>3000</v>
      </c>
      <c r="F6232" s="31">
        <v>3000</v>
      </c>
      <c r="G6232" s="25">
        <v>0</v>
      </c>
      <c r="H6232" s="25">
        <v>0</v>
      </c>
      <c r="I6232" s="25" t="s">
        <v>3120</v>
      </c>
    </row>
    <row r="6233" spans="1:9" x14ac:dyDescent="0.15">
      <c r="A6233" s="32">
        <v>43710</v>
      </c>
      <c r="B6233" s="25">
        <v>1000057172</v>
      </c>
      <c r="C6233" s="25" t="s">
        <v>3985</v>
      </c>
      <c r="D6233" s="25" t="s">
        <v>4003</v>
      </c>
      <c r="E6233" s="31">
        <v>7268.45</v>
      </c>
      <c r="F6233" s="31">
        <v>7268.45</v>
      </c>
      <c r="G6233" s="25">
        <v>0</v>
      </c>
      <c r="H6233" s="25">
        <v>0</v>
      </c>
      <c r="I6233" s="25" t="s">
        <v>3120</v>
      </c>
    </row>
    <row r="6234" spans="1:9" x14ac:dyDescent="0.15">
      <c r="A6234" s="32">
        <v>43710</v>
      </c>
      <c r="B6234" s="25">
        <v>1000057202</v>
      </c>
      <c r="C6234" s="25" t="s">
        <v>3986</v>
      </c>
      <c r="D6234" s="25" t="s">
        <v>4004</v>
      </c>
      <c r="E6234" s="31">
        <v>8500.06</v>
      </c>
      <c r="F6234" s="31">
        <v>8500.06</v>
      </c>
      <c r="G6234" s="25">
        <v>0</v>
      </c>
      <c r="H6234" s="25">
        <v>0</v>
      </c>
      <c r="I6234" s="25" t="s">
        <v>2749</v>
      </c>
    </row>
    <row r="6235" spans="1:9" x14ac:dyDescent="0.15">
      <c r="A6235" s="32">
        <v>43710</v>
      </c>
      <c r="B6235" s="25">
        <v>1000057213</v>
      </c>
      <c r="C6235" s="25" t="s">
        <v>4046</v>
      </c>
      <c r="D6235" s="25" t="s">
        <v>4004</v>
      </c>
      <c r="E6235" s="31">
        <v>6307.98</v>
      </c>
      <c r="F6235" s="31">
        <v>6307.98</v>
      </c>
      <c r="G6235" s="25">
        <v>0</v>
      </c>
      <c r="H6235" s="25">
        <v>0</v>
      </c>
      <c r="I6235" s="25" t="s">
        <v>2749</v>
      </c>
    </row>
    <row r="6236" spans="1:9" x14ac:dyDescent="0.15">
      <c r="A6236" s="32">
        <v>43710</v>
      </c>
      <c r="B6236" s="25">
        <v>1000057214</v>
      </c>
      <c r="C6236" s="25" t="s">
        <v>4045</v>
      </c>
      <c r="D6236" s="25" t="s">
        <v>4004</v>
      </c>
      <c r="E6236" s="31">
        <v>2064.19</v>
      </c>
      <c r="F6236" s="31">
        <v>2064.19</v>
      </c>
      <c r="G6236" s="25">
        <v>0</v>
      </c>
      <c r="H6236" s="25">
        <v>0</v>
      </c>
      <c r="I6236" s="25" t="s">
        <v>2749</v>
      </c>
    </row>
    <row r="6237" spans="1:9" x14ac:dyDescent="0.15">
      <c r="A6237" s="32">
        <v>43710</v>
      </c>
      <c r="B6237" s="25">
        <v>1000057313</v>
      </c>
      <c r="C6237" s="25" t="s">
        <v>4024</v>
      </c>
      <c r="D6237" s="25" t="s">
        <v>4004</v>
      </c>
      <c r="E6237" s="25">
        <v>366.96</v>
      </c>
      <c r="F6237" s="25">
        <v>366.96</v>
      </c>
      <c r="G6237" s="25">
        <v>0</v>
      </c>
      <c r="H6237" s="25">
        <v>0</v>
      </c>
      <c r="I6237" s="25" t="s">
        <v>3634</v>
      </c>
    </row>
    <row r="6238" spans="1:9" x14ac:dyDescent="0.15">
      <c r="A6238" s="32">
        <v>43710</v>
      </c>
      <c r="B6238" s="25">
        <v>1000057623</v>
      </c>
      <c r="C6238" s="25" t="s">
        <v>4009</v>
      </c>
      <c r="D6238" s="25" t="s">
        <v>4003</v>
      </c>
      <c r="E6238" s="31">
        <v>3004.39</v>
      </c>
      <c r="F6238" s="31">
        <v>3004.39</v>
      </c>
      <c r="G6238" s="25">
        <v>0</v>
      </c>
      <c r="H6238" s="25">
        <v>0</v>
      </c>
      <c r="I6238" s="25" t="s">
        <v>2768</v>
      </c>
    </row>
    <row r="6239" spans="1:9" x14ac:dyDescent="0.15">
      <c r="A6239" s="32">
        <v>43710</v>
      </c>
      <c r="B6239" s="25">
        <v>1000057812</v>
      </c>
      <c r="C6239" s="25" t="s">
        <v>3987</v>
      </c>
      <c r="D6239" s="25" t="s">
        <v>4003</v>
      </c>
      <c r="E6239" s="25">
        <v>300</v>
      </c>
      <c r="F6239" s="25">
        <v>300</v>
      </c>
      <c r="G6239" s="25">
        <v>0</v>
      </c>
      <c r="H6239" s="25">
        <v>0</v>
      </c>
      <c r="I6239" s="25" t="s">
        <v>2941</v>
      </c>
    </row>
    <row r="6240" spans="1:9" x14ac:dyDescent="0.15">
      <c r="A6240" s="32">
        <v>43710</v>
      </c>
      <c r="B6240" s="25">
        <v>1000057812</v>
      </c>
      <c r="C6240" s="25" t="s">
        <v>3987</v>
      </c>
      <c r="D6240" s="25" t="s">
        <v>4003</v>
      </c>
      <c r="E6240" s="25">
        <v>200.4</v>
      </c>
      <c r="F6240" s="25">
        <v>200.4</v>
      </c>
      <c r="G6240" s="25">
        <v>0</v>
      </c>
      <c r="H6240" s="25">
        <v>0</v>
      </c>
      <c r="I6240" s="25" t="s">
        <v>2941</v>
      </c>
    </row>
    <row r="6241" spans="1:9" x14ac:dyDescent="0.15">
      <c r="A6241" s="32">
        <v>43710</v>
      </c>
      <c r="B6241" s="25">
        <v>1000058115</v>
      </c>
      <c r="C6241" s="25" t="s">
        <v>4047</v>
      </c>
      <c r="D6241" s="25" t="s">
        <v>4003</v>
      </c>
      <c r="E6241" s="25">
        <v>341</v>
      </c>
      <c r="F6241" s="25">
        <v>341</v>
      </c>
      <c r="G6241" s="25">
        <v>0</v>
      </c>
      <c r="H6241" s="25">
        <v>0</v>
      </c>
      <c r="I6241" s="25" t="s">
        <v>2801</v>
      </c>
    </row>
    <row r="6242" spans="1:9" x14ac:dyDescent="0.15">
      <c r="A6242" s="32">
        <v>43710</v>
      </c>
      <c r="B6242" s="25">
        <v>1000058163</v>
      </c>
      <c r="C6242" s="25" t="s">
        <v>3988</v>
      </c>
      <c r="D6242" s="25" t="s">
        <v>4003</v>
      </c>
      <c r="E6242" s="25">
        <v>673.2</v>
      </c>
      <c r="F6242" s="25">
        <v>673.2</v>
      </c>
      <c r="G6242" s="25">
        <v>0</v>
      </c>
      <c r="H6242" s="25">
        <v>0</v>
      </c>
      <c r="I6242" s="25" t="s">
        <v>2621</v>
      </c>
    </row>
    <row r="6243" spans="1:9" x14ac:dyDescent="0.15">
      <c r="A6243" s="32">
        <v>43710</v>
      </c>
      <c r="B6243" s="25">
        <v>1000058163</v>
      </c>
      <c r="C6243" s="25" t="s">
        <v>3988</v>
      </c>
      <c r="D6243" s="25" t="s">
        <v>4003</v>
      </c>
      <c r="E6243" s="25">
        <v>770.8</v>
      </c>
      <c r="F6243" s="25">
        <v>770.8</v>
      </c>
      <c r="G6243" s="25">
        <v>0</v>
      </c>
      <c r="H6243" s="25">
        <v>0</v>
      </c>
      <c r="I6243" s="25" t="s">
        <v>2621</v>
      </c>
    </row>
    <row r="6244" spans="1:9" x14ac:dyDescent="0.15">
      <c r="A6244" s="32">
        <v>43710</v>
      </c>
      <c r="B6244" s="25">
        <v>1000058420</v>
      </c>
      <c r="C6244" s="25" t="s">
        <v>4070</v>
      </c>
      <c r="D6244" s="25" t="s">
        <v>4004</v>
      </c>
      <c r="E6244" s="25">
        <v>200.1</v>
      </c>
      <c r="F6244" s="25">
        <v>200.1</v>
      </c>
      <c r="G6244" s="25">
        <v>0</v>
      </c>
      <c r="H6244" s="25">
        <v>0</v>
      </c>
      <c r="I6244" s="25" t="s">
        <v>3205</v>
      </c>
    </row>
    <row r="6245" spans="1:9" x14ac:dyDescent="0.15">
      <c r="A6245" s="32">
        <v>43710</v>
      </c>
      <c r="B6245" s="25">
        <v>1000058817</v>
      </c>
      <c r="C6245" s="25" t="s">
        <v>4013</v>
      </c>
      <c r="D6245" s="25" t="s">
        <v>4003</v>
      </c>
      <c r="E6245" s="31">
        <v>5645.98</v>
      </c>
      <c r="F6245" s="31">
        <v>5645.98</v>
      </c>
      <c r="G6245" s="25">
        <v>0</v>
      </c>
      <c r="H6245" s="25">
        <v>0</v>
      </c>
      <c r="I6245" s="25" t="s">
        <v>2625</v>
      </c>
    </row>
    <row r="6246" spans="1:9" x14ac:dyDescent="0.15">
      <c r="A6246" s="32">
        <v>43710</v>
      </c>
      <c r="B6246" s="25">
        <v>1000058921</v>
      </c>
      <c r="C6246" s="25" t="s">
        <v>3990</v>
      </c>
      <c r="D6246" s="25" t="s">
        <v>4003</v>
      </c>
      <c r="E6246" s="25">
        <v>850.9</v>
      </c>
      <c r="F6246" s="25">
        <v>850.9</v>
      </c>
      <c r="G6246" s="25">
        <v>0</v>
      </c>
      <c r="H6246" s="25">
        <v>0</v>
      </c>
      <c r="I6246" s="25" t="s">
        <v>2709</v>
      </c>
    </row>
    <row r="6247" spans="1:9" x14ac:dyDescent="0.15">
      <c r="A6247" s="32">
        <v>43710</v>
      </c>
      <c r="B6247" s="25">
        <v>1000058921</v>
      </c>
      <c r="C6247" s="25" t="s">
        <v>3990</v>
      </c>
      <c r="D6247" s="25" t="s">
        <v>4003</v>
      </c>
      <c r="E6247" s="25">
        <v>94.3</v>
      </c>
      <c r="F6247" s="25">
        <v>94.3</v>
      </c>
      <c r="G6247" s="25">
        <v>0</v>
      </c>
      <c r="H6247" s="25">
        <v>0</v>
      </c>
      <c r="I6247" s="25" t="s">
        <v>2709</v>
      </c>
    </row>
    <row r="6248" spans="1:9" x14ac:dyDescent="0.15">
      <c r="A6248" s="32">
        <v>43710</v>
      </c>
      <c r="B6248" s="25">
        <v>1000058924</v>
      </c>
      <c r="C6248" s="25" t="s">
        <v>3991</v>
      </c>
      <c r="D6248" s="25" t="s">
        <v>4003</v>
      </c>
      <c r="E6248" s="25">
        <v>200.4</v>
      </c>
      <c r="F6248" s="25">
        <v>200.4</v>
      </c>
      <c r="G6248" s="25">
        <v>0</v>
      </c>
      <c r="H6248" s="25">
        <v>0</v>
      </c>
      <c r="I6248" s="25" t="s">
        <v>2706</v>
      </c>
    </row>
    <row r="6249" spans="1:9" x14ac:dyDescent="0.15">
      <c r="A6249" s="32">
        <v>43710</v>
      </c>
      <c r="B6249" s="25">
        <v>1000058924</v>
      </c>
      <c r="C6249" s="25" t="s">
        <v>3991</v>
      </c>
      <c r="D6249" s="25" t="s">
        <v>4003</v>
      </c>
      <c r="E6249" s="25">
        <v>803.3</v>
      </c>
      <c r="F6249" s="25">
        <v>803.3</v>
      </c>
      <c r="G6249" s="25">
        <v>0</v>
      </c>
      <c r="H6249" s="25">
        <v>0</v>
      </c>
      <c r="I6249" s="25" t="s">
        <v>2706</v>
      </c>
    </row>
    <row r="6250" spans="1:9" x14ac:dyDescent="0.15">
      <c r="A6250" s="32">
        <v>43710</v>
      </c>
      <c r="B6250" s="25">
        <v>1000058926</v>
      </c>
      <c r="C6250" s="25" t="s">
        <v>4072</v>
      </c>
      <c r="D6250" s="25" t="s">
        <v>4004</v>
      </c>
      <c r="E6250" s="25">
        <v>500.1</v>
      </c>
      <c r="F6250" s="25">
        <v>500.1</v>
      </c>
      <c r="G6250" s="25">
        <v>0</v>
      </c>
      <c r="H6250" s="25">
        <v>0</v>
      </c>
      <c r="I6250" s="25" t="s">
        <v>2706</v>
      </c>
    </row>
    <row r="6251" spans="1:9" x14ac:dyDescent="0.15">
      <c r="A6251" s="32">
        <v>43709</v>
      </c>
      <c r="B6251" s="25">
        <v>1000001038</v>
      </c>
      <c r="C6251" s="25" t="s">
        <v>3152</v>
      </c>
      <c r="D6251" s="25" t="s">
        <v>4003</v>
      </c>
      <c r="E6251" s="25">
        <v>554.4</v>
      </c>
      <c r="F6251" s="25">
        <v>554.4</v>
      </c>
      <c r="G6251" s="25">
        <v>0</v>
      </c>
      <c r="H6251" s="25">
        <v>0</v>
      </c>
      <c r="I6251" s="25" t="s">
        <v>3151</v>
      </c>
    </row>
    <row r="6252" spans="1:9" x14ac:dyDescent="0.15">
      <c r="A6252" s="32">
        <v>43709</v>
      </c>
      <c r="B6252" s="25">
        <v>1000001038</v>
      </c>
      <c r="C6252" s="25" t="s">
        <v>3152</v>
      </c>
      <c r="D6252" s="25" t="s">
        <v>4003</v>
      </c>
      <c r="E6252" s="31">
        <v>1447.1</v>
      </c>
      <c r="F6252" s="31">
        <v>1447.1</v>
      </c>
      <c r="G6252" s="25">
        <v>0</v>
      </c>
      <c r="H6252" s="25">
        <v>0</v>
      </c>
      <c r="I6252" s="25" t="s">
        <v>3151</v>
      </c>
    </row>
    <row r="6253" spans="1:9" x14ac:dyDescent="0.15">
      <c r="A6253" s="32">
        <v>43709</v>
      </c>
      <c r="B6253" s="25">
        <v>1000001126</v>
      </c>
      <c r="C6253" s="25" t="s">
        <v>3892</v>
      </c>
      <c r="D6253" s="25" t="s">
        <v>4003</v>
      </c>
      <c r="E6253" s="25">
        <v>400.8</v>
      </c>
      <c r="F6253" s="25">
        <v>400.8</v>
      </c>
      <c r="G6253" s="25">
        <v>0</v>
      </c>
      <c r="H6253" s="25">
        <v>0</v>
      </c>
      <c r="I6253" s="25" t="s">
        <v>2912</v>
      </c>
    </row>
    <row r="6254" spans="1:9" x14ac:dyDescent="0.15">
      <c r="A6254" s="32">
        <v>43709</v>
      </c>
      <c r="B6254" s="25">
        <v>1000001126</v>
      </c>
      <c r="C6254" s="25" t="s">
        <v>3892</v>
      </c>
      <c r="D6254" s="25" t="s">
        <v>4003</v>
      </c>
      <c r="E6254" s="31">
        <v>1231.3399999999999</v>
      </c>
      <c r="F6254" s="31">
        <v>1231.3399999999999</v>
      </c>
      <c r="G6254" s="25">
        <v>0</v>
      </c>
      <c r="H6254" s="25">
        <v>0</v>
      </c>
      <c r="I6254" s="25" t="s">
        <v>2912</v>
      </c>
    </row>
    <row r="6255" spans="1:9" x14ac:dyDescent="0.15">
      <c r="A6255" s="32">
        <v>43709</v>
      </c>
      <c r="B6255" s="25">
        <v>1000001427</v>
      </c>
      <c r="C6255" s="25" t="s">
        <v>4053</v>
      </c>
      <c r="D6255" s="25" t="s">
        <v>4003</v>
      </c>
      <c r="E6255" s="31">
        <v>30408.9</v>
      </c>
      <c r="F6255" s="31">
        <v>30408.9</v>
      </c>
      <c r="G6255" s="25">
        <v>0</v>
      </c>
      <c r="H6255" s="25">
        <v>0</v>
      </c>
      <c r="I6255" s="25" t="s">
        <v>212</v>
      </c>
    </row>
    <row r="6256" spans="1:9" x14ac:dyDescent="0.15">
      <c r="A6256" s="32">
        <v>43709</v>
      </c>
      <c r="B6256" s="25">
        <v>1000001427</v>
      </c>
      <c r="C6256" s="25" t="s">
        <v>4053</v>
      </c>
      <c r="D6256" s="25" t="s">
        <v>4003</v>
      </c>
      <c r="E6256" s="31">
        <v>43080</v>
      </c>
      <c r="F6256" s="31">
        <v>43080</v>
      </c>
      <c r="G6256" s="25">
        <v>0</v>
      </c>
      <c r="H6256" s="25">
        <v>0</v>
      </c>
      <c r="I6256" s="25" t="s">
        <v>212</v>
      </c>
    </row>
    <row r="6257" spans="1:9" x14ac:dyDescent="0.15">
      <c r="A6257" s="32">
        <v>43709</v>
      </c>
      <c r="B6257" s="25">
        <v>1000001616</v>
      </c>
      <c r="C6257" s="25" t="s">
        <v>3897</v>
      </c>
      <c r="D6257" s="25" t="s">
        <v>4003</v>
      </c>
      <c r="E6257" s="25">
        <v>116.8</v>
      </c>
      <c r="F6257" s="25">
        <v>116.8</v>
      </c>
      <c r="G6257" s="25">
        <v>0</v>
      </c>
      <c r="H6257" s="25">
        <v>0</v>
      </c>
      <c r="I6257" s="25" t="s">
        <v>3160</v>
      </c>
    </row>
    <row r="6258" spans="1:9" x14ac:dyDescent="0.15">
      <c r="A6258" s="32">
        <v>43709</v>
      </c>
      <c r="B6258" s="25">
        <v>1000001616</v>
      </c>
      <c r="C6258" s="25" t="s">
        <v>3897</v>
      </c>
      <c r="D6258" s="25" t="s">
        <v>4003</v>
      </c>
      <c r="E6258" s="25">
        <v>804.6</v>
      </c>
      <c r="F6258" s="25">
        <v>804.6</v>
      </c>
      <c r="G6258" s="25">
        <v>0</v>
      </c>
      <c r="H6258" s="25">
        <v>0</v>
      </c>
      <c r="I6258" s="25" t="s">
        <v>3160</v>
      </c>
    </row>
    <row r="6259" spans="1:9" x14ac:dyDescent="0.15">
      <c r="A6259" s="32">
        <v>43709</v>
      </c>
      <c r="B6259" s="25">
        <v>1000001627</v>
      </c>
      <c r="C6259" s="25" t="s">
        <v>3902</v>
      </c>
      <c r="D6259" s="25" t="s">
        <v>4003</v>
      </c>
      <c r="E6259" s="25">
        <v>541.55999999999995</v>
      </c>
      <c r="F6259" s="25">
        <v>541.55999999999995</v>
      </c>
      <c r="G6259" s="25">
        <v>0</v>
      </c>
      <c r="H6259" s="25">
        <v>0</v>
      </c>
      <c r="I6259" s="25" t="s">
        <v>3222</v>
      </c>
    </row>
    <row r="6260" spans="1:9" x14ac:dyDescent="0.15">
      <c r="A6260" s="32">
        <v>43709</v>
      </c>
      <c r="B6260" s="25">
        <v>1000001627</v>
      </c>
      <c r="C6260" s="25" t="s">
        <v>3902</v>
      </c>
      <c r="D6260" s="25" t="s">
        <v>4003</v>
      </c>
      <c r="E6260" s="31">
        <v>3224.4</v>
      </c>
      <c r="F6260" s="31">
        <v>3224.4</v>
      </c>
      <c r="G6260" s="25">
        <v>0</v>
      </c>
      <c r="H6260" s="25">
        <v>0</v>
      </c>
      <c r="I6260" s="25" t="s">
        <v>3222</v>
      </c>
    </row>
    <row r="6261" spans="1:9" x14ac:dyDescent="0.15">
      <c r="A6261" s="32">
        <v>43709</v>
      </c>
      <c r="B6261" s="25">
        <v>1000001627</v>
      </c>
      <c r="C6261" s="25" t="s">
        <v>3902</v>
      </c>
      <c r="D6261" s="25" t="s">
        <v>4004</v>
      </c>
      <c r="E6261" s="25">
        <v>234.19</v>
      </c>
      <c r="F6261" s="25">
        <v>234.19</v>
      </c>
      <c r="G6261" s="25">
        <v>0</v>
      </c>
      <c r="H6261" s="25">
        <v>0</v>
      </c>
      <c r="I6261" s="25" t="s">
        <v>3222</v>
      </c>
    </row>
    <row r="6262" spans="1:9" x14ac:dyDescent="0.15">
      <c r="A6262" s="32">
        <v>43709</v>
      </c>
      <c r="B6262" s="25">
        <v>1000001984</v>
      </c>
      <c r="C6262" s="25" t="s">
        <v>3907</v>
      </c>
      <c r="D6262" s="25" t="s">
        <v>4003</v>
      </c>
      <c r="E6262" s="31">
        <v>10904.4</v>
      </c>
      <c r="F6262" s="31">
        <v>10904.4</v>
      </c>
      <c r="G6262" s="25">
        <v>0</v>
      </c>
      <c r="H6262" s="25">
        <v>0</v>
      </c>
      <c r="I6262" s="25" t="s">
        <v>3538</v>
      </c>
    </row>
    <row r="6263" spans="1:9" x14ac:dyDescent="0.15">
      <c r="A6263" s="32">
        <v>43709</v>
      </c>
      <c r="B6263" s="25">
        <v>1000002158</v>
      </c>
      <c r="C6263" s="25" t="s">
        <v>3909</v>
      </c>
      <c r="D6263" s="25" t="s">
        <v>4003</v>
      </c>
      <c r="E6263" s="25">
        <v>460.5</v>
      </c>
      <c r="F6263" s="25">
        <v>460.5</v>
      </c>
      <c r="G6263" s="25">
        <v>0</v>
      </c>
      <c r="H6263" s="25">
        <v>0</v>
      </c>
      <c r="I6263" s="25" t="s">
        <v>3126</v>
      </c>
    </row>
    <row r="6264" spans="1:9" x14ac:dyDescent="0.15">
      <c r="A6264" s="32">
        <v>43709</v>
      </c>
      <c r="B6264" s="25">
        <v>1000002535</v>
      </c>
      <c r="C6264" s="25" t="s">
        <v>3911</v>
      </c>
      <c r="D6264" s="25" t="s">
        <v>4003</v>
      </c>
      <c r="E6264" s="31">
        <v>149999.39000000001</v>
      </c>
      <c r="F6264" s="31">
        <v>149999.39000000001</v>
      </c>
      <c r="G6264" s="25">
        <v>0</v>
      </c>
      <c r="H6264" s="25">
        <v>0</v>
      </c>
      <c r="I6264" s="25" t="s">
        <v>109</v>
      </c>
    </row>
    <row r="6265" spans="1:9" x14ac:dyDescent="0.15">
      <c r="A6265" s="32">
        <v>43709</v>
      </c>
      <c r="B6265" s="25">
        <v>1000002535</v>
      </c>
      <c r="C6265" s="25" t="s">
        <v>3911</v>
      </c>
      <c r="D6265" s="25" t="s">
        <v>4003</v>
      </c>
      <c r="E6265" s="31">
        <v>30006.2</v>
      </c>
      <c r="F6265" s="31">
        <v>30006.2</v>
      </c>
      <c r="G6265" s="25">
        <v>0</v>
      </c>
      <c r="H6265" s="25">
        <v>0</v>
      </c>
      <c r="I6265" s="25" t="s">
        <v>109</v>
      </c>
    </row>
    <row r="6266" spans="1:9" x14ac:dyDescent="0.15">
      <c r="A6266" s="32">
        <v>43709</v>
      </c>
      <c r="B6266" s="25">
        <v>1000003143</v>
      </c>
      <c r="C6266" s="25" t="s">
        <v>3733</v>
      </c>
      <c r="D6266" s="25" t="s">
        <v>4003</v>
      </c>
      <c r="E6266" s="31">
        <v>6727</v>
      </c>
      <c r="F6266" s="31">
        <v>6727</v>
      </c>
      <c r="G6266" s="25">
        <v>0</v>
      </c>
      <c r="H6266" s="25">
        <v>0</v>
      </c>
      <c r="I6266" s="25" t="s">
        <v>3140</v>
      </c>
    </row>
    <row r="6267" spans="1:9" x14ac:dyDescent="0.15">
      <c r="A6267" s="32">
        <v>43709</v>
      </c>
      <c r="B6267" s="25">
        <v>1000003143</v>
      </c>
      <c r="C6267" s="25" t="s">
        <v>3733</v>
      </c>
      <c r="D6267" s="25" t="s">
        <v>4003</v>
      </c>
      <c r="E6267" s="31">
        <v>28724.33</v>
      </c>
      <c r="F6267" s="31">
        <v>28724.33</v>
      </c>
      <c r="G6267" s="25">
        <v>0</v>
      </c>
      <c r="H6267" s="25">
        <v>0</v>
      </c>
      <c r="I6267" s="25" t="s">
        <v>3140</v>
      </c>
    </row>
    <row r="6268" spans="1:9" x14ac:dyDescent="0.15">
      <c r="A6268" s="32">
        <v>43709</v>
      </c>
      <c r="B6268" s="25">
        <v>1000003143</v>
      </c>
      <c r="C6268" s="25" t="s">
        <v>3733</v>
      </c>
      <c r="D6268" s="25" t="s">
        <v>3226</v>
      </c>
      <c r="E6268" s="23">
        <v>161</v>
      </c>
      <c r="F6268" s="23">
        <v>161</v>
      </c>
      <c r="G6268" s="23">
        <v>0</v>
      </c>
      <c r="H6268" s="23">
        <v>0</v>
      </c>
      <c r="I6268" s="25" t="s">
        <v>3140</v>
      </c>
    </row>
    <row r="6269" spans="1:9" x14ac:dyDescent="0.15">
      <c r="A6269" s="32">
        <v>43709</v>
      </c>
      <c r="B6269" s="25">
        <v>1000003390</v>
      </c>
      <c r="C6269" s="25" t="s">
        <v>3858</v>
      </c>
      <c r="D6269" s="25" t="s">
        <v>4003</v>
      </c>
      <c r="E6269" s="31">
        <v>1015.22</v>
      </c>
      <c r="F6269" s="31">
        <v>1015.22</v>
      </c>
      <c r="G6269" s="25">
        <v>0</v>
      </c>
      <c r="H6269" s="25">
        <v>0</v>
      </c>
      <c r="I6269" s="25" t="s">
        <v>2883</v>
      </c>
    </row>
    <row r="6270" spans="1:9" x14ac:dyDescent="0.15">
      <c r="A6270" s="32">
        <v>43709</v>
      </c>
      <c r="B6270" s="25">
        <v>1000003511</v>
      </c>
      <c r="C6270" s="25" t="s">
        <v>4059</v>
      </c>
      <c r="D6270" s="25" t="s">
        <v>4003</v>
      </c>
      <c r="E6270" s="25">
        <v>200.4</v>
      </c>
      <c r="F6270" s="25">
        <v>200.4</v>
      </c>
      <c r="G6270" s="25">
        <v>0</v>
      </c>
      <c r="H6270" s="25">
        <v>0</v>
      </c>
      <c r="I6270" s="25" t="s">
        <v>2696</v>
      </c>
    </row>
    <row r="6271" spans="1:9" x14ac:dyDescent="0.15">
      <c r="A6271" s="32">
        <v>43709</v>
      </c>
      <c r="B6271" s="25">
        <v>1000003511</v>
      </c>
      <c r="C6271" s="25" t="s">
        <v>4059</v>
      </c>
      <c r="D6271" s="25" t="s">
        <v>4003</v>
      </c>
      <c r="E6271" s="25">
        <v>785.48</v>
      </c>
      <c r="F6271" s="25">
        <v>785.48</v>
      </c>
      <c r="G6271" s="25">
        <v>0</v>
      </c>
      <c r="H6271" s="25">
        <v>0</v>
      </c>
      <c r="I6271" s="25" t="s">
        <v>2696</v>
      </c>
    </row>
    <row r="6272" spans="1:9" x14ac:dyDescent="0.15">
      <c r="A6272" s="32">
        <v>43709</v>
      </c>
      <c r="B6272" s="25">
        <v>1000004078</v>
      </c>
      <c r="C6272" s="25" t="s">
        <v>2794</v>
      </c>
      <c r="D6272" s="25" t="s">
        <v>4003</v>
      </c>
      <c r="E6272" s="31">
        <v>2648.86</v>
      </c>
      <c r="F6272" s="31">
        <v>2648.86</v>
      </c>
      <c r="G6272" s="25">
        <v>0</v>
      </c>
      <c r="H6272" s="25">
        <v>0</v>
      </c>
      <c r="I6272" s="25" t="s">
        <v>2793</v>
      </c>
    </row>
    <row r="6273" spans="1:9" x14ac:dyDescent="0.15">
      <c r="A6273" s="32">
        <v>43709</v>
      </c>
      <c r="B6273" s="25">
        <v>1000004297</v>
      </c>
      <c r="C6273" s="25" t="s">
        <v>4001</v>
      </c>
      <c r="D6273" s="25" t="s">
        <v>4003</v>
      </c>
      <c r="E6273" s="25">
        <v>200.4</v>
      </c>
      <c r="F6273" s="25">
        <v>200.4</v>
      </c>
      <c r="G6273" s="25">
        <v>0</v>
      </c>
      <c r="H6273" s="25">
        <v>0</v>
      </c>
      <c r="I6273" s="25" t="s">
        <v>3785</v>
      </c>
    </row>
    <row r="6274" spans="1:9" x14ac:dyDescent="0.15">
      <c r="A6274" s="32">
        <v>43709</v>
      </c>
      <c r="B6274" s="25">
        <v>1000004884</v>
      </c>
      <c r="C6274" s="25" t="s">
        <v>3917</v>
      </c>
      <c r="D6274" s="25" t="s">
        <v>4003</v>
      </c>
      <c r="E6274" s="31">
        <v>4742.16</v>
      </c>
      <c r="F6274" s="31">
        <v>4742.16</v>
      </c>
      <c r="G6274" s="25">
        <v>0</v>
      </c>
      <c r="H6274" s="25">
        <v>0</v>
      </c>
      <c r="I6274" s="25" t="s">
        <v>2824</v>
      </c>
    </row>
    <row r="6275" spans="1:9" x14ac:dyDescent="0.15">
      <c r="A6275" s="32">
        <v>43709</v>
      </c>
      <c r="B6275" s="25">
        <v>1000004884</v>
      </c>
      <c r="C6275" s="25" t="s">
        <v>3917</v>
      </c>
      <c r="D6275" s="25" t="s">
        <v>4003</v>
      </c>
      <c r="E6275" s="31">
        <v>13261.72</v>
      </c>
      <c r="F6275" s="31">
        <v>13261.72</v>
      </c>
      <c r="G6275" s="25">
        <v>0</v>
      </c>
      <c r="H6275" s="25">
        <v>0</v>
      </c>
      <c r="I6275" s="25" t="s">
        <v>2824</v>
      </c>
    </row>
    <row r="6276" spans="1:9" x14ac:dyDescent="0.15">
      <c r="A6276" s="32">
        <v>43709</v>
      </c>
      <c r="B6276" s="25">
        <v>1000008344</v>
      </c>
      <c r="C6276" s="25" t="s">
        <v>3921</v>
      </c>
      <c r="D6276" s="25" t="s">
        <v>4004</v>
      </c>
      <c r="E6276" s="31">
        <v>6000.19</v>
      </c>
      <c r="F6276" s="31">
        <v>6000.19</v>
      </c>
      <c r="G6276" s="25">
        <v>0</v>
      </c>
      <c r="H6276" s="25">
        <v>0</v>
      </c>
      <c r="I6276" s="25" t="s">
        <v>3140</v>
      </c>
    </row>
    <row r="6277" spans="1:9" x14ac:dyDescent="0.15">
      <c r="A6277" s="32">
        <v>43709</v>
      </c>
      <c r="B6277" s="25">
        <v>1000009190</v>
      </c>
      <c r="C6277" s="25" t="s">
        <v>2649</v>
      </c>
      <c r="D6277" s="25" t="s">
        <v>4003</v>
      </c>
      <c r="E6277" s="25">
        <v>298.87</v>
      </c>
      <c r="F6277" s="25">
        <v>298.87</v>
      </c>
      <c r="G6277" s="25">
        <v>0</v>
      </c>
      <c r="H6277" s="25">
        <v>0</v>
      </c>
      <c r="I6277" s="25" t="s">
        <v>2646</v>
      </c>
    </row>
    <row r="6278" spans="1:9" x14ac:dyDescent="0.15">
      <c r="A6278" s="32">
        <v>43709</v>
      </c>
      <c r="B6278" s="25">
        <v>1000009190</v>
      </c>
      <c r="C6278" s="25" t="s">
        <v>2649</v>
      </c>
      <c r="D6278" s="25" t="s">
        <v>4003</v>
      </c>
      <c r="E6278" s="25">
        <v>913.63</v>
      </c>
      <c r="F6278" s="25">
        <v>913.63</v>
      </c>
      <c r="G6278" s="25">
        <v>0</v>
      </c>
      <c r="H6278" s="25">
        <v>0</v>
      </c>
      <c r="I6278" s="25" t="s">
        <v>2646</v>
      </c>
    </row>
    <row r="6279" spans="1:9" x14ac:dyDescent="0.15">
      <c r="A6279" s="32">
        <v>43709</v>
      </c>
      <c r="B6279" s="25">
        <v>1000009301</v>
      </c>
      <c r="C6279" s="25" t="s">
        <v>3308</v>
      </c>
      <c r="D6279" s="25" t="s">
        <v>4003</v>
      </c>
      <c r="E6279" s="25">
        <v>97.86</v>
      </c>
      <c r="F6279" s="25">
        <v>97.86</v>
      </c>
      <c r="G6279" s="25">
        <v>0</v>
      </c>
      <c r="H6279" s="25">
        <v>0</v>
      </c>
      <c r="I6279" s="25" t="s">
        <v>2646</v>
      </c>
    </row>
    <row r="6280" spans="1:9" x14ac:dyDescent="0.15">
      <c r="A6280" s="32">
        <v>43709</v>
      </c>
      <c r="B6280" s="25">
        <v>1000009301</v>
      </c>
      <c r="C6280" s="25" t="s">
        <v>3308</v>
      </c>
      <c r="D6280" s="25" t="s">
        <v>4003</v>
      </c>
      <c r="E6280" s="31">
        <v>1404.66</v>
      </c>
      <c r="F6280" s="31">
        <v>1404.66</v>
      </c>
      <c r="G6280" s="25">
        <v>0</v>
      </c>
      <c r="H6280" s="25">
        <v>0</v>
      </c>
      <c r="I6280" s="25" t="s">
        <v>2646</v>
      </c>
    </row>
    <row r="6281" spans="1:9" x14ac:dyDescent="0.15">
      <c r="A6281" s="32">
        <v>43709</v>
      </c>
      <c r="B6281" s="25">
        <v>1000009355</v>
      </c>
      <c r="C6281" s="25" t="s">
        <v>2813</v>
      </c>
      <c r="D6281" s="25" t="s">
        <v>4003</v>
      </c>
      <c r="E6281" s="25">
        <v>405.6</v>
      </c>
      <c r="F6281" s="25">
        <v>405.6</v>
      </c>
      <c r="G6281" s="25">
        <v>0</v>
      </c>
      <c r="H6281" s="25">
        <v>0</v>
      </c>
      <c r="I6281" s="25" t="s">
        <v>2812</v>
      </c>
    </row>
    <row r="6282" spans="1:9" x14ac:dyDescent="0.15">
      <c r="A6282" s="32">
        <v>43709</v>
      </c>
      <c r="B6282" s="25">
        <v>1000009355</v>
      </c>
      <c r="C6282" s="25" t="s">
        <v>2813</v>
      </c>
      <c r="D6282" s="25" t="s">
        <v>4003</v>
      </c>
      <c r="E6282" s="25">
        <v>594.9</v>
      </c>
      <c r="F6282" s="25">
        <v>594.9</v>
      </c>
      <c r="G6282" s="25">
        <v>0</v>
      </c>
      <c r="H6282" s="25">
        <v>0</v>
      </c>
      <c r="I6282" s="25" t="s">
        <v>2812</v>
      </c>
    </row>
    <row r="6283" spans="1:9" x14ac:dyDescent="0.15">
      <c r="A6283" s="32">
        <v>43709</v>
      </c>
      <c r="B6283" s="25">
        <v>1000009458</v>
      </c>
      <c r="C6283" s="25" t="s">
        <v>2816</v>
      </c>
      <c r="D6283" s="25" t="s">
        <v>4003</v>
      </c>
      <c r="E6283" s="31">
        <v>2502.6</v>
      </c>
      <c r="F6283" s="31">
        <v>2502.6</v>
      </c>
      <c r="G6283" s="25">
        <v>0</v>
      </c>
      <c r="H6283" s="25">
        <v>0</v>
      </c>
      <c r="I6283" s="25" t="s">
        <v>2815</v>
      </c>
    </row>
    <row r="6284" spans="1:9" x14ac:dyDescent="0.15">
      <c r="A6284" s="32">
        <v>43709</v>
      </c>
      <c r="B6284" s="25">
        <v>1000009635</v>
      </c>
      <c r="C6284" s="25" t="s">
        <v>3929</v>
      </c>
      <c r="D6284" s="25" t="s">
        <v>4003</v>
      </c>
      <c r="E6284" s="31">
        <v>23313.919999999998</v>
      </c>
      <c r="F6284" s="31">
        <v>23313.919999999998</v>
      </c>
      <c r="G6284" s="25">
        <v>0</v>
      </c>
      <c r="H6284" s="25">
        <v>0</v>
      </c>
      <c r="I6284" s="25" t="s">
        <v>106</v>
      </c>
    </row>
    <row r="6285" spans="1:9" x14ac:dyDescent="0.15">
      <c r="A6285" s="32">
        <v>43709</v>
      </c>
      <c r="B6285" s="25">
        <v>1000009635</v>
      </c>
      <c r="C6285" s="25" t="s">
        <v>3929</v>
      </c>
      <c r="D6285" s="25" t="s">
        <v>4003</v>
      </c>
      <c r="E6285" s="31">
        <v>187689.7</v>
      </c>
      <c r="F6285" s="31">
        <v>187689.7</v>
      </c>
      <c r="G6285" s="25">
        <v>0</v>
      </c>
      <c r="H6285" s="25">
        <v>0</v>
      </c>
      <c r="I6285" s="25" t="s">
        <v>106</v>
      </c>
    </row>
    <row r="6286" spans="1:9" x14ac:dyDescent="0.15">
      <c r="A6286" s="32">
        <v>43709</v>
      </c>
      <c r="B6286" s="25">
        <v>1000015329</v>
      </c>
      <c r="C6286" s="25" t="s">
        <v>2641</v>
      </c>
      <c r="D6286" s="25" t="s">
        <v>4003</v>
      </c>
      <c r="E6286" s="31">
        <v>1799.1</v>
      </c>
      <c r="F6286" s="31">
        <v>1799.1</v>
      </c>
      <c r="G6286" s="25">
        <v>0</v>
      </c>
      <c r="H6286" s="25">
        <v>0</v>
      </c>
      <c r="I6286" s="25" t="s">
        <v>2640</v>
      </c>
    </row>
    <row r="6287" spans="1:9" x14ac:dyDescent="0.15">
      <c r="A6287" s="32">
        <v>43709</v>
      </c>
      <c r="B6287" s="25">
        <v>1000015329</v>
      </c>
      <c r="C6287" s="25" t="s">
        <v>2641</v>
      </c>
      <c r="D6287" s="25" t="s">
        <v>4004</v>
      </c>
      <c r="E6287" s="25">
        <v>803.09</v>
      </c>
      <c r="F6287" s="25">
        <v>803.09</v>
      </c>
      <c r="G6287" s="25">
        <v>0</v>
      </c>
      <c r="H6287" s="25">
        <v>0</v>
      </c>
      <c r="I6287" s="25" t="s">
        <v>2640</v>
      </c>
    </row>
    <row r="6288" spans="1:9" x14ac:dyDescent="0.15">
      <c r="A6288" s="32">
        <v>43709</v>
      </c>
      <c r="B6288" s="25">
        <v>1000016028</v>
      </c>
      <c r="C6288" s="25" t="s">
        <v>3931</v>
      </c>
      <c r="D6288" s="25" t="s">
        <v>4003</v>
      </c>
      <c r="E6288" s="31">
        <v>24604</v>
      </c>
      <c r="F6288" s="31">
        <v>24604</v>
      </c>
      <c r="G6288" s="25">
        <v>0</v>
      </c>
      <c r="H6288" s="25">
        <v>0</v>
      </c>
      <c r="I6288" s="25" t="s">
        <v>3134</v>
      </c>
    </row>
    <row r="6289" spans="1:9" x14ac:dyDescent="0.15">
      <c r="A6289" s="32">
        <v>43709</v>
      </c>
      <c r="B6289" s="25">
        <v>1000016028</v>
      </c>
      <c r="C6289" s="25" t="s">
        <v>3931</v>
      </c>
      <c r="D6289" s="25" t="s">
        <v>4003</v>
      </c>
      <c r="E6289" s="31">
        <v>15401.3</v>
      </c>
      <c r="F6289" s="31">
        <v>15401.3</v>
      </c>
      <c r="G6289" s="25">
        <v>0</v>
      </c>
      <c r="H6289" s="25">
        <v>0</v>
      </c>
      <c r="I6289" s="25" t="s">
        <v>3134</v>
      </c>
    </row>
    <row r="6290" spans="1:9" x14ac:dyDescent="0.15">
      <c r="A6290" s="32">
        <v>43709</v>
      </c>
      <c r="B6290" s="25">
        <v>1000016603</v>
      </c>
      <c r="C6290" s="25" t="s">
        <v>2835</v>
      </c>
      <c r="D6290" s="25" t="s">
        <v>4003</v>
      </c>
      <c r="E6290" s="31">
        <v>55251.5</v>
      </c>
      <c r="F6290" s="31">
        <v>55251.5</v>
      </c>
      <c r="G6290" s="25">
        <v>0</v>
      </c>
      <c r="H6290" s="25">
        <v>0</v>
      </c>
      <c r="I6290" s="25" t="s">
        <v>2834</v>
      </c>
    </row>
    <row r="6291" spans="1:9" x14ac:dyDescent="0.15">
      <c r="A6291" s="32">
        <v>43709</v>
      </c>
      <c r="B6291" s="25">
        <v>1000016603</v>
      </c>
      <c r="C6291" s="25" t="s">
        <v>2835</v>
      </c>
      <c r="D6291" s="25" t="s">
        <v>4003</v>
      </c>
      <c r="E6291" s="31">
        <v>54767.13</v>
      </c>
      <c r="F6291" s="31">
        <v>54767.13</v>
      </c>
      <c r="G6291" s="25">
        <v>0</v>
      </c>
      <c r="H6291" s="25">
        <v>0</v>
      </c>
      <c r="I6291" s="25" t="s">
        <v>2834</v>
      </c>
    </row>
    <row r="6292" spans="1:9" x14ac:dyDescent="0.15">
      <c r="A6292" s="32">
        <v>43709</v>
      </c>
      <c r="B6292" s="25">
        <v>1000016942</v>
      </c>
      <c r="C6292" s="25" t="s">
        <v>2747</v>
      </c>
      <c r="D6292" s="25" t="s">
        <v>4003</v>
      </c>
      <c r="E6292" s="31">
        <v>8003.2</v>
      </c>
      <c r="F6292" s="31">
        <v>8003.2</v>
      </c>
      <c r="G6292" s="25">
        <v>0</v>
      </c>
      <c r="H6292" s="25">
        <v>0</v>
      </c>
      <c r="I6292" s="25" t="s">
        <v>2733</v>
      </c>
    </row>
    <row r="6293" spans="1:9" x14ac:dyDescent="0.15">
      <c r="A6293" s="32">
        <v>43709</v>
      </c>
      <c r="B6293" s="25">
        <v>1000016942</v>
      </c>
      <c r="C6293" s="25" t="s">
        <v>2747</v>
      </c>
      <c r="D6293" s="25" t="s">
        <v>4003</v>
      </c>
      <c r="E6293" s="31">
        <v>12003.86</v>
      </c>
      <c r="F6293" s="31">
        <v>12003.86</v>
      </c>
      <c r="G6293" s="25">
        <v>0</v>
      </c>
      <c r="H6293" s="25">
        <v>0</v>
      </c>
      <c r="I6293" s="25" t="s">
        <v>2733</v>
      </c>
    </row>
    <row r="6294" spans="1:9" x14ac:dyDescent="0.15">
      <c r="A6294" s="32">
        <v>43709</v>
      </c>
      <c r="B6294" s="25">
        <v>1000017070</v>
      </c>
      <c r="C6294" s="25" t="s">
        <v>3932</v>
      </c>
      <c r="D6294" s="25" t="s">
        <v>4003</v>
      </c>
      <c r="E6294" s="25">
        <v>732</v>
      </c>
      <c r="F6294" s="25">
        <v>732</v>
      </c>
      <c r="G6294" s="25">
        <v>0</v>
      </c>
      <c r="H6294" s="25">
        <v>0</v>
      </c>
      <c r="I6294" s="25" t="s">
        <v>2837</v>
      </c>
    </row>
    <row r="6295" spans="1:9" x14ac:dyDescent="0.15">
      <c r="A6295" s="32">
        <v>43709</v>
      </c>
      <c r="B6295" s="25">
        <v>1000017079</v>
      </c>
      <c r="C6295" s="25" t="s">
        <v>3629</v>
      </c>
      <c r="D6295" s="25" t="s">
        <v>4003</v>
      </c>
      <c r="E6295" s="31">
        <v>120000.96000000001</v>
      </c>
      <c r="F6295" s="31">
        <v>120000.96000000001</v>
      </c>
      <c r="G6295" s="25">
        <v>0</v>
      </c>
      <c r="H6295" s="25">
        <v>0</v>
      </c>
      <c r="I6295" s="25" t="s">
        <v>3024</v>
      </c>
    </row>
    <row r="6296" spans="1:9" x14ac:dyDescent="0.15">
      <c r="A6296" s="32">
        <v>43709</v>
      </c>
      <c r="B6296" s="25">
        <v>1000017079</v>
      </c>
      <c r="C6296" s="25" t="s">
        <v>3629</v>
      </c>
      <c r="D6296" s="25" t="s">
        <v>4003</v>
      </c>
      <c r="E6296" s="31">
        <v>108486.79</v>
      </c>
      <c r="F6296" s="31">
        <v>108486.79</v>
      </c>
      <c r="G6296" s="25">
        <v>0</v>
      </c>
      <c r="H6296" s="25">
        <v>0</v>
      </c>
      <c r="I6296" s="25" t="s">
        <v>3024</v>
      </c>
    </row>
    <row r="6297" spans="1:9" x14ac:dyDescent="0.15">
      <c r="A6297" s="32">
        <v>43709</v>
      </c>
      <c r="B6297" s="25">
        <v>1000017360</v>
      </c>
      <c r="C6297" s="25" t="s">
        <v>2850</v>
      </c>
      <c r="D6297" s="25" t="s">
        <v>4003</v>
      </c>
      <c r="E6297" s="31">
        <v>1000.3</v>
      </c>
      <c r="F6297" s="31">
        <v>1000.3</v>
      </c>
      <c r="G6297" s="25">
        <v>0</v>
      </c>
      <c r="H6297" s="25">
        <v>0</v>
      </c>
      <c r="I6297" s="25" t="s">
        <v>2837</v>
      </c>
    </row>
    <row r="6298" spans="1:9" x14ac:dyDescent="0.15">
      <c r="A6298" s="32">
        <v>43709</v>
      </c>
      <c r="B6298" s="25">
        <v>1000017386</v>
      </c>
      <c r="C6298" s="25" t="s">
        <v>2901</v>
      </c>
      <c r="D6298" s="25" t="s">
        <v>4003</v>
      </c>
      <c r="E6298" s="31">
        <v>1804.8</v>
      </c>
      <c r="F6298" s="31">
        <v>1804.8</v>
      </c>
      <c r="G6298" s="25">
        <v>0</v>
      </c>
      <c r="H6298" s="25">
        <v>0</v>
      </c>
      <c r="I6298" s="25" t="s">
        <v>118</v>
      </c>
    </row>
    <row r="6299" spans="1:9" x14ac:dyDescent="0.15">
      <c r="A6299" s="32">
        <v>43709</v>
      </c>
      <c r="B6299" s="25">
        <v>1000017386</v>
      </c>
      <c r="C6299" s="25" t="s">
        <v>2901</v>
      </c>
      <c r="D6299" s="25" t="s">
        <v>4003</v>
      </c>
      <c r="E6299" s="25">
        <v>202.4</v>
      </c>
      <c r="F6299" s="25">
        <v>202.4</v>
      </c>
      <c r="G6299" s="25">
        <v>0</v>
      </c>
      <c r="H6299" s="25">
        <v>0</v>
      </c>
      <c r="I6299" s="25" t="s">
        <v>118</v>
      </c>
    </row>
    <row r="6300" spans="1:9" x14ac:dyDescent="0.15">
      <c r="A6300" s="32">
        <v>43709</v>
      </c>
      <c r="B6300" s="25">
        <v>1000017570</v>
      </c>
      <c r="C6300" s="25" t="s">
        <v>2956</v>
      </c>
      <c r="D6300" s="25" t="s">
        <v>4003</v>
      </c>
      <c r="E6300" s="31">
        <v>1002</v>
      </c>
      <c r="F6300" s="31">
        <v>1002</v>
      </c>
      <c r="G6300" s="25">
        <v>0</v>
      </c>
      <c r="H6300" s="25">
        <v>0</v>
      </c>
      <c r="I6300" s="25" t="s">
        <v>2955</v>
      </c>
    </row>
    <row r="6301" spans="1:9" x14ac:dyDescent="0.15">
      <c r="A6301" s="32">
        <v>43709</v>
      </c>
      <c r="B6301" s="25">
        <v>1000017570</v>
      </c>
      <c r="C6301" s="25" t="s">
        <v>2956</v>
      </c>
      <c r="D6301" s="25" t="s">
        <v>4003</v>
      </c>
      <c r="E6301" s="31">
        <v>3546.06</v>
      </c>
      <c r="F6301" s="31">
        <v>3546.06</v>
      </c>
      <c r="G6301" s="25">
        <v>0</v>
      </c>
      <c r="H6301" s="25">
        <v>0</v>
      </c>
      <c r="I6301" s="25" t="s">
        <v>2955</v>
      </c>
    </row>
    <row r="6302" spans="1:9" x14ac:dyDescent="0.15">
      <c r="A6302" s="32">
        <v>43709</v>
      </c>
      <c r="B6302" s="25">
        <v>1000017683</v>
      </c>
      <c r="C6302" s="25" t="s">
        <v>3455</v>
      </c>
      <c r="D6302" s="25" t="s">
        <v>4003</v>
      </c>
      <c r="E6302" s="25">
        <v>78</v>
      </c>
      <c r="F6302" s="25">
        <v>78</v>
      </c>
      <c r="G6302" s="25">
        <v>0</v>
      </c>
      <c r="H6302" s="25">
        <v>0</v>
      </c>
      <c r="I6302" s="25" t="s">
        <v>2837</v>
      </c>
    </row>
    <row r="6303" spans="1:9" x14ac:dyDescent="0.15">
      <c r="A6303" s="32">
        <v>43709</v>
      </c>
      <c r="B6303" s="25">
        <v>1000017683</v>
      </c>
      <c r="C6303" s="25" t="s">
        <v>3455</v>
      </c>
      <c r="D6303" s="25" t="s">
        <v>4003</v>
      </c>
      <c r="E6303" s="25">
        <v>927</v>
      </c>
      <c r="F6303" s="25">
        <v>927</v>
      </c>
      <c r="G6303" s="25">
        <v>0</v>
      </c>
      <c r="H6303" s="25">
        <v>0</v>
      </c>
      <c r="I6303" s="25" t="s">
        <v>2837</v>
      </c>
    </row>
    <row r="6304" spans="1:9" x14ac:dyDescent="0.15">
      <c r="A6304" s="32">
        <v>43709</v>
      </c>
      <c r="B6304" s="25">
        <v>1000017745</v>
      </c>
      <c r="C6304" s="25" t="s">
        <v>2848</v>
      </c>
      <c r="D6304" s="25" t="s">
        <v>4003</v>
      </c>
      <c r="E6304" s="31">
        <v>1265.4000000000001</v>
      </c>
      <c r="F6304" s="31">
        <v>1265.4000000000001</v>
      </c>
      <c r="G6304" s="25">
        <v>0</v>
      </c>
      <c r="H6304" s="25">
        <v>0</v>
      </c>
      <c r="I6304" s="25" t="s">
        <v>2837</v>
      </c>
    </row>
    <row r="6305" spans="1:9" x14ac:dyDescent="0.15">
      <c r="A6305" s="32">
        <v>43709</v>
      </c>
      <c r="B6305" s="25">
        <v>1000017745</v>
      </c>
      <c r="C6305" s="25" t="s">
        <v>2848</v>
      </c>
      <c r="D6305" s="25" t="s">
        <v>4003</v>
      </c>
      <c r="E6305" s="25">
        <v>735.4</v>
      </c>
      <c r="F6305" s="25">
        <v>735.4</v>
      </c>
      <c r="G6305" s="25">
        <v>0</v>
      </c>
      <c r="H6305" s="25">
        <v>0</v>
      </c>
      <c r="I6305" s="25" t="s">
        <v>2837</v>
      </c>
    </row>
    <row r="6306" spans="1:9" x14ac:dyDescent="0.15">
      <c r="A6306" s="32">
        <v>43709</v>
      </c>
      <c r="B6306" s="25">
        <v>1000017770</v>
      </c>
      <c r="C6306" s="25" t="s">
        <v>3452</v>
      </c>
      <c r="D6306" s="25" t="s">
        <v>4003</v>
      </c>
      <c r="E6306" s="25">
        <v>201</v>
      </c>
      <c r="F6306" s="25">
        <v>201</v>
      </c>
      <c r="G6306" s="25">
        <v>0</v>
      </c>
      <c r="H6306" s="25">
        <v>0</v>
      </c>
      <c r="I6306" s="25" t="s">
        <v>2837</v>
      </c>
    </row>
    <row r="6307" spans="1:9" x14ac:dyDescent="0.15">
      <c r="A6307" s="32">
        <v>43709</v>
      </c>
      <c r="B6307" s="25">
        <v>1000017795</v>
      </c>
      <c r="C6307" s="25" t="s">
        <v>3576</v>
      </c>
      <c r="D6307" s="25" t="s">
        <v>4003</v>
      </c>
      <c r="E6307" s="25">
        <v>308.48</v>
      </c>
      <c r="F6307" s="25">
        <v>308.48</v>
      </c>
      <c r="G6307" s="25">
        <v>0</v>
      </c>
      <c r="H6307" s="25">
        <v>0</v>
      </c>
      <c r="I6307" s="25" t="s">
        <v>3575</v>
      </c>
    </row>
    <row r="6308" spans="1:9" x14ac:dyDescent="0.15">
      <c r="A6308" s="32">
        <v>43709</v>
      </c>
      <c r="B6308" s="25">
        <v>1000018182</v>
      </c>
      <c r="C6308" s="25" t="s">
        <v>3234</v>
      </c>
      <c r="D6308" s="25" t="s">
        <v>4003</v>
      </c>
      <c r="E6308" s="25">
        <v>132.80000000000001</v>
      </c>
      <c r="F6308" s="25">
        <v>132.80000000000001</v>
      </c>
      <c r="G6308" s="25">
        <v>0</v>
      </c>
      <c r="H6308" s="25">
        <v>0</v>
      </c>
      <c r="I6308" s="25" t="s">
        <v>3233</v>
      </c>
    </row>
    <row r="6309" spans="1:9" x14ac:dyDescent="0.15">
      <c r="A6309" s="32">
        <v>43709</v>
      </c>
      <c r="B6309" s="25">
        <v>1000018182</v>
      </c>
      <c r="C6309" s="25" t="s">
        <v>3234</v>
      </c>
      <c r="D6309" s="25" t="s">
        <v>4003</v>
      </c>
      <c r="E6309" s="25">
        <v>70.87</v>
      </c>
      <c r="F6309" s="25">
        <v>70.87</v>
      </c>
      <c r="G6309" s="25">
        <v>0</v>
      </c>
      <c r="H6309" s="25">
        <v>0</v>
      </c>
      <c r="I6309" s="25" t="s">
        <v>3233</v>
      </c>
    </row>
    <row r="6310" spans="1:9" x14ac:dyDescent="0.15">
      <c r="A6310" s="32">
        <v>43709</v>
      </c>
      <c r="B6310" s="25">
        <v>1000018271</v>
      </c>
      <c r="C6310" s="25" t="s">
        <v>3534</v>
      </c>
      <c r="D6310" s="25" t="s">
        <v>4003</v>
      </c>
      <c r="E6310" s="31">
        <v>13649.1</v>
      </c>
      <c r="F6310" s="31">
        <v>13649.1</v>
      </c>
      <c r="G6310" s="25">
        <v>0</v>
      </c>
      <c r="H6310" s="25">
        <v>0</v>
      </c>
      <c r="I6310" s="25" t="s">
        <v>3533</v>
      </c>
    </row>
    <row r="6311" spans="1:9" x14ac:dyDescent="0.15">
      <c r="A6311" s="32">
        <v>43709</v>
      </c>
      <c r="B6311" s="25">
        <v>1000018271</v>
      </c>
      <c r="C6311" s="25" t="s">
        <v>3534</v>
      </c>
      <c r="D6311" s="25" t="s">
        <v>4003</v>
      </c>
      <c r="E6311" s="31">
        <v>1734.31</v>
      </c>
      <c r="F6311" s="31">
        <v>1734.31</v>
      </c>
      <c r="G6311" s="25">
        <v>0</v>
      </c>
      <c r="H6311" s="25">
        <v>0</v>
      </c>
      <c r="I6311" s="25" t="s">
        <v>3533</v>
      </c>
    </row>
    <row r="6312" spans="1:9" x14ac:dyDescent="0.15">
      <c r="A6312" s="32">
        <v>43709</v>
      </c>
      <c r="B6312" s="25">
        <v>1000018273</v>
      </c>
      <c r="C6312" s="25" t="s">
        <v>2846</v>
      </c>
      <c r="D6312" s="25" t="s">
        <v>4003</v>
      </c>
      <c r="E6312" s="25">
        <v>853.45</v>
      </c>
      <c r="F6312" s="25">
        <v>853.45</v>
      </c>
      <c r="G6312" s="25">
        <v>0</v>
      </c>
      <c r="H6312" s="25">
        <v>0</v>
      </c>
      <c r="I6312" s="25" t="s">
        <v>2837</v>
      </c>
    </row>
    <row r="6313" spans="1:9" x14ac:dyDescent="0.15">
      <c r="A6313" s="32">
        <v>43709</v>
      </c>
      <c r="B6313" s="25">
        <v>1000018273</v>
      </c>
      <c r="C6313" s="25" t="s">
        <v>2846</v>
      </c>
      <c r="D6313" s="25" t="s">
        <v>4003</v>
      </c>
      <c r="E6313" s="31">
        <v>1242.78</v>
      </c>
      <c r="F6313" s="31">
        <v>1242.78</v>
      </c>
      <c r="G6313" s="25">
        <v>0</v>
      </c>
      <c r="H6313" s="25">
        <v>0</v>
      </c>
      <c r="I6313" s="25" t="s">
        <v>2837</v>
      </c>
    </row>
    <row r="6314" spans="1:9" x14ac:dyDescent="0.15">
      <c r="A6314" s="32">
        <v>43709</v>
      </c>
      <c r="B6314" s="25">
        <v>1000018308</v>
      </c>
      <c r="C6314" s="25" t="s">
        <v>3476</v>
      </c>
      <c r="D6314" s="25" t="s">
        <v>4003</v>
      </c>
      <c r="E6314" s="31">
        <v>20419.900000000001</v>
      </c>
      <c r="F6314" s="31">
        <v>20419.900000000001</v>
      </c>
      <c r="G6314" s="25">
        <v>0</v>
      </c>
      <c r="H6314" s="25">
        <v>0</v>
      </c>
      <c r="I6314" s="25" t="s">
        <v>2837</v>
      </c>
    </row>
    <row r="6315" spans="1:9" x14ac:dyDescent="0.15">
      <c r="A6315" s="32">
        <v>43709</v>
      </c>
      <c r="B6315" s="25">
        <v>1000018308</v>
      </c>
      <c r="C6315" s="25" t="s">
        <v>3476</v>
      </c>
      <c r="D6315" s="25" t="s">
        <v>4003</v>
      </c>
      <c r="E6315" s="31">
        <v>3379.64</v>
      </c>
      <c r="F6315" s="31">
        <v>3379.64</v>
      </c>
      <c r="G6315" s="25">
        <v>0</v>
      </c>
      <c r="H6315" s="25">
        <v>0</v>
      </c>
      <c r="I6315" s="25" t="s">
        <v>2837</v>
      </c>
    </row>
    <row r="6316" spans="1:9" x14ac:dyDescent="0.15">
      <c r="A6316" s="32">
        <v>43709</v>
      </c>
      <c r="B6316" s="25">
        <v>1000018310</v>
      </c>
      <c r="C6316" s="25" t="s">
        <v>3935</v>
      </c>
      <c r="D6316" s="25" t="s">
        <v>4003</v>
      </c>
      <c r="E6316" s="25">
        <v>200</v>
      </c>
      <c r="F6316" s="25">
        <v>200</v>
      </c>
      <c r="G6316" s="25">
        <v>0</v>
      </c>
      <c r="H6316" s="25">
        <v>0</v>
      </c>
      <c r="I6316" s="25" t="s">
        <v>3710</v>
      </c>
    </row>
    <row r="6317" spans="1:9" x14ac:dyDescent="0.15">
      <c r="A6317" s="32">
        <v>43709</v>
      </c>
      <c r="B6317" s="25">
        <v>1000018310</v>
      </c>
      <c r="C6317" s="25" t="s">
        <v>3935</v>
      </c>
      <c r="D6317" s="25" t="s">
        <v>4003</v>
      </c>
      <c r="E6317" s="25">
        <v>600</v>
      </c>
      <c r="F6317" s="25">
        <v>600</v>
      </c>
      <c r="G6317" s="25">
        <v>0</v>
      </c>
      <c r="H6317" s="25">
        <v>0</v>
      </c>
      <c r="I6317" s="25" t="s">
        <v>3710</v>
      </c>
    </row>
    <row r="6318" spans="1:9" x14ac:dyDescent="0.15">
      <c r="A6318" s="32">
        <v>43709</v>
      </c>
      <c r="B6318" s="25">
        <v>1000018347</v>
      </c>
      <c r="C6318" s="25" t="s">
        <v>3501</v>
      </c>
      <c r="D6318" s="25" t="s">
        <v>4003</v>
      </c>
      <c r="E6318" s="25">
        <v>261.88</v>
      </c>
      <c r="F6318" s="25">
        <v>261.88</v>
      </c>
      <c r="G6318" s="25">
        <v>0</v>
      </c>
      <c r="H6318" s="25">
        <v>0</v>
      </c>
      <c r="I6318" s="25" t="s">
        <v>3500</v>
      </c>
    </row>
    <row r="6319" spans="1:9" x14ac:dyDescent="0.15">
      <c r="A6319" s="32">
        <v>43709</v>
      </c>
      <c r="B6319" s="25">
        <v>1000019019</v>
      </c>
      <c r="C6319" s="25" t="s">
        <v>2764</v>
      </c>
      <c r="D6319" s="25" t="s">
        <v>4003</v>
      </c>
      <c r="E6319" s="31">
        <v>2619</v>
      </c>
      <c r="F6319" s="31">
        <v>2619</v>
      </c>
      <c r="G6319" s="25">
        <v>0</v>
      </c>
      <c r="H6319" s="25">
        <v>0</v>
      </c>
      <c r="I6319" s="25" t="s">
        <v>2763</v>
      </c>
    </row>
    <row r="6320" spans="1:9" x14ac:dyDescent="0.15">
      <c r="A6320" s="32">
        <v>43709</v>
      </c>
      <c r="B6320" s="25">
        <v>1000019019</v>
      </c>
      <c r="C6320" s="25" t="s">
        <v>2764</v>
      </c>
      <c r="D6320" s="25" t="s">
        <v>4003</v>
      </c>
      <c r="E6320" s="31">
        <v>10500</v>
      </c>
      <c r="F6320" s="31">
        <v>10500</v>
      </c>
      <c r="G6320" s="25">
        <v>0</v>
      </c>
      <c r="H6320" s="25">
        <v>0</v>
      </c>
      <c r="I6320" s="25" t="s">
        <v>2763</v>
      </c>
    </row>
    <row r="6321" spans="1:9" x14ac:dyDescent="0.15">
      <c r="A6321" s="32">
        <v>43709</v>
      </c>
      <c r="B6321" s="25">
        <v>1000019108</v>
      </c>
      <c r="C6321" s="25" t="s">
        <v>2854</v>
      </c>
      <c r="D6321" s="25" t="s">
        <v>4003</v>
      </c>
      <c r="E6321" s="25">
        <v>400.5</v>
      </c>
      <c r="F6321" s="25">
        <v>400.5</v>
      </c>
      <c r="G6321" s="25">
        <v>0</v>
      </c>
      <c r="H6321" s="25">
        <v>0</v>
      </c>
      <c r="I6321" s="25" t="s">
        <v>2837</v>
      </c>
    </row>
    <row r="6322" spans="1:9" x14ac:dyDescent="0.15">
      <c r="A6322" s="32">
        <v>43709</v>
      </c>
      <c r="B6322" s="25">
        <v>1000019108</v>
      </c>
      <c r="C6322" s="25" t="s">
        <v>2854</v>
      </c>
      <c r="D6322" s="25" t="s">
        <v>4003</v>
      </c>
      <c r="E6322" s="25">
        <v>576.20000000000005</v>
      </c>
      <c r="F6322" s="25">
        <v>576.20000000000005</v>
      </c>
      <c r="G6322" s="25">
        <v>0</v>
      </c>
      <c r="H6322" s="25">
        <v>0</v>
      </c>
      <c r="I6322" s="25" t="s">
        <v>2837</v>
      </c>
    </row>
    <row r="6323" spans="1:9" x14ac:dyDescent="0.15">
      <c r="A6323" s="32">
        <v>43709</v>
      </c>
      <c r="B6323" s="25">
        <v>1000019372</v>
      </c>
      <c r="C6323" s="25" t="s">
        <v>4026</v>
      </c>
      <c r="D6323" s="25" t="s">
        <v>4003</v>
      </c>
      <c r="E6323" s="25">
        <v>300.89999999999998</v>
      </c>
      <c r="F6323" s="25">
        <v>300.89999999999998</v>
      </c>
      <c r="G6323" s="25">
        <v>0</v>
      </c>
      <c r="H6323" s="25">
        <v>0</v>
      </c>
      <c r="I6323" s="25" t="s">
        <v>2837</v>
      </c>
    </row>
    <row r="6324" spans="1:9" x14ac:dyDescent="0.15">
      <c r="A6324" s="32">
        <v>43709</v>
      </c>
      <c r="B6324" s="25">
        <v>1000019459</v>
      </c>
      <c r="C6324" s="25" t="s">
        <v>3939</v>
      </c>
      <c r="D6324" s="25" t="s">
        <v>4003</v>
      </c>
      <c r="E6324" s="25">
        <v>643.82000000000005</v>
      </c>
      <c r="F6324" s="25">
        <v>643.82000000000005</v>
      </c>
      <c r="G6324" s="25">
        <v>0</v>
      </c>
      <c r="H6324" s="25">
        <v>0</v>
      </c>
      <c r="I6324" s="25" t="s">
        <v>2837</v>
      </c>
    </row>
    <row r="6325" spans="1:9" x14ac:dyDescent="0.15">
      <c r="A6325" s="32">
        <v>43709</v>
      </c>
      <c r="B6325" s="25">
        <v>1000020463</v>
      </c>
      <c r="C6325" s="25" t="s">
        <v>3484</v>
      </c>
      <c r="D6325" s="25" t="s">
        <v>4003</v>
      </c>
      <c r="E6325" s="31">
        <v>2500.8000000000002</v>
      </c>
      <c r="F6325" s="31">
        <v>2500.8000000000002</v>
      </c>
      <c r="G6325" s="25">
        <v>0</v>
      </c>
      <c r="H6325" s="25">
        <v>0</v>
      </c>
      <c r="I6325" s="25" t="s">
        <v>2837</v>
      </c>
    </row>
    <row r="6326" spans="1:9" x14ac:dyDescent="0.15">
      <c r="A6326" s="32">
        <v>43709</v>
      </c>
      <c r="B6326" s="25">
        <v>1000020463</v>
      </c>
      <c r="C6326" s="25" t="s">
        <v>3484</v>
      </c>
      <c r="D6326" s="25" t="s">
        <v>4003</v>
      </c>
      <c r="E6326" s="25">
        <v>388</v>
      </c>
      <c r="F6326" s="25">
        <v>388</v>
      </c>
      <c r="G6326" s="25">
        <v>0</v>
      </c>
      <c r="H6326" s="25">
        <v>0</v>
      </c>
      <c r="I6326" s="25" t="s">
        <v>2837</v>
      </c>
    </row>
    <row r="6327" spans="1:9" x14ac:dyDescent="0.15">
      <c r="A6327" s="32">
        <v>43709</v>
      </c>
      <c r="B6327" s="25">
        <v>1000020764</v>
      </c>
      <c r="C6327" s="25" t="s">
        <v>2844</v>
      </c>
      <c r="D6327" s="25" t="s">
        <v>4003</v>
      </c>
      <c r="E6327" s="25">
        <v>50</v>
      </c>
      <c r="F6327" s="25">
        <v>50</v>
      </c>
      <c r="G6327" s="25">
        <v>0</v>
      </c>
      <c r="H6327" s="25">
        <v>0</v>
      </c>
      <c r="I6327" s="25" t="s">
        <v>2837</v>
      </c>
    </row>
    <row r="6328" spans="1:9" x14ac:dyDescent="0.15">
      <c r="A6328" s="32">
        <v>43709</v>
      </c>
      <c r="B6328" s="25">
        <v>1000020764</v>
      </c>
      <c r="C6328" s="25" t="s">
        <v>2844</v>
      </c>
      <c r="D6328" s="25" t="s">
        <v>4003</v>
      </c>
      <c r="E6328" s="25">
        <v>184</v>
      </c>
      <c r="F6328" s="25">
        <v>184</v>
      </c>
      <c r="G6328" s="25">
        <v>0</v>
      </c>
      <c r="H6328" s="25">
        <v>0</v>
      </c>
      <c r="I6328" s="25" t="s">
        <v>2837</v>
      </c>
    </row>
    <row r="6329" spans="1:9" x14ac:dyDescent="0.15">
      <c r="A6329" s="32">
        <v>43709</v>
      </c>
      <c r="B6329" s="25">
        <v>1000020764</v>
      </c>
      <c r="C6329" s="25" t="s">
        <v>2844</v>
      </c>
      <c r="D6329" s="25" t="s">
        <v>4004</v>
      </c>
      <c r="E6329" s="25">
        <v>781.99</v>
      </c>
      <c r="F6329" s="25">
        <v>781.99</v>
      </c>
      <c r="G6329" s="25">
        <v>0</v>
      </c>
      <c r="H6329" s="25">
        <v>0</v>
      </c>
      <c r="I6329" s="25" t="s">
        <v>2837</v>
      </c>
    </row>
    <row r="6330" spans="1:9" x14ac:dyDescent="0.15">
      <c r="A6330" s="32">
        <v>43709</v>
      </c>
      <c r="B6330" s="25">
        <v>1000021394</v>
      </c>
      <c r="C6330" s="25" t="s">
        <v>4011</v>
      </c>
      <c r="D6330" s="25" t="s">
        <v>4003</v>
      </c>
      <c r="E6330" s="25">
        <v>301</v>
      </c>
      <c r="F6330" s="25">
        <v>301</v>
      </c>
      <c r="G6330" s="25">
        <v>0</v>
      </c>
      <c r="H6330" s="25">
        <v>0</v>
      </c>
      <c r="I6330" s="25" t="s">
        <v>2837</v>
      </c>
    </row>
    <row r="6331" spans="1:9" x14ac:dyDescent="0.15">
      <c r="A6331" s="32">
        <v>43709</v>
      </c>
      <c r="B6331" s="25">
        <v>1000021487</v>
      </c>
      <c r="C6331" s="25" t="s">
        <v>3047</v>
      </c>
      <c r="D6331" s="25" t="s">
        <v>4003</v>
      </c>
      <c r="E6331" s="31">
        <v>3504</v>
      </c>
      <c r="F6331" s="31">
        <v>3504</v>
      </c>
      <c r="G6331" s="25">
        <v>0</v>
      </c>
      <c r="H6331" s="25">
        <v>0</v>
      </c>
      <c r="I6331" s="25" t="s">
        <v>3654</v>
      </c>
    </row>
    <row r="6332" spans="1:9" x14ac:dyDescent="0.15">
      <c r="A6332" s="32">
        <v>43709</v>
      </c>
      <c r="B6332" s="25">
        <v>1000021487</v>
      </c>
      <c r="C6332" s="25" t="s">
        <v>3047</v>
      </c>
      <c r="D6332" s="25" t="s">
        <v>4003</v>
      </c>
      <c r="E6332" s="31">
        <v>1500.6</v>
      </c>
      <c r="F6332" s="31">
        <v>1500.6</v>
      </c>
      <c r="G6332" s="25">
        <v>0</v>
      </c>
      <c r="H6332" s="25">
        <v>0</v>
      </c>
      <c r="I6332" s="25" t="s">
        <v>3654</v>
      </c>
    </row>
    <row r="6333" spans="1:9" x14ac:dyDescent="0.15">
      <c r="A6333" s="32">
        <v>43709</v>
      </c>
      <c r="B6333" s="25">
        <v>1000021605</v>
      </c>
      <c r="C6333" s="25" t="s">
        <v>4029</v>
      </c>
      <c r="D6333" s="25" t="s">
        <v>4003</v>
      </c>
      <c r="E6333" s="31">
        <v>7495.5</v>
      </c>
      <c r="F6333" s="31">
        <v>7495.5</v>
      </c>
      <c r="G6333" s="25">
        <v>0</v>
      </c>
      <c r="H6333" s="25">
        <v>0</v>
      </c>
      <c r="I6333" s="25" t="s">
        <v>3583</v>
      </c>
    </row>
    <row r="6334" spans="1:9" x14ac:dyDescent="0.15">
      <c r="A6334" s="32">
        <v>43709</v>
      </c>
      <c r="B6334" s="25">
        <v>1000021605</v>
      </c>
      <c r="C6334" s="25" t="s">
        <v>4029</v>
      </c>
      <c r="D6334" s="25" t="s">
        <v>4003</v>
      </c>
      <c r="E6334" s="31">
        <v>1004.74</v>
      </c>
      <c r="F6334" s="31">
        <v>1004.74</v>
      </c>
      <c r="G6334" s="25">
        <v>0</v>
      </c>
      <c r="H6334" s="25">
        <v>0</v>
      </c>
      <c r="I6334" s="25" t="s">
        <v>3583</v>
      </c>
    </row>
    <row r="6335" spans="1:9" x14ac:dyDescent="0.15">
      <c r="A6335" s="32">
        <v>43709</v>
      </c>
      <c r="B6335" s="25">
        <v>1000021739</v>
      </c>
      <c r="C6335" s="25" t="s">
        <v>2890</v>
      </c>
      <c r="D6335" s="25" t="s">
        <v>4003</v>
      </c>
      <c r="E6335" s="31">
        <v>1003.59</v>
      </c>
      <c r="F6335" s="31">
        <v>1003.59</v>
      </c>
      <c r="G6335" s="25">
        <v>0</v>
      </c>
      <c r="H6335" s="25">
        <v>0</v>
      </c>
      <c r="I6335" s="25" t="s">
        <v>2889</v>
      </c>
    </row>
    <row r="6336" spans="1:9" x14ac:dyDescent="0.15">
      <c r="A6336" s="32">
        <v>43709</v>
      </c>
      <c r="B6336" s="25">
        <v>1000022697</v>
      </c>
      <c r="C6336" s="25" t="s">
        <v>3944</v>
      </c>
      <c r="D6336" s="25" t="s">
        <v>4003</v>
      </c>
      <c r="E6336" s="25">
        <v>446.7</v>
      </c>
      <c r="F6336" s="25">
        <v>446.7</v>
      </c>
      <c r="G6336" s="25">
        <v>0</v>
      </c>
      <c r="H6336" s="25">
        <v>0</v>
      </c>
      <c r="I6336" s="25" t="s">
        <v>3148</v>
      </c>
    </row>
    <row r="6337" spans="1:9" x14ac:dyDescent="0.15">
      <c r="A6337" s="32">
        <v>43709</v>
      </c>
      <c r="B6337" s="25">
        <v>1000022697</v>
      </c>
      <c r="C6337" s="25" t="s">
        <v>3944</v>
      </c>
      <c r="D6337" s="25" t="s">
        <v>4003</v>
      </c>
      <c r="E6337" s="31">
        <v>1057.17</v>
      </c>
      <c r="F6337" s="31">
        <v>1057.17</v>
      </c>
      <c r="G6337" s="25">
        <v>0</v>
      </c>
      <c r="H6337" s="25">
        <v>0</v>
      </c>
      <c r="I6337" s="25" t="s">
        <v>3148</v>
      </c>
    </row>
    <row r="6338" spans="1:9" x14ac:dyDescent="0.15">
      <c r="A6338" s="32">
        <v>43709</v>
      </c>
      <c r="B6338" s="25">
        <v>1000023133</v>
      </c>
      <c r="C6338" s="25" t="s">
        <v>3381</v>
      </c>
      <c r="D6338" s="25" t="s">
        <v>4003</v>
      </c>
      <c r="E6338" s="25">
        <v>720</v>
      </c>
      <c r="F6338" s="25">
        <v>720</v>
      </c>
      <c r="G6338" s="25">
        <v>0</v>
      </c>
      <c r="H6338" s="25">
        <v>0</v>
      </c>
      <c r="I6338" s="25" t="s">
        <v>3380</v>
      </c>
    </row>
    <row r="6339" spans="1:9" x14ac:dyDescent="0.15">
      <c r="A6339" s="32">
        <v>43709</v>
      </c>
      <c r="B6339" s="25">
        <v>1000023133</v>
      </c>
      <c r="C6339" s="25" t="s">
        <v>3381</v>
      </c>
      <c r="D6339" s="25" t="s">
        <v>4003</v>
      </c>
      <c r="E6339" s="31">
        <v>2416.4</v>
      </c>
      <c r="F6339" s="31">
        <v>2416.4</v>
      </c>
      <c r="G6339" s="25">
        <v>0</v>
      </c>
      <c r="H6339" s="25">
        <v>0</v>
      </c>
      <c r="I6339" s="25" t="s">
        <v>3380</v>
      </c>
    </row>
    <row r="6340" spans="1:9" x14ac:dyDescent="0.15">
      <c r="A6340" s="32">
        <v>43709</v>
      </c>
      <c r="B6340" s="25">
        <v>1000024558</v>
      </c>
      <c r="C6340" s="25" t="s">
        <v>4063</v>
      </c>
      <c r="D6340" s="25" t="s">
        <v>4003</v>
      </c>
      <c r="E6340" s="31">
        <v>7504.4</v>
      </c>
      <c r="F6340" s="31">
        <v>7504.4</v>
      </c>
      <c r="G6340" s="25">
        <v>0</v>
      </c>
      <c r="H6340" s="25">
        <v>0</v>
      </c>
      <c r="I6340" s="25" t="s">
        <v>3509</v>
      </c>
    </row>
    <row r="6341" spans="1:9" x14ac:dyDescent="0.15">
      <c r="A6341" s="32">
        <v>43709</v>
      </c>
      <c r="B6341" s="25">
        <v>1000024558</v>
      </c>
      <c r="C6341" s="25" t="s">
        <v>4063</v>
      </c>
      <c r="D6341" s="25" t="s">
        <v>4003</v>
      </c>
      <c r="E6341" s="31">
        <v>7510.1</v>
      </c>
      <c r="F6341" s="31">
        <v>7510.1</v>
      </c>
      <c r="G6341" s="25">
        <v>0</v>
      </c>
      <c r="H6341" s="25">
        <v>0</v>
      </c>
      <c r="I6341" s="25" t="s">
        <v>3509</v>
      </c>
    </row>
    <row r="6342" spans="1:9" x14ac:dyDescent="0.15">
      <c r="A6342" s="32">
        <v>43709</v>
      </c>
      <c r="B6342" s="25">
        <v>1000025474</v>
      </c>
      <c r="C6342" s="25" t="s">
        <v>2935</v>
      </c>
      <c r="D6342" s="25" t="s">
        <v>4003</v>
      </c>
      <c r="E6342" s="31">
        <v>2007.13</v>
      </c>
      <c r="F6342" s="31">
        <v>2007.13</v>
      </c>
      <c r="G6342" s="25">
        <v>0</v>
      </c>
      <c r="H6342" s="25">
        <v>0</v>
      </c>
      <c r="I6342" s="25" t="s">
        <v>2932</v>
      </c>
    </row>
    <row r="6343" spans="1:9" x14ac:dyDescent="0.15">
      <c r="A6343" s="32">
        <v>43709</v>
      </c>
      <c r="B6343" s="25">
        <v>1000025475</v>
      </c>
      <c r="C6343" s="25" t="s">
        <v>2933</v>
      </c>
      <c r="D6343" s="25" t="s">
        <v>4003</v>
      </c>
      <c r="E6343" s="31">
        <v>1395.7</v>
      </c>
      <c r="F6343" s="31">
        <v>1395.7</v>
      </c>
      <c r="G6343" s="25">
        <v>0</v>
      </c>
      <c r="H6343" s="25">
        <v>0</v>
      </c>
      <c r="I6343" s="25" t="s">
        <v>2932</v>
      </c>
    </row>
    <row r="6344" spans="1:9" x14ac:dyDescent="0.15">
      <c r="A6344" s="32">
        <v>43709</v>
      </c>
      <c r="B6344" s="25">
        <v>1000025755</v>
      </c>
      <c r="C6344" s="25" t="s">
        <v>3706</v>
      </c>
      <c r="D6344" s="25" t="s">
        <v>4003</v>
      </c>
      <c r="E6344" s="25">
        <v>301.60000000000002</v>
      </c>
      <c r="F6344" s="25">
        <v>301.60000000000002</v>
      </c>
      <c r="G6344" s="25">
        <v>0</v>
      </c>
      <c r="H6344" s="25">
        <v>0</v>
      </c>
      <c r="I6344" s="25" t="s">
        <v>3705</v>
      </c>
    </row>
    <row r="6345" spans="1:9" x14ac:dyDescent="0.15">
      <c r="A6345" s="32">
        <v>43709</v>
      </c>
      <c r="B6345" s="25">
        <v>1000027340</v>
      </c>
      <c r="C6345" s="25" t="s">
        <v>3948</v>
      </c>
      <c r="D6345" s="25" t="s">
        <v>4003</v>
      </c>
      <c r="E6345" s="31">
        <v>1165.2</v>
      </c>
      <c r="F6345" s="31">
        <v>1165.2</v>
      </c>
      <c r="G6345" s="25">
        <v>0</v>
      </c>
      <c r="H6345" s="25">
        <v>0</v>
      </c>
      <c r="I6345" s="25" t="s">
        <v>2915</v>
      </c>
    </row>
    <row r="6346" spans="1:9" x14ac:dyDescent="0.15">
      <c r="A6346" s="32">
        <v>43709</v>
      </c>
      <c r="B6346" s="25">
        <v>1000027535</v>
      </c>
      <c r="C6346" s="25" t="s">
        <v>3949</v>
      </c>
      <c r="D6346" s="25" t="s">
        <v>4003</v>
      </c>
      <c r="E6346" s="31">
        <v>19992</v>
      </c>
      <c r="F6346" s="31">
        <v>19992</v>
      </c>
      <c r="G6346" s="25">
        <v>0</v>
      </c>
      <c r="H6346" s="25">
        <v>0</v>
      </c>
      <c r="I6346" s="25" t="s">
        <v>3950</v>
      </c>
    </row>
    <row r="6347" spans="1:9" x14ac:dyDescent="0.15">
      <c r="A6347" s="32">
        <v>43709</v>
      </c>
      <c r="B6347" s="25">
        <v>1000027535</v>
      </c>
      <c r="C6347" s="25" t="s">
        <v>3949</v>
      </c>
      <c r="D6347" s="25" t="s">
        <v>4003</v>
      </c>
      <c r="E6347" s="31">
        <v>20008.3</v>
      </c>
      <c r="F6347" s="31">
        <v>20008.3</v>
      </c>
      <c r="G6347" s="25">
        <v>0</v>
      </c>
      <c r="H6347" s="25">
        <v>0</v>
      </c>
      <c r="I6347" s="25" t="s">
        <v>3950</v>
      </c>
    </row>
    <row r="6348" spans="1:9" x14ac:dyDescent="0.15">
      <c r="A6348" s="32">
        <v>43709</v>
      </c>
      <c r="B6348" s="25">
        <v>1000029061</v>
      </c>
      <c r="C6348" s="25" t="s">
        <v>2655</v>
      </c>
      <c r="D6348" s="25" t="s">
        <v>4003</v>
      </c>
      <c r="E6348" s="31">
        <v>3444.02</v>
      </c>
      <c r="F6348" s="31">
        <v>3444.02</v>
      </c>
      <c r="G6348" s="25">
        <v>0</v>
      </c>
      <c r="H6348" s="25">
        <v>0</v>
      </c>
      <c r="I6348" s="25" t="s">
        <v>2654</v>
      </c>
    </row>
    <row r="6349" spans="1:9" x14ac:dyDescent="0.15">
      <c r="A6349" s="32">
        <v>43709</v>
      </c>
      <c r="B6349" s="25">
        <v>1000029243</v>
      </c>
      <c r="C6349" s="25" t="s">
        <v>4040</v>
      </c>
      <c r="D6349" s="25" t="s">
        <v>4004</v>
      </c>
      <c r="E6349" s="31">
        <v>1000.06</v>
      </c>
      <c r="F6349" s="31">
        <v>1000.06</v>
      </c>
      <c r="G6349" s="25">
        <v>0</v>
      </c>
      <c r="H6349" s="25">
        <v>0</v>
      </c>
      <c r="I6349" s="25" t="s">
        <v>3859</v>
      </c>
    </row>
    <row r="6350" spans="1:9" x14ac:dyDescent="0.15">
      <c r="A6350" s="32">
        <v>43709</v>
      </c>
      <c r="B6350" s="25">
        <v>1000030136</v>
      </c>
      <c r="C6350" s="25" t="s">
        <v>2788</v>
      </c>
      <c r="D6350" s="25" t="s">
        <v>4003</v>
      </c>
      <c r="E6350" s="25">
        <v>605.1</v>
      </c>
      <c r="F6350" s="25">
        <v>605.1</v>
      </c>
      <c r="G6350" s="25">
        <v>0</v>
      </c>
      <c r="H6350" s="25">
        <v>0</v>
      </c>
      <c r="I6350" s="25" t="s">
        <v>2787</v>
      </c>
    </row>
    <row r="6351" spans="1:9" x14ac:dyDescent="0.15">
      <c r="A6351" s="32">
        <v>43709</v>
      </c>
      <c r="B6351" s="25">
        <v>1000030261</v>
      </c>
      <c r="C6351" s="25" t="s">
        <v>2947</v>
      </c>
      <c r="D6351" s="25" t="s">
        <v>4003</v>
      </c>
      <c r="E6351" s="31">
        <v>9870</v>
      </c>
      <c r="F6351" s="31">
        <v>9870</v>
      </c>
      <c r="G6351" s="25">
        <v>0</v>
      </c>
      <c r="H6351" s="25">
        <v>0</v>
      </c>
      <c r="I6351" s="25" t="s">
        <v>2944</v>
      </c>
    </row>
    <row r="6352" spans="1:9" x14ac:dyDescent="0.15">
      <c r="A6352" s="32">
        <v>43709</v>
      </c>
      <c r="B6352" s="25">
        <v>1000030261</v>
      </c>
      <c r="C6352" s="25" t="s">
        <v>2947</v>
      </c>
      <c r="D6352" s="25" t="s">
        <v>4003</v>
      </c>
      <c r="E6352" s="31">
        <v>1786.6</v>
      </c>
      <c r="F6352" s="31">
        <v>1786.6</v>
      </c>
      <c r="G6352" s="25">
        <v>0</v>
      </c>
      <c r="H6352" s="25">
        <v>0</v>
      </c>
      <c r="I6352" s="25" t="s">
        <v>2944</v>
      </c>
    </row>
    <row r="6353" spans="1:9" x14ac:dyDescent="0.15">
      <c r="A6353" s="32">
        <v>43709</v>
      </c>
      <c r="B6353" s="25">
        <v>1000031073</v>
      </c>
      <c r="C6353" s="25" t="s">
        <v>4030</v>
      </c>
      <c r="D6353" s="25" t="s">
        <v>4003</v>
      </c>
      <c r="E6353" s="25">
        <v>163.19999999999999</v>
      </c>
      <c r="F6353" s="25">
        <v>163.19999999999999</v>
      </c>
      <c r="G6353" s="25">
        <v>0</v>
      </c>
      <c r="H6353" s="25">
        <v>0</v>
      </c>
      <c r="I6353" s="25" t="s">
        <v>2763</v>
      </c>
    </row>
    <row r="6354" spans="1:9" x14ac:dyDescent="0.15">
      <c r="A6354" s="32">
        <v>43709</v>
      </c>
      <c r="B6354" s="25">
        <v>1000031073</v>
      </c>
      <c r="C6354" s="25" t="s">
        <v>4030</v>
      </c>
      <c r="D6354" s="25" t="s">
        <v>4003</v>
      </c>
      <c r="E6354" s="31">
        <v>1107.4000000000001</v>
      </c>
      <c r="F6354" s="31">
        <v>1107.4000000000001</v>
      </c>
      <c r="G6354" s="25">
        <v>0</v>
      </c>
      <c r="H6354" s="25">
        <v>0</v>
      </c>
      <c r="I6354" s="25" t="s">
        <v>2763</v>
      </c>
    </row>
    <row r="6355" spans="1:9" x14ac:dyDescent="0.15">
      <c r="A6355" s="32">
        <v>43709</v>
      </c>
      <c r="B6355" s="25">
        <v>1000031866</v>
      </c>
      <c r="C6355" s="25" t="s">
        <v>4057</v>
      </c>
      <c r="D6355" s="25" t="s">
        <v>4004</v>
      </c>
      <c r="E6355" s="31">
        <v>2979.68</v>
      </c>
      <c r="F6355" s="31">
        <v>2979.68</v>
      </c>
      <c r="G6355" s="25">
        <v>0</v>
      </c>
      <c r="H6355" s="25">
        <v>0</v>
      </c>
      <c r="I6355" s="25" t="s">
        <v>3583</v>
      </c>
    </row>
    <row r="6356" spans="1:9" x14ac:dyDescent="0.15">
      <c r="A6356" s="32">
        <v>43709</v>
      </c>
      <c r="B6356" s="25">
        <v>1000033295</v>
      </c>
      <c r="C6356" s="25" t="s">
        <v>2985</v>
      </c>
      <c r="D6356" s="25" t="s">
        <v>4003</v>
      </c>
      <c r="E6356" s="31">
        <v>3003</v>
      </c>
      <c r="F6356" s="31">
        <v>3003</v>
      </c>
      <c r="G6356" s="25">
        <v>0</v>
      </c>
      <c r="H6356" s="25">
        <v>0</v>
      </c>
      <c r="I6356" s="25" t="s">
        <v>3583</v>
      </c>
    </row>
    <row r="6357" spans="1:9" x14ac:dyDescent="0.15">
      <c r="A6357" s="32">
        <v>43709</v>
      </c>
      <c r="B6357" s="25">
        <v>1000033295</v>
      </c>
      <c r="C6357" s="25" t="s">
        <v>2985</v>
      </c>
      <c r="D6357" s="25" t="s">
        <v>4003</v>
      </c>
      <c r="E6357" s="31">
        <v>1002.27</v>
      </c>
      <c r="F6357" s="31">
        <v>1002.27</v>
      </c>
      <c r="G6357" s="25">
        <v>0</v>
      </c>
      <c r="H6357" s="25">
        <v>0</v>
      </c>
      <c r="I6357" s="25" t="s">
        <v>3583</v>
      </c>
    </row>
    <row r="6358" spans="1:9" x14ac:dyDescent="0.15">
      <c r="A6358" s="32">
        <v>43709</v>
      </c>
      <c r="B6358" s="25">
        <v>1000033842</v>
      </c>
      <c r="C6358" s="25" t="s">
        <v>4041</v>
      </c>
      <c r="D6358" s="25" t="s">
        <v>4003</v>
      </c>
      <c r="E6358" s="31">
        <v>35977.160000000003</v>
      </c>
      <c r="F6358" s="31">
        <v>35977.160000000003</v>
      </c>
      <c r="G6358" s="25">
        <v>0</v>
      </c>
      <c r="H6358" s="25">
        <v>0</v>
      </c>
      <c r="I6358" s="25" t="s">
        <v>2734</v>
      </c>
    </row>
    <row r="6359" spans="1:9" x14ac:dyDescent="0.15">
      <c r="A6359" s="32">
        <v>43709</v>
      </c>
      <c r="B6359" s="25">
        <v>1000033842</v>
      </c>
      <c r="C6359" s="25" t="s">
        <v>4041</v>
      </c>
      <c r="D6359" s="25" t="s">
        <v>4003</v>
      </c>
      <c r="E6359" s="31">
        <v>14023.28</v>
      </c>
      <c r="F6359" s="31">
        <v>14023.28</v>
      </c>
      <c r="G6359" s="25">
        <v>0</v>
      </c>
      <c r="H6359" s="25">
        <v>0</v>
      </c>
      <c r="I6359" s="25" t="s">
        <v>2734</v>
      </c>
    </row>
    <row r="6360" spans="1:9" x14ac:dyDescent="0.15">
      <c r="A6360" s="32">
        <v>43709</v>
      </c>
      <c r="B6360" s="25">
        <v>1000034232</v>
      </c>
      <c r="C6360" s="25" t="s">
        <v>2772</v>
      </c>
      <c r="D6360" s="25" t="s">
        <v>4003</v>
      </c>
      <c r="E6360" s="25">
        <v>301.64</v>
      </c>
      <c r="F6360" s="25">
        <v>301.64</v>
      </c>
      <c r="G6360" s="25">
        <v>0</v>
      </c>
      <c r="H6360" s="25">
        <v>0</v>
      </c>
      <c r="I6360" s="25" t="s">
        <v>2771</v>
      </c>
    </row>
    <row r="6361" spans="1:9" x14ac:dyDescent="0.15">
      <c r="A6361" s="32">
        <v>43709</v>
      </c>
      <c r="B6361" s="25">
        <v>1000038420</v>
      </c>
      <c r="C6361" s="25" t="s">
        <v>3096</v>
      </c>
      <c r="D6361" s="25" t="s">
        <v>4003</v>
      </c>
      <c r="E6361" s="25">
        <v>501.49</v>
      </c>
      <c r="F6361" s="25">
        <v>501.49</v>
      </c>
      <c r="G6361" s="25">
        <v>0</v>
      </c>
      <c r="H6361" s="25">
        <v>0</v>
      </c>
      <c r="I6361" s="25" t="s">
        <v>3095</v>
      </c>
    </row>
    <row r="6362" spans="1:9" x14ac:dyDescent="0.15">
      <c r="A6362" s="32">
        <v>43709</v>
      </c>
      <c r="B6362" s="25">
        <v>1000038420</v>
      </c>
      <c r="C6362" s="25" t="s">
        <v>3096</v>
      </c>
      <c r="D6362" s="25" t="s">
        <v>4003</v>
      </c>
      <c r="E6362" s="31">
        <v>5259.27</v>
      </c>
      <c r="F6362" s="31">
        <v>5259.27</v>
      </c>
      <c r="G6362" s="25">
        <v>0</v>
      </c>
      <c r="H6362" s="25">
        <v>0</v>
      </c>
      <c r="I6362" s="25" t="s">
        <v>3095</v>
      </c>
    </row>
    <row r="6363" spans="1:9" x14ac:dyDescent="0.15">
      <c r="A6363" s="32">
        <v>43709</v>
      </c>
      <c r="B6363" s="25">
        <v>1000038420</v>
      </c>
      <c r="C6363" s="25" t="s">
        <v>3096</v>
      </c>
      <c r="D6363" s="25" t="s">
        <v>4004</v>
      </c>
      <c r="E6363" s="31">
        <v>1629.07</v>
      </c>
      <c r="F6363" s="31">
        <v>1629.07</v>
      </c>
      <c r="G6363" s="25">
        <v>0</v>
      </c>
      <c r="H6363" s="25">
        <v>0</v>
      </c>
      <c r="I6363" s="25" t="s">
        <v>3095</v>
      </c>
    </row>
    <row r="6364" spans="1:9" x14ac:dyDescent="0.15">
      <c r="A6364" s="32">
        <v>43709</v>
      </c>
      <c r="B6364" s="25">
        <v>1000038508</v>
      </c>
      <c r="C6364" s="25" t="s">
        <v>3953</v>
      </c>
      <c r="D6364" s="25" t="s">
        <v>4003</v>
      </c>
      <c r="E6364" s="31">
        <v>14310.3</v>
      </c>
      <c r="F6364" s="31">
        <v>14310.3</v>
      </c>
      <c r="G6364" s="25">
        <v>0</v>
      </c>
      <c r="H6364" s="25">
        <v>0</v>
      </c>
      <c r="I6364" s="25" t="s">
        <v>2625</v>
      </c>
    </row>
    <row r="6365" spans="1:9" x14ac:dyDescent="0.15">
      <c r="A6365" s="32">
        <v>43709</v>
      </c>
      <c r="B6365" s="25">
        <v>1000038508</v>
      </c>
      <c r="C6365" s="25" t="s">
        <v>3953</v>
      </c>
      <c r="D6365" s="25" t="s">
        <v>4003</v>
      </c>
      <c r="E6365" s="31">
        <v>4267.9399999999996</v>
      </c>
      <c r="F6365" s="31">
        <v>4267.9399999999996</v>
      </c>
      <c r="G6365" s="25">
        <v>0</v>
      </c>
      <c r="H6365" s="25">
        <v>0</v>
      </c>
      <c r="I6365" s="25" t="s">
        <v>2625</v>
      </c>
    </row>
    <row r="6366" spans="1:9" x14ac:dyDescent="0.15">
      <c r="A6366" s="32">
        <v>43709</v>
      </c>
      <c r="B6366" s="25">
        <v>1000039029</v>
      </c>
      <c r="C6366" s="25" t="s">
        <v>3443</v>
      </c>
      <c r="D6366" s="25" t="s">
        <v>4003</v>
      </c>
      <c r="E6366" s="31">
        <v>1000</v>
      </c>
      <c r="F6366" s="31">
        <v>1000</v>
      </c>
      <c r="G6366" s="25">
        <v>0</v>
      </c>
      <c r="H6366" s="25">
        <v>0</v>
      </c>
      <c r="I6366" s="25" t="s">
        <v>2837</v>
      </c>
    </row>
    <row r="6367" spans="1:9" x14ac:dyDescent="0.15">
      <c r="A6367" s="32">
        <v>43709</v>
      </c>
      <c r="B6367" s="25">
        <v>1000039254</v>
      </c>
      <c r="C6367" s="25" t="s">
        <v>4060</v>
      </c>
      <c r="D6367" s="25" t="s">
        <v>4003</v>
      </c>
      <c r="E6367" s="25">
        <v>203.5</v>
      </c>
      <c r="F6367" s="25">
        <v>203.5</v>
      </c>
      <c r="G6367" s="25">
        <v>0</v>
      </c>
      <c r="H6367" s="25">
        <v>0</v>
      </c>
      <c r="I6367" s="25" t="s">
        <v>2696</v>
      </c>
    </row>
    <row r="6368" spans="1:9" x14ac:dyDescent="0.15">
      <c r="A6368" s="32">
        <v>43709</v>
      </c>
      <c r="B6368" s="25">
        <v>1000039254</v>
      </c>
      <c r="C6368" s="25" t="s">
        <v>4060</v>
      </c>
      <c r="D6368" s="25" t="s">
        <v>4003</v>
      </c>
      <c r="E6368" s="31">
        <v>4799.41</v>
      </c>
      <c r="F6368" s="31">
        <v>4799.41</v>
      </c>
      <c r="G6368" s="25">
        <v>0</v>
      </c>
      <c r="H6368" s="25">
        <v>0</v>
      </c>
      <c r="I6368" s="25" t="s">
        <v>2696</v>
      </c>
    </row>
    <row r="6369" spans="1:9" x14ac:dyDescent="0.15">
      <c r="A6369" s="32">
        <v>43709</v>
      </c>
      <c r="B6369" s="25">
        <v>1000040279</v>
      </c>
      <c r="C6369" s="25" t="s">
        <v>4064</v>
      </c>
      <c r="D6369" s="25" t="s">
        <v>4003</v>
      </c>
      <c r="E6369" s="25">
        <v>412.4</v>
      </c>
      <c r="F6369" s="25">
        <v>412.4</v>
      </c>
      <c r="G6369" s="25">
        <v>0</v>
      </c>
      <c r="H6369" s="25">
        <v>0</v>
      </c>
      <c r="I6369" s="25" t="s">
        <v>3032</v>
      </c>
    </row>
    <row r="6370" spans="1:9" x14ac:dyDescent="0.15">
      <c r="A6370" s="32">
        <v>43709</v>
      </c>
      <c r="B6370" s="25">
        <v>1000041148</v>
      </c>
      <c r="C6370" s="25" t="s">
        <v>4031</v>
      </c>
      <c r="D6370" s="25" t="s">
        <v>4003</v>
      </c>
      <c r="E6370" s="31">
        <v>2813.6</v>
      </c>
      <c r="F6370" s="31">
        <v>2813.6</v>
      </c>
      <c r="G6370" s="25">
        <v>0</v>
      </c>
      <c r="H6370" s="25">
        <v>0</v>
      </c>
      <c r="I6370" s="25" t="s">
        <v>3583</v>
      </c>
    </row>
    <row r="6371" spans="1:9" x14ac:dyDescent="0.15">
      <c r="A6371" s="32">
        <v>43709</v>
      </c>
      <c r="B6371" s="25">
        <v>1000041148</v>
      </c>
      <c r="C6371" s="25" t="s">
        <v>4031</v>
      </c>
      <c r="D6371" s="25" t="s">
        <v>4003</v>
      </c>
      <c r="E6371" s="31">
        <v>1192.52</v>
      </c>
      <c r="F6371" s="31">
        <v>1192.52</v>
      </c>
      <c r="G6371" s="25">
        <v>0</v>
      </c>
      <c r="H6371" s="25">
        <v>0</v>
      </c>
      <c r="I6371" s="25" t="s">
        <v>3583</v>
      </c>
    </row>
    <row r="6372" spans="1:9" x14ac:dyDescent="0.15">
      <c r="A6372" s="32">
        <v>43709</v>
      </c>
      <c r="B6372" s="25">
        <v>1000041780</v>
      </c>
      <c r="C6372" s="25" t="s">
        <v>3030</v>
      </c>
      <c r="D6372" s="25" t="s">
        <v>4003</v>
      </c>
      <c r="E6372" s="31">
        <v>3843</v>
      </c>
      <c r="F6372" s="31">
        <v>3843</v>
      </c>
      <c r="G6372" s="25">
        <v>0</v>
      </c>
      <c r="H6372" s="25">
        <v>0</v>
      </c>
      <c r="I6372" s="25" t="s">
        <v>3029</v>
      </c>
    </row>
    <row r="6373" spans="1:9" x14ac:dyDescent="0.15">
      <c r="A6373" s="32">
        <v>43709</v>
      </c>
      <c r="B6373" s="25">
        <v>1000041780</v>
      </c>
      <c r="C6373" s="25" t="s">
        <v>3030</v>
      </c>
      <c r="D6373" s="25" t="s">
        <v>4003</v>
      </c>
      <c r="E6373" s="31">
        <v>2158.7199999999998</v>
      </c>
      <c r="F6373" s="31">
        <v>2158.7199999999998</v>
      </c>
      <c r="G6373" s="25">
        <v>0</v>
      </c>
      <c r="H6373" s="25">
        <v>0</v>
      </c>
      <c r="I6373" s="25" t="s">
        <v>3029</v>
      </c>
    </row>
    <row r="6374" spans="1:9" x14ac:dyDescent="0.15">
      <c r="A6374" s="32">
        <v>43709</v>
      </c>
      <c r="B6374" s="25">
        <v>1000041836</v>
      </c>
      <c r="C6374" s="25" t="s">
        <v>3954</v>
      </c>
      <c r="D6374" s="25" t="s">
        <v>4003</v>
      </c>
      <c r="E6374" s="25">
        <v>305.8</v>
      </c>
      <c r="F6374" s="25">
        <v>305.8</v>
      </c>
      <c r="G6374" s="25">
        <v>0</v>
      </c>
      <c r="H6374" s="25">
        <v>0</v>
      </c>
      <c r="I6374" s="25" t="s">
        <v>2837</v>
      </c>
    </row>
    <row r="6375" spans="1:9" x14ac:dyDescent="0.15">
      <c r="A6375" s="32">
        <v>43709</v>
      </c>
      <c r="B6375" s="25">
        <v>1000042719</v>
      </c>
      <c r="C6375" s="25" t="s">
        <v>2945</v>
      </c>
      <c r="D6375" s="25" t="s">
        <v>4003</v>
      </c>
      <c r="E6375" s="31">
        <v>1393.6</v>
      </c>
      <c r="F6375" s="31">
        <v>1393.6</v>
      </c>
      <c r="G6375" s="25">
        <v>0</v>
      </c>
      <c r="H6375" s="25">
        <v>0</v>
      </c>
      <c r="I6375" s="25" t="s">
        <v>2944</v>
      </c>
    </row>
    <row r="6376" spans="1:9" x14ac:dyDescent="0.15">
      <c r="A6376" s="32">
        <v>43709</v>
      </c>
      <c r="B6376" s="25">
        <v>1000042719</v>
      </c>
      <c r="C6376" s="25" t="s">
        <v>2945</v>
      </c>
      <c r="D6376" s="25" t="s">
        <v>4003</v>
      </c>
      <c r="E6376" s="31">
        <v>16337.2</v>
      </c>
      <c r="F6376" s="31">
        <v>16337.2</v>
      </c>
      <c r="G6376" s="25">
        <v>0</v>
      </c>
      <c r="H6376" s="25">
        <v>0</v>
      </c>
      <c r="I6376" s="25" t="s">
        <v>2944</v>
      </c>
    </row>
    <row r="6377" spans="1:9" x14ac:dyDescent="0.15">
      <c r="A6377" s="32">
        <v>43709</v>
      </c>
      <c r="B6377" s="25">
        <v>1000043235</v>
      </c>
      <c r="C6377" s="25" t="s">
        <v>3155</v>
      </c>
      <c r="D6377" s="25" t="s">
        <v>4003</v>
      </c>
      <c r="E6377" s="31">
        <v>1693.31</v>
      </c>
      <c r="F6377" s="31">
        <v>1693.31</v>
      </c>
      <c r="G6377" s="25">
        <v>0</v>
      </c>
      <c r="H6377" s="25">
        <v>0</v>
      </c>
      <c r="I6377" s="25" t="s">
        <v>3154</v>
      </c>
    </row>
    <row r="6378" spans="1:9" x14ac:dyDescent="0.15">
      <c r="A6378" s="32">
        <v>43709</v>
      </c>
      <c r="B6378" s="25">
        <v>1000043235</v>
      </c>
      <c r="C6378" s="25" t="s">
        <v>3155</v>
      </c>
      <c r="D6378" s="25" t="s">
        <v>4003</v>
      </c>
      <c r="E6378" s="25">
        <v>602.53</v>
      </c>
      <c r="F6378" s="25">
        <v>602.53</v>
      </c>
      <c r="G6378" s="25">
        <v>0</v>
      </c>
      <c r="H6378" s="25">
        <v>0</v>
      </c>
      <c r="I6378" s="25" t="s">
        <v>3154</v>
      </c>
    </row>
    <row r="6379" spans="1:9" x14ac:dyDescent="0.15">
      <c r="A6379" s="32">
        <v>43709</v>
      </c>
      <c r="B6379" s="25">
        <v>1000043256</v>
      </c>
      <c r="C6379" s="25" t="s">
        <v>3955</v>
      </c>
      <c r="D6379" s="25" t="s">
        <v>4003</v>
      </c>
      <c r="E6379" s="25">
        <v>500.5</v>
      </c>
      <c r="F6379" s="25">
        <v>500.5</v>
      </c>
      <c r="G6379" s="25">
        <v>0</v>
      </c>
      <c r="H6379" s="25">
        <v>0</v>
      </c>
      <c r="I6379" s="25" t="s">
        <v>3956</v>
      </c>
    </row>
    <row r="6380" spans="1:9" x14ac:dyDescent="0.15">
      <c r="A6380" s="32">
        <v>43709</v>
      </c>
      <c r="B6380" s="25">
        <v>1000043256</v>
      </c>
      <c r="C6380" s="25" t="s">
        <v>3955</v>
      </c>
      <c r="D6380" s="25" t="s">
        <v>4003</v>
      </c>
      <c r="E6380" s="31">
        <v>3500.4</v>
      </c>
      <c r="F6380" s="31">
        <v>3500.4</v>
      </c>
      <c r="G6380" s="25">
        <v>0</v>
      </c>
      <c r="H6380" s="25">
        <v>0</v>
      </c>
      <c r="I6380" s="25" t="s">
        <v>3956</v>
      </c>
    </row>
    <row r="6381" spans="1:9" x14ac:dyDescent="0.15">
      <c r="A6381" s="32">
        <v>43709</v>
      </c>
      <c r="B6381" s="25">
        <v>1000043367</v>
      </c>
      <c r="C6381" s="25" t="s">
        <v>3009</v>
      </c>
      <c r="D6381" s="25" t="s">
        <v>4003</v>
      </c>
      <c r="E6381" s="31">
        <v>1003.2</v>
      </c>
      <c r="F6381" s="31">
        <v>1003.2</v>
      </c>
      <c r="G6381" s="25">
        <v>0</v>
      </c>
      <c r="H6381" s="25">
        <v>0</v>
      </c>
      <c r="I6381" s="25" t="s">
        <v>3008</v>
      </c>
    </row>
    <row r="6382" spans="1:9" x14ac:dyDescent="0.15">
      <c r="A6382" s="32">
        <v>43709</v>
      </c>
      <c r="B6382" s="25">
        <v>1000043379</v>
      </c>
      <c r="C6382" s="25" t="s">
        <v>3860</v>
      </c>
      <c r="D6382" s="25" t="s">
        <v>4003</v>
      </c>
      <c r="E6382" s="31">
        <v>4706</v>
      </c>
      <c r="F6382" s="31">
        <v>4706</v>
      </c>
      <c r="G6382" s="25">
        <v>0</v>
      </c>
      <c r="H6382" s="25">
        <v>0</v>
      </c>
      <c r="I6382" s="25" t="s">
        <v>3859</v>
      </c>
    </row>
    <row r="6383" spans="1:9" x14ac:dyDescent="0.15">
      <c r="A6383" s="32">
        <v>43709</v>
      </c>
      <c r="B6383" s="25">
        <v>1000043379</v>
      </c>
      <c r="C6383" s="25" t="s">
        <v>3860</v>
      </c>
      <c r="D6383" s="25" t="s">
        <v>4003</v>
      </c>
      <c r="E6383" s="31">
        <v>4248.3999999999996</v>
      </c>
      <c r="F6383" s="31">
        <v>4248.3999999999996</v>
      </c>
      <c r="G6383" s="25">
        <v>0</v>
      </c>
      <c r="H6383" s="25">
        <v>0</v>
      </c>
      <c r="I6383" s="25" t="s">
        <v>3859</v>
      </c>
    </row>
    <row r="6384" spans="1:9" x14ac:dyDescent="0.15">
      <c r="A6384" s="32">
        <v>43709</v>
      </c>
      <c r="B6384" s="25">
        <v>1000043382</v>
      </c>
      <c r="C6384" s="25" t="s">
        <v>3201</v>
      </c>
      <c r="D6384" s="25" t="s">
        <v>4003</v>
      </c>
      <c r="E6384" s="25">
        <v>40</v>
      </c>
      <c r="F6384" s="25">
        <v>40</v>
      </c>
      <c r="G6384" s="25">
        <v>0</v>
      </c>
      <c r="H6384" s="25">
        <v>0</v>
      </c>
      <c r="I6384" s="25" t="s">
        <v>2625</v>
      </c>
    </row>
    <row r="6385" spans="1:9" x14ac:dyDescent="0.15">
      <c r="A6385" s="32">
        <v>43709</v>
      </c>
      <c r="B6385" s="25">
        <v>1000043865</v>
      </c>
      <c r="C6385" s="25" t="s">
        <v>3516</v>
      </c>
      <c r="D6385" s="25" t="s">
        <v>4003</v>
      </c>
      <c r="E6385" s="25">
        <v>643.79999999999995</v>
      </c>
      <c r="F6385" s="25">
        <v>643.79999999999995</v>
      </c>
      <c r="G6385" s="25">
        <v>0</v>
      </c>
      <c r="H6385" s="25">
        <v>0</v>
      </c>
      <c r="I6385" s="25" t="s">
        <v>3515</v>
      </c>
    </row>
    <row r="6386" spans="1:9" x14ac:dyDescent="0.15">
      <c r="A6386" s="32">
        <v>43709</v>
      </c>
      <c r="B6386" s="25">
        <v>1000043865</v>
      </c>
      <c r="C6386" s="25" t="s">
        <v>3516</v>
      </c>
      <c r="D6386" s="25" t="s">
        <v>4003</v>
      </c>
      <c r="E6386" s="31">
        <v>2971.48</v>
      </c>
      <c r="F6386" s="31">
        <v>2971.48</v>
      </c>
      <c r="G6386" s="25">
        <v>0</v>
      </c>
      <c r="H6386" s="25">
        <v>0</v>
      </c>
      <c r="I6386" s="25" t="s">
        <v>3515</v>
      </c>
    </row>
    <row r="6387" spans="1:9" x14ac:dyDescent="0.15">
      <c r="A6387" s="32">
        <v>43709</v>
      </c>
      <c r="B6387" s="25">
        <v>1000044031</v>
      </c>
      <c r="C6387" s="25" t="s">
        <v>2968</v>
      </c>
      <c r="D6387" s="25" t="s">
        <v>4003</v>
      </c>
      <c r="E6387" s="31">
        <v>1010.1</v>
      </c>
      <c r="F6387" s="31">
        <v>1010.1</v>
      </c>
      <c r="G6387" s="25">
        <v>0</v>
      </c>
      <c r="H6387" s="25">
        <v>0</v>
      </c>
      <c r="I6387" s="25" t="s">
        <v>2967</v>
      </c>
    </row>
    <row r="6388" spans="1:9" x14ac:dyDescent="0.15">
      <c r="A6388" s="32">
        <v>43709</v>
      </c>
      <c r="B6388" s="25">
        <v>1000044031</v>
      </c>
      <c r="C6388" s="25" t="s">
        <v>2968</v>
      </c>
      <c r="D6388" s="25" t="s">
        <v>4003</v>
      </c>
      <c r="E6388" s="31">
        <v>5498.94</v>
      </c>
      <c r="F6388" s="31">
        <v>5498.94</v>
      </c>
      <c r="G6388" s="25">
        <v>0</v>
      </c>
      <c r="H6388" s="25">
        <v>0</v>
      </c>
      <c r="I6388" s="25" t="s">
        <v>2967</v>
      </c>
    </row>
    <row r="6389" spans="1:9" x14ac:dyDescent="0.15">
      <c r="A6389" s="32">
        <v>43709</v>
      </c>
      <c r="B6389" s="25">
        <v>1000044033</v>
      </c>
      <c r="C6389" s="25" t="s">
        <v>2930</v>
      </c>
      <c r="D6389" s="25" t="s">
        <v>4003</v>
      </c>
      <c r="E6389" s="31">
        <v>4111</v>
      </c>
      <c r="F6389" s="31">
        <v>4111</v>
      </c>
      <c r="G6389" s="25">
        <v>0</v>
      </c>
      <c r="H6389" s="25">
        <v>0</v>
      </c>
      <c r="I6389" s="25" t="s">
        <v>2929</v>
      </c>
    </row>
    <row r="6390" spans="1:9" x14ac:dyDescent="0.15">
      <c r="A6390" s="32">
        <v>43709</v>
      </c>
      <c r="B6390" s="25">
        <v>1000044033</v>
      </c>
      <c r="C6390" s="25" t="s">
        <v>2930</v>
      </c>
      <c r="D6390" s="25" t="s">
        <v>4003</v>
      </c>
      <c r="E6390" s="25">
        <v>206</v>
      </c>
      <c r="F6390" s="25">
        <v>206</v>
      </c>
      <c r="G6390" s="25">
        <v>0</v>
      </c>
      <c r="H6390" s="25">
        <v>0</v>
      </c>
      <c r="I6390" s="25" t="s">
        <v>2929</v>
      </c>
    </row>
    <row r="6391" spans="1:9" x14ac:dyDescent="0.15">
      <c r="A6391" s="32">
        <v>43709</v>
      </c>
      <c r="B6391" s="25">
        <v>1000044643</v>
      </c>
      <c r="C6391" s="25" t="s">
        <v>2950</v>
      </c>
      <c r="D6391" s="25" t="s">
        <v>4003</v>
      </c>
      <c r="E6391" s="31">
        <v>6012</v>
      </c>
      <c r="F6391" s="31">
        <v>6012</v>
      </c>
      <c r="G6391" s="25">
        <v>0</v>
      </c>
      <c r="H6391" s="25">
        <v>0</v>
      </c>
      <c r="I6391" s="25" t="s">
        <v>2949</v>
      </c>
    </row>
    <row r="6392" spans="1:9" x14ac:dyDescent="0.15">
      <c r="A6392" s="32">
        <v>43709</v>
      </c>
      <c r="B6392" s="25">
        <v>1000044643</v>
      </c>
      <c r="C6392" s="25" t="s">
        <v>2950</v>
      </c>
      <c r="D6392" s="25" t="s">
        <v>4003</v>
      </c>
      <c r="E6392" s="25">
        <v>988.7</v>
      </c>
      <c r="F6392" s="25">
        <v>988.7</v>
      </c>
      <c r="G6392" s="25">
        <v>0</v>
      </c>
      <c r="H6392" s="25">
        <v>0</v>
      </c>
      <c r="I6392" s="25" t="s">
        <v>2949</v>
      </c>
    </row>
    <row r="6393" spans="1:9" x14ac:dyDescent="0.15">
      <c r="A6393" s="32">
        <v>43709</v>
      </c>
      <c r="B6393" s="25">
        <v>1000044688</v>
      </c>
      <c r="C6393" s="25" t="s">
        <v>3551</v>
      </c>
      <c r="D6393" s="25" t="s">
        <v>4003</v>
      </c>
      <c r="E6393" s="25">
        <v>134.4</v>
      </c>
      <c r="F6393" s="25">
        <v>134.4</v>
      </c>
      <c r="G6393" s="25">
        <v>0</v>
      </c>
      <c r="H6393" s="25">
        <v>0</v>
      </c>
      <c r="I6393" s="25" t="s">
        <v>3550</v>
      </c>
    </row>
    <row r="6394" spans="1:9" x14ac:dyDescent="0.15">
      <c r="A6394" s="32">
        <v>43709</v>
      </c>
      <c r="B6394" s="25">
        <v>1000044716</v>
      </c>
      <c r="C6394" s="25" t="s">
        <v>3957</v>
      </c>
      <c r="D6394" s="25" t="s">
        <v>4003</v>
      </c>
      <c r="E6394" s="31">
        <v>5004</v>
      </c>
      <c r="F6394" s="31">
        <v>5004</v>
      </c>
      <c r="G6394" s="25">
        <v>0</v>
      </c>
      <c r="H6394" s="25">
        <v>0</v>
      </c>
      <c r="I6394" s="25" t="s">
        <v>3092</v>
      </c>
    </row>
    <row r="6395" spans="1:9" x14ac:dyDescent="0.15">
      <c r="A6395" s="32">
        <v>43709</v>
      </c>
      <c r="B6395" s="25">
        <v>1000044716</v>
      </c>
      <c r="C6395" s="25" t="s">
        <v>3957</v>
      </c>
      <c r="D6395" s="25" t="s">
        <v>4003</v>
      </c>
      <c r="E6395" s="31">
        <v>8451.2900000000009</v>
      </c>
      <c r="F6395" s="31">
        <v>8451.2900000000009</v>
      </c>
      <c r="G6395" s="25">
        <v>0</v>
      </c>
      <c r="H6395" s="25">
        <v>0</v>
      </c>
      <c r="I6395" s="25" t="s">
        <v>3092</v>
      </c>
    </row>
    <row r="6396" spans="1:9" x14ac:dyDescent="0.15">
      <c r="A6396" s="32">
        <v>43709</v>
      </c>
      <c r="B6396" s="25">
        <v>1000045593</v>
      </c>
      <c r="C6396" s="25" t="s">
        <v>3958</v>
      </c>
      <c r="D6396" s="25" t="s">
        <v>4003</v>
      </c>
      <c r="E6396" s="31">
        <v>3810.4</v>
      </c>
      <c r="F6396" s="31">
        <v>3810.4</v>
      </c>
      <c r="G6396" s="25">
        <v>0</v>
      </c>
      <c r="H6396" s="25">
        <v>0</v>
      </c>
      <c r="I6396" s="25" t="s">
        <v>2904</v>
      </c>
    </row>
    <row r="6397" spans="1:9" x14ac:dyDescent="0.15">
      <c r="A6397" s="32">
        <v>43709</v>
      </c>
      <c r="B6397" s="25">
        <v>1000045593</v>
      </c>
      <c r="C6397" s="25" t="s">
        <v>3958</v>
      </c>
      <c r="D6397" s="25" t="s">
        <v>4003</v>
      </c>
      <c r="E6397" s="31">
        <v>1190.3</v>
      </c>
      <c r="F6397" s="31">
        <v>1190.3</v>
      </c>
      <c r="G6397" s="25">
        <v>0</v>
      </c>
      <c r="H6397" s="25">
        <v>0</v>
      </c>
      <c r="I6397" s="25" t="s">
        <v>2904</v>
      </c>
    </row>
    <row r="6398" spans="1:9" x14ac:dyDescent="0.15">
      <c r="A6398" s="32">
        <v>43709</v>
      </c>
      <c r="B6398" s="25">
        <v>1000045767</v>
      </c>
      <c r="C6398" s="25" t="s">
        <v>2962</v>
      </c>
      <c r="D6398" s="25" t="s">
        <v>4003</v>
      </c>
      <c r="E6398" s="31">
        <v>3855</v>
      </c>
      <c r="F6398" s="31">
        <v>3855</v>
      </c>
      <c r="G6398" s="25">
        <v>0</v>
      </c>
      <c r="H6398" s="25">
        <v>0</v>
      </c>
      <c r="I6398" s="25" t="s">
        <v>2961</v>
      </c>
    </row>
    <row r="6399" spans="1:9" x14ac:dyDescent="0.15">
      <c r="A6399" s="32">
        <v>43709</v>
      </c>
      <c r="B6399" s="25">
        <v>1000045767</v>
      </c>
      <c r="C6399" s="25" t="s">
        <v>2962</v>
      </c>
      <c r="D6399" s="25" t="s">
        <v>4003</v>
      </c>
      <c r="E6399" s="31">
        <v>10408.200000000001</v>
      </c>
      <c r="F6399" s="31">
        <v>10408.200000000001</v>
      </c>
      <c r="G6399" s="25">
        <v>0</v>
      </c>
      <c r="H6399" s="25">
        <v>0</v>
      </c>
      <c r="I6399" s="25" t="s">
        <v>2961</v>
      </c>
    </row>
    <row r="6400" spans="1:9" x14ac:dyDescent="0.15">
      <c r="A6400" s="32">
        <v>43709</v>
      </c>
      <c r="B6400" s="25">
        <v>1000045893</v>
      </c>
      <c r="C6400" s="25" t="s">
        <v>3498</v>
      </c>
      <c r="D6400" s="25" t="s">
        <v>4003</v>
      </c>
      <c r="E6400" s="25">
        <v>238</v>
      </c>
      <c r="F6400" s="25">
        <v>238</v>
      </c>
      <c r="G6400" s="25">
        <v>0</v>
      </c>
      <c r="H6400" s="25">
        <v>0</v>
      </c>
      <c r="I6400" s="25" t="s">
        <v>2879</v>
      </c>
    </row>
    <row r="6401" spans="1:9" x14ac:dyDescent="0.15">
      <c r="A6401" s="32">
        <v>43709</v>
      </c>
      <c r="B6401" s="25">
        <v>1000046181</v>
      </c>
      <c r="C6401" s="25" t="s">
        <v>3737</v>
      </c>
      <c r="D6401" s="25" t="s">
        <v>4003</v>
      </c>
      <c r="E6401" s="31">
        <v>17102.400000000001</v>
      </c>
      <c r="F6401" s="31">
        <v>17102.400000000001</v>
      </c>
      <c r="G6401" s="25">
        <v>0</v>
      </c>
      <c r="H6401" s="25">
        <v>0</v>
      </c>
      <c r="I6401" s="25" t="s">
        <v>3734</v>
      </c>
    </row>
    <row r="6402" spans="1:9" x14ac:dyDescent="0.15">
      <c r="A6402" s="32">
        <v>43709</v>
      </c>
      <c r="B6402" s="25">
        <v>1000046181</v>
      </c>
      <c r="C6402" s="25" t="s">
        <v>3737</v>
      </c>
      <c r="D6402" s="25" t="s">
        <v>4003</v>
      </c>
      <c r="E6402" s="31">
        <v>5008.84</v>
      </c>
      <c r="F6402" s="31">
        <v>5008.84</v>
      </c>
      <c r="G6402" s="25">
        <v>0</v>
      </c>
      <c r="H6402" s="25">
        <v>0</v>
      </c>
      <c r="I6402" s="25" t="s">
        <v>3734</v>
      </c>
    </row>
    <row r="6403" spans="1:9" x14ac:dyDescent="0.15">
      <c r="A6403" s="32">
        <v>43709</v>
      </c>
      <c r="B6403" s="25">
        <v>1000046429</v>
      </c>
      <c r="C6403" s="25" t="s">
        <v>3863</v>
      </c>
      <c r="D6403" s="25" t="s">
        <v>4003</v>
      </c>
      <c r="E6403" s="25">
        <v>303.39999999999998</v>
      </c>
      <c r="F6403" s="25">
        <v>303.39999999999998</v>
      </c>
      <c r="G6403" s="25">
        <v>0</v>
      </c>
      <c r="H6403" s="25">
        <v>0</v>
      </c>
      <c r="I6403" s="25" t="s">
        <v>2666</v>
      </c>
    </row>
    <row r="6404" spans="1:9" x14ac:dyDescent="0.15">
      <c r="A6404" s="32">
        <v>43709</v>
      </c>
      <c r="B6404" s="25">
        <v>1000046429</v>
      </c>
      <c r="C6404" s="25" t="s">
        <v>3863</v>
      </c>
      <c r="D6404" s="25" t="s">
        <v>4003</v>
      </c>
      <c r="E6404" s="31">
        <v>3194.1</v>
      </c>
      <c r="F6404" s="31">
        <v>3194.1</v>
      </c>
      <c r="G6404" s="25">
        <v>0</v>
      </c>
      <c r="H6404" s="25">
        <v>0</v>
      </c>
      <c r="I6404" s="25" t="s">
        <v>2666</v>
      </c>
    </row>
    <row r="6405" spans="1:9" x14ac:dyDescent="0.15">
      <c r="A6405" s="32">
        <v>43709</v>
      </c>
      <c r="B6405" s="25">
        <v>1000046591</v>
      </c>
      <c r="C6405" s="25" t="s">
        <v>2671</v>
      </c>
      <c r="D6405" s="25" t="s">
        <v>4003</v>
      </c>
      <c r="E6405" s="25">
        <v>700.8</v>
      </c>
      <c r="F6405" s="25">
        <v>700.8</v>
      </c>
      <c r="G6405" s="25">
        <v>0</v>
      </c>
      <c r="H6405" s="25">
        <v>0</v>
      </c>
      <c r="I6405" s="25" t="s">
        <v>2666</v>
      </c>
    </row>
    <row r="6406" spans="1:9" x14ac:dyDescent="0.15">
      <c r="A6406" s="32">
        <v>43709</v>
      </c>
      <c r="B6406" s="25">
        <v>1000046591</v>
      </c>
      <c r="C6406" s="25" t="s">
        <v>2671</v>
      </c>
      <c r="D6406" s="25" t="s">
        <v>4003</v>
      </c>
      <c r="E6406" s="25">
        <v>232</v>
      </c>
      <c r="F6406" s="25">
        <v>232</v>
      </c>
      <c r="G6406" s="25">
        <v>0</v>
      </c>
      <c r="H6406" s="25">
        <v>0</v>
      </c>
      <c r="I6406" s="25" t="s">
        <v>2666</v>
      </c>
    </row>
    <row r="6407" spans="1:9" x14ac:dyDescent="0.15">
      <c r="A6407" s="32">
        <v>43709</v>
      </c>
      <c r="B6407" s="25">
        <v>1000047172</v>
      </c>
      <c r="C6407" s="25" t="s">
        <v>3584</v>
      </c>
      <c r="D6407" s="25" t="s">
        <v>4004</v>
      </c>
      <c r="E6407" s="31">
        <v>3000.2</v>
      </c>
      <c r="F6407" s="31">
        <v>3000.2</v>
      </c>
      <c r="G6407" s="25">
        <v>0</v>
      </c>
      <c r="H6407" s="25">
        <v>0</v>
      </c>
      <c r="I6407" s="25" t="s">
        <v>3583</v>
      </c>
    </row>
    <row r="6408" spans="1:9" x14ac:dyDescent="0.15">
      <c r="A6408" s="32">
        <v>43709</v>
      </c>
      <c r="B6408" s="25">
        <v>1000047401</v>
      </c>
      <c r="C6408" s="25" t="s">
        <v>2775</v>
      </c>
      <c r="D6408" s="25" t="s">
        <v>4003</v>
      </c>
      <c r="E6408" s="31">
        <v>18172.5</v>
      </c>
      <c r="F6408" s="31">
        <v>18172.5</v>
      </c>
      <c r="G6408" s="25">
        <v>0</v>
      </c>
      <c r="H6408" s="25">
        <v>0</v>
      </c>
      <c r="I6408" s="25" t="s">
        <v>2774</v>
      </c>
    </row>
    <row r="6409" spans="1:9" x14ac:dyDescent="0.15">
      <c r="A6409" s="32">
        <v>43709</v>
      </c>
      <c r="B6409" s="25">
        <v>1000047436</v>
      </c>
      <c r="C6409" s="25" t="s">
        <v>4058</v>
      </c>
      <c r="D6409" s="25" t="s">
        <v>4004</v>
      </c>
      <c r="E6409" s="31">
        <v>4750.09</v>
      </c>
      <c r="F6409" s="31">
        <v>4750.09</v>
      </c>
      <c r="G6409" s="25">
        <v>0</v>
      </c>
      <c r="H6409" s="25">
        <v>0</v>
      </c>
      <c r="I6409" s="25" t="s">
        <v>3583</v>
      </c>
    </row>
    <row r="6410" spans="1:9" x14ac:dyDescent="0.15">
      <c r="A6410" s="32">
        <v>43709</v>
      </c>
      <c r="B6410" s="25">
        <v>1000048101</v>
      </c>
      <c r="C6410" s="25" t="s">
        <v>3960</v>
      </c>
      <c r="D6410" s="25" t="s">
        <v>4003</v>
      </c>
      <c r="E6410" s="25">
        <v>203.5</v>
      </c>
      <c r="F6410" s="25">
        <v>203.5</v>
      </c>
      <c r="G6410" s="25">
        <v>0</v>
      </c>
      <c r="H6410" s="25">
        <v>0</v>
      </c>
      <c r="I6410" s="25" t="s">
        <v>2625</v>
      </c>
    </row>
    <row r="6411" spans="1:9" x14ac:dyDescent="0.15">
      <c r="A6411" s="32">
        <v>43709</v>
      </c>
      <c r="B6411" s="25">
        <v>1000048363</v>
      </c>
      <c r="C6411" s="25" t="s">
        <v>3334</v>
      </c>
      <c r="D6411" s="25" t="s">
        <v>4003</v>
      </c>
      <c r="E6411" s="31">
        <v>2759.2</v>
      </c>
      <c r="F6411" s="31">
        <v>2759.2</v>
      </c>
      <c r="G6411" s="25">
        <v>0</v>
      </c>
      <c r="H6411" s="25">
        <v>0</v>
      </c>
      <c r="I6411" s="25" t="s">
        <v>2727</v>
      </c>
    </row>
    <row r="6412" spans="1:9" x14ac:dyDescent="0.15">
      <c r="A6412" s="32">
        <v>43709</v>
      </c>
      <c r="B6412" s="25">
        <v>1000048503</v>
      </c>
      <c r="C6412" s="25" t="s">
        <v>3961</v>
      </c>
      <c r="D6412" s="25" t="s">
        <v>4003</v>
      </c>
      <c r="E6412" s="31">
        <v>1526.4</v>
      </c>
      <c r="F6412" s="31">
        <v>1526.4</v>
      </c>
      <c r="G6412" s="25">
        <v>0</v>
      </c>
      <c r="H6412" s="25">
        <v>0</v>
      </c>
      <c r="I6412" s="25" t="s">
        <v>3962</v>
      </c>
    </row>
    <row r="6413" spans="1:9" x14ac:dyDescent="0.15">
      <c r="A6413" s="32">
        <v>43709</v>
      </c>
      <c r="B6413" s="25">
        <v>1000048503</v>
      </c>
      <c r="C6413" s="25" t="s">
        <v>3961</v>
      </c>
      <c r="D6413" s="25" t="s">
        <v>4003</v>
      </c>
      <c r="E6413" s="31">
        <v>1488.24</v>
      </c>
      <c r="F6413" s="31">
        <v>1488.24</v>
      </c>
      <c r="G6413" s="25">
        <v>0</v>
      </c>
      <c r="H6413" s="25">
        <v>0</v>
      </c>
      <c r="I6413" s="25" t="s">
        <v>3962</v>
      </c>
    </row>
    <row r="6414" spans="1:9" x14ac:dyDescent="0.15">
      <c r="A6414" s="32">
        <v>43709</v>
      </c>
      <c r="B6414" s="25">
        <v>1000048571</v>
      </c>
      <c r="C6414" s="25" t="s">
        <v>3229</v>
      </c>
      <c r="D6414" s="25" t="s">
        <v>4003</v>
      </c>
      <c r="E6414" s="25">
        <v>856.8</v>
      </c>
      <c r="F6414" s="25">
        <v>856.8</v>
      </c>
      <c r="G6414" s="25">
        <v>0</v>
      </c>
      <c r="H6414" s="25">
        <v>0</v>
      </c>
      <c r="I6414" s="25" t="s">
        <v>2657</v>
      </c>
    </row>
    <row r="6415" spans="1:9" x14ac:dyDescent="0.15">
      <c r="A6415" s="32">
        <v>43709</v>
      </c>
      <c r="B6415" s="25">
        <v>1000048571</v>
      </c>
      <c r="C6415" s="25" t="s">
        <v>3229</v>
      </c>
      <c r="D6415" s="25" t="s">
        <v>4003</v>
      </c>
      <c r="E6415" s="31">
        <v>10081.14</v>
      </c>
      <c r="F6415" s="31">
        <v>10081.14</v>
      </c>
      <c r="G6415" s="25">
        <v>0</v>
      </c>
      <c r="H6415" s="25">
        <v>0</v>
      </c>
      <c r="I6415" s="25" t="s">
        <v>2657</v>
      </c>
    </row>
    <row r="6416" spans="1:9" x14ac:dyDescent="0.15">
      <c r="A6416" s="32">
        <v>43709</v>
      </c>
      <c r="B6416" s="25">
        <v>1000048628</v>
      </c>
      <c r="C6416" s="25" t="s">
        <v>2761</v>
      </c>
      <c r="D6416" s="25" t="s">
        <v>4003</v>
      </c>
      <c r="E6416" s="31">
        <v>10002</v>
      </c>
      <c r="F6416" s="31">
        <v>10002</v>
      </c>
      <c r="G6416" s="25">
        <v>0</v>
      </c>
      <c r="H6416" s="25">
        <v>0</v>
      </c>
      <c r="I6416" s="25" t="s">
        <v>2760</v>
      </c>
    </row>
    <row r="6417" spans="1:9" x14ac:dyDescent="0.15">
      <c r="A6417" s="32">
        <v>43709</v>
      </c>
      <c r="B6417" s="25">
        <v>1000048628</v>
      </c>
      <c r="C6417" s="25" t="s">
        <v>2761</v>
      </c>
      <c r="D6417" s="25" t="s">
        <v>4003</v>
      </c>
      <c r="E6417" s="31">
        <v>15012</v>
      </c>
      <c r="F6417" s="31">
        <v>15012</v>
      </c>
      <c r="G6417" s="25">
        <v>0</v>
      </c>
      <c r="H6417" s="25">
        <v>0</v>
      </c>
      <c r="I6417" s="25" t="s">
        <v>2760</v>
      </c>
    </row>
    <row r="6418" spans="1:9" x14ac:dyDescent="0.15">
      <c r="A6418" s="32">
        <v>43709</v>
      </c>
      <c r="B6418" s="25">
        <v>1000048821</v>
      </c>
      <c r="C6418" s="25" t="s">
        <v>3963</v>
      </c>
      <c r="D6418" s="25" t="s">
        <v>4003</v>
      </c>
      <c r="E6418" s="31">
        <v>26593.9</v>
      </c>
      <c r="F6418" s="31">
        <v>26593.9</v>
      </c>
      <c r="G6418" s="25">
        <v>0</v>
      </c>
      <c r="H6418" s="25">
        <v>0</v>
      </c>
      <c r="I6418" s="25" t="s">
        <v>2687</v>
      </c>
    </row>
    <row r="6419" spans="1:9" x14ac:dyDescent="0.15">
      <c r="A6419" s="32">
        <v>43709</v>
      </c>
      <c r="B6419" s="25">
        <v>1000049027</v>
      </c>
      <c r="C6419" s="25" t="s">
        <v>3964</v>
      </c>
      <c r="D6419" s="25" t="s">
        <v>4003</v>
      </c>
      <c r="E6419" s="31">
        <v>5993.33</v>
      </c>
      <c r="F6419" s="31">
        <v>5993.33</v>
      </c>
      <c r="G6419" s="25">
        <v>0</v>
      </c>
      <c r="H6419" s="25">
        <v>0</v>
      </c>
      <c r="I6419" s="25" t="s">
        <v>2687</v>
      </c>
    </row>
    <row r="6420" spans="1:9" x14ac:dyDescent="0.15">
      <c r="A6420" s="32">
        <v>43709</v>
      </c>
      <c r="B6420" s="25">
        <v>1000049485</v>
      </c>
      <c r="C6420" s="25" t="s">
        <v>4049</v>
      </c>
      <c r="D6420" s="25" t="s">
        <v>4003</v>
      </c>
      <c r="E6420" s="31">
        <v>1001.7</v>
      </c>
      <c r="F6420" s="31">
        <v>1001.7</v>
      </c>
      <c r="G6420" s="25">
        <v>0</v>
      </c>
      <c r="H6420" s="25">
        <v>0</v>
      </c>
      <c r="I6420" s="25" t="s">
        <v>3647</v>
      </c>
    </row>
    <row r="6421" spans="1:9" x14ac:dyDescent="0.15">
      <c r="A6421" s="32">
        <v>43709</v>
      </c>
      <c r="B6421" s="25">
        <v>1000049929</v>
      </c>
      <c r="C6421" s="25" t="s">
        <v>3965</v>
      </c>
      <c r="D6421" s="25" t="s">
        <v>4003</v>
      </c>
      <c r="E6421" s="31">
        <v>10076</v>
      </c>
      <c r="F6421" s="31">
        <v>10076</v>
      </c>
      <c r="G6421" s="25">
        <v>0</v>
      </c>
      <c r="H6421" s="25">
        <v>0</v>
      </c>
      <c r="I6421" s="25" t="s">
        <v>2964</v>
      </c>
    </row>
    <row r="6422" spans="1:9" x14ac:dyDescent="0.15">
      <c r="A6422" s="32">
        <v>43709</v>
      </c>
      <c r="B6422" s="25">
        <v>1000049929</v>
      </c>
      <c r="C6422" s="25" t="s">
        <v>3965</v>
      </c>
      <c r="D6422" s="25" t="s">
        <v>4003</v>
      </c>
      <c r="E6422" s="31">
        <v>1065.0899999999999</v>
      </c>
      <c r="F6422" s="31">
        <v>1065.0899999999999</v>
      </c>
      <c r="G6422" s="25">
        <v>0</v>
      </c>
      <c r="H6422" s="25">
        <v>0</v>
      </c>
      <c r="I6422" s="25" t="s">
        <v>2964</v>
      </c>
    </row>
    <row r="6423" spans="1:9" x14ac:dyDescent="0.15">
      <c r="A6423" s="32">
        <v>43709</v>
      </c>
      <c r="B6423" s="25">
        <v>1000050162</v>
      </c>
      <c r="C6423" s="25" t="s">
        <v>3966</v>
      </c>
      <c r="D6423" s="25" t="s">
        <v>4003</v>
      </c>
      <c r="E6423" s="25">
        <v>801</v>
      </c>
      <c r="F6423" s="25">
        <v>801</v>
      </c>
      <c r="G6423" s="25">
        <v>0</v>
      </c>
      <c r="H6423" s="25">
        <v>0</v>
      </c>
      <c r="I6423" s="25" t="s">
        <v>213</v>
      </c>
    </row>
    <row r="6424" spans="1:9" x14ac:dyDescent="0.15">
      <c r="A6424" s="32">
        <v>43709</v>
      </c>
      <c r="B6424" s="25">
        <v>1000050162</v>
      </c>
      <c r="C6424" s="25" t="s">
        <v>3966</v>
      </c>
      <c r="D6424" s="25" t="s">
        <v>4003</v>
      </c>
      <c r="E6424" s="25">
        <v>701.26</v>
      </c>
      <c r="F6424" s="25">
        <v>701.26</v>
      </c>
      <c r="G6424" s="25">
        <v>0</v>
      </c>
      <c r="H6424" s="25">
        <v>0</v>
      </c>
      <c r="I6424" s="25" t="s">
        <v>213</v>
      </c>
    </row>
    <row r="6425" spans="1:9" x14ac:dyDescent="0.15">
      <c r="A6425" s="32">
        <v>43709</v>
      </c>
      <c r="B6425" s="25">
        <v>1000050469</v>
      </c>
      <c r="C6425" s="25" t="s">
        <v>4071</v>
      </c>
      <c r="D6425" s="25" t="s">
        <v>4003</v>
      </c>
      <c r="E6425" s="25">
        <v>403.2</v>
      </c>
      <c r="F6425" s="25">
        <v>403.2</v>
      </c>
      <c r="G6425" s="25">
        <v>0</v>
      </c>
      <c r="H6425" s="25">
        <v>0</v>
      </c>
      <c r="I6425" s="25" t="s">
        <v>3120</v>
      </c>
    </row>
    <row r="6426" spans="1:9" x14ac:dyDescent="0.15">
      <c r="A6426" s="32">
        <v>43709</v>
      </c>
      <c r="B6426" s="25">
        <v>1000050535</v>
      </c>
      <c r="C6426" s="25" t="s">
        <v>3967</v>
      </c>
      <c r="D6426" s="25" t="s">
        <v>4003</v>
      </c>
      <c r="E6426" s="31">
        <v>4507.0200000000004</v>
      </c>
      <c r="F6426" s="31">
        <v>4507.0200000000004</v>
      </c>
      <c r="G6426" s="25">
        <v>0</v>
      </c>
      <c r="H6426" s="25">
        <v>0</v>
      </c>
      <c r="I6426" s="25" t="s">
        <v>3032</v>
      </c>
    </row>
    <row r="6427" spans="1:9" x14ac:dyDescent="0.15">
      <c r="A6427" s="32">
        <v>43709</v>
      </c>
      <c r="B6427" s="25">
        <v>1000050547</v>
      </c>
      <c r="C6427" s="25" t="s">
        <v>3968</v>
      </c>
      <c r="D6427" s="25" t="s">
        <v>4003</v>
      </c>
      <c r="E6427" s="31">
        <v>8003.5</v>
      </c>
      <c r="F6427" s="31">
        <v>8003.5</v>
      </c>
      <c r="G6427" s="25">
        <v>0</v>
      </c>
      <c r="H6427" s="25">
        <v>0</v>
      </c>
      <c r="I6427" s="25" t="s">
        <v>2976</v>
      </c>
    </row>
    <row r="6428" spans="1:9" x14ac:dyDescent="0.15">
      <c r="A6428" s="32">
        <v>43709</v>
      </c>
      <c r="B6428" s="25">
        <v>1000050547</v>
      </c>
      <c r="C6428" s="25" t="s">
        <v>3968</v>
      </c>
      <c r="D6428" s="25" t="s">
        <v>4003</v>
      </c>
      <c r="E6428" s="31">
        <v>1003</v>
      </c>
      <c r="F6428" s="31">
        <v>1003</v>
      </c>
      <c r="G6428" s="25">
        <v>0</v>
      </c>
      <c r="H6428" s="25">
        <v>0</v>
      </c>
      <c r="I6428" s="25" t="s">
        <v>2976</v>
      </c>
    </row>
    <row r="6429" spans="1:9" x14ac:dyDescent="0.15">
      <c r="A6429" s="32">
        <v>43709</v>
      </c>
      <c r="B6429" s="25">
        <v>1000050578</v>
      </c>
      <c r="C6429" s="25" t="s">
        <v>4051</v>
      </c>
      <c r="D6429" s="25" t="s">
        <v>4004</v>
      </c>
      <c r="E6429" s="31">
        <v>70000.73</v>
      </c>
      <c r="F6429" s="31">
        <v>70000.73</v>
      </c>
      <c r="G6429" s="25">
        <v>0</v>
      </c>
      <c r="H6429" s="25">
        <v>0</v>
      </c>
      <c r="I6429" s="25" t="s">
        <v>3024</v>
      </c>
    </row>
    <row r="6430" spans="1:9" x14ac:dyDescent="0.15">
      <c r="A6430" s="32">
        <v>43709</v>
      </c>
      <c r="B6430" s="25">
        <v>1000050922</v>
      </c>
      <c r="C6430" s="25" t="s">
        <v>4062</v>
      </c>
      <c r="D6430" s="25" t="s">
        <v>4003</v>
      </c>
      <c r="E6430" s="25">
        <v>505.21</v>
      </c>
      <c r="F6430" s="25">
        <v>505.21</v>
      </c>
      <c r="G6430" s="25">
        <v>0</v>
      </c>
      <c r="H6430" s="25">
        <v>0</v>
      </c>
      <c r="I6430" s="25" t="s">
        <v>2625</v>
      </c>
    </row>
    <row r="6431" spans="1:9" x14ac:dyDescent="0.15">
      <c r="A6431" s="32">
        <v>43709</v>
      </c>
      <c r="B6431" s="25">
        <v>1000051029</v>
      </c>
      <c r="C6431" s="25" t="s">
        <v>3969</v>
      </c>
      <c r="D6431" s="25" t="s">
        <v>4003</v>
      </c>
      <c r="E6431" s="31">
        <v>60001.34</v>
      </c>
      <c r="F6431" s="31">
        <v>60001.34</v>
      </c>
      <c r="G6431" s="25">
        <v>0</v>
      </c>
      <c r="H6431" s="25">
        <v>0</v>
      </c>
      <c r="I6431" s="25" t="s">
        <v>2796</v>
      </c>
    </row>
    <row r="6432" spans="1:9" x14ac:dyDescent="0.15">
      <c r="A6432" s="32">
        <v>43709</v>
      </c>
      <c r="B6432" s="25">
        <v>1000051029</v>
      </c>
      <c r="C6432" s="25" t="s">
        <v>3969</v>
      </c>
      <c r="D6432" s="25" t="s">
        <v>4003</v>
      </c>
      <c r="E6432" s="31">
        <v>40000.519999999997</v>
      </c>
      <c r="F6432" s="31">
        <v>40000.519999999997</v>
      </c>
      <c r="G6432" s="25">
        <v>0</v>
      </c>
      <c r="H6432" s="25">
        <v>0</v>
      </c>
      <c r="I6432" s="25" t="s">
        <v>2796</v>
      </c>
    </row>
    <row r="6433" spans="1:9" x14ac:dyDescent="0.15">
      <c r="A6433" s="32">
        <v>43709</v>
      </c>
      <c r="B6433" s="25">
        <v>1000051075</v>
      </c>
      <c r="C6433" s="25" t="s">
        <v>3970</v>
      </c>
      <c r="D6433" s="25" t="s">
        <v>4003</v>
      </c>
      <c r="E6433" s="25">
        <v>101.22</v>
      </c>
      <c r="F6433" s="25">
        <v>101.22</v>
      </c>
      <c r="G6433" s="25">
        <v>0</v>
      </c>
      <c r="H6433" s="25">
        <v>0</v>
      </c>
      <c r="I6433" s="25" t="s">
        <v>3032</v>
      </c>
    </row>
    <row r="6434" spans="1:9" x14ac:dyDescent="0.15">
      <c r="A6434" s="32">
        <v>43709</v>
      </c>
      <c r="B6434" s="25">
        <v>1000051188</v>
      </c>
      <c r="C6434" s="25" t="s">
        <v>3971</v>
      </c>
      <c r="D6434" s="25" t="s">
        <v>4003</v>
      </c>
      <c r="E6434" s="25">
        <v>203.9</v>
      </c>
      <c r="F6434" s="25">
        <v>203.9</v>
      </c>
      <c r="G6434" s="25">
        <v>0</v>
      </c>
      <c r="H6434" s="25">
        <v>0</v>
      </c>
      <c r="I6434" s="25" t="s">
        <v>3103</v>
      </c>
    </row>
    <row r="6435" spans="1:9" x14ac:dyDescent="0.15">
      <c r="A6435" s="32">
        <v>43709</v>
      </c>
      <c r="B6435" s="25">
        <v>1000051188</v>
      </c>
      <c r="C6435" s="25" t="s">
        <v>3971</v>
      </c>
      <c r="D6435" s="25" t="s">
        <v>4003</v>
      </c>
      <c r="E6435" s="25">
        <v>805.47</v>
      </c>
      <c r="F6435" s="25">
        <v>805.47</v>
      </c>
      <c r="G6435" s="25">
        <v>0</v>
      </c>
      <c r="H6435" s="25">
        <v>0</v>
      </c>
      <c r="I6435" s="25" t="s">
        <v>3103</v>
      </c>
    </row>
    <row r="6436" spans="1:9" x14ac:dyDescent="0.15">
      <c r="A6436" s="32">
        <v>43709</v>
      </c>
      <c r="B6436" s="25">
        <v>1000051189</v>
      </c>
      <c r="C6436" s="25" t="s">
        <v>3972</v>
      </c>
      <c r="D6436" s="25" t="s">
        <v>4004</v>
      </c>
      <c r="E6436" s="25">
        <v>992.07</v>
      </c>
      <c r="F6436" s="25">
        <v>992.07</v>
      </c>
      <c r="G6436" s="25">
        <v>0</v>
      </c>
      <c r="H6436" s="25">
        <v>0</v>
      </c>
      <c r="I6436" s="25" t="s">
        <v>3103</v>
      </c>
    </row>
    <row r="6437" spans="1:9" x14ac:dyDescent="0.15">
      <c r="A6437" s="32">
        <v>43709</v>
      </c>
      <c r="B6437" s="25">
        <v>1000051199</v>
      </c>
      <c r="C6437" s="25" t="s">
        <v>3973</v>
      </c>
      <c r="D6437" s="25" t="s">
        <v>4003</v>
      </c>
      <c r="E6437" s="25">
        <v>31.2</v>
      </c>
      <c r="F6437" s="25">
        <v>31.2</v>
      </c>
      <c r="G6437" s="25">
        <v>0</v>
      </c>
      <c r="H6437" s="25">
        <v>0</v>
      </c>
      <c r="I6437" s="25" t="s">
        <v>2660</v>
      </c>
    </row>
    <row r="6438" spans="1:9" x14ac:dyDescent="0.15">
      <c r="A6438" s="32">
        <v>43709</v>
      </c>
      <c r="B6438" s="25">
        <v>1000051199</v>
      </c>
      <c r="C6438" s="25" t="s">
        <v>3973</v>
      </c>
      <c r="D6438" s="25" t="s">
        <v>4003</v>
      </c>
      <c r="E6438" s="25">
        <v>572</v>
      </c>
      <c r="F6438" s="25">
        <v>572</v>
      </c>
      <c r="G6438" s="25">
        <v>0</v>
      </c>
      <c r="H6438" s="25">
        <v>0</v>
      </c>
      <c r="I6438" s="25" t="s">
        <v>2660</v>
      </c>
    </row>
    <row r="6439" spans="1:9" x14ac:dyDescent="0.15">
      <c r="A6439" s="32">
        <v>43709</v>
      </c>
      <c r="B6439" s="25">
        <v>1000051670</v>
      </c>
      <c r="C6439" s="25" t="s">
        <v>4073</v>
      </c>
      <c r="D6439" s="25" t="s">
        <v>3236</v>
      </c>
      <c r="E6439" s="25">
        <v>13.36</v>
      </c>
      <c r="F6439" s="25">
        <v>13.36</v>
      </c>
      <c r="G6439" s="25">
        <v>0</v>
      </c>
      <c r="H6439" s="25">
        <v>0</v>
      </c>
      <c r="I6439" s="25" t="s">
        <v>3790</v>
      </c>
    </row>
    <row r="6440" spans="1:9" x14ac:dyDescent="0.15">
      <c r="A6440" s="32">
        <v>43709</v>
      </c>
      <c r="B6440" s="25">
        <v>1000051767</v>
      </c>
      <c r="C6440" s="25" t="s">
        <v>3974</v>
      </c>
      <c r="D6440" s="25" t="s">
        <v>4004</v>
      </c>
      <c r="E6440" s="31">
        <v>2754.6</v>
      </c>
      <c r="F6440" s="31">
        <v>2754.6</v>
      </c>
      <c r="G6440" s="25">
        <v>0</v>
      </c>
      <c r="H6440" s="25">
        <v>0</v>
      </c>
      <c r="I6440" s="25" t="s">
        <v>3108</v>
      </c>
    </row>
    <row r="6441" spans="1:9" x14ac:dyDescent="0.15">
      <c r="A6441" s="32">
        <v>43709</v>
      </c>
      <c r="B6441" s="25">
        <v>1000051898</v>
      </c>
      <c r="C6441" s="25" t="s">
        <v>4054</v>
      </c>
      <c r="D6441" s="25" t="s">
        <v>4003</v>
      </c>
      <c r="E6441" s="31">
        <v>6133.2</v>
      </c>
      <c r="F6441" s="31">
        <v>6133.2</v>
      </c>
      <c r="G6441" s="25">
        <v>0</v>
      </c>
      <c r="H6441" s="25">
        <v>0</v>
      </c>
      <c r="I6441" s="25" t="s">
        <v>2681</v>
      </c>
    </row>
    <row r="6442" spans="1:9" x14ac:dyDescent="0.15">
      <c r="A6442" s="32">
        <v>43709</v>
      </c>
      <c r="B6442" s="25">
        <v>1000051898</v>
      </c>
      <c r="C6442" s="25" t="s">
        <v>4054</v>
      </c>
      <c r="D6442" s="25" t="s">
        <v>4003</v>
      </c>
      <c r="E6442" s="31">
        <v>1410.1</v>
      </c>
      <c r="F6442" s="31">
        <v>1410.1</v>
      </c>
      <c r="G6442" s="25">
        <v>0</v>
      </c>
      <c r="H6442" s="25">
        <v>0</v>
      </c>
      <c r="I6442" s="25" t="s">
        <v>2681</v>
      </c>
    </row>
    <row r="6443" spans="1:9" x14ac:dyDescent="0.15">
      <c r="A6443" s="32">
        <v>43709</v>
      </c>
      <c r="B6443" s="25">
        <v>1000051971</v>
      </c>
      <c r="C6443" s="25" t="s">
        <v>3975</v>
      </c>
      <c r="D6443" s="25" t="s">
        <v>4004</v>
      </c>
      <c r="E6443" s="31">
        <v>1770.6</v>
      </c>
      <c r="F6443" s="31">
        <v>1770.6</v>
      </c>
      <c r="G6443" s="25">
        <v>0</v>
      </c>
      <c r="H6443" s="25">
        <v>0</v>
      </c>
      <c r="I6443" s="25" t="s">
        <v>2938</v>
      </c>
    </row>
    <row r="6444" spans="1:9" x14ac:dyDescent="0.15">
      <c r="A6444" s="32">
        <v>43709</v>
      </c>
      <c r="B6444" s="25">
        <v>1000052339</v>
      </c>
      <c r="C6444" s="25" t="s">
        <v>3977</v>
      </c>
      <c r="D6444" s="25" t="s">
        <v>4003</v>
      </c>
      <c r="E6444" s="31">
        <v>4520</v>
      </c>
      <c r="F6444" s="31">
        <v>4520</v>
      </c>
      <c r="G6444" s="25">
        <v>0</v>
      </c>
      <c r="H6444" s="25">
        <v>0</v>
      </c>
      <c r="I6444" s="25" t="s">
        <v>3103</v>
      </c>
    </row>
    <row r="6445" spans="1:9" x14ac:dyDescent="0.15">
      <c r="A6445" s="32">
        <v>43709</v>
      </c>
      <c r="B6445" s="25">
        <v>1000052339</v>
      </c>
      <c r="C6445" s="25" t="s">
        <v>3977</v>
      </c>
      <c r="D6445" s="25" t="s">
        <v>4003</v>
      </c>
      <c r="E6445" s="25">
        <v>500</v>
      </c>
      <c r="F6445" s="25">
        <v>500</v>
      </c>
      <c r="G6445" s="25">
        <v>0</v>
      </c>
      <c r="H6445" s="25">
        <v>0</v>
      </c>
      <c r="I6445" s="25" t="s">
        <v>3103</v>
      </c>
    </row>
    <row r="6446" spans="1:9" x14ac:dyDescent="0.15">
      <c r="A6446" s="32">
        <v>43709</v>
      </c>
      <c r="B6446" s="25">
        <v>1000052719</v>
      </c>
      <c r="C6446" s="25" t="s">
        <v>4027</v>
      </c>
      <c r="D6446" s="25" t="s">
        <v>4003</v>
      </c>
      <c r="E6446" s="31">
        <v>5666.1</v>
      </c>
      <c r="F6446" s="31">
        <v>5666.1</v>
      </c>
      <c r="G6446" s="25">
        <v>0</v>
      </c>
      <c r="H6446" s="25">
        <v>0</v>
      </c>
      <c r="I6446" s="25" t="s">
        <v>2684</v>
      </c>
    </row>
    <row r="6447" spans="1:9" x14ac:dyDescent="0.15">
      <c r="A6447" s="32">
        <v>43709</v>
      </c>
      <c r="B6447" s="25">
        <v>1000052719</v>
      </c>
      <c r="C6447" s="25" t="s">
        <v>4027</v>
      </c>
      <c r="D6447" s="25" t="s">
        <v>4003</v>
      </c>
      <c r="E6447" s="25">
        <v>643.5</v>
      </c>
      <c r="F6447" s="25">
        <v>643.5</v>
      </c>
      <c r="G6447" s="25">
        <v>0</v>
      </c>
      <c r="H6447" s="25">
        <v>0</v>
      </c>
      <c r="I6447" s="25" t="s">
        <v>2684</v>
      </c>
    </row>
    <row r="6448" spans="1:9" x14ac:dyDescent="0.15">
      <c r="A6448" s="32">
        <v>43709</v>
      </c>
      <c r="B6448" s="25">
        <v>1000052799</v>
      </c>
      <c r="C6448" s="25" t="s">
        <v>3978</v>
      </c>
      <c r="D6448" s="25" t="s">
        <v>4003</v>
      </c>
      <c r="E6448" s="31">
        <v>1925.8</v>
      </c>
      <c r="F6448" s="31">
        <v>1925.8</v>
      </c>
      <c r="G6448" s="25">
        <v>0</v>
      </c>
      <c r="H6448" s="25">
        <v>0</v>
      </c>
      <c r="I6448" s="25" t="s">
        <v>2700</v>
      </c>
    </row>
    <row r="6449" spans="1:9" x14ac:dyDescent="0.15">
      <c r="A6449" s="32">
        <v>43709</v>
      </c>
      <c r="B6449" s="25">
        <v>1000053001</v>
      </c>
      <c r="C6449" s="25" t="s">
        <v>3979</v>
      </c>
      <c r="D6449" s="25" t="s">
        <v>4003</v>
      </c>
      <c r="E6449" s="25">
        <v>500.4</v>
      </c>
      <c r="F6449" s="25">
        <v>500.4</v>
      </c>
      <c r="G6449" s="25">
        <v>0</v>
      </c>
      <c r="H6449" s="25">
        <v>0</v>
      </c>
      <c r="I6449" s="25" t="s">
        <v>2634</v>
      </c>
    </row>
    <row r="6450" spans="1:9" x14ac:dyDescent="0.15">
      <c r="A6450" s="32">
        <v>43709</v>
      </c>
      <c r="B6450" s="25">
        <v>1000053777</v>
      </c>
      <c r="C6450" s="25" t="s">
        <v>4065</v>
      </c>
      <c r="D6450" s="25" t="s">
        <v>4003</v>
      </c>
      <c r="E6450" s="31">
        <v>1274.99</v>
      </c>
      <c r="F6450" s="31">
        <v>1274.99</v>
      </c>
      <c r="G6450" s="25">
        <v>0</v>
      </c>
      <c r="H6450" s="25">
        <v>0</v>
      </c>
      <c r="I6450" s="25" t="s">
        <v>3032</v>
      </c>
    </row>
    <row r="6451" spans="1:9" x14ac:dyDescent="0.15">
      <c r="A6451" s="32">
        <v>43709</v>
      </c>
      <c r="B6451" s="25">
        <v>1000053926</v>
      </c>
      <c r="C6451" s="25" t="s">
        <v>4068</v>
      </c>
      <c r="D6451" s="25" t="s">
        <v>4003</v>
      </c>
      <c r="E6451" s="25">
        <v>338.1</v>
      </c>
      <c r="F6451" s="25">
        <v>338.1</v>
      </c>
      <c r="G6451" s="25">
        <v>0</v>
      </c>
      <c r="H6451" s="25">
        <v>0</v>
      </c>
      <c r="I6451" s="25" t="s">
        <v>2925</v>
      </c>
    </row>
    <row r="6452" spans="1:9" x14ac:dyDescent="0.15">
      <c r="A6452" s="32">
        <v>43709</v>
      </c>
      <c r="B6452" s="25">
        <v>1000054033</v>
      </c>
      <c r="C6452" s="25" t="s">
        <v>3980</v>
      </c>
      <c r="D6452" s="25" t="s">
        <v>4003</v>
      </c>
      <c r="E6452" s="31">
        <v>1003.44</v>
      </c>
      <c r="F6452" s="31">
        <v>1003.44</v>
      </c>
      <c r="G6452" s="25">
        <v>0</v>
      </c>
      <c r="H6452" s="25">
        <v>0</v>
      </c>
      <c r="I6452" s="25" t="s">
        <v>2830</v>
      </c>
    </row>
    <row r="6453" spans="1:9" x14ac:dyDescent="0.15">
      <c r="A6453" s="32">
        <v>43709</v>
      </c>
      <c r="B6453" s="25">
        <v>1000054086</v>
      </c>
      <c r="C6453" s="25" t="s">
        <v>4069</v>
      </c>
      <c r="D6453" s="25" t="s">
        <v>4003</v>
      </c>
      <c r="E6453" s="25">
        <v>332.69</v>
      </c>
      <c r="F6453" s="25">
        <v>332.69</v>
      </c>
      <c r="G6453" s="25">
        <v>0</v>
      </c>
      <c r="H6453" s="25">
        <v>0</v>
      </c>
      <c r="I6453" s="25" t="s">
        <v>3274</v>
      </c>
    </row>
    <row r="6454" spans="1:9" x14ac:dyDescent="0.15">
      <c r="A6454" s="32">
        <v>43709</v>
      </c>
      <c r="B6454" s="25">
        <v>1000054086</v>
      </c>
      <c r="C6454" s="25" t="s">
        <v>4069</v>
      </c>
      <c r="D6454" s="25" t="s">
        <v>4003</v>
      </c>
      <c r="E6454" s="25">
        <v>197.44</v>
      </c>
      <c r="F6454" s="25">
        <v>197.44</v>
      </c>
      <c r="G6454" s="25">
        <v>0</v>
      </c>
      <c r="H6454" s="25">
        <v>0</v>
      </c>
      <c r="I6454" s="25" t="s">
        <v>3274</v>
      </c>
    </row>
    <row r="6455" spans="1:9" x14ac:dyDescent="0.15">
      <c r="A6455" s="32">
        <v>43709</v>
      </c>
      <c r="B6455" s="25">
        <v>1000054472</v>
      </c>
      <c r="C6455" s="25" t="s">
        <v>4055</v>
      </c>
      <c r="D6455" s="25" t="s">
        <v>4003</v>
      </c>
      <c r="E6455" s="25">
        <v>400.29</v>
      </c>
      <c r="F6455" s="25">
        <v>400.29</v>
      </c>
      <c r="G6455" s="25">
        <v>0</v>
      </c>
      <c r="H6455" s="25">
        <v>0</v>
      </c>
      <c r="I6455" s="25" t="s">
        <v>3697</v>
      </c>
    </row>
    <row r="6456" spans="1:9" x14ac:dyDescent="0.15">
      <c r="A6456" s="32">
        <v>43709</v>
      </c>
      <c r="B6456" s="25">
        <v>1000054528</v>
      </c>
      <c r="C6456" s="25" t="s">
        <v>3981</v>
      </c>
      <c r="D6456" s="25" t="s">
        <v>4003</v>
      </c>
      <c r="E6456" s="25">
        <v>129.19999999999999</v>
      </c>
      <c r="F6456" s="25">
        <v>129.19999999999999</v>
      </c>
      <c r="G6456" s="25">
        <v>0</v>
      </c>
      <c r="H6456" s="25">
        <v>0</v>
      </c>
      <c r="I6456" s="25" t="s">
        <v>3647</v>
      </c>
    </row>
    <row r="6457" spans="1:9" x14ac:dyDescent="0.15">
      <c r="A6457" s="32">
        <v>43709</v>
      </c>
      <c r="B6457" s="25">
        <v>1000054542</v>
      </c>
      <c r="C6457" s="25" t="s">
        <v>4042</v>
      </c>
      <c r="D6457" s="25" t="s">
        <v>4003</v>
      </c>
      <c r="E6457" s="25">
        <v>619.6</v>
      </c>
      <c r="F6457" s="25">
        <v>619.6</v>
      </c>
      <c r="G6457" s="25">
        <v>0</v>
      </c>
      <c r="H6457" s="25">
        <v>0</v>
      </c>
      <c r="I6457" s="25" t="s">
        <v>2734</v>
      </c>
    </row>
    <row r="6458" spans="1:9" x14ac:dyDescent="0.15">
      <c r="A6458" s="32">
        <v>43709</v>
      </c>
      <c r="B6458" s="25">
        <v>1000054543</v>
      </c>
      <c r="C6458" s="25" t="s">
        <v>3982</v>
      </c>
      <c r="D6458" s="25" t="s">
        <v>4003</v>
      </c>
      <c r="E6458" s="25">
        <v>364.8</v>
      </c>
      <c r="F6458" s="25">
        <v>364.8</v>
      </c>
      <c r="G6458" s="25">
        <v>0</v>
      </c>
      <c r="H6458" s="25">
        <v>0</v>
      </c>
      <c r="I6458" s="25" t="s">
        <v>3085</v>
      </c>
    </row>
    <row r="6459" spans="1:9" x14ac:dyDescent="0.15">
      <c r="A6459" s="32">
        <v>43709</v>
      </c>
      <c r="B6459" s="25">
        <v>1000054852</v>
      </c>
      <c r="C6459" s="25" t="s">
        <v>4067</v>
      </c>
      <c r="D6459" s="25" t="s">
        <v>4003</v>
      </c>
      <c r="E6459" s="25">
        <v>741</v>
      </c>
      <c r="F6459" s="25">
        <v>741</v>
      </c>
      <c r="G6459" s="25">
        <v>0</v>
      </c>
      <c r="H6459" s="25">
        <v>0</v>
      </c>
      <c r="I6459" s="25" t="s">
        <v>3372</v>
      </c>
    </row>
    <row r="6460" spans="1:9" x14ac:dyDescent="0.15">
      <c r="A6460" s="32">
        <v>43709</v>
      </c>
      <c r="B6460" s="25">
        <v>1000055477</v>
      </c>
      <c r="C6460" s="25" t="s">
        <v>4044</v>
      </c>
      <c r="D6460" s="25" t="s">
        <v>4003</v>
      </c>
      <c r="E6460" s="31">
        <v>1019.6</v>
      </c>
      <c r="F6460" s="31">
        <v>1019.6</v>
      </c>
      <c r="G6460" s="25">
        <v>0</v>
      </c>
      <c r="H6460" s="25">
        <v>0</v>
      </c>
      <c r="I6460" s="25" t="s">
        <v>2734</v>
      </c>
    </row>
    <row r="6461" spans="1:9" x14ac:dyDescent="0.15">
      <c r="A6461" s="32">
        <v>43709</v>
      </c>
      <c r="B6461" s="25">
        <v>1000055851</v>
      </c>
      <c r="C6461" s="25" t="s">
        <v>4043</v>
      </c>
      <c r="D6461" s="25" t="s">
        <v>4003</v>
      </c>
      <c r="E6461" s="31">
        <v>1002</v>
      </c>
      <c r="F6461" s="31">
        <v>1002</v>
      </c>
      <c r="G6461" s="25">
        <v>0</v>
      </c>
      <c r="H6461" s="25">
        <v>0</v>
      </c>
      <c r="I6461" s="25" t="s">
        <v>3113</v>
      </c>
    </row>
    <row r="6462" spans="1:9" x14ac:dyDescent="0.15">
      <c r="A6462" s="32">
        <v>43709</v>
      </c>
      <c r="B6462" s="25">
        <v>1000055851</v>
      </c>
      <c r="C6462" s="25" t="s">
        <v>4043</v>
      </c>
      <c r="D6462" s="25" t="s">
        <v>4003</v>
      </c>
      <c r="E6462" s="31">
        <v>4056.47</v>
      </c>
      <c r="F6462" s="31">
        <v>4056.47</v>
      </c>
      <c r="G6462" s="25">
        <v>0</v>
      </c>
      <c r="H6462" s="25">
        <v>0</v>
      </c>
      <c r="I6462" s="25" t="s">
        <v>3113</v>
      </c>
    </row>
    <row r="6463" spans="1:9" x14ac:dyDescent="0.15">
      <c r="A6463" s="32">
        <v>43709</v>
      </c>
      <c r="B6463" s="25">
        <v>1000055938</v>
      </c>
      <c r="C6463" s="25" t="s">
        <v>4074</v>
      </c>
      <c r="D6463" s="25" t="s">
        <v>4003</v>
      </c>
      <c r="E6463" s="25">
        <v>354.7</v>
      </c>
      <c r="F6463" s="25">
        <v>354.7</v>
      </c>
      <c r="G6463" s="25">
        <v>0</v>
      </c>
      <c r="H6463" s="25">
        <v>0</v>
      </c>
      <c r="I6463" s="25" t="s">
        <v>3032</v>
      </c>
    </row>
    <row r="6464" spans="1:9" x14ac:dyDescent="0.15">
      <c r="A6464" s="32">
        <v>43709</v>
      </c>
      <c r="B6464" s="25">
        <v>1000056788</v>
      </c>
      <c r="C6464" s="25" t="s">
        <v>4036</v>
      </c>
      <c r="D6464" s="25" t="s">
        <v>4003</v>
      </c>
      <c r="E6464" s="25">
        <v>596.4</v>
      </c>
      <c r="F6464" s="25">
        <v>596.4</v>
      </c>
      <c r="G6464" s="25">
        <v>0</v>
      </c>
      <c r="H6464" s="25">
        <v>0</v>
      </c>
      <c r="I6464" s="25" t="s">
        <v>2908</v>
      </c>
    </row>
    <row r="6465" spans="1:9" x14ac:dyDescent="0.15">
      <c r="A6465" s="32">
        <v>43709</v>
      </c>
      <c r="B6465" s="25">
        <v>1000056788</v>
      </c>
      <c r="C6465" s="25" t="s">
        <v>4036</v>
      </c>
      <c r="D6465" s="25" t="s">
        <v>4003</v>
      </c>
      <c r="E6465" s="25">
        <v>904</v>
      </c>
      <c r="F6465" s="25">
        <v>904</v>
      </c>
      <c r="G6465" s="25">
        <v>0</v>
      </c>
      <c r="H6465" s="25">
        <v>0</v>
      </c>
      <c r="I6465" s="25" t="s">
        <v>2908</v>
      </c>
    </row>
    <row r="6466" spans="1:9" x14ac:dyDescent="0.15">
      <c r="A6466" s="32">
        <v>43709</v>
      </c>
      <c r="B6466" s="25">
        <v>1000056886</v>
      </c>
      <c r="C6466" s="25" t="s">
        <v>4052</v>
      </c>
      <c r="D6466" s="25" t="s">
        <v>4003</v>
      </c>
      <c r="E6466" s="25">
        <v>852</v>
      </c>
      <c r="F6466" s="25">
        <v>852</v>
      </c>
      <c r="G6466" s="25">
        <v>0</v>
      </c>
      <c r="H6466" s="25">
        <v>0</v>
      </c>
      <c r="I6466" s="25" t="s">
        <v>3134</v>
      </c>
    </row>
    <row r="6467" spans="1:9" x14ac:dyDescent="0.15">
      <c r="A6467" s="32">
        <v>43709</v>
      </c>
      <c r="B6467" s="25">
        <v>1000056886</v>
      </c>
      <c r="C6467" s="25" t="s">
        <v>4052</v>
      </c>
      <c r="D6467" s="25" t="s">
        <v>4003</v>
      </c>
      <c r="E6467" s="31">
        <v>1755.3</v>
      </c>
      <c r="F6467" s="31">
        <v>1755.3</v>
      </c>
      <c r="G6467" s="25">
        <v>0</v>
      </c>
      <c r="H6467" s="25">
        <v>0</v>
      </c>
      <c r="I6467" s="25" t="s">
        <v>3134</v>
      </c>
    </row>
    <row r="6468" spans="1:9" x14ac:dyDescent="0.15">
      <c r="A6468" s="32">
        <v>43709</v>
      </c>
      <c r="B6468" s="25">
        <v>1000057055</v>
      </c>
      <c r="C6468" s="25" t="s">
        <v>3984</v>
      </c>
      <c r="D6468" s="25" t="s">
        <v>4003</v>
      </c>
      <c r="E6468" s="25">
        <v>20.399999999999999</v>
      </c>
      <c r="F6468" s="25">
        <v>20.399999999999999</v>
      </c>
      <c r="G6468" s="25">
        <v>0</v>
      </c>
      <c r="H6468" s="25">
        <v>0</v>
      </c>
      <c r="I6468" s="25" t="s">
        <v>3063</v>
      </c>
    </row>
    <row r="6469" spans="1:9" x14ac:dyDescent="0.15">
      <c r="A6469" s="32">
        <v>43709</v>
      </c>
      <c r="B6469" s="25">
        <v>1000057055</v>
      </c>
      <c r="C6469" s="25" t="s">
        <v>3984</v>
      </c>
      <c r="D6469" s="25" t="s">
        <v>4003</v>
      </c>
      <c r="E6469" s="25">
        <v>17.8</v>
      </c>
      <c r="F6469" s="25">
        <v>17.8</v>
      </c>
      <c r="G6469" s="25">
        <v>0</v>
      </c>
      <c r="H6469" s="25">
        <v>0</v>
      </c>
      <c r="I6469" s="25" t="s">
        <v>3063</v>
      </c>
    </row>
    <row r="6470" spans="1:9" x14ac:dyDescent="0.15">
      <c r="A6470" s="32">
        <v>43709</v>
      </c>
      <c r="B6470" s="25">
        <v>1000057172</v>
      </c>
      <c r="C6470" s="25" t="s">
        <v>3985</v>
      </c>
      <c r="D6470" s="25" t="s">
        <v>4003</v>
      </c>
      <c r="E6470" s="31">
        <v>3000</v>
      </c>
      <c r="F6470" s="31">
        <v>3000</v>
      </c>
      <c r="G6470" s="25">
        <v>0</v>
      </c>
      <c r="H6470" s="25">
        <v>0</v>
      </c>
      <c r="I6470" s="25" t="s">
        <v>3120</v>
      </c>
    </row>
    <row r="6471" spans="1:9" x14ac:dyDescent="0.15">
      <c r="A6471" s="32">
        <v>43709</v>
      </c>
      <c r="B6471" s="25">
        <v>1000057172</v>
      </c>
      <c r="C6471" s="25" t="s">
        <v>3985</v>
      </c>
      <c r="D6471" s="25" t="s">
        <v>4003</v>
      </c>
      <c r="E6471" s="31">
        <v>9000.85</v>
      </c>
      <c r="F6471" s="31">
        <v>9000.85</v>
      </c>
      <c r="G6471" s="25">
        <v>0</v>
      </c>
      <c r="H6471" s="25">
        <v>0</v>
      </c>
      <c r="I6471" s="25" t="s">
        <v>3120</v>
      </c>
    </row>
    <row r="6472" spans="1:9" x14ac:dyDescent="0.15">
      <c r="A6472" s="32">
        <v>43709</v>
      </c>
      <c r="B6472" s="25">
        <v>1000057780</v>
      </c>
      <c r="C6472" s="25" t="s">
        <v>4075</v>
      </c>
      <c r="D6472" s="25" t="s">
        <v>4004</v>
      </c>
      <c r="E6472" s="31">
        <v>1001.26</v>
      </c>
      <c r="F6472" s="31">
        <v>1001.26</v>
      </c>
      <c r="G6472" s="25">
        <v>0</v>
      </c>
      <c r="H6472" s="25">
        <v>0</v>
      </c>
      <c r="I6472" s="25" t="s">
        <v>3375</v>
      </c>
    </row>
    <row r="6473" spans="1:9" x14ac:dyDescent="0.15">
      <c r="A6473" s="32">
        <v>43709</v>
      </c>
      <c r="B6473" s="25">
        <v>1000057812</v>
      </c>
      <c r="C6473" s="25" t="s">
        <v>3987</v>
      </c>
      <c r="D6473" s="25" t="s">
        <v>4003</v>
      </c>
      <c r="E6473" s="25">
        <v>76</v>
      </c>
      <c r="F6473" s="25">
        <v>76</v>
      </c>
      <c r="G6473" s="25">
        <v>0</v>
      </c>
      <c r="H6473" s="25">
        <v>0</v>
      </c>
      <c r="I6473" s="25" t="s">
        <v>2941</v>
      </c>
    </row>
    <row r="6474" spans="1:9" x14ac:dyDescent="0.15">
      <c r="A6474" s="32">
        <v>43709</v>
      </c>
      <c r="B6474" s="25">
        <v>1000057812</v>
      </c>
      <c r="C6474" s="25" t="s">
        <v>3987</v>
      </c>
      <c r="D6474" s="25" t="s">
        <v>4003</v>
      </c>
      <c r="E6474" s="25">
        <v>124</v>
      </c>
      <c r="F6474" s="25">
        <v>124</v>
      </c>
      <c r="G6474" s="25">
        <v>0</v>
      </c>
      <c r="H6474" s="25">
        <v>0</v>
      </c>
      <c r="I6474" s="25" t="s">
        <v>2941</v>
      </c>
    </row>
    <row r="6475" spans="1:9" x14ac:dyDescent="0.15">
      <c r="A6475" s="32">
        <v>43709</v>
      </c>
      <c r="B6475" s="25">
        <v>1000058115</v>
      </c>
      <c r="C6475" s="25" t="s">
        <v>4047</v>
      </c>
      <c r="D6475" s="25" t="s">
        <v>4003</v>
      </c>
      <c r="E6475" s="25">
        <v>501.4</v>
      </c>
      <c r="F6475" s="25">
        <v>501.4</v>
      </c>
      <c r="G6475" s="25">
        <v>0</v>
      </c>
      <c r="H6475" s="25">
        <v>0</v>
      </c>
      <c r="I6475" s="25" t="s">
        <v>2801</v>
      </c>
    </row>
    <row r="6476" spans="1:9" x14ac:dyDescent="0.15">
      <c r="A6476" s="32">
        <v>43709</v>
      </c>
      <c r="B6476" s="25">
        <v>1000058163</v>
      </c>
      <c r="C6476" s="25" t="s">
        <v>3988</v>
      </c>
      <c r="D6476" s="25" t="s">
        <v>4003</v>
      </c>
      <c r="E6476" s="25">
        <v>400.8</v>
      </c>
      <c r="F6476" s="25">
        <v>400.8</v>
      </c>
      <c r="G6476" s="25">
        <v>0</v>
      </c>
      <c r="H6476" s="25">
        <v>0</v>
      </c>
      <c r="I6476" s="25" t="s">
        <v>2621</v>
      </c>
    </row>
    <row r="6477" spans="1:9" x14ac:dyDescent="0.15">
      <c r="A6477" s="32">
        <v>43709</v>
      </c>
      <c r="B6477" s="25">
        <v>1000058163</v>
      </c>
      <c r="C6477" s="25" t="s">
        <v>3988</v>
      </c>
      <c r="D6477" s="25" t="s">
        <v>4003</v>
      </c>
      <c r="E6477" s="25">
        <v>903</v>
      </c>
      <c r="F6477" s="25">
        <v>903</v>
      </c>
      <c r="G6477" s="25">
        <v>0</v>
      </c>
      <c r="H6477" s="25">
        <v>0</v>
      </c>
      <c r="I6477" s="25" t="s">
        <v>2621</v>
      </c>
    </row>
    <row r="6478" spans="1:9" x14ac:dyDescent="0.15">
      <c r="A6478" s="32">
        <v>43709</v>
      </c>
      <c r="B6478" s="25">
        <v>1000058420</v>
      </c>
      <c r="C6478" s="25" t="s">
        <v>4070</v>
      </c>
      <c r="D6478" s="25" t="s">
        <v>4004</v>
      </c>
      <c r="E6478" s="25">
        <v>200.1</v>
      </c>
      <c r="F6478" s="25">
        <v>200.1</v>
      </c>
      <c r="G6478" s="25">
        <v>0</v>
      </c>
      <c r="H6478" s="25">
        <v>0</v>
      </c>
      <c r="I6478" s="25" t="s">
        <v>3205</v>
      </c>
    </row>
    <row r="6479" spans="1:9" x14ac:dyDescent="0.15">
      <c r="A6479" s="32">
        <v>43709</v>
      </c>
      <c r="B6479" s="25">
        <v>1000058817</v>
      </c>
      <c r="C6479" s="25" t="s">
        <v>4013</v>
      </c>
      <c r="D6479" s="25" t="s">
        <v>4003</v>
      </c>
      <c r="E6479" s="31">
        <v>6501.84</v>
      </c>
      <c r="F6479" s="31">
        <v>6501.84</v>
      </c>
      <c r="G6479" s="25">
        <v>0</v>
      </c>
      <c r="H6479" s="25">
        <v>0</v>
      </c>
      <c r="I6479" s="25" t="s">
        <v>2625</v>
      </c>
    </row>
    <row r="6480" spans="1:9" x14ac:dyDescent="0.15">
      <c r="A6480" s="32">
        <v>43709</v>
      </c>
      <c r="B6480" s="25">
        <v>1000058921</v>
      </c>
      <c r="C6480" s="25" t="s">
        <v>3990</v>
      </c>
      <c r="D6480" s="25" t="s">
        <v>4003</v>
      </c>
      <c r="E6480" s="25">
        <v>632.6</v>
      </c>
      <c r="F6480" s="25">
        <v>632.6</v>
      </c>
      <c r="G6480" s="25">
        <v>0</v>
      </c>
      <c r="H6480" s="25">
        <v>0</v>
      </c>
      <c r="I6480" s="25" t="s">
        <v>2709</v>
      </c>
    </row>
    <row r="6481" spans="1:9" x14ac:dyDescent="0.15">
      <c r="A6481" s="32">
        <v>43709</v>
      </c>
      <c r="B6481" s="25">
        <v>1000058921</v>
      </c>
      <c r="C6481" s="25" t="s">
        <v>3990</v>
      </c>
      <c r="D6481" s="25" t="s">
        <v>4003</v>
      </c>
      <c r="E6481" s="25">
        <v>186.3</v>
      </c>
      <c r="F6481" s="25">
        <v>186.3</v>
      </c>
      <c r="G6481" s="25">
        <v>0</v>
      </c>
      <c r="H6481" s="25">
        <v>0</v>
      </c>
      <c r="I6481" s="25" t="s">
        <v>2709</v>
      </c>
    </row>
    <row r="6482" spans="1:9" x14ac:dyDescent="0.15">
      <c r="A6482" s="32">
        <v>43709</v>
      </c>
      <c r="B6482" s="25">
        <v>1000058924</v>
      </c>
      <c r="C6482" s="25" t="s">
        <v>3991</v>
      </c>
      <c r="D6482" s="25" t="s">
        <v>4003</v>
      </c>
      <c r="E6482" s="25">
        <v>200.4</v>
      </c>
      <c r="F6482" s="25">
        <v>200.4</v>
      </c>
      <c r="G6482" s="25">
        <v>0</v>
      </c>
      <c r="H6482" s="25">
        <v>0</v>
      </c>
      <c r="I6482" s="25" t="s">
        <v>2706</v>
      </c>
    </row>
    <row r="6483" spans="1:9" x14ac:dyDescent="0.15">
      <c r="A6483" s="32">
        <v>43709</v>
      </c>
      <c r="B6483" s="25">
        <v>1000058924</v>
      </c>
      <c r="C6483" s="25" t="s">
        <v>3991</v>
      </c>
      <c r="D6483" s="25" t="s">
        <v>4003</v>
      </c>
      <c r="E6483" s="25">
        <v>801.3</v>
      </c>
      <c r="F6483" s="25">
        <v>801.3</v>
      </c>
      <c r="G6483" s="25">
        <v>0</v>
      </c>
      <c r="H6483" s="25">
        <v>0</v>
      </c>
      <c r="I6483" s="25" t="s">
        <v>2706</v>
      </c>
    </row>
    <row r="6484" spans="1:9" x14ac:dyDescent="0.15">
      <c r="A6484" s="32">
        <v>43709</v>
      </c>
      <c r="B6484" s="25">
        <v>1000058926</v>
      </c>
      <c r="C6484" s="25" t="s">
        <v>4072</v>
      </c>
      <c r="D6484" s="25" t="s">
        <v>4004</v>
      </c>
      <c r="E6484" s="25">
        <v>500.1</v>
      </c>
      <c r="F6484" s="25">
        <v>500.1</v>
      </c>
      <c r="G6484" s="25">
        <v>0</v>
      </c>
      <c r="H6484" s="25">
        <v>0</v>
      </c>
      <c r="I6484" s="25" t="s">
        <v>2706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3"/>
  <sheetViews>
    <sheetView workbookViewId="0">
      <selection activeCell="B1" sqref="B1"/>
    </sheetView>
  </sheetViews>
  <sheetFormatPr defaultRowHeight="13.5" x14ac:dyDescent="0.15"/>
  <cols>
    <col min="2" max="2" width="24.75" customWidth="1"/>
  </cols>
  <sheetData>
    <row r="1" spans="1:4" ht="15.75" x14ac:dyDescent="0.3">
      <c r="A1" s="17" t="s">
        <v>329</v>
      </c>
      <c r="B1" s="18">
        <f>SUM(D3:D1143)</f>
        <v>104018100.83</v>
      </c>
      <c r="C1" s="19"/>
      <c r="D1" s="20"/>
    </row>
    <row r="2" spans="1:4" ht="15.75" x14ac:dyDescent="0.3">
      <c r="A2" s="21" t="s">
        <v>330</v>
      </c>
      <c r="B2" s="22" t="s">
        <v>331</v>
      </c>
      <c r="C2" s="19" t="s">
        <v>332</v>
      </c>
      <c r="D2" s="23" t="s">
        <v>333</v>
      </c>
    </row>
    <row r="3" spans="1:4" ht="15.75" x14ac:dyDescent="0.3">
      <c r="A3" s="17" t="s">
        <v>334</v>
      </c>
      <c r="B3" s="22" t="s">
        <v>335</v>
      </c>
      <c r="C3" s="19" t="s">
        <v>31</v>
      </c>
      <c r="D3" s="23">
        <v>12291.43</v>
      </c>
    </row>
    <row r="4" spans="1:4" ht="15.75" x14ac:dyDescent="0.3">
      <c r="A4" s="17" t="s">
        <v>336</v>
      </c>
      <c r="B4" s="22" t="s">
        <v>337</v>
      </c>
      <c r="C4" s="19" t="s">
        <v>270</v>
      </c>
      <c r="D4" s="20">
        <v>296256.50000000006</v>
      </c>
    </row>
    <row r="5" spans="1:4" ht="15.75" x14ac:dyDescent="0.3">
      <c r="A5" s="21" t="s">
        <v>338</v>
      </c>
      <c r="B5" s="22" t="s">
        <v>339</v>
      </c>
      <c r="C5" s="19" t="s">
        <v>322</v>
      </c>
      <c r="D5" s="23">
        <v>185408.72</v>
      </c>
    </row>
    <row r="6" spans="1:4" ht="15.75" x14ac:dyDescent="0.3">
      <c r="A6" s="21" t="s">
        <v>340</v>
      </c>
      <c r="B6" s="22" t="s">
        <v>341</v>
      </c>
      <c r="C6" s="19" t="s">
        <v>282</v>
      </c>
      <c r="D6" s="23">
        <v>3.7</v>
      </c>
    </row>
    <row r="7" spans="1:4" ht="15.75" x14ac:dyDescent="0.3">
      <c r="A7" s="21" t="s">
        <v>342</v>
      </c>
      <c r="B7" s="22" t="s">
        <v>343</v>
      </c>
      <c r="C7" s="19" t="s">
        <v>282</v>
      </c>
      <c r="D7" s="23">
        <v>21480.84</v>
      </c>
    </row>
    <row r="8" spans="1:4" ht="15.75" x14ac:dyDescent="0.3">
      <c r="A8" s="21" t="s">
        <v>344</v>
      </c>
      <c r="B8" s="22" t="s">
        <v>345</v>
      </c>
      <c r="C8" s="19" t="s">
        <v>253</v>
      </c>
      <c r="D8" s="23">
        <v>19665.310000000001</v>
      </c>
    </row>
    <row r="9" spans="1:4" ht="15.75" x14ac:dyDescent="0.3">
      <c r="A9" s="21" t="s">
        <v>346</v>
      </c>
      <c r="B9" s="22" t="s">
        <v>347</v>
      </c>
      <c r="C9" s="19" t="s">
        <v>300</v>
      </c>
      <c r="D9" s="23">
        <v>3589.01</v>
      </c>
    </row>
    <row r="10" spans="1:4" ht="15.75" x14ac:dyDescent="0.3">
      <c r="A10" s="21" t="s">
        <v>348</v>
      </c>
      <c r="B10" s="22" t="s">
        <v>349</v>
      </c>
      <c r="C10" s="19" t="s">
        <v>293</v>
      </c>
      <c r="D10" s="23">
        <v>196.71</v>
      </c>
    </row>
    <row r="11" spans="1:4" ht="15.75" x14ac:dyDescent="0.3">
      <c r="A11" s="21" t="s">
        <v>350</v>
      </c>
      <c r="B11" s="22" t="s">
        <v>351</v>
      </c>
      <c r="C11" s="19" t="s">
        <v>282</v>
      </c>
      <c r="D11" s="23">
        <v>315.17</v>
      </c>
    </row>
    <row r="12" spans="1:4" ht="15.75" x14ac:dyDescent="0.3">
      <c r="A12" s="21" t="s">
        <v>352</v>
      </c>
      <c r="B12" s="22" t="s">
        <v>353</v>
      </c>
      <c r="C12" s="19" t="s">
        <v>315</v>
      </c>
      <c r="D12" s="23">
        <v>175362.14</v>
      </c>
    </row>
    <row r="13" spans="1:4" ht="15.75" x14ac:dyDescent="0.3">
      <c r="A13" s="21" t="s">
        <v>354</v>
      </c>
      <c r="B13" s="22" t="s">
        <v>355</v>
      </c>
      <c r="C13" s="19" t="s">
        <v>282</v>
      </c>
      <c r="D13" s="23">
        <v>17348.28</v>
      </c>
    </row>
    <row r="14" spans="1:4" ht="15.75" x14ac:dyDescent="0.3">
      <c r="A14" s="21" t="s">
        <v>356</v>
      </c>
      <c r="B14" s="22" t="s">
        <v>357</v>
      </c>
      <c r="C14" s="19" t="s">
        <v>282</v>
      </c>
      <c r="D14" s="23">
        <v>5.83</v>
      </c>
    </row>
    <row r="15" spans="1:4" ht="15.75" x14ac:dyDescent="0.3">
      <c r="A15" s="21" t="s">
        <v>358</v>
      </c>
      <c r="B15" s="22" t="s">
        <v>359</v>
      </c>
      <c r="C15" s="19" t="s">
        <v>265</v>
      </c>
      <c r="D15" s="23">
        <v>20057.810000000001</v>
      </c>
    </row>
    <row r="16" spans="1:4" ht="15.75" x14ac:dyDescent="0.3">
      <c r="A16" s="21" t="s">
        <v>360</v>
      </c>
      <c r="B16" s="22" t="s">
        <v>361</v>
      </c>
      <c r="C16" s="19" t="s">
        <v>313</v>
      </c>
      <c r="D16" s="23">
        <v>213758.45</v>
      </c>
    </row>
    <row r="17" spans="1:4" ht="15.75" x14ac:dyDescent="0.3">
      <c r="A17" s="21" t="s">
        <v>362</v>
      </c>
      <c r="B17" s="22" t="s">
        <v>363</v>
      </c>
      <c r="C17" s="19" t="s">
        <v>253</v>
      </c>
      <c r="D17" s="23">
        <v>6000</v>
      </c>
    </row>
    <row r="18" spans="1:4" ht="15.75" x14ac:dyDescent="0.3">
      <c r="A18" s="21" t="s">
        <v>364</v>
      </c>
      <c r="B18" s="22" t="s">
        <v>365</v>
      </c>
      <c r="C18" s="19" t="s">
        <v>293</v>
      </c>
      <c r="D18" s="23">
        <v>13582.32</v>
      </c>
    </row>
    <row r="19" spans="1:4" ht="15.75" x14ac:dyDescent="0.3">
      <c r="A19" s="21" t="s">
        <v>366</v>
      </c>
      <c r="B19" s="22" t="s">
        <v>367</v>
      </c>
      <c r="C19" s="19" t="s">
        <v>282</v>
      </c>
      <c r="D19" s="23">
        <v>1769.87</v>
      </c>
    </row>
    <row r="20" spans="1:4" ht="15.75" x14ac:dyDescent="0.3">
      <c r="A20" s="21" t="s">
        <v>368</v>
      </c>
      <c r="B20" s="22" t="s">
        <v>369</v>
      </c>
      <c r="C20" s="19" t="s">
        <v>282</v>
      </c>
      <c r="D20" s="23">
        <v>18809.900000000001</v>
      </c>
    </row>
    <row r="21" spans="1:4" ht="15.75" x14ac:dyDescent="0.3">
      <c r="A21" s="21" t="s">
        <v>370</v>
      </c>
      <c r="B21" s="22" t="s">
        <v>371</v>
      </c>
      <c r="C21" s="19" t="s">
        <v>77</v>
      </c>
      <c r="D21" s="23">
        <v>119926.63</v>
      </c>
    </row>
    <row r="22" spans="1:4" ht="15.75" x14ac:dyDescent="0.3">
      <c r="A22" s="21" t="s">
        <v>372</v>
      </c>
      <c r="B22" s="22" t="s">
        <v>373</v>
      </c>
      <c r="C22" s="19" t="s">
        <v>282</v>
      </c>
      <c r="D22" s="23">
        <v>26.98</v>
      </c>
    </row>
    <row r="23" spans="1:4" ht="15.75" x14ac:dyDescent="0.3">
      <c r="A23" s="21" t="s">
        <v>374</v>
      </c>
      <c r="B23" s="22" t="s">
        <v>375</v>
      </c>
      <c r="C23" s="19" t="s">
        <v>282</v>
      </c>
      <c r="D23" s="23">
        <v>1352.36</v>
      </c>
    </row>
    <row r="24" spans="1:4" ht="15.75" x14ac:dyDescent="0.3">
      <c r="A24" s="21" t="s">
        <v>376</v>
      </c>
      <c r="B24" s="22" t="s">
        <v>377</v>
      </c>
      <c r="C24" s="19" t="s">
        <v>282</v>
      </c>
      <c r="D24" s="23">
        <v>414.36</v>
      </c>
    </row>
    <row r="25" spans="1:4" ht="15.75" x14ac:dyDescent="0.3">
      <c r="A25" s="21" t="s">
        <v>378</v>
      </c>
      <c r="B25" s="22" t="s">
        <v>379</v>
      </c>
      <c r="C25" s="19" t="s">
        <v>282</v>
      </c>
      <c r="D25" s="23">
        <v>2526.23</v>
      </c>
    </row>
    <row r="26" spans="1:4" ht="15.75" x14ac:dyDescent="0.3">
      <c r="A26" s="21" t="s">
        <v>380</v>
      </c>
      <c r="B26" s="22" t="s">
        <v>381</v>
      </c>
      <c r="C26" s="19" t="s">
        <v>282</v>
      </c>
      <c r="D26" s="23">
        <v>2798.61</v>
      </c>
    </row>
    <row r="27" spans="1:4" ht="15.75" x14ac:dyDescent="0.3">
      <c r="A27" s="21" t="s">
        <v>382</v>
      </c>
      <c r="B27" s="22" t="s">
        <v>383</v>
      </c>
      <c r="C27" s="19" t="s">
        <v>122</v>
      </c>
      <c r="D27" s="23">
        <v>9523.83</v>
      </c>
    </row>
    <row r="28" spans="1:4" ht="15.75" x14ac:dyDescent="0.3">
      <c r="A28" s="21" t="s">
        <v>384</v>
      </c>
      <c r="B28" s="22" t="s">
        <v>385</v>
      </c>
      <c r="C28" s="19" t="s">
        <v>275</v>
      </c>
      <c r="D28" s="23">
        <v>2600</v>
      </c>
    </row>
    <row r="29" spans="1:4" ht="15.75" x14ac:dyDescent="0.3">
      <c r="A29" s="21" t="s">
        <v>386</v>
      </c>
      <c r="B29" s="22" t="s">
        <v>387</v>
      </c>
      <c r="C29" s="19" t="s">
        <v>282</v>
      </c>
      <c r="D29" s="23">
        <v>2541.5700000000002</v>
      </c>
    </row>
    <row r="30" spans="1:4" ht="15.75" x14ac:dyDescent="0.3">
      <c r="A30" s="21" t="s">
        <v>388</v>
      </c>
      <c r="B30" s="22" t="s">
        <v>389</v>
      </c>
      <c r="C30" s="19" t="s">
        <v>322</v>
      </c>
      <c r="D30" s="23">
        <v>99327.41</v>
      </c>
    </row>
    <row r="31" spans="1:4" ht="15.75" x14ac:dyDescent="0.3">
      <c r="A31" s="21" t="s">
        <v>390</v>
      </c>
      <c r="B31" s="22" t="s">
        <v>391</v>
      </c>
      <c r="C31" s="19" t="s">
        <v>282</v>
      </c>
      <c r="D31" s="23">
        <v>729.11</v>
      </c>
    </row>
    <row r="32" spans="1:4" ht="15.75" x14ac:dyDescent="0.3">
      <c r="A32" s="21" t="s">
        <v>392</v>
      </c>
      <c r="B32" s="22" t="s">
        <v>393</v>
      </c>
      <c r="C32" s="19" t="s">
        <v>253</v>
      </c>
      <c r="D32" s="23">
        <v>432348.19</v>
      </c>
    </row>
    <row r="33" spans="1:4" ht="15.75" x14ac:dyDescent="0.3">
      <c r="A33" s="21" t="s">
        <v>394</v>
      </c>
      <c r="B33" s="22" t="s">
        <v>395</v>
      </c>
      <c r="C33" s="19" t="s">
        <v>282</v>
      </c>
      <c r="D33" s="23">
        <v>7.76</v>
      </c>
    </row>
    <row r="34" spans="1:4" ht="15.75" x14ac:dyDescent="0.3">
      <c r="A34" s="21" t="s">
        <v>396</v>
      </c>
      <c r="B34" s="22" t="s">
        <v>397</v>
      </c>
      <c r="C34" s="19" t="s">
        <v>282</v>
      </c>
      <c r="D34" s="23">
        <v>3894.57</v>
      </c>
    </row>
    <row r="35" spans="1:4" ht="15.75" x14ac:dyDescent="0.3">
      <c r="A35" s="21" t="s">
        <v>398</v>
      </c>
      <c r="B35" s="22" t="s">
        <v>399</v>
      </c>
      <c r="C35" s="19" t="s">
        <v>77</v>
      </c>
      <c r="D35" s="23">
        <v>21589.040000000001</v>
      </c>
    </row>
    <row r="36" spans="1:4" ht="15.75" x14ac:dyDescent="0.3">
      <c r="A36" s="21" t="s">
        <v>400</v>
      </c>
      <c r="B36" s="22" t="s">
        <v>401</v>
      </c>
      <c r="C36" s="19" t="s">
        <v>293</v>
      </c>
      <c r="D36" s="23">
        <v>789.65</v>
      </c>
    </row>
    <row r="37" spans="1:4" ht="15.75" x14ac:dyDescent="0.3">
      <c r="A37" s="21" t="s">
        <v>402</v>
      </c>
      <c r="B37" s="22" t="s">
        <v>403</v>
      </c>
      <c r="C37" s="19" t="s">
        <v>265</v>
      </c>
      <c r="D37" s="23">
        <v>17266.810000000001</v>
      </c>
    </row>
    <row r="38" spans="1:4" ht="15.75" x14ac:dyDescent="0.3">
      <c r="A38" s="21" t="s">
        <v>404</v>
      </c>
      <c r="B38" s="22" t="s">
        <v>405</v>
      </c>
      <c r="C38" s="19" t="s">
        <v>282</v>
      </c>
      <c r="D38" s="23">
        <v>678.5</v>
      </c>
    </row>
    <row r="39" spans="1:4" ht="15.75" x14ac:dyDescent="0.3">
      <c r="A39" s="21" t="s">
        <v>406</v>
      </c>
      <c r="B39" s="22" t="s">
        <v>407</v>
      </c>
      <c r="C39" s="19" t="s">
        <v>300</v>
      </c>
      <c r="D39" s="23">
        <v>8019.01</v>
      </c>
    </row>
    <row r="40" spans="1:4" ht="15.75" x14ac:dyDescent="0.3">
      <c r="A40" s="21" t="s">
        <v>408</v>
      </c>
      <c r="B40" s="22" t="s">
        <v>409</v>
      </c>
      <c r="C40" s="19" t="s">
        <v>285</v>
      </c>
      <c r="D40" s="23">
        <v>4418.57</v>
      </c>
    </row>
    <row r="41" spans="1:4" ht="15.75" x14ac:dyDescent="0.3">
      <c r="A41" s="21" t="s">
        <v>410</v>
      </c>
      <c r="B41" s="22" t="s">
        <v>411</v>
      </c>
      <c r="C41" s="19" t="s">
        <v>282</v>
      </c>
      <c r="D41" s="23">
        <v>10.58</v>
      </c>
    </row>
    <row r="42" spans="1:4" ht="15.75" x14ac:dyDescent="0.3">
      <c r="A42" s="21" t="s">
        <v>412</v>
      </c>
      <c r="B42" s="22" t="s">
        <v>413</v>
      </c>
      <c r="C42" s="19" t="s">
        <v>313</v>
      </c>
      <c r="D42" s="23">
        <v>40086.339999999997</v>
      </c>
    </row>
    <row r="43" spans="1:4" ht="15.75" x14ac:dyDescent="0.3">
      <c r="A43" s="21" t="s">
        <v>414</v>
      </c>
      <c r="B43" s="22" t="s">
        <v>415</v>
      </c>
      <c r="C43" s="19" t="s">
        <v>81</v>
      </c>
      <c r="D43" s="23">
        <v>3988.45</v>
      </c>
    </row>
    <row r="44" spans="1:4" ht="15.75" x14ac:dyDescent="0.3">
      <c r="A44" s="21" t="s">
        <v>416</v>
      </c>
      <c r="B44" s="22" t="s">
        <v>417</v>
      </c>
      <c r="C44" s="19" t="s">
        <v>293</v>
      </c>
      <c r="D44" s="23">
        <v>778.91</v>
      </c>
    </row>
    <row r="45" spans="1:4" ht="15.75" x14ac:dyDescent="0.3">
      <c r="A45" s="21" t="s">
        <v>418</v>
      </c>
      <c r="B45" s="22" t="s">
        <v>419</v>
      </c>
      <c r="C45" s="19" t="s">
        <v>282</v>
      </c>
      <c r="D45" s="23">
        <v>2.33</v>
      </c>
    </row>
    <row r="46" spans="1:4" ht="15.75" x14ac:dyDescent="0.3">
      <c r="A46" s="21" t="s">
        <v>420</v>
      </c>
      <c r="B46" s="22" t="s">
        <v>421</v>
      </c>
      <c r="C46" s="19" t="s">
        <v>282</v>
      </c>
      <c r="D46" s="23">
        <v>14172.67</v>
      </c>
    </row>
    <row r="47" spans="1:4" ht="15.75" x14ac:dyDescent="0.3">
      <c r="A47" s="21" t="s">
        <v>422</v>
      </c>
      <c r="B47" s="22" t="s">
        <v>423</v>
      </c>
      <c r="C47" s="19" t="s">
        <v>282</v>
      </c>
      <c r="D47" s="23">
        <v>894.99</v>
      </c>
    </row>
    <row r="48" spans="1:4" ht="15.75" x14ac:dyDescent="0.3">
      <c r="A48" s="21" t="s">
        <v>424</v>
      </c>
      <c r="B48" s="22" t="s">
        <v>425</v>
      </c>
      <c r="C48" s="19" t="s">
        <v>282</v>
      </c>
      <c r="D48" s="23">
        <v>19210.22</v>
      </c>
    </row>
    <row r="49" spans="1:4" ht="15.75" x14ac:dyDescent="0.3">
      <c r="A49" s="21" t="s">
        <v>426</v>
      </c>
      <c r="B49" s="22" t="s">
        <v>427</v>
      </c>
      <c r="C49" s="19" t="s">
        <v>293</v>
      </c>
      <c r="D49" s="23">
        <v>16.8</v>
      </c>
    </row>
    <row r="50" spans="1:4" ht="15.75" x14ac:dyDescent="0.3">
      <c r="A50" s="21" t="s">
        <v>428</v>
      </c>
      <c r="B50" s="22" t="s">
        <v>429</v>
      </c>
      <c r="C50" s="19" t="s">
        <v>293</v>
      </c>
      <c r="D50" s="23">
        <v>5671.28</v>
      </c>
    </row>
    <row r="51" spans="1:4" ht="15.75" x14ac:dyDescent="0.3">
      <c r="A51" s="21" t="s">
        <v>430</v>
      </c>
      <c r="B51" s="22" t="s">
        <v>431</v>
      </c>
      <c r="C51" s="19" t="s">
        <v>146</v>
      </c>
      <c r="D51" s="23">
        <v>1101679.8999999999</v>
      </c>
    </row>
    <row r="52" spans="1:4" ht="15.75" x14ac:dyDescent="0.3">
      <c r="A52" s="21" t="s">
        <v>432</v>
      </c>
      <c r="B52" s="22" t="s">
        <v>433</v>
      </c>
      <c r="C52" s="19" t="s">
        <v>294</v>
      </c>
      <c r="D52" s="23">
        <v>52248.72</v>
      </c>
    </row>
    <row r="53" spans="1:4" ht="15.75" x14ac:dyDescent="0.3">
      <c r="A53" s="21" t="s">
        <v>434</v>
      </c>
      <c r="B53" s="22" t="s">
        <v>435</v>
      </c>
      <c r="C53" s="19" t="s">
        <v>253</v>
      </c>
      <c r="D53" s="23">
        <v>4479.47</v>
      </c>
    </row>
    <row r="54" spans="1:4" ht="15.75" x14ac:dyDescent="0.3">
      <c r="A54" s="21" t="s">
        <v>436</v>
      </c>
      <c r="B54" s="22" t="s">
        <v>437</v>
      </c>
      <c r="C54" s="19" t="s">
        <v>322</v>
      </c>
      <c r="D54" s="23">
        <v>84060.96</v>
      </c>
    </row>
    <row r="55" spans="1:4" ht="15.75" x14ac:dyDescent="0.3">
      <c r="A55" s="21" t="s">
        <v>438</v>
      </c>
      <c r="B55" s="22" t="s">
        <v>439</v>
      </c>
      <c r="C55" s="19" t="s">
        <v>77</v>
      </c>
      <c r="D55" s="23">
        <v>6194.16</v>
      </c>
    </row>
    <row r="56" spans="1:4" ht="15.75" x14ac:dyDescent="0.3">
      <c r="A56" s="21" t="s">
        <v>440</v>
      </c>
      <c r="B56" s="22" t="s">
        <v>441</v>
      </c>
      <c r="C56" s="19" t="s">
        <v>300</v>
      </c>
      <c r="D56" s="23">
        <v>4864.3900000000003</v>
      </c>
    </row>
    <row r="57" spans="1:4" ht="15.75" x14ac:dyDescent="0.3">
      <c r="A57" s="21" t="s">
        <v>442</v>
      </c>
      <c r="B57" s="22" t="s">
        <v>443</v>
      </c>
      <c r="C57" s="19" t="s">
        <v>293</v>
      </c>
      <c r="D57" s="23">
        <v>0.19</v>
      </c>
    </row>
    <row r="58" spans="1:4" ht="15.75" x14ac:dyDescent="0.3">
      <c r="A58" s="21" t="s">
        <v>444</v>
      </c>
      <c r="B58" s="22" t="s">
        <v>445</v>
      </c>
      <c r="C58" s="19" t="s">
        <v>249</v>
      </c>
      <c r="D58" s="23">
        <v>102399.5</v>
      </c>
    </row>
    <row r="59" spans="1:4" ht="15.75" x14ac:dyDescent="0.3">
      <c r="A59" s="21" t="s">
        <v>446</v>
      </c>
      <c r="B59" s="22" t="s">
        <v>447</v>
      </c>
      <c r="C59" s="19" t="s">
        <v>448</v>
      </c>
      <c r="D59" s="23">
        <v>7937.95</v>
      </c>
    </row>
    <row r="60" spans="1:4" ht="15.75" x14ac:dyDescent="0.3">
      <c r="A60" s="21" t="s">
        <v>449</v>
      </c>
      <c r="B60" s="22" t="s">
        <v>450</v>
      </c>
      <c r="C60" s="19" t="s">
        <v>282</v>
      </c>
      <c r="D60" s="23">
        <v>1047.6300000000001</v>
      </c>
    </row>
    <row r="61" spans="1:4" ht="15.75" x14ac:dyDescent="0.3">
      <c r="A61" s="21" t="s">
        <v>451</v>
      </c>
      <c r="B61" s="22" t="s">
        <v>452</v>
      </c>
      <c r="C61" s="19" t="s">
        <v>282</v>
      </c>
      <c r="D61" s="23">
        <v>122411.86</v>
      </c>
    </row>
    <row r="62" spans="1:4" ht="15.75" x14ac:dyDescent="0.3">
      <c r="A62" s="21" t="s">
        <v>453</v>
      </c>
      <c r="B62" s="22" t="s">
        <v>454</v>
      </c>
      <c r="C62" s="19" t="s">
        <v>253</v>
      </c>
      <c r="D62" s="23">
        <v>340462.02</v>
      </c>
    </row>
    <row r="63" spans="1:4" ht="15.75" x14ac:dyDescent="0.3">
      <c r="A63" s="21" t="s">
        <v>455</v>
      </c>
      <c r="B63" s="22" t="s">
        <v>456</v>
      </c>
      <c r="C63" s="19" t="s">
        <v>282</v>
      </c>
      <c r="D63" s="23">
        <v>283.55</v>
      </c>
    </row>
    <row r="64" spans="1:4" ht="15.75" x14ac:dyDescent="0.3">
      <c r="A64" s="21" t="s">
        <v>457</v>
      </c>
      <c r="B64" s="22" t="s">
        <v>458</v>
      </c>
      <c r="C64" s="19" t="s">
        <v>250</v>
      </c>
      <c r="D64" s="23">
        <v>171073.7</v>
      </c>
    </row>
    <row r="65" spans="1:4" ht="15.75" x14ac:dyDescent="0.3">
      <c r="A65" s="21" t="s">
        <v>459</v>
      </c>
      <c r="B65" s="22" t="s">
        <v>460</v>
      </c>
      <c r="C65" s="19" t="s">
        <v>301</v>
      </c>
      <c r="D65" s="23">
        <v>76086.58</v>
      </c>
    </row>
    <row r="66" spans="1:4" ht="15.75" x14ac:dyDescent="0.3">
      <c r="A66" s="21" t="s">
        <v>461</v>
      </c>
      <c r="B66" s="22" t="s">
        <v>462</v>
      </c>
      <c r="C66" s="19" t="s">
        <v>300</v>
      </c>
      <c r="D66" s="23">
        <v>415.17</v>
      </c>
    </row>
    <row r="67" spans="1:4" ht="15.75" x14ac:dyDescent="0.3">
      <c r="A67" s="21" t="s">
        <v>463</v>
      </c>
      <c r="B67" s="22" t="s">
        <v>464</v>
      </c>
      <c r="C67" s="19" t="s">
        <v>282</v>
      </c>
      <c r="D67" s="23">
        <v>31787.29</v>
      </c>
    </row>
    <row r="68" spans="1:4" ht="15.75" x14ac:dyDescent="0.3">
      <c r="A68" s="21" t="s">
        <v>465</v>
      </c>
      <c r="B68" s="22" t="s">
        <v>466</v>
      </c>
      <c r="C68" s="19" t="s">
        <v>282</v>
      </c>
      <c r="D68" s="23">
        <v>27.81</v>
      </c>
    </row>
    <row r="69" spans="1:4" ht="15.75" x14ac:dyDescent="0.3">
      <c r="A69" s="21" t="s">
        <v>467</v>
      </c>
      <c r="B69" s="22" t="s">
        <v>468</v>
      </c>
      <c r="C69" s="19" t="s">
        <v>267</v>
      </c>
      <c r="D69" s="23">
        <v>23273.34</v>
      </c>
    </row>
    <row r="70" spans="1:4" ht="15.75" x14ac:dyDescent="0.3">
      <c r="A70" s="21" t="s">
        <v>469</v>
      </c>
      <c r="B70" s="22" t="s">
        <v>470</v>
      </c>
      <c r="C70" s="19" t="s">
        <v>300</v>
      </c>
      <c r="D70" s="23">
        <v>4393.2700000000004</v>
      </c>
    </row>
    <row r="71" spans="1:4" ht="15.75" x14ac:dyDescent="0.3">
      <c r="A71" s="21" t="s">
        <v>471</v>
      </c>
      <c r="B71" s="22" t="s">
        <v>472</v>
      </c>
      <c r="C71" s="19" t="s">
        <v>294</v>
      </c>
      <c r="D71" s="23">
        <v>14241.96</v>
      </c>
    </row>
    <row r="72" spans="1:4" ht="15.75" x14ac:dyDescent="0.3">
      <c r="A72" s="21" t="s">
        <v>473</v>
      </c>
      <c r="B72" s="22" t="s">
        <v>474</v>
      </c>
      <c r="C72" s="19" t="s">
        <v>282</v>
      </c>
      <c r="D72" s="23">
        <v>9673.24</v>
      </c>
    </row>
    <row r="73" spans="1:4" ht="15.75" x14ac:dyDescent="0.3">
      <c r="A73" s="21" t="s">
        <v>475</v>
      </c>
      <c r="B73" s="22" t="s">
        <v>476</v>
      </c>
      <c r="C73" s="19" t="s">
        <v>285</v>
      </c>
      <c r="D73" s="23">
        <v>18880.169999999998</v>
      </c>
    </row>
    <row r="74" spans="1:4" ht="15.75" x14ac:dyDescent="0.3">
      <c r="A74" s="21" t="s">
        <v>477</v>
      </c>
      <c r="B74" s="22" t="s">
        <v>478</v>
      </c>
      <c r="C74" s="19" t="s">
        <v>289</v>
      </c>
      <c r="D74" s="23">
        <v>297951.26</v>
      </c>
    </row>
    <row r="75" spans="1:4" ht="15.75" x14ac:dyDescent="0.3">
      <c r="A75" s="21" t="s">
        <v>479</v>
      </c>
      <c r="B75" s="22" t="s">
        <v>480</v>
      </c>
      <c r="C75" s="19" t="s">
        <v>325</v>
      </c>
      <c r="D75" s="23">
        <v>9767.68</v>
      </c>
    </row>
    <row r="76" spans="1:4" ht="15.75" x14ac:dyDescent="0.3">
      <c r="A76" s="21" t="s">
        <v>481</v>
      </c>
      <c r="B76" s="22" t="s">
        <v>482</v>
      </c>
      <c r="C76" s="19" t="s">
        <v>250</v>
      </c>
      <c r="D76" s="23">
        <v>141694.92000000001</v>
      </c>
    </row>
    <row r="77" spans="1:4" ht="15.75" x14ac:dyDescent="0.3">
      <c r="A77" s="21" t="s">
        <v>483</v>
      </c>
      <c r="B77" s="22" t="s">
        <v>484</v>
      </c>
      <c r="C77" s="19" t="s">
        <v>282</v>
      </c>
      <c r="D77" s="23">
        <v>65.739999999999995</v>
      </c>
    </row>
    <row r="78" spans="1:4" ht="15.75" x14ac:dyDescent="0.3">
      <c r="A78" s="21" t="s">
        <v>485</v>
      </c>
      <c r="B78" s="22" t="s">
        <v>486</v>
      </c>
      <c r="C78" s="19" t="s">
        <v>267</v>
      </c>
      <c r="D78" s="23">
        <v>35578.68</v>
      </c>
    </row>
    <row r="79" spans="1:4" ht="15.75" x14ac:dyDescent="0.3">
      <c r="A79" s="21" t="s">
        <v>487</v>
      </c>
      <c r="B79" s="22" t="s">
        <v>488</v>
      </c>
      <c r="C79" s="19" t="s">
        <v>252</v>
      </c>
      <c r="D79" s="23">
        <v>82958.990000000005</v>
      </c>
    </row>
    <row r="80" spans="1:4" ht="15.75" x14ac:dyDescent="0.3">
      <c r="A80" s="21" t="s">
        <v>489</v>
      </c>
      <c r="B80" s="22" t="s">
        <v>490</v>
      </c>
      <c r="C80" s="19" t="s">
        <v>301</v>
      </c>
      <c r="D80" s="23">
        <v>7024.78</v>
      </c>
    </row>
    <row r="81" spans="1:4" ht="15.75" x14ac:dyDescent="0.3">
      <c r="A81" s="21" t="s">
        <v>491</v>
      </c>
      <c r="B81" s="22" t="s">
        <v>492</v>
      </c>
      <c r="C81" s="19" t="s">
        <v>250</v>
      </c>
      <c r="D81" s="23">
        <v>8194.82</v>
      </c>
    </row>
    <row r="82" spans="1:4" ht="15.75" x14ac:dyDescent="0.3">
      <c r="A82" s="21" t="s">
        <v>493</v>
      </c>
      <c r="B82" s="22" t="s">
        <v>494</v>
      </c>
      <c r="C82" s="19" t="s">
        <v>267</v>
      </c>
      <c r="D82" s="23">
        <v>4322.55</v>
      </c>
    </row>
    <row r="83" spans="1:4" ht="15.75" x14ac:dyDescent="0.3">
      <c r="A83" s="21" t="s">
        <v>495</v>
      </c>
      <c r="B83" s="22" t="s">
        <v>496</v>
      </c>
      <c r="C83" s="19" t="s">
        <v>313</v>
      </c>
      <c r="D83" s="23">
        <v>158319.37</v>
      </c>
    </row>
    <row r="84" spans="1:4" ht="15.75" x14ac:dyDescent="0.3">
      <c r="A84" s="21" t="s">
        <v>497</v>
      </c>
      <c r="B84" s="22" t="s">
        <v>498</v>
      </c>
      <c r="C84" s="19" t="s">
        <v>282</v>
      </c>
      <c r="D84" s="23">
        <v>5591.02</v>
      </c>
    </row>
    <row r="85" spans="1:4" ht="15.75" x14ac:dyDescent="0.3">
      <c r="A85" s="21" t="s">
        <v>499</v>
      </c>
      <c r="B85" s="22" t="s">
        <v>500</v>
      </c>
      <c r="C85" s="19" t="s">
        <v>289</v>
      </c>
      <c r="D85" s="23">
        <v>47286.68</v>
      </c>
    </row>
    <row r="86" spans="1:4" ht="15.75" x14ac:dyDescent="0.3">
      <c r="A86" s="21" t="s">
        <v>501</v>
      </c>
      <c r="B86" s="22" t="s">
        <v>502</v>
      </c>
      <c r="C86" s="19" t="s">
        <v>282</v>
      </c>
      <c r="D86" s="23">
        <v>6827.45</v>
      </c>
    </row>
    <row r="87" spans="1:4" ht="15.75" x14ac:dyDescent="0.3">
      <c r="A87" s="21" t="s">
        <v>503</v>
      </c>
      <c r="B87" s="22" t="s">
        <v>504</v>
      </c>
      <c r="C87" s="19" t="s">
        <v>146</v>
      </c>
      <c r="D87" s="23">
        <v>28159.85</v>
      </c>
    </row>
    <row r="88" spans="1:4" ht="15.75" x14ac:dyDescent="0.3">
      <c r="A88" s="21" t="s">
        <v>505</v>
      </c>
      <c r="B88" s="22" t="s">
        <v>506</v>
      </c>
      <c r="C88" s="19" t="s">
        <v>282</v>
      </c>
      <c r="D88" s="23">
        <v>2804.6</v>
      </c>
    </row>
    <row r="89" spans="1:4" ht="15.75" x14ac:dyDescent="0.3">
      <c r="A89" s="21" t="s">
        <v>507</v>
      </c>
      <c r="B89" s="22" t="s">
        <v>508</v>
      </c>
      <c r="C89" s="19" t="s">
        <v>271</v>
      </c>
      <c r="D89" s="23">
        <v>42047.69</v>
      </c>
    </row>
    <row r="90" spans="1:4" ht="15.75" x14ac:dyDescent="0.3">
      <c r="A90" s="21" t="s">
        <v>509</v>
      </c>
      <c r="B90" s="22" t="s">
        <v>510</v>
      </c>
      <c r="C90" s="19" t="s">
        <v>282</v>
      </c>
      <c r="D90" s="23">
        <v>268.02999999999997</v>
      </c>
    </row>
    <row r="91" spans="1:4" ht="15.75" x14ac:dyDescent="0.3">
      <c r="A91" s="21" t="s">
        <v>511</v>
      </c>
      <c r="B91" s="22" t="s">
        <v>512</v>
      </c>
      <c r="C91" s="19" t="s">
        <v>265</v>
      </c>
      <c r="D91" s="23">
        <v>63001.83</v>
      </c>
    </row>
    <row r="92" spans="1:4" ht="15.75" x14ac:dyDescent="0.3">
      <c r="A92" s="21" t="s">
        <v>513</v>
      </c>
      <c r="B92" s="22" t="s">
        <v>514</v>
      </c>
      <c r="C92" s="19" t="s">
        <v>282</v>
      </c>
      <c r="D92" s="23">
        <v>293.95999999999998</v>
      </c>
    </row>
    <row r="93" spans="1:4" ht="15.75" x14ac:dyDescent="0.3">
      <c r="A93" s="21" t="s">
        <v>515</v>
      </c>
      <c r="B93" s="22" t="s">
        <v>516</v>
      </c>
      <c r="C93" s="19" t="s">
        <v>282</v>
      </c>
      <c r="D93" s="23">
        <v>2876.92</v>
      </c>
    </row>
    <row r="94" spans="1:4" ht="15.75" x14ac:dyDescent="0.3">
      <c r="A94" s="21" t="s">
        <v>517</v>
      </c>
      <c r="B94" s="22" t="s">
        <v>518</v>
      </c>
      <c r="C94" s="19" t="s">
        <v>130</v>
      </c>
      <c r="D94" s="23">
        <v>71059.539999999994</v>
      </c>
    </row>
    <row r="95" spans="1:4" ht="15.75" x14ac:dyDescent="0.3">
      <c r="A95" s="21" t="s">
        <v>519</v>
      </c>
      <c r="B95" s="22" t="s">
        <v>520</v>
      </c>
      <c r="C95" s="19" t="s">
        <v>143</v>
      </c>
      <c r="D95" s="23">
        <v>52601.21</v>
      </c>
    </row>
    <row r="96" spans="1:4" ht="15.75" x14ac:dyDescent="0.3">
      <c r="A96" s="21" t="s">
        <v>521</v>
      </c>
      <c r="B96" s="22" t="s">
        <v>522</v>
      </c>
      <c r="C96" s="19" t="s">
        <v>267</v>
      </c>
      <c r="D96" s="23">
        <v>28358.75</v>
      </c>
    </row>
    <row r="97" spans="1:4" ht="15.75" x14ac:dyDescent="0.3">
      <c r="A97" s="21" t="s">
        <v>523</v>
      </c>
      <c r="B97" s="22" t="s">
        <v>524</v>
      </c>
      <c r="C97" s="19" t="s">
        <v>267</v>
      </c>
      <c r="D97" s="23">
        <v>1026.92</v>
      </c>
    </row>
    <row r="98" spans="1:4" ht="15.75" x14ac:dyDescent="0.3">
      <c r="A98" s="21" t="s">
        <v>525</v>
      </c>
      <c r="B98" s="22" t="s">
        <v>526</v>
      </c>
      <c r="C98" s="19" t="s">
        <v>293</v>
      </c>
      <c r="D98" s="23">
        <v>2294.25</v>
      </c>
    </row>
    <row r="99" spans="1:4" ht="15.75" x14ac:dyDescent="0.3">
      <c r="A99" s="21" t="s">
        <v>527</v>
      </c>
      <c r="B99" s="22" t="s">
        <v>528</v>
      </c>
      <c r="C99" s="19" t="s">
        <v>282</v>
      </c>
      <c r="D99" s="23">
        <v>64.44</v>
      </c>
    </row>
    <row r="100" spans="1:4" ht="15.75" x14ac:dyDescent="0.3">
      <c r="A100" s="21" t="s">
        <v>529</v>
      </c>
      <c r="B100" s="22" t="s">
        <v>530</v>
      </c>
      <c r="C100" s="19" t="s">
        <v>267</v>
      </c>
      <c r="D100" s="23">
        <v>484991.99</v>
      </c>
    </row>
    <row r="101" spans="1:4" ht="15.75" x14ac:dyDescent="0.3">
      <c r="A101" s="21" t="s">
        <v>531</v>
      </c>
      <c r="B101" s="22" t="s">
        <v>532</v>
      </c>
      <c r="C101" s="19" t="s">
        <v>289</v>
      </c>
      <c r="D101" s="23">
        <v>2536.46</v>
      </c>
    </row>
    <row r="102" spans="1:4" ht="15.75" x14ac:dyDescent="0.3">
      <c r="A102" s="21" t="s">
        <v>533</v>
      </c>
      <c r="B102" s="22" t="s">
        <v>534</v>
      </c>
      <c r="C102" s="19" t="s">
        <v>282</v>
      </c>
      <c r="D102" s="23">
        <v>195.11</v>
      </c>
    </row>
    <row r="103" spans="1:4" ht="15.75" x14ac:dyDescent="0.3">
      <c r="A103" s="21" t="s">
        <v>535</v>
      </c>
      <c r="B103" s="22" t="s">
        <v>536</v>
      </c>
      <c r="C103" s="19" t="s">
        <v>282</v>
      </c>
      <c r="D103" s="23">
        <v>27.24</v>
      </c>
    </row>
    <row r="104" spans="1:4" ht="15.75" x14ac:dyDescent="0.3">
      <c r="A104" s="21" t="s">
        <v>537</v>
      </c>
      <c r="B104" s="22" t="s">
        <v>538</v>
      </c>
      <c r="C104" s="19" t="s">
        <v>282</v>
      </c>
      <c r="D104" s="23">
        <v>51447.66</v>
      </c>
    </row>
    <row r="105" spans="1:4" ht="15.75" x14ac:dyDescent="0.3">
      <c r="A105" s="21" t="s">
        <v>539</v>
      </c>
      <c r="B105" s="22" t="s">
        <v>540</v>
      </c>
      <c r="C105" s="19" t="s">
        <v>282</v>
      </c>
      <c r="D105" s="23">
        <v>35.01</v>
      </c>
    </row>
    <row r="106" spans="1:4" ht="15.75" x14ac:dyDescent="0.3">
      <c r="A106" s="21" t="s">
        <v>541</v>
      </c>
      <c r="B106" s="22" t="s">
        <v>542</v>
      </c>
      <c r="C106" s="19" t="s">
        <v>282</v>
      </c>
      <c r="D106" s="23">
        <v>152.69</v>
      </c>
    </row>
    <row r="107" spans="1:4" ht="15.75" x14ac:dyDescent="0.3">
      <c r="A107" s="21" t="s">
        <v>543</v>
      </c>
      <c r="B107" s="22" t="s">
        <v>544</v>
      </c>
      <c r="C107" s="19" t="s">
        <v>282</v>
      </c>
      <c r="D107" s="23">
        <v>12712.06</v>
      </c>
    </row>
    <row r="108" spans="1:4" ht="15.75" x14ac:dyDescent="0.3">
      <c r="A108" s="21" t="s">
        <v>545</v>
      </c>
      <c r="B108" s="22" t="s">
        <v>546</v>
      </c>
      <c r="C108" s="19" t="s">
        <v>300</v>
      </c>
      <c r="D108" s="23">
        <v>3450.56</v>
      </c>
    </row>
    <row r="109" spans="1:4" ht="15.75" x14ac:dyDescent="0.3">
      <c r="A109" s="21" t="s">
        <v>547</v>
      </c>
      <c r="B109" s="22" t="s">
        <v>548</v>
      </c>
      <c r="C109" s="19" t="s">
        <v>300</v>
      </c>
      <c r="D109" s="23">
        <v>1929.25</v>
      </c>
    </row>
    <row r="110" spans="1:4" ht="15.75" x14ac:dyDescent="0.3">
      <c r="A110" s="21" t="s">
        <v>549</v>
      </c>
      <c r="B110" s="22" t="s">
        <v>550</v>
      </c>
      <c r="C110" s="19" t="s">
        <v>275</v>
      </c>
      <c r="D110" s="23">
        <v>14313.05</v>
      </c>
    </row>
    <row r="111" spans="1:4" ht="15.75" x14ac:dyDescent="0.3">
      <c r="A111" s="21" t="s">
        <v>551</v>
      </c>
      <c r="B111" s="22" t="s">
        <v>552</v>
      </c>
      <c r="C111" s="19" t="s">
        <v>282</v>
      </c>
      <c r="D111" s="23">
        <v>32226.34</v>
      </c>
    </row>
    <row r="112" spans="1:4" ht="15.75" x14ac:dyDescent="0.3">
      <c r="A112" s="21" t="s">
        <v>553</v>
      </c>
      <c r="B112" s="22" t="s">
        <v>554</v>
      </c>
      <c r="C112" s="19" t="s">
        <v>301</v>
      </c>
      <c r="D112" s="23">
        <v>89789.36</v>
      </c>
    </row>
    <row r="113" spans="1:4" ht="15.75" x14ac:dyDescent="0.3">
      <c r="A113" s="21" t="s">
        <v>555</v>
      </c>
      <c r="B113" s="22" t="s">
        <v>556</v>
      </c>
      <c r="C113" s="19" t="s">
        <v>282</v>
      </c>
      <c r="D113" s="23">
        <v>382</v>
      </c>
    </row>
    <row r="114" spans="1:4" ht="15.75" x14ac:dyDescent="0.3">
      <c r="A114" s="21" t="s">
        <v>557</v>
      </c>
      <c r="B114" s="22" t="s">
        <v>558</v>
      </c>
      <c r="C114" s="19" t="s">
        <v>146</v>
      </c>
      <c r="D114" s="23">
        <v>304638.92</v>
      </c>
    </row>
    <row r="115" spans="1:4" ht="15.75" x14ac:dyDescent="0.3">
      <c r="A115" s="21" t="s">
        <v>559</v>
      </c>
      <c r="B115" s="22" t="s">
        <v>560</v>
      </c>
      <c r="C115" s="19" t="s">
        <v>289</v>
      </c>
      <c r="D115" s="23">
        <v>43.43</v>
      </c>
    </row>
    <row r="116" spans="1:4" ht="15.75" x14ac:dyDescent="0.3">
      <c r="A116" s="21" t="s">
        <v>561</v>
      </c>
      <c r="B116" s="22" t="s">
        <v>562</v>
      </c>
      <c r="C116" s="19" t="s">
        <v>289</v>
      </c>
      <c r="D116" s="23">
        <v>228076.17</v>
      </c>
    </row>
    <row r="117" spans="1:4" ht="15.75" x14ac:dyDescent="0.3">
      <c r="A117" s="21" t="s">
        <v>563</v>
      </c>
      <c r="B117" s="22" t="s">
        <v>564</v>
      </c>
      <c r="C117" s="19" t="s">
        <v>313</v>
      </c>
      <c r="D117" s="23">
        <v>122805.79</v>
      </c>
    </row>
    <row r="118" spans="1:4" ht="15.75" x14ac:dyDescent="0.3">
      <c r="A118" s="21" t="s">
        <v>565</v>
      </c>
      <c r="B118" s="22" t="s">
        <v>566</v>
      </c>
      <c r="C118" s="19" t="s">
        <v>300</v>
      </c>
      <c r="D118" s="23">
        <v>19921.95</v>
      </c>
    </row>
    <row r="119" spans="1:4" ht="15.75" x14ac:dyDescent="0.3">
      <c r="A119" s="21" t="s">
        <v>567</v>
      </c>
      <c r="B119" s="22" t="s">
        <v>568</v>
      </c>
      <c r="C119" s="19" t="s">
        <v>300</v>
      </c>
      <c r="D119" s="23">
        <v>2036.13</v>
      </c>
    </row>
    <row r="120" spans="1:4" ht="15.75" x14ac:dyDescent="0.3">
      <c r="A120" s="21" t="s">
        <v>569</v>
      </c>
      <c r="B120" s="22" t="s">
        <v>570</v>
      </c>
      <c r="C120" s="19" t="s">
        <v>253</v>
      </c>
      <c r="D120" s="23">
        <v>4961.68</v>
      </c>
    </row>
    <row r="121" spans="1:4" ht="15.75" x14ac:dyDescent="0.3">
      <c r="A121" s="21" t="s">
        <v>571</v>
      </c>
      <c r="B121" s="22" t="s">
        <v>572</v>
      </c>
      <c r="C121" s="19" t="s">
        <v>282</v>
      </c>
      <c r="D121" s="23">
        <v>78003.100000000006</v>
      </c>
    </row>
    <row r="122" spans="1:4" ht="15.75" x14ac:dyDescent="0.3">
      <c r="A122" s="21" t="s">
        <v>573</v>
      </c>
      <c r="B122" s="22" t="s">
        <v>574</v>
      </c>
      <c r="C122" s="19" t="s">
        <v>77</v>
      </c>
      <c r="D122" s="23">
        <v>243372.29</v>
      </c>
    </row>
    <row r="123" spans="1:4" ht="15.75" x14ac:dyDescent="0.3">
      <c r="A123" s="21" t="s">
        <v>575</v>
      </c>
      <c r="B123" s="22" t="s">
        <v>576</v>
      </c>
      <c r="C123" s="19" t="s">
        <v>253</v>
      </c>
      <c r="D123" s="23">
        <v>15112.32</v>
      </c>
    </row>
    <row r="124" spans="1:4" ht="15.75" x14ac:dyDescent="0.3">
      <c r="A124" s="21" t="s">
        <v>577</v>
      </c>
      <c r="B124" s="22" t="s">
        <v>578</v>
      </c>
      <c r="C124" s="19" t="s">
        <v>282</v>
      </c>
      <c r="D124" s="23">
        <v>1.21</v>
      </c>
    </row>
    <row r="125" spans="1:4" ht="15.75" x14ac:dyDescent="0.3">
      <c r="A125" s="21" t="s">
        <v>579</v>
      </c>
      <c r="B125" s="22" t="s">
        <v>580</v>
      </c>
      <c r="C125" s="19" t="s">
        <v>322</v>
      </c>
      <c r="D125" s="23">
        <v>70428.479999999996</v>
      </c>
    </row>
    <row r="126" spans="1:4" ht="15.75" x14ac:dyDescent="0.3">
      <c r="A126" s="21" t="s">
        <v>581</v>
      </c>
      <c r="B126" s="22" t="s">
        <v>582</v>
      </c>
      <c r="C126" s="19" t="s">
        <v>282</v>
      </c>
      <c r="D126" s="23">
        <v>111.99</v>
      </c>
    </row>
    <row r="127" spans="1:4" ht="15.75" x14ac:dyDescent="0.3">
      <c r="A127" s="21" t="s">
        <v>583</v>
      </c>
      <c r="B127" s="22" t="s">
        <v>584</v>
      </c>
      <c r="C127" s="19" t="s">
        <v>282</v>
      </c>
      <c r="D127" s="23">
        <v>11.96</v>
      </c>
    </row>
    <row r="128" spans="1:4" ht="15.75" x14ac:dyDescent="0.3">
      <c r="A128" s="21" t="s">
        <v>585</v>
      </c>
      <c r="B128" s="22" t="s">
        <v>586</v>
      </c>
      <c r="C128" s="19" t="s">
        <v>282</v>
      </c>
      <c r="D128" s="23">
        <v>2594.96</v>
      </c>
    </row>
    <row r="129" spans="1:4" ht="15.75" x14ac:dyDescent="0.3">
      <c r="A129" s="21" t="s">
        <v>587</v>
      </c>
      <c r="B129" s="22" t="s">
        <v>588</v>
      </c>
      <c r="C129" s="19" t="s">
        <v>282</v>
      </c>
      <c r="D129" s="23">
        <v>3302.55</v>
      </c>
    </row>
    <row r="130" spans="1:4" ht="15.75" x14ac:dyDescent="0.3">
      <c r="A130" s="21" t="s">
        <v>589</v>
      </c>
      <c r="B130" s="22" t="s">
        <v>590</v>
      </c>
      <c r="C130" s="19" t="s">
        <v>289</v>
      </c>
      <c r="D130" s="23">
        <v>101197.7</v>
      </c>
    </row>
    <row r="131" spans="1:4" ht="15.75" x14ac:dyDescent="0.3">
      <c r="A131" s="21" t="s">
        <v>591</v>
      </c>
      <c r="B131" s="22" t="s">
        <v>592</v>
      </c>
      <c r="C131" s="19" t="s">
        <v>282</v>
      </c>
      <c r="D131" s="23">
        <v>8479.84</v>
      </c>
    </row>
    <row r="132" spans="1:4" ht="15.75" x14ac:dyDescent="0.3">
      <c r="A132" s="21" t="s">
        <v>593</v>
      </c>
      <c r="B132" s="22" t="s">
        <v>594</v>
      </c>
      <c r="C132" s="19" t="s">
        <v>282</v>
      </c>
      <c r="D132" s="23">
        <v>0.32</v>
      </c>
    </row>
    <row r="133" spans="1:4" ht="15.75" x14ac:dyDescent="0.3">
      <c r="A133" s="21" t="s">
        <v>595</v>
      </c>
      <c r="B133" s="22" t="s">
        <v>596</v>
      </c>
      <c r="C133" s="19" t="s">
        <v>282</v>
      </c>
      <c r="D133" s="23">
        <v>1051.0999999999999</v>
      </c>
    </row>
    <row r="134" spans="1:4" ht="15.75" x14ac:dyDescent="0.3">
      <c r="A134" s="21" t="s">
        <v>597</v>
      </c>
      <c r="B134" s="22" t="s">
        <v>598</v>
      </c>
      <c r="C134" s="19" t="s">
        <v>285</v>
      </c>
      <c r="D134" s="23">
        <v>27137.89</v>
      </c>
    </row>
    <row r="135" spans="1:4" ht="15.75" x14ac:dyDescent="0.3">
      <c r="A135" s="21" t="s">
        <v>599</v>
      </c>
      <c r="B135" s="22" t="s">
        <v>600</v>
      </c>
      <c r="C135" s="19" t="s">
        <v>324</v>
      </c>
      <c r="D135" s="23">
        <v>825.14</v>
      </c>
    </row>
    <row r="136" spans="1:4" ht="15.75" x14ac:dyDescent="0.3">
      <c r="A136" s="21" t="s">
        <v>601</v>
      </c>
      <c r="B136" s="22" t="s">
        <v>602</v>
      </c>
      <c r="C136" s="19" t="s">
        <v>253</v>
      </c>
      <c r="D136" s="23">
        <v>1048.3800000000001</v>
      </c>
    </row>
    <row r="137" spans="1:4" ht="15.75" x14ac:dyDescent="0.3">
      <c r="A137" s="21" t="s">
        <v>603</v>
      </c>
      <c r="B137" s="22" t="s">
        <v>604</v>
      </c>
      <c r="C137" s="19" t="s">
        <v>282</v>
      </c>
      <c r="D137" s="23">
        <v>34673.449999999997</v>
      </c>
    </row>
    <row r="138" spans="1:4" ht="15.75" x14ac:dyDescent="0.3">
      <c r="A138" s="21" t="s">
        <v>605</v>
      </c>
      <c r="B138" s="22" t="s">
        <v>606</v>
      </c>
      <c r="C138" s="19" t="s">
        <v>122</v>
      </c>
      <c r="D138" s="23">
        <v>3945.89</v>
      </c>
    </row>
    <row r="139" spans="1:4" ht="15.75" x14ac:dyDescent="0.3">
      <c r="A139" s="21" t="s">
        <v>607</v>
      </c>
      <c r="B139" s="22" t="s">
        <v>608</v>
      </c>
      <c r="C139" s="19" t="s">
        <v>249</v>
      </c>
      <c r="D139" s="23">
        <v>17717.66</v>
      </c>
    </row>
    <row r="140" spans="1:4" ht="15.75" x14ac:dyDescent="0.3">
      <c r="A140" s="21" t="s">
        <v>609</v>
      </c>
      <c r="B140" s="22" t="s">
        <v>610</v>
      </c>
      <c r="C140" s="19" t="s">
        <v>282</v>
      </c>
      <c r="D140" s="23">
        <v>5.95</v>
      </c>
    </row>
    <row r="141" spans="1:4" ht="15.75" x14ac:dyDescent="0.3">
      <c r="A141" s="21" t="s">
        <v>611</v>
      </c>
      <c r="B141" s="22" t="s">
        <v>612</v>
      </c>
      <c r="C141" s="19" t="s">
        <v>285</v>
      </c>
      <c r="D141" s="23">
        <v>68902.929999999993</v>
      </c>
    </row>
    <row r="142" spans="1:4" ht="15.75" x14ac:dyDescent="0.3">
      <c r="A142" s="21" t="s">
        <v>613</v>
      </c>
      <c r="B142" s="22" t="s">
        <v>614</v>
      </c>
      <c r="C142" s="19" t="s">
        <v>282</v>
      </c>
      <c r="D142" s="23">
        <v>1658.12</v>
      </c>
    </row>
    <row r="143" spans="1:4" ht="15.75" x14ac:dyDescent="0.3">
      <c r="A143" s="21" t="s">
        <v>615</v>
      </c>
      <c r="B143" s="22" t="s">
        <v>616</v>
      </c>
      <c r="C143" s="19" t="s">
        <v>300</v>
      </c>
      <c r="D143" s="23">
        <v>63140.84</v>
      </c>
    </row>
    <row r="144" spans="1:4" ht="15.75" x14ac:dyDescent="0.3">
      <c r="A144" s="21" t="s">
        <v>617</v>
      </c>
      <c r="B144" s="22" t="s">
        <v>618</v>
      </c>
      <c r="C144" s="19" t="s">
        <v>282</v>
      </c>
      <c r="D144" s="23">
        <v>206.74</v>
      </c>
    </row>
    <row r="145" spans="1:4" ht="15.75" x14ac:dyDescent="0.3">
      <c r="A145" s="21" t="s">
        <v>619</v>
      </c>
      <c r="B145" s="22" t="s">
        <v>620</v>
      </c>
      <c r="C145" s="19" t="s">
        <v>250</v>
      </c>
      <c r="D145" s="23">
        <v>33606.44</v>
      </c>
    </row>
    <row r="146" spans="1:4" ht="15.75" x14ac:dyDescent="0.3">
      <c r="A146" s="21" t="s">
        <v>621</v>
      </c>
      <c r="B146" s="22" t="s">
        <v>622</v>
      </c>
      <c r="C146" s="19" t="s">
        <v>282</v>
      </c>
      <c r="D146" s="23">
        <v>9.26</v>
      </c>
    </row>
    <row r="147" spans="1:4" ht="15.75" x14ac:dyDescent="0.3">
      <c r="A147" s="21" t="s">
        <v>623</v>
      </c>
      <c r="B147" s="22" t="s">
        <v>624</v>
      </c>
      <c r="C147" s="19" t="s">
        <v>282</v>
      </c>
      <c r="D147" s="23">
        <v>625.82000000000005</v>
      </c>
    </row>
    <row r="148" spans="1:4" ht="15.75" x14ac:dyDescent="0.3">
      <c r="A148" s="21" t="s">
        <v>625</v>
      </c>
      <c r="B148" s="22" t="s">
        <v>626</v>
      </c>
      <c r="C148" s="19" t="s">
        <v>282</v>
      </c>
      <c r="D148" s="23">
        <v>412.61</v>
      </c>
    </row>
    <row r="149" spans="1:4" ht="15.75" x14ac:dyDescent="0.3">
      <c r="A149" s="21" t="s">
        <v>627</v>
      </c>
      <c r="B149" s="22" t="s">
        <v>628</v>
      </c>
      <c r="C149" s="19" t="s">
        <v>300</v>
      </c>
      <c r="D149" s="23">
        <v>127681.51</v>
      </c>
    </row>
    <row r="150" spans="1:4" ht="15.75" x14ac:dyDescent="0.3">
      <c r="A150" s="21" t="s">
        <v>629</v>
      </c>
      <c r="B150" s="22" t="s">
        <v>630</v>
      </c>
      <c r="C150" s="19" t="s">
        <v>150</v>
      </c>
      <c r="D150" s="23">
        <v>15359.63</v>
      </c>
    </row>
    <row r="151" spans="1:4" ht="15.75" x14ac:dyDescent="0.3">
      <c r="A151" s="21" t="s">
        <v>631</v>
      </c>
      <c r="B151" s="22" t="s">
        <v>632</v>
      </c>
      <c r="C151" s="19" t="s">
        <v>265</v>
      </c>
      <c r="D151" s="23">
        <v>41368.81</v>
      </c>
    </row>
    <row r="152" spans="1:4" ht="15.75" x14ac:dyDescent="0.3">
      <c r="A152" s="21" t="s">
        <v>633</v>
      </c>
      <c r="B152" s="22" t="s">
        <v>634</v>
      </c>
      <c r="C152" s="19" t="s">
        <v>282</v>
      </c>
      <c r="D152" s="23">
        <v>2150.64</v>
      </c>
    </row>
    <row r="153" spans="1:4" ht="15.75" x14ac:dyDescent="0.3">
      <c r="A153" s="21" t="s">
        <v>635</v>
      </c>
      <c r="B153" s="22" t="s">
        <v>636</v>
      </c>
      <c r="C153" s="19" t="s">
        <v>267</v>
      </c>
      <c r="D153" s="23">
        <v>5788.63</v>
      </c>
    </row>
    <row r="154" spans="1:4" ht="15.75" x14ac:dyDescent="0.3">
      <c r="A154" s="21" t="s">
        <v>637</v>
      </c>
      <c r="B154" s="22" t="s">
        <v>638</v>
      </c>
      <c r="C154" s="19" t="s">
        <v>282</v>
      </c>
      <c r="D154" s="23">
        <v>0.46</v>
      </c>
    </row>
    <row r="155" spans="1:4" ht="15.75" x14ac:dyDescent="0.3">
      <c r="A155" s="21" t="s">
        <v>639</v>
      </c>
      <c r="B155" s="22" t="s">
        <v>640</v>
      </c>
      <c r="C155" s="19" t="s">
        <v>282</v>
      </c>
      <c r="D155" s="23">
        <v>3604.52</v>
      </c>
    </row>
    <row r="156" spans="1:4" ht="15.75" x14ac:dyDescent="0.3">
      <c r="A156" s="21" t="s">
        <v>641</v>
      </c>
      <c r="B156" s="22" t="s">
        <v>642</v>
      </c>
      <c r="C156" s="19" t="s">
        <v>282</v>
      </c>
      <c r="D156" s="23">
        <v>11.63</v>
      </c>
    </row>
    <row r="157" spans="1:4" ht="15.75" x14ac:dyDescent="0.3">
      <c r="A157" s="21" t="s">
        <v>643</v>
      </c>
      <c r="B157" s="22" t="s">
        <v>644</v>
      </c>
      <c r="C157" s="19" t="s">
        <v>282</v>
      </c>
      <c r="D157" s="23">
        <v>2000</v>
      </c>
    </row>
    <row r="158" spans="1:4" ht="15.75" x14ac:dyDescent="0.3">
      <c r="A158" s="21" t="s">
        <v>645</v>
      </c>
      <c r="B158" s="22" t="s">
        <v>646</v>
      </c>
      <c r="C158" s="19" t="s">
        <v>282</v>
      </c>
      <c r="D158" s="23">
        <v>961.21</v>
      </c>
    </row>
    <row r="159" spans="1:4" ht="15.75" x14ac:dyDescent="0.3">
      <c r="A159" s="21" t="s">
        <v>647</v>
      </c>
      <c r="B159" s="22" t="s">
        <v>648</v>
      </c>
      <c r="C159" s="19" t="s">
        <v>293</v>
      </c>
      <c r="D159" s="23">
        <v>0.43</v>
      </c>
    </row>
    <row r="160" spans="1:4" ht="15.75" x14ac:dyDescent="0.3">
      <c r="A160" s="21" t="s">
        <v>649</v>
      </c>
      <c r="B160" s="22" t="s">
        <v>650</v>
      </c>
      <c r="C160" s="19" t="s">
        <v>139</v>
      </c>
      <c r="D160" s="23">
        <v>4537.07</v>
      </c>
    </row>
    <row r="161" spans="1:4" ht="15.75" x14ac:dyDescent="0.3">
      <c r="A161" s="21" t="s">
        <v>651</v>
      </c>
      <c r="B161" s="22" t="s">
        <v>652</v>
      </c>
      <c r="C161" s="19" t="s">
        <v>282</v>
      </c>
      <c r="D161" s="23">
        <v>47.47</v>
      </c>
    </row>
    <row r="162" spans="1:4" ht="15.75" x14ac:dyDescent="0.3">
      <c r="A162" s="21" t="s">
        <v>653</v>
      </c>
      <c r="B162" s="22" t="s">
        <v>654</v>
      </c>
      <c r="C162" s="19" t="s">
        <v>282</v>
      </c>
      <c r="D162" s="23">
        <v>83.58</v>
      </c>
    </row>
    <row r="163" spans="1:4" ht="15.75" x14ac:dyDescent="0.3">
      <c r="A163" s="21" t="s">
        <v>655</v>
      </c>
      <c r="B163" s="22" t="s">
        <v>656</v>
      </c>
      <c r="C163" s="19" t="s">
        <v>289</v>
      </c>
      <c r="D163" s="23">
        <v>20573.77</v>
      </c>
    </row>
    <row r="164" spans="1:4" ht="15.75" x14ac:dyDescent="0.3">
      <c r="A164" s="21" t="s">
        <v>657</v>
      </c>
      <c r="B164" s="22" t="s">
        <v>658</v>
      </c>
      <c r="C164" s="19" t="s">
        <v>301</v>
      </c>
      <c r="D164" s="23">
        <v>18531.669999999998</v>
      </c>
    </row>
    <row r="165" spans="1:4" ht="15.75" x14ac:dyDescent="0.3">
      <c r="A165" s="21" t="s">
        <v>659</v>
      </c>
      <c r="B165" s="22" t="s">
        <v>660</v>
      </c>
      <c r="C165" s="19" t="s">
        <v>252</v>
      </c>
      <c r="D165" s="23">
        <v>170128.4</v>
      </c>
    </row>
    <row r="166" spans="1:4" ht="15.75" x14ac:dyDescent="0.3">
      <c r="A166" s="21" t="s">
        <v>661</v>
      </c>
      <c r="B166" s="22" t="s">
        <v>662</v>
      </c>
      <c r="C166" s="19" t="s">
        <v>282</v>
      </c>
      <c r="D166" s="23">
        <v>818.62</v>
      </c>
    </row>
    <row r="167" spans="1:4" ht="15.75" x14ac:dyDescent="0.3">
      <c r="A167" s="21" t="s">
        <v>663</v>
      </c>
      <c r="B167" s="22" t="s">
        <v>664</v>
      </c>
      <c r="C167" s="19" t="s">
        <v>282</v>
      </c>
      <c r="D167" s="23">
        <v>3050</v>
      </c>
    </row>
    <row r="168" spans="1:4" ht="15.75" x14ac:dyDescent="0.3">
      <c r="A168" s="21" t="s">
        <v>665</v>
      </c>
      <c r="B168" s="22" t="s">
        <v>666</v>
      </c>
      <c r="C168" s="19" t="s">
        <v>282</v>
      </c>
      <c r="D168" s="23">
        <v>11.83</v>
      </c>
    </row>
    <row r="169" spans="1:4" ht="15.75" x14ac:dyDescent="0.3">
      <c r="A169" s="21" t="s">
        <v>667</v>
      </c>
      <c r="B169" s="22" t="s">
        <v>668</v>
      </c>
      <c r="C169" s="19" t="s">
        <v>253</v>
      </c>
      <c r="D169" s="23">
        <v>46275.23</v>
      </c>
    </row>
    <row r="170" spans="1:4" ht="15.75" x14ac:dyDescent="0.3">
      <c r="A170" s="21" t="s">
        <v>669</v>
      </c>
      <c r="B170" s="22" t="s">
        <v>670</v>
      </c>
      <c r="C170" s="19" t="s">
        <v>313</v>
      </c>
      <c r="D170" s="23">
        <v>20600</v>
      </c>
    </row>
    <row r="171" spans="1:4" ht="15.75" x14ac:dyDescent="0.3">
      <c r="A171" s="21" t="s">
        <v>671</v>
      </c>
      <c r="B171" s="22" t="s">
        <v>672</v>
      </c>
      <c r="C171" s="19" t="s">
        <v>282</v>
      </c>
      <c r="D171" s="23">
        <v>1.42</v>
      </c>
    </row>
    <row r="172" spans="1:4" ht="15.75" x14ac:dyDescent="0.3">
      <c r="A172" s="21" t="s">
        <v>673</v>
      </c>
      <c r="B172" s="22" t="s">
        <v>674</v>
      </c>
      <c r="C172" s="19" t="s">
        <v>282</v>
      </c>
      <c r="D172" s="23">
        <v>16989.53</v>
      </c>
    </row>
    <row r="173" spans="1:4" ht="15.75" x14ac:dyDescent="0.3">
      <c r="A173" s="21" t="s">
        <v>675</v>
      </c>
      <c r="B173" s="22" t="s">
        <v>676</v>
      </c>
      <c r="C173" s="19" t="s">
        <v>313</v>
      </c>
      <c r="D173" s="23">
        <v>6428.95</v>
      </c>
    </row>
    <row r="174" spans="1:4" ht="15.75" x14ac:dyDescent="0.3">
      <c r="A174" s="21" t="s">
        <v>677</v>
      </c>
      <c r="B174" s="22" t="s">
        <v>678</v>
      </c>
      <c r="C174" s="19" t="s">
        <v>282</v>
      </c>
      <c r="D174" s="23">
        <v>1931.55</v>
      </c>
    </row>
    <row r="175" spans="1:4" ht="15.75" x14ac:dyDescent="0.3">
      <c r="A175" s="21" t="s">
        <v>679</v>
      </c>
      <c r="B175" s="22" t="s">
        <v>680</v>
      </c>
      <c r="C175" s="19" t="s">
        <v>325</v>
      </c>
      <c r="D175" s="23">
        <v>14577.73</v>
      </c>
    </row>
    <row r="176" spans="1:4" ht="15.75" x14ac:dyDescent="0.3">
      <c r="A176" s="21" t="s">
        <v>681</v>
      </c>
      <c r="B176" s="22" t="s">
        <v>682</v>
      </c>
      <c r="C176" s="19" t="s">
        <v>300</v>
      </c>
      <c r="D176" s="23">
        <v>2589.5100000000002</v>
      </c>
    </row>
    <row r="177" spans="1:4" ht="15.75" x14ac:dyDescent="0.3">
      <c r="A177" s="21" t="s">
        <v>683</v>
      </c>
      <c r="B177" s="22" t="s">
        <v>684</v>
      </c>
      <c r="C177" s="19" t="s">
        <v>293</v>
      </c>
      <c r="D177" s="23">
        <v>973.74</v>
      </c>
    </row>
    <row r="178" spans="1:4" ht="15.75" x14ac:dyDescent="0.3">
      <c r="A178" s="21" t="s">
        <v>685</v>
      </c>
      <c r="B178" s="22" t="s">
        <v>686</v>
      </c>
      <c r="C178" s="19" t="s">
        <v>282</v>
      </c>
      <c r="D178" s="23">
        <v>848.59</v>
      </c>
    </row>
    <row r="179" spans="1:4" ht="15.75" x14ac:dyDescent="0.3">
      <c r="A179" s="21" t="s">
        <v>687</v>
      </c>
      <c r="B179" s="22" t="s">
        <v>688</v>
      </c>
      <c r="C179" s="19" t="s">
        <v>267</v>
      </c>
      <c r="D179" s="23">
        <v>89278.48</v>
      </c>
    </row>
    <row r="180" spans="1:4" ht="15.75" x14ac:dyDescent="0.3">
      <c r="A180" s="21" t="s">
        <v>689</v>
      </c>
      <c r="B180" s="22" t="s">
        <v>690</v>
      </c>
      <c r="C180" s="19" t="s">
        <v>301</v>
      </c>
      <c r="D180" s="23">
        <v>121011.08</v>
      </c>
    </row>
    <row r="181" spans="1:4" ht="15.75" x14ac:dyDescent="0.3">
      <c r="A181" s="21" t="s">
        <v>691</v>
      </c>
      <c r="B181" s="22" t="s">
        <v>692</v>
      </c>
      <c r="C181" s="19" t="s">
        <v>282</v>
      </c>
      <c r="D181" s="23">
        <v>895.37</v>
      </c>
    </row>
    <row r="182" spans="1:4" ht="15.75" x14ac:dyDescent="0.3">
      <c r="A182" s="21" t="s">
        <v>693</v>
      </c>
      <c r="B182" s="22" t="s">
        <v>694</v>
      </c>
      <c r="C182" s="19" t="s">
        <v>282</v>
      </c>
      <c r="D182" s="23">
        <v>15379.95</v>
      </c>
    </row>
    <row r="183" spans="1:4" ht="15.75" x14ac:dyDescent="0.3">
      <c r="A183" s="21" t="s">
        <v>695</v>
      </c>
      <c r="B183" s="22" t="s">
        <v>696</v>
      </c>
      <c r="C183" s="19" t="s">
        <v>301</v>
      </c>
      <c r="D183" s="23">
        <v>269100.59000000003</v>
      </c>
    </row>
    <row r="184" spans="1:4" ht="15.75" x14ac:dyDescent="0.3">
      <c r="A184" s="21" t="s">
        <v>697</v>
      </c>
      <c r="B184" s="22" t="s">
        <v>698</v>
      </c>
      <c r="C184" s="19" t="s">
        <v>77</v>
      </c>
      <c r="D184" s="23">
        <v>49653.72</v>
      </c>
    </row>
    <row r="185" spans="1:4" ht="15.75" x14ac:dyDescent="0.3">
      <c r="A185" s="21" t="s">
        <v>699</v>
      </c>
      <c r="B185" s="22" t="s">
        <v>700</v>
      </c>
      <c r="C185" s="19" t="s">
        <v>265</v>
      </c>
      <c r="D185" s="23">
        <v>63236.91</v>
      </c>
    </row>
    <row r="186" spans="1:4" ht="15.75" x14ac:dyDescent="0.3">
      <c r="A186" s="21" t="s">
        <v>701</v>
      </c>
      <c r="B186" s="22" t="s">
        <v>702</v>
      </c>
      <c r="C186" s="19" t="s">
        <v>300</v>
      </c>
      <c r="D186" s="23">
        <v>19423.63</v>
      </c>
    </row>
    <row r="187" spans="1:4" ht="15.75" x14ac:dyDescent="0.3">
      <c r="A187" s="21" t="s">
        <v>703</v>
      </c>
      <c r="B187" s="22" t="s">
        <v>704</v>
      </c>
      <c r="C187" s="19" t="s">
        <v>282</v>
      </c>
      <c r="D187" s="23">
        <v>4827.3100000000004</v>
      </c>
    </row>
    <row r="188" spans="1:4" ht="15.75" x14ac:dyDescent="0.3">
      <c r="A188" s="21" t="s">
        <v>705</v>
      </c>
      <c r="B188" s="22" t="s">
        <v>706</v>
      </c>
      <c r="C188" s="19" t="s">
        <v>282</v>
      </c>
      <c r="D188" s="23">
        <v>3056.1</v>
      </c>
    </row>
    <row r="189" spans="1:4" ht="15.75" x14ac:dyDescent="0.3">
      <c r="A189" s="21" t="s">
        <v>707</v>
      </c>
      <c r="B189" s="22" t="s">
        <v>708</v>
      </c>
      <c r="C189" s="19" t="s">
        <v>282</v>
      </c>
      <c r="D189" s="23">
        <v>29.9</v>
      </c>
    </row>
    <row r="190" spans="1:4" ht="15.75" x14ac:dyDescent="0.3">
      <c r="A190" s="21" t="s">
        <v>709</v>
      </c>
      <c r="B190" s="22" t="s">
        <v>710</v>
      </c>
      <c r="C190" s="19" t="s">
        <v>146</v>
      </c>
      <c r="D190" s="23">
        <v>37663.11</v>
      </c>
    </row>
    <row r="191" spans="1:4" ht="15.75" x14ac:dyDescent="0.3">
      <c r="A191" s="21" t="s">
        <v>711</v>
      </c>
      <c r="B191" s="22" t="s">
        <v>712</v>
      </c>
      <c r="C191" s="19" t="s">
        <v>289</v>
      </c>
      <c r="D191" s="23">
        <v>69296.929999999993</v>
      </c>
    </row>
    <row r="192" spans="1:4" ht="15.75" x14ac:dyDescent="0.3">
      <c r="A192" s="21" t="s">
        <v>713</v>
      </c>
      <c r="B192" s="22" t="s">
        <v>714</v>
      </c>
      <c r="C192" s="19" t="s">
        <v>282</v>
      </c>
      <c r="D192" s="23">
        <v>299.20999999999998</v>
      </c>
    </row>
    <row r="193" spans="1:4" ht="15.75" x14ac:dyDescent="0.3">
      <c r="A193" s="21" t="s">
        <v>715</v>
      </c>
      <c r="B193" s="22" t="s">
        <v>716</v>
      </c>
      <c r="C193" s="19" t="s">
        <v>282</v>
      </c>
      <c r="D193" s="23">
        <v>6160.85</v>
      </c>
    </row>
    <row r="194" spans="1:4" ht="15.75" x14ac:dyDescent="0.3">
      <c r="A194" s="21" t="s">
        <v>717</v>
      </c>
      <c r="B194" s="22" t="s">
        <v>718</v>
      </c>
      <c r="C194" s="19" t="s">
        <v>289</v>
      </c>
      <c r="D194" s="23">
        <v>6360.63</v>
      </c>
    </row>
    <row r="195" spans="1:4" ht="15.75" x14ac:dyDescent="0.3">
      <c r="A195" s="21" t="s">
        <v>719</v>
      </c>
      <c r="B195" s="22" t="s">
        <v>720</v>
      </c>
      <c r="C195" s="19" t="s">
        <v>77</v>
      </c>
      <c r="D195" s="23">
        <v>172898.31</v>
      </c>
    </row>
    <row r="196" spans="1:4" ht="15.75" x14ac:dyDescent="0.3">
      <c r="A196" s="21" t="s">
        <v>721</v>
      </c>
      <c r="B196" s="22" t="s">
        <v>722</v>
      </c>
      <c r="C196" s="19" t="s">
        <v>282</v>
      </c>
      <c r="D196" s="23">
        <v>13.71</v>
      </c>
    </row>
    <row r="197" spans="1:4" ht="15.75" x14ac:dyDescent="0.3">
      <c r="A197" s="21" t="s">
        <v>723</v>
      </c>
      <c r="B197" s="22" t="s">
        <v>724</v>
      </c>
      <c r="C197" s="19" t="s">
        <v>254</v>
      </c>
      <c r="D197" s="23">
        <v>12329.87</v>
      </c>
    </row>
    <row r="198" spans="1:4" ht="15.75" x14ac:dyDescent="0.3">
      <c r="A198" s="21" t="s">
        <v>725</v>
      </c>
      <c r="B198" s="22" t="s">
        <v>726</v>
      </c>
      <c r="C198" s="19" t="s">
        <v>282</v>
      </c>
      <c r="D198" s="23">
        <v>628.64</v>
      </c>
    </row>
    <row r="199" spans="1:4" ht="15.75" x14ac:dyDescent="0.3">
      <c r="A199" s="21" t="s">
        <v>727</v>
      </c>
      <c r="B199" s="22" t="s">
        <v>728</v>
      </c>
      <c r="C199" s="19" t="s">
        <v>282</v>
      </c>
      <c r="D199" s="23">
        <v>167.92</v>
      </c>
    </row>
    <row r="200" spans="1:4" ht="15.75" x14ac:dyDescent="0.3">
      <c r="A200" s="21" t="s">
        <v>729</v>
      </c>
      <c r="B200" s="22" t="s">
        <v>730</v>
      </c>
      <c r="C200" s="19" t="s">
        <v>284</v>
      </c>
      <c r="D200" s="23">
        <v>16498.759999999998</v>
      </c>
    </row>
    <row r="201" spans="1:4" ht="15.75" x14ac:dyDescent="0.3">
      <c r="A201" s="21" t="s">
        <v>731</v>
      </c>
      <c r="B201" s="22" t="s">
        <v>732</v>
      </c>
      <c r="C201" s="19" t="s">
        <v>249</v>
      </c>
      <c r="D201" s="23">
        <v>689064.34</v>
      </c>
    </row>
    <row r="202" spans="1:4" ht="15.75" x14ac:dyDescent="0.3">
      <c r="A202" s="21" t="s">
        <v>733</v>
      </c>
      <c r="B202" s="22" t="s">
        <v>734</v>
      </c>
      <c r="C202" s="19" t="s">
        <v>137</v>
      </c>
      <c r="D202" s="23">
        <v>31927.64</v>
      </c>
    </row>
    <row r="203" spans="1:4" ht="15.75" x14ac:dyDescent="0.3">
      <c r="A203" s="21" t="s">
        <v>735</v>
      </c>
      <c r="B203" s="22" t="s">
        <v>736</v>
      </c>
      <c r="C203" s="19" t="s">
        <v>294</v>
      </c>
      <c r="D203" s="23">
        <v>4792.16</v>
      </c>
    </row>
    <row r="204" spans="1:4" ht="15.75" x14ac:dyDescent="0.3">
      <c r="A204" s="21" t="s">
        <v>737</v>
      </c>
      <c r="B204" s="22" t="s">
        <v>738</v>
      </c>
      <c r="C204" s="19" t="s">
        <v>300</v>
      </c>
      <c r="D204" s="23">
        <v>20872.87</v>
      </c>
    </row>
    <row r="205" spans="1:4" ht="15.75" x14ac:dyDescent="0.3">
      <c r="A205" s="21" t="s">
        <v>739</v>
      </c>
      <c r="B205" s="22" t="s">
        <v>740</v>
      </c>
      <c r="C205" s="19" t="s">
        <v>146</v>
      </c>
      <c r="D205" s="23">
        <v>237026.98</v>
      </c>
    </row>
    <row r="206" spans="1:4" ht="15.75" x14ac:dyDescent="0.3">
      <c r="A206" s="21" t="s">
        <v>741</v>
      </c>
      <c r="B206" s="22" t="s">
        <v>742</v>
      </c>
      <c r="C206" s="19" t="s">
        <v>300</v>
      </c>
      <c r="D206" s="23">
        <v>505.33</v>
      </c>
    </row>
    <row r="207" spans="1:4" ht="15.75" x14ac:dyDescent="0.3">
      <c r="A207" s="21" t="s">
        <v>743</v>
      </c>
      <c r="B207" s="22" t="s">
        <v>744</v>
      </c>
      <c r="C207" s="19" t="s">
        <v>293</v>
      </c>
      <c r="D207" s="23">
        <v>378.45</v>
      </c>
    </row>
    <row r="208" spans="1:4" ht="15.75" x14ac:dyDescent="0.3">
      <c r="A208" s="21" t="s">
        <v>745</v>
      </c>
      <c r="B208" s="22" t="s">
        <v>746</v>
      </c>
      <c r="C208" s="19" t="s">
        <v>282</v>
      </c>
      <c r="D208" s="23">
        <v>7479.46</v>
      </c>
    </row>
    <row r="209" spans="1:4" ht="15.75" x14ac:dyDescent="0.3">
      <c r="A209" s="21" t="s">
        <v>747</v>
      </c>
      <c r="B209" s="22" t="s">
        <v>748</v>
      </c>
      <c r="C209" s="19" t="s">
        <v>282</v>
      </c>
      <c r="D209" s="23">
        <v>7.97</v>
      </c>
    </row>
    <row r="210" spans="1:4" ht="15.75" x14ac:dyDescent="0.3">
      <c r="A210" s="21" t="s">
        <v>749</v>
      </c>
      <c r="B210" s="22" t="s">
        <v>750</v>
      </c>
      <c r="C210" s="19" t="s">
        <v>282</v>
      </c>
      <c r="D210" s="23">
        <v>14.33</v>
      </c>
    </row>
    <row r="211" spans="1:4" ht="15.75" x14ac:dyDescent="0.3">
      <c r="A211" s="21" t="s">
        <v>751</v>
      </c>
      <c r="B211" s="22" t="s">
        <v>752</v>
      </c>
      <c r="C211" s="19" t="s">
        <v>282</v>
      </c>
      <c r="D211" s="23">
        <v>4974.1099999999997</v>
      </c>
    </row>
    <row r="212" spans="1:4" ht="15.75" x14ac:dyDescent="0.3">
      <c r="A212" s="21" t="s">
        <v>753</v>
      </c>
      <c r="B212" s="22" t="s">
        <v>754</v>
      </c>
      <c r="C212" s="19" t="s">
        <v>313</v>
      </c>
      <c r="D212" s="23">
        <v>116963.91</v>
      </c>
    </row>
    <row r="213" spans="1:4" ht="15.75" x14ac:dyDescent="0.3">
      <c r="A213" s="21" t="s">
        <v>755</v>
      </c>
      <c r="B213" s="22" t="s">
        <v>756</v>
      </c>
      <c r="C213" s="19" t="s">
        <v>282</v>
      </c>
      <c r="D213" s="23">
        <v>12460.12</v>
      </c>
    </row>
    <row r="214" spans="1:4" ht="15.75" x14ac:dyDescent="0.3">
      <c r="A214" s="21" t="s">
        <v>757</v>
      </c>
      <c r="B214" s="22" t="s">
        <v>758</v>
      </c>
      <c r="C214" s="19" t="s">
        <v>300</v>
      </c>
      <c r="D214" s="23">
        <v>23430.68</v>
      </c>
    </row>
    <row r="215" spans="1:4" ht="15.75" x14ac:dyDescent="0.3">
      <c r="A215" s="21" t="s">
        <v>759</v>
      </c>
      <c r="B215" s="22" t="s">
        <v>760</v>
      </c>
      <c r="C215" s="19" t="s">
        <v>282</v>
      </c>
      <c r="D215" s="23">
        <v>19981.099999999999</v>
      </c>
    </row>
    <row r="216" spans="1:4" ht="15.75" x14ac:dyDescent="0.3">
      <c r="A216" s="21" t="s">
        <v>761</v>
      </c>
      <c r="B216" s="22" t="s">
        <v>762</v>
      </c>
      <c r="C216" s="19" t="s">
        <v>301</v>
      </c>
      <c r="D216" s="23">
        <v>1794.77</v>
      </c>
    </row>
    <row r="217" spans="1:4" ht="15.75" x14ac:dyDescent="0.3">
      <c r="A217" s="21" t="s">
        <v>763</v>
      </c>
      <c r="B217" s="22" t="s">
        <v>764</v>
      </c>
      <c r="C217" s="19" t="s">
        <v>300</v>
      </c>
      <c r="D217" s="23">
        <v>310.52999999999997</v>
      </c>
    </row>
    <row r="218" spans="1:4" ht="15.75" x14ac:dyDescent="0.3">
      <c r="A218" s="21" t="s">
        <v>765</v>
      </c>
      <c r="B218" s="22" t="s">
        <v>766</v>
      </c>
      <c r="C218" s="19" t="s">
        <v>282</v>
      </c>
      <c r="D218" s="23">
        <v>18.45</v>
      </c>
    </row>
    <row r="219" spans="1:4" ht="15.75" x14ac:dyDescent="0.3">
      <c r="A219" s="21" t="s">
        <v>767</v>
      </c>
      <c r="B219" s="22" t="s">
        <v>768</v>
      </c>
      <c r="C219" s="19" t="s">
        <v>282</v>
      </c>
      <c r="D219" s="23">
        <v>48257.23</v>
      </c>
    </row>
    <row r="220" spans="1:4" ht="15.75" x14ac:dyDescent="0.3">
      <c r="A220" s="21" t="s">
        <v>769</v>
      </c>
      <c r="B220" s="22" t="s">
        <v>770</v>
      </c>
      <c r="C220" s="19" t="s">
        <v>282</v>
      </c>
      <c r="D220" s="23">
        <v>18273.939999999999</v>
      </c>
    </row>
    <row r="221" spans="1:4" ht="15.75" x14ac:dyDescent="0.3">
      <c r="A221" s="21" t="s">
        <v>771</v>
      </c>
      <c r="B221" s="22" t="s">
        <v>772</v>
      </c>
      <c r="C221" s="19" t="s">
        <v>301</v>
      </c>
      <c r="D221" s="23">
        <v>106000</v>
      </c>
    </row>
    <row r="222" spans="1:4" ht="15.75" x14ac:dyDescent="0.3">
      <c r="A222" s="21" t="s">
        <v>773</v>
      </c>
      <c r="B222" s="22" t="s">
        <v>774</v>
      </c>
      <c r="C222" s="19" t="s">
        <v>252</v>
      </c>
      <c r="D222" s="23">
        <v>24970.26</v>
      </c>
    </row>
    <row r="223" spans="1:4" ht="15.75" x14ac:dyDescent="0.3">
      <c r="A223" s="21" t="s">
        <v>775</v>
      </c>
      <c r="B223" s="22" t="s">
        <v>776</v>
      </c>
      <c r="C223" s="19" t="s">
        <v>282</v>
      </c>
      <c r="D223" s="23">
        <v>0.27</v>
      </c>
    </row>
    <row r="224" spans="1:4" ht="15.75" x14ac:dyDescent="0.3">
      <c r="A224" s="21" t="s">
        <v>777</v>
      </c>
      <c r="B224" s="22" t="s">
        <v>778</v>
      </c>
      <c r="C224" s="19" t="s">
        <v>289</v>
      </c>
      <c r="D224" s="23">
        <v>59336.41</v>
      </c>
    </row>
    <row r="225" spans="1:4" ht="15.75" x14ac:dyDescent="0.3">
      <c r="A225" s="21" t="s">
        <v>779</v>
      </c>
      <c r="B225" s="22" t="s">
        <v>780</v>
      </c>
      <c r="C225" s="19" t="s">
        <v>146</v>
      </c>
      <c r="D225" s="23">
        <v>253657.45</v>
      </c>
    </row>
    <row r="226" spans="1:4" ht="15.75" x14ac:dyDescent="0.3">
      <c r="A226" s="21" t="s">
        <v>781</v>
      </c>
      <c r="B226" s="22" t="s">
        <v>782</v>
      </c>
      <c r="C226" s="19" t="s">
        <v>289</v>
      </c>
      <c r="D226" s="23">
        <v>87962.21</v>
      </c>
    </row>
    <row r="227" spans="1:4" ht="15.75" x14ac:dyDescent="0.3">
      <c r="A227" s="21" t="s">
        <v>783</v>
      </c>
      <c r="B227" s="22" t="s">
        <v>784</v>
      </c>
      <c r="C227" s="19" t="s">
        <v>253</v>
      </c>
      <c r="D227" s="23">
        <v>10753.96</v>
      </c>
    </row>
    <row r="228" spans="1:4" ht="15.75" x14ac:dyDescent="0.3">
      <c r="A228" s="21" t="s">
        <v>785</v>
      </c>
      <c r="B228" s="22" t="s">
        <v>786</v>
      </c>
      <c r="C228" s="19" t="s">
        <v>282</v>
      </c>
      <c r="D228" s="23">
        <v>46.18</v>
      </c>
    </row>
    <row r="229" spans="1:4" ht="15.75" x14ac:dyDescent="0.3">
      <c r="A229" s="21" t="s">
        <v>787</v>
      </c>
      <c r="B229" s="22" t="s">
        <v>788</v>
      </c>
      <c r="C229" s="19" t="s">
        <v>282</v>
      </c>
      <c r="D229" s="23">
        <v>1768.21</v>
      </c>
    </row>
    <row r="230" spans="1:4" ht="15.75" x14ac:dyDescent="0.3">
      <c r="A230" s="21" t="s">
        <v>789</v>
      </c>
      <c r="B230" s="22" t="s">
        <v>790</v>
      </c>
      <c r="C230" s="19" t="s">
        <v>282</v>
      </c>
      <c r="D230" s="23">
        <v>576.44000000000005</v>
      </c>
    </row>
    <row r="231" spans="1:4" ht="15.75" x14ac:dyDescent="0.3">
      <c r="A231" s="21" t="s">
        <v>791</v>
      </c>
      <c r="B231" s="22" t="s">
        <v>792</v>
      </c>
      <c r="C231" s="19" t="s">
        <v>301</v>
      </c>
      <c r="D231" s="23">
        <v>130167.93</v>
      </c>
    </row>
    <row r="232" spans="1:4" ht="15.75" x14ac:dyDescent="0.3">
      <c r="A232" s="21" t="s">
        <v>793</v>
      </c>
      <c r="B232" s="22" t="s">
        <v>794</v>
      </c>
      <c r="C232" s="19" t="s">
        <v>293</v>
      </c>
      <c r="D232" s="23">
        <v>5086.9799999999996</v>
      </c>
    </row>
    <row r="233" spans="1:4" ht="15.75" x14ac:dyDescent="0.3">
      <c r="A233" s="21" t="s">
        <v>795</v>
      </c>
      <c r="B233" s="22" t="s">
        <v>796</v>
      </c>
      <c r="C233" s="19" t="s">
        <v>282</v>
      </c>
      <c r="D233" s="23">
        <v>272.58999999999997</v>
      </c>
    </row>
    <row r="234" spans="1:4" ht="15.75" x14ac:dyDescent="0.3">
      <c r="A234" s="21" t="s">
        <v>797</v>
      </c>
      <c r="B234" s="22" t="s">
        <v>798</v>
      </c>
      <c r="C234" s="19" t="s">
        <v>282</v>
      </c>
      <c r="D234" s="23">
        <v>203.56</v>
      </c>
    </row>
    <row r="235" spans="1:4" ht="15.75" x14ac:dyDescent="0.3">
      <c r="A235" s="21" t="s">
        <v>799</v>
      </c>
      <c r="B235" s="22" t="s">
        <v>800</v>
      </c>
      <c r="C235" s="19" t="s">
        <v>282</v>
      </c>
      <c r="D235" s="23">
        <v>750.38</v>
      </c>
    </row>
    <row r="236" spans="1:4" ht="15.75" x14ac:dyDescent="0.3">
      <c r="A236" s="21" t="s">
        <v>801</v>
      </c>
      <c r="B236" s="22" t="s">
        <v>802</v>
      </c>
      <c r="C236" s="19" t="s">
        <v>300</v>
      </c>
      <c r="D236" s="23">
        <v>4018.02</v>
      </c>
    </row>
    <row r="237" spans="1:4" ht="15.75" x14ac:dyDescent="0.3">
      <c r="A237" s="21" t="s">
        <v>803</v>
      </c>
      <c r="B237" s="22" t="s">
        <v>804</v>
      </c>
      <c r="C237" s="19" t="s">
        <v>282</v>
      </c>
      <c r="D237" s="23">
        <v>10.44</v>
      </c>
    </row>
    <row r="238" spans="1:4" ht="15.75" x14ac:dyDescent="0.3">
      <c r="A238" s="21" t="s">
        <v>805</v>
      </c>
      <c r="B238" s="22" t="s">
        <v>806</v>
      </c>
      <c r="C238" s="19" t="s">
        <v>293</v>
      </c>
      <c r="D238" s="23">
        <v>977.3</v>
      </c>
    </row>
    <row r="239" spans="1:4" ht="15.75" x14ac:dyDescent="0.3">
      <c r="A239" s="21" t="s">
        <v>807</v>
      </c>
      <c r="B239" s="22" t="s">
        <v>808</v>
      </c>
      <c r="C239" s="19" t="s">
        <v>300</v>
      </c>
      <c r="D239" s="23">
        <v>16900.28</v>
      </c>
    </row>
    <row r="240" spans="1:4" ht="15.75" x14ac:dyDescent="0.3">
      <c r="A240" s="21" t="s">
        <v>809</v>
      </c>
      <c r="B240" s="22" t="s">
        <v>810</v>
      </c>
      <c r="C240" s="19" t="s">
        <v>300</v>
      </c>
      <c r="D240" s="23">
        <v>1517.62</v>
      </c>
    </row>
    <row r="241" spans="1:4" ht="15.75" x14ac:dyDescent="0.3">
      <c r="A241" s="21" t="s">
        <v>811</v>
      </c>
      <c r="B241" s="22" t="s">
        <v>812</v>
      </c>
      <c r="C241" s="19" t="s">
        <v>293</v>
      </c>
      <c r="D241" s="23">
        <v>408.59</v>
      </c>
    </row>
    <row r="242" spans="1:4" ht="15.75" x14ac:dyDescent="0.3">
      <c r="A242" s="21" t="s">
        <v>813</v>
      </c>
      <c r="B242" s="22" t="s">
        <v>814</v>
      </c>
      <c r="C242" s="19" t="s">
        <v>293</v>
      </c>
      <c r="D242" s="23">
        <v>92.78</v>
      </c>
    </row>
    <row r="243" spans="1:4" ht="15.75" x14ac:dyDescent="0.3">
      <c r="A243" s="21" t="s">
        <v>815</v>
      </c>
      <c r="B243" s="22" t="s">
        <v>816</v>
      </c>
      <c r="C243" s="19" t="s">
        <v>293</v>
      </c>
      <c r="D243" s="23">
        <v>6.21</v>
      </c>
    </row>
    <row r="244" spans="1:4" ht="15.75" x14ac:dyDescent="0.3">
      <c r="A244" s="21" t="s">
        <v>817</v>
      </c>
      <c r="B244" s="22" t="s">
        <v>818</v>
      </c>
      <c r="C244" s="19" t="s">
        <v>282</v>
      </c>
      <c r="D244" s="23">
        <v>686.83</v>
      </c>
    </row>
    <row r="245" spans="1:4" ht="15.75" x14ac:dyDescent="0.3">
      <c r="A245" s="21" t="s">
        <v>819</v>
      </c>
      <c r="B245" s="22" t="s">
        <v>820</v>
      </c>
      <c r="C245" s="19" t="s">
        <v>289</v>
      </c>
      <c r="D245" s="23">
        <v>1135.73</v>
      </c>
    </row>
    <row r="246" spans="1:4" ht="15.75" x14ac:dyDescent="0.3">
      <c r="A246" s="21" t="s">
        <v>821</v>
      </c>
      <c r="B246" s="22" t="s">
        <v>822</v>
      </c>
      <c r="C246" s="19" t="s">
        <v>282</v>
      </c>
      <c r="D246" s="23">
        <v>396.82</v>
      </c>
    </row>
    <row r="247" spans="1:4" ht="15.75" x14ac:dyDescent="0.3">
      <c r="A247" s="21" t="s">
        <v>823</v>
      </c>
      <c r="B247" s="22" t="s">
        <v>824</v>
      </c>
      <c r="C247" s="19" t="s">
        <v>322</v>
      </c>
      <c r="D247" s="23">
        <v>65366.63</v>
      </c>
    </row>
    <row r="248" spans="1:4" ht="15.75" x14ac:dyDescent="0.3">
      <c r="A248" s="21" t="s">
        <v>825</v>
      </c>
      <c r="B248" s="22" t="s">
        <v>826</v>
      </c>
      <c r="C248" s="19" t="s">
        <v>282</v>
      </c>
      <c r="D248" s="23">
        <v>30.1</v>
      </c>
    </row>
    <row r="249" spans="1:4" ht="15.75" x14ac:dyDescent="0.3">
      <c r="A249" s="21" t="s">
        <v>827</v>
      </c>
      <c r="B249" s="22" t="s">
        <v>828</v>
      </c>
      <c r="C249" s="19" t="s">
        <v>282</v>
      </c>
      <c r="D249" s="23">
        <v>8475.5499999999993</v>
      </c>
    </row>
    <row r="250" spans="1:4" ht="15.75" x14ac:dyDescent="0.3">
      <c r="A250" s="21" t="s">
        <v>829</v>
      </c>
      <c r="B250" s="22" t="s">
        <v>830</v>
      </c>
      <c r="C250" s="19" t="s">
        <v>77</v>
      </c>
      <c r="D250" s="23">
        <v>3719.15</v>
      </c>
    </row>
    <row r="251" spans="1:4" ht="15.75" x14ac:dyDescent="0.3">
      <c r="A251" s="21" t="s">
        <v>831</v>
      </c>
      <c r="B251" s="22" t="s">
        <v>832</v>
      </c>
      <c r="C251" s="19" t="s">
        <v>301</v>
      </c>
      <c r="D251" s="23">
        <v>12562.79</v>
      </c>
    </row>
    <row r="252" spans="1:4" ht="15.75" x14ac:dyDescent="0.3">
      <c r="A252" s="21" t="s">
        <v>833</v>
      </c>
      <c r="B252" s="22" t="s">
        <v>834</v>
      </c>
      <c r="C252" s="19" t="s">
        <v>301</v>
      </c>
      <c r="D252" s="23">
        <v>18407.599999999999</v>
      </c>
    </row>
    <row r="253" spans="1:4" ht="15.75" x14ac:dyDescent="0.3">
      <c r="A253" s="21" t="s">
        <v>835</v>
      </c>
      <c r="B253" s="22" t="s">
        <v>836</v>
      </c>
      <c r="C253" s="19" t="s">
        <v>300</v>
      </c>
      <c r="D253" s="23">
        <v>9352.2099999999991</v>
      </c>
    </row>
    <row r="254" spans="1:4" ht="15.75" x14ac:dyDescent="0.3">
      <c r="A254" s="21" t="s">
        <v>837</v>
      </c>
      <c r="B254" s="22" t="s">
        <v>838</v>
      </c>
      <c r="C254" s="19" t="s">
        <v>282</v>
      </c>
      <c r="D254" s="23">
        <v>7.49</v>
      </c>
    </row>
    <row r="255" spans="1:4" ht="15.75" x14ac:dyDescent="0.3">
      <c r="A255" s="21" t="s">
        <v>839</v>
      </c>
      <c r="B255" s="22" t="s">
        <v>840</v>
      </c>
      <c r="C255" s="19" t="s">
        <v>156</v>
      </c>
      <c r="D255" s="23">
        <v>7293.97</v>
      </c>
    </row>
    <row r="256" spans="1:4" ht="15.75" x14ac:dyDescent="0.3">
      <c r="A256" s="21" t="s">
        <v>841</v>
      </c>
      <c r="B256" s="22" t="s">
        <v>842</v>
      </c>
      <c r="C256" s="19" t="s">
        <v>282</v>
      </c>
      <c r="D256" s="23">
        <v>3907.24</v>
      </c>
    </row>
    <row r="257" spans="1:4" ht="15.75" x14ac:dyDescent="0.3">
      <c r="A257" s="21" t="s">
        <v>843</v>
      </c>
      <c r="B257" s="22" t="s">
        <v>844</v>
      </c>
      <c r="C257" s="19" t="s">
        <v>291</v>
      </c>
      <c r="D257" s="23">
        <v>82079.539999999994</v>
      </c>
    </row>
    <row r="258" spans="1:4" ht="15.75" x14ac:dyDescent="0.3">
      <c r="A258" s="21" t="s">
        <v>845</v>
      </c>
      <c r="B258" s="22" t="s">
        <v>846</v>
      </c>
      <c r="C258" s="19" t="s">
        <v>282</v>
      </c>
      <c r="D258" s="23">
        <v>206.95</v>
      </c>
    </row>
    <row r="259" spans="1:4" ht="15.75" x14ac:dyDescent="0.3">
      <c r="A259" s="21" t="s">
        <v>847</v>
      </c>
      <c r="B259" s="22" t="s">
        <v>848</v>
      </c>
      <c r="C259" s="19" t="s">
        <v>282</v>
      </c>
      <c r="D259" s="23">
        <v>1232.5999999999999</v>
      </c>
    </row>
    <row r="260" spans="1:4" ht="15.75" x14ac:dyDescent="0.3">
      <c r="A260" s="21" t="s">
        <v>849</v>
      </c>
      <c r="B260" s="22" t="s">
        <v>850</v>
      </c>
      <c r="C260" s="19" t="s">
        <v>155</v>
      </c>
      <c r="D260" s="23">
        <v>12986.06</v>
      </c>
    </row>
    <row r="261" spans="1:4" ht="15.75" x14ac:dyDescent="0.3">
      <c r="A261" s="21" t="s">
        <v>851</v>
      </c>
      <c r="B261" s="22" t="s">
        <v>852</v>
      </c>
      <c r="C261" s="19" t="s">
        <v>289</v>
      </c>
      <c r="D261" s="23">
        <v>8132.46</v>
      </c>
    </row>
    <row r="262" spans="1:4" ht="15.75" x14ac:dyDescent="0.3">
      <c r="A262" s="21" t="s">
        <v>853</v>
      </c>
      <c r="B262" s="22" t="s">
        <v>854</v>
      </c>
      <c r="C262" s="19" t="s">
        <v>265</v>
      </c>
      <c r="D262" s="23">
        <v>13963.17</v>
      </c>
    </row>
    <row r="263" spans="1:4" ht="15.75" x14ac:dyDescent="0.3">
      <c r="A263" s="21" t="s">
        <v>855</v>
      </c>
      <c r="B263" s="22" t="s">
        <v>856</v>
      </c>
      <c r="C263" s="19" t="s">
        <v>282</v>
      </c>
      <c r="D263" s="23">
        <v>497.66</v>
      </c>
    </row>
    <row r="264" spans="1:4" ht="15.75" x14ac:dyDescent="0.3">
      <c r="A264" s="21" t="s">
        <v>857</v>
      </c>
      <c r="B264" s="22" t="s">
        <v>858</v>
      </c>
      <c r="C264" s="19" t="s">
        <v>282</v>
      </c>
      <c r="D264" s="23">
        <v>5786.33</v>
      </c>
    </row>
    <row r="265" spans="1:4" ht="15.75" x14ac:dyDescent="0.3">
      <c r="A265" s="21" t="s">
        <v>859</v>
      </c>
      <c r="B265" s="22" t="s">
        <v>860</v>
      </c>
      <c r="C265" s="19" t="s">
        <v>282</v>
      </c>
      <c r="D265" s="23">
        <v>514.01</v>
      </c>
    </row>
    <row r="266" spans="1:4" ht="15.75" x14ac:dyDescent="0.3">
      <c r="A266" s="21" t="s">
        <v>861</v>
      </c>
      <c r="B266" s="22" t="s">
        <v>862</v>
      </c>
      <c r="C266" s="19" t="s">
        <v>282</v>
      </c>
      <c r="D266" s="23">
        <v>247.88</v>
      </c>
    </row>
    <row r="267" spans="1:4" ht="15.75" x14ac:dyDescent="0.3">
      <c r="A267" s="21" t="s">
        <v>863</v>
      </c>
      <c r="B267" s="22" t="s">
        <v>864</v>
      </c>
      <c r="C267" s="19" t="s">
        <v>289</v>
      </c>
      <c r="D267" s="23">
        <v>17720.32</v>
      </c>
    </row>
    <row r="268" spans="1:4" ht="15.75" x14ac:dyDescent="0.3">
      <c r="A268" s="21" t="s">
        <v>865</v>
      </c>
      <c r="B268" s="22" t="s">
        <v>866</v>
      </c>
      <c r="C268" s="19" t="s">
        <v>250</v>
      </c>
      <c r="D268" s="23">
        <v>44704.82</v>
      </c>
    </row>
    <row r="269" spans="1:4" ht="15.75" x14ac:dyDescent="0.3">
      <c r="A269" s="21" t="s">
        <v>867</v>
      </c>
      <c r="B269" s="22" t="s">
        <v>868</v>
      </c>
      <c r="C269" s="19" t="s">
        <v>289</v>
      </c>
      <c r="D269" s="23">
        <v>5124.62</v>
      </c>
    </row>
    <row r="270" spans="1:4" ht="15.75" x14ac:dyDescent="0.3">
      <c r="A270" s="21" t="s">
        <v>869</v>
      </c>
      <c r="B270" s="22" t="s">
        <v>870</v>
      </c>
      <c r="C270" s="19" t="s">
        <v>282</v>
      </c>
      <c r="D270" s="23">
        <v>64621.43</v>
      </c>
    </row>
    <row r="271" spans="1:4" ht="15.75" x14ac:dyDescent="0.3">
      <c r="A271" s="21" t="s">
        <v>871</v>
      </c>
      <c r="B271" s="22" t="s">
        <v>872</v>
      </c>
      <c r="C271" s="19" t="s">
        <v>122</v>
      </c>
      <c r="D271" s="23">
        <v>6218.18</v>
      </c>
    </row>
    <row r="272" spans="1:4" ht="15.75" x14ac:dyDescent="0.3">
      <c r="A272" s="21" t="s">
        <v>873</v>
      </c>
      <c r="B272" s="22" t="s">
        <v>874</v>
      </c>
      <c r="C272" s="19" t="s">
        <v>300</v>
      </c>
      <c r="D272" s="23">
        <v>10159.89</v>
      </c>
    </row>
    <row r="273" spans="1:4" ht="15.75" x14ac:dyDescent="0.3">
      <c r="A273" s="21" t="s">
        <v>875</v>
      </c>
      <c r="B273" s="22" t="s">
        <v>876</v>
      </c>
      <c r="C273" s="19" t="s">
        <v>291</v>
      </c>
      <c r="D273" s="23">
        <v>273314.90000000002</v>
      </c>
    </row>
    <row r="274" spans="1:4" ht="15.75" x14ac:dyDescent="0.3">
      <c r="A274" s="21" t="s">
        <v>877</v>
      </c>
      <c r="B274" s="22" t="s">
        <v>878</v>
      </c>
      <c r="C274" s="19" t="s">
        <v>282</v>
      </c>
      <c r="D274" s="23">
        <v>55565.74</v>
      </c>
    </row>
    <row r="275" spans="1:4" ht="15.75" x14ac:dyDescent="0.3">
      <c r="A275" s="21" t="s">
        <v>879</v>
      </c>
      <c r="B275" s="22" t="s">
        <v>880</v>
      </c>
      <c r="C275" s="19" t="s">
        <v>253</v>
      </c>
      <c r="D275" s="23">
        <v>137354.5</v>
      </c>
    </row>
    <row r="276" spans="1:4" ht="15.75" x14ac:dyDescent="0.3">
      <c r="A276" s="21" t="s">
        <v>881</v>
      </c>
      <c r="B276" s="22" t="s">
        <v>882</v>
      </c>
      <c r="C276" s="19" t="s">
        <v>282</v>
      </c>
      <c r="D276" s="23">
        <v>146.26</v>
      </c>
    </row>
    <row r="277" spans="1:4" ht="15.75" x14ac:dyDescent="0.3">
      <c r="A277" s="21" t="s">
        <v>883</v>
      </c>
      <c r="B277" s="22" t="s">
        <v>884</v>
      </c>
      <c r="C277" s="19" t="s">
        <v>282</v>
      </c>
      <c r="D277" s="23">
        <v>3245.31</v>
      </c>
    </row>
    <row r="278" spans="1:4" ht="15.75" x14ac:dyDescent="0.3">
      <c r="A278" s="21" t="s">
        <v>885</v>
      </c>
      <c r="B278" s="22" t="s">
        <v>886</v>
      </c>
      <c r="C278" s="19" t="s">
        <v>293</v>
      </c>
      <c r="D278" s="23">
        <v>400.63</v>
      </c>
    </row>
    <row r="279" spans="1:4" ht="15.75" x14ac:dyDescent="0.3">
      <c r="A279" s="21" t="s">
        <v>887</v>
      </c>
      <c r="B279" s="22" t="s">
        <v>888</v>
      </c>
      <c r="C279" s="19" t="s">
        <v>282</v>
      </c>
      <c r="D279" s="23">
        <v>4719.32</v>
      </c>
    </row>
    <row r="280" spans="1:4" ht="15.75" x14ac:dyDescent="0.3">
      <c r="A280" s="21" t="s">
        <v>889</v>
      </c>
      <c r="B280" s="22" t="s">
        <v>890</v>
      </c>
      <c r="C280" s="19" t="s">
        <v>253</v>
      </c>
      <c r="D280" s="23">
        <v>101415.32</v>
      </c>
    </row>
    <row r="281" spans="1:4" ht="15.75" x14ac:dyDescent="0.3">
      <c r="A281" s="21" t="s">
        <v>891</v>
      </c>
      <c r="B281" s="22" t="s">
        <v>892</v>
      </c>
      <c r="C281" s="19" t="s">
        <v>300</v>
      </c>
      <c r="D281" s="23">
        <v>1228.45</v>
      </c>
    </row>
    <row r="282" spans="1:4" ht="15.75" x14ac:dyDescent="0.3">
      <c r="A282" s="21" t="s">
        <v>893</v>
      </c>
      <c r="B282" s="22" t="s">
        <v>894</v>
      </c>
      <c r="C282" s="19" t="s">
        <v>81</v>
      </c>
      <c r="D282" s="23">
        <v>3685.58</v>
      </c>
    </row>
    <row r="283" spans="1:4" ht="15.75" x14ac:dyDescent="0.3">
      <c r="A283" s="21" t="s">
        <v>895</v>
      </c>
      <c r="B283" s="22" t="s">
        <v>896</v>
      </c>
      <c r="C283" s="19" t="s">
        <v>322</v>
      </c>
      <c r="D283" s="23">
        <v>248259.19</v>
      </c>
    </row>
    <row r="284" spans="1:4" ht="15.75" x14ac:dyDescent="0.3">
      <c r="A284" s="21" t="s">
        <v>897</v>
      </c>
      <c r="B284" s="22" t="s">
        <v>898</v>
      </c>
      <c r="C284" s="19" t="s">
        <v>301</v>
      </c>
      <c r="D284" s="23">
        <v>17887.259999999998</v>
      </c>
    </row>
    <row r="285" spans="1:4" ht="15.75" x14ac:dyDescent="0.3">
      <c r="A285" s="21" t="s">
        <v>899</v>
      </c>
      <c r="B285" s="22" t="s">
        <v>900</v>
      </c>
      <c r="C285" s="19" t="s">
        <v>142</v>
      </c>
      <c r="D285" s="23">
        <v>97298.23</v>
      </c>
    </row>
    <row r="286" spans="1:4" ht="15.75" x14ac:dyDescent="0.3">
      <c r="A286" s="21" t="s">
        <v>901</v>
      </c>
      <c r="B286" s="22" t="s">
        <v>902</v>
      </c>
      <c r="C286" s="19" t="s">
        <v>282</v>
      </c>
      <c r="D286" s="23">
        <v>27.81</v>
      </c>
    </row>
    <row r="287" spans="1:4" ht="15.75" x14ac:dyDescent="0.3">
      <c r="A287" s="21" t="s">
        <v>903</v>
      </c>
      <c r="B287" s="22" t="s">
        <v>904</v>
      </c>
      <c r="C287" s="19" t="s">
        <v>313</v>
      </c>
      <c r="D287" s="23">
        <v>20600</v>
      </c>
    </row>
    <row r="288" spans="1:4" ht="15.75" x14ac:dyDescent="0.3">
      <c r="A288" s="21" t="s">
        <v>905</v>
      </c>
      <c r="B288" s="22" t="s">
        <v>906</v>
      </c>
      <c r="C288" s="19" t="s">
        <v>322</v>
      </c>
      <c r="D288" s="23">
        <v>250727.15</v>
      </c>
    </row>
    <row r="289" spans="1:4" ht="15.75" x14ac:dyDescent="0.3">
      <c r="A289" s="21" t="s">
        <v>907</v>
      </c>
      <c r="B289" s="22" t="s">
        <v>908</v>
      </c>
      <c r="C289" s="19" t="s">
        <v>282</v>
      </c>
      <c r="D289" s="23">
        <v>598.11</v>
      </c>
    </row>
    <row r="290" spans="1:4" ht="15.75" x14ac:dyDescent="0.3">
      <c r="A290" s="21" t="s">
        <v>909</v>
      </c>
      <c r="B290" s="22" t="s">
        <v>910</v>
      </c>
      <c r="C290" s="19" t="s">
        <v>282</v>
      </c>
      <c r="D290" s="23">
        <v>15.27</v>
      </c>
    </row>
    <row r="291" spans="1:4" ht="15.75" x14ac:dyDescent="0.3">
      <c r="A291" s="21" t="s">
        <v>911</v>
      </c>
      <c r="B291" s="22" t="s">
        <v>912</v>
      </c>
      <c r="C291" s="19" t="s">
        <v>271</v>
      </c>
      <c r="D291" s="23">
        <v>8471.43</v>
      </c>
    </row>
    <row r="292" spans="1:4" ht="15.75" x14ac:dyDescent="0.3">
      <c r="A292" s="21" t="s">
        <v>913</v>
      </c>
      <c r="B292" s="22" t="s">
        <v>914</v>
      </c>
      <c r="C292" s="19" t="s">
        <v>325</v>
      </c>
      <c r="D292" s="23">
        <v>108.89</v>
      </c>
    </row>
    <row r="293" spans="1:4" ht="15.75" x14ac:dyDescent="0.3">
      <c r="A293" s="21" t="s">
        <v>915</v>
      </c>
      <c r="B293" s="22" t="s">
        <v>916</v>
      </c>
      <c r="C293" s="19" t="s">
        <v>282</v>
      </c>
      <c r="D293" s="23">
        <v>2199.5100000000002</v>
      </c>
    </row>
    <row r="294" spans="1:4" ht="15.75" x14ac:dyDescent="0.3">
      <c r="A294" s="21" t="s">
        <v>917</v>
      </c>
      <c r="B294" s="22" t="s">
        <v>918</v>
      </c>
      <c r="C294" s="19" t="s">
        <v>265</v>
      </c>
      <c r="D294" s="23">
        <v>10000</v>
      </c>
    </row>
    <row r="295" spans="1:4" ht="15.75" x14ac:dyDescent="0.3">
      <c r="A295" s="21" t="s">
        <v>919</v>
      </c>
      <c r="B295" s="22" t="s">
        <v>920</v>
      </c>
      <c r="C295" s="19" t="s">
        <v>282</v>
      </c>
      <c r="D295" s="23">
        <v>15.06</v>
      </c>
    </row>
    <row r="296" spans="1:4" ht="15.75" x14ac:dyDescent="0.3">
      <c r="A296" s="21" t="s">
        <v>921</v>
      </c>
      <c r="B296" s="22" t="s">
        <v>922</v>
      </c>
      <c r="C296" s="19" t="s">
        <v>282</v>
      </c>
      <c r="D296" s="23">
        <v>8.8800000000000008</v>
      </c>
    </row>
    <row r="297" spans="1:4" ht="15.75" x14ac:dyDescent="0.3">
      <c r="A297" s="21" t="s">
        <v>923</v>
      </c>
      <c r="B297" s="22" t="s">
        <v>924</v>
      </c>
      <c r="C297" s="19" t="s">
        <v>282</v>
      </c>
      <c r="D297" s="23">
        <v>3652.81</v>
      </c>
    </row>
    <row r="298" spans="1:4" ht="15.75" x14ac:dyDescent="0.3">
      <c r="A298" s="21" t="s">
        <v>925</v>
      </c>
      <c r="B298" s="22" t="s">
        <v>926</v>
      </c>
      <c r="C298" s="19" t="s">
        <v>300</v>
      </c>
      <c r="D298" s="23">
        <v>4975.63</v>
      </c>
    </row>
    <row r="299" spans="1:4" ht="15.75" x14ac:dyDescent="0.3">
      <c r="A299" s="21" t="s">
        <v>927</v>
      </c>
      <c r="B299" s="22" t="s">
        <v>928</v>
      </c>
      <c r="C299" s="19" t="s">
        <v>282</v>
      </c>
      <c r="D299" s="23">
        <v>3668.86</v>
      </c>
    </row>
    <row r="300" spans="1:4" ht="15.75" x14ac:dyDescent="0.3">
      <c r="A300" s="21" t="s">
        <v>929</v>
      </c>
      <c r="B300" s="22" t="s">
        <v>930</v>
      </c>
      <c r="C300" s="19" t="s">
        <v>293</v>
      </c>
      <c r="D300" s="23">
        <v>91.38</v>
      </c>
    </row>
    <row r="301" spans="1:4" ht="15.75" x14ac:dyDescent="0.3">
      <c r="A301" s="21" t="s">
        <v>931</v>
      </c>
      <c r="B301" s="22" t="s">
        <v>932</v>
      </c>
      <c r="C301" s="19" t="s">
        <v>267</v>
      </c>
      <c r="D301" s="23">
        <v>2634.39</v>
      </c>
    </row>
    <row r="302" spans="1:4" ht="15.75" x14ac:dyDescent="0.3">
      <c r="A302" s="21" t="s">
        <v>933</v>
      </c>
      <c r="B302" s="22" t="s">
        <v>934</v>
      </c>
      <c r="C302" s="19" t="s">
        <v>282</v>
      </c>
      <c r="D302" s="23">
        <v>328.46</v>
      </c>
    </row>
    <row r="303" spans="1:4" ht="15.75" x14ac:dyDescent="0.3">
      <c r="A303" s="21" t="s">
        <v>935</v>
      </c>
      <c r="B303" s="22" t="s">
        <v>936</v>
      </c>
      <c r="C303" s="19" t="s">
        <v>282</v>
      </c>
      <c r="D303" s="23">
        <v>139332.04</v>
      </c>
    </row>
    <row r="304" spans="1:4" ht="15.75" x14ac:dyDescent="0.3">
      <c r="A304" s="21" t="s">
        <v>937</v>
      </c>
      <c r="B304" s="22" t="s">
        <v>938</v>
      </c>
      <c r="C304" s="19" t="s">
        <v>282</v>
      </c>
      <c r="D304" s="23">
        <v>3.93</v>
      </c>
    </row>
    <row r="305" spans="1:4" ht="15.75" x14ac:dyDescent="0.3">
      <c r="A305" s="21" t="s">
        <v>939</v>
      </c>
      <c r="B305" s="22" t="s">
        <v>940</v>
      </c>
      <c r="C305" s="19" t="s">
        <v>282</v>
      </c>
      <c r="D305" s="23">
        <v>7867.03</v>
      </c>
    </row>
    <row r="306" spans="1:4" ht="15.75" x14ac:dyDescent="0.3">
      <c r="A306" s="21" t="s">
        <v>941</v>
      </c>
      <c r="B306" s="22" t="s">
        <v>942</v>
      </c>
      <c r="C306" s="19" t="s">
        <v>282</v>
      </c>
      <c r="D306" s="23">
        <v>656.68</v>
      </c>
    </row>
    <row r="307" spans="1:4" ht="15.75" x14ac:dyDescent="0.3">
      <c r="A307" s="21" t="s">
        <v>943</v>
      </c>
      <c r="B307" s="22" t="s">
        <v>944</v>
      </c>
      <c r="C307" s="19" t="s">
        <v>282</v>
      </c>
      <c r="D307" s="23">
        <v>119.21</v>
      </c>
    </row>
    <row r="308" spans="1:4" ht="15.75" x14ac:dyDescent="0.3">
      <c r="A308" s="21" t="s">
        <v>945</v>
      </c>
      <c r="B308" s="22" t="s">
        <v>946</v>
      </c>
      <c r="C308" s="19" t="s">
        <v>282</v>
      </c>
      <c r="D308" s="23">
        <v>5039.47</v>
      </c>
    </row>
    <row r="309" spans="1:4" ht="15.75" x14ac:dyDescent="0.3">
      <c r="A309" s="21" t="s">
        <v>947</v>
      </c>
      <c r="B309" s="22" t="s">
        <v>948</v>
      </c>
      <c r="C309" s="19" t="s">
        <v>313</v>
      </c>
      <c r="D309" s="23">
        <v>63094.77</v>
      </c>
    </row>
    <row r="310" spans="1:4" ht="15.75" x14ac:dyDescent="0.3">
      <c r="A310" s="21" t="s">
        <v>949</v>
      </c>
      <c r="B310" s="22" t="s">
        <v>950</v>
      </c>
      <c r="C310" s="19" t="s">
        <v>282</v>
      </c>
      <c r="D310" s="23">
        <v>0.33</v>
      </c>
    </row>
    <row r="311" spans="1:4" ht="15.75" x14ac:dyDescent="0.3">
      <c r="A311" s="21" t="s">
        <v>951</v>
      </c>
      <c r="B311" s="22" t="s">
        <v>952</v>
      </c>
      <c r="C311" s="19" t="s">
        <v>282</v>
      </c>
      <c r="D311" s="23">
        <v>24102.93</v>
      </c>
    </row>
    <row r="312" spans="1:4" ht="15.75" x14ac:dyDescent="0.3">
      <c r="A312" s="21" t="s">
        <v>953</v>
      </c>
      <c r="B312" s="22" t="s">
        <v>954</v>
      </c>
      <c r="C312" s="19" t="s">
        <v>282</v>
      </c>
      <c r="D312" s="23">
        <v>0.64</v>
      </c>
    </row>
    <row r="313" spans="1:4" ht="15.75" x14ac:dyDescent="0.3">
      <c r="A313" s="21" t="s">
        <v>955</v>
      </c>
      <c r="B313" s="22" t="s">
        <v>956</v>
      </c>
      <c r="C313" s="19" t="s">
        <v>122</v>
      </c>
      <c r="D313" s="23">
        <v>10774.43</v>
      </c>
    </row>
    <row r="314" spans="1:4" ht="15.75" x14ac:dyDescent="0.3">
      <c r="A314" s="21" t="s">
        <v>957</v>
      </c>
      <c r="B314" s="22" t="s">
        <v>958</v>
      </c>
      <c r="C314" s="19" t="s">
        <v>293</v>
      </c>
      <c r="D314" s="23">
        <v>207.21</v>
      </c>
    </row>
    <row r="315" spans="1:4" ht="15.75" x14ac:dyDescent="0.3">
      <c r="A315" s="21" t="s">
        <v>959</v>
      </c>
      <c r="B315" s="22" t="s">
        <v>960</v>
      </c>
      <c r="C315" s="19" t="s">
        <v>282</v>
      </c>
      <c r="D315" s="23">
        <v>6556.25</v>
      </c>
    </row>
    <row r="316" spans="1:4" ht="15.75" x14ac:dyDescent="0.3">
      <c r="A316" s="21" t="s">
        <v>961</v>
      </c>
      <c r="B316" s="22" t="s">
        <v>962</v>
      </c>
      <c r="C316" s="19" t="s">
        <v>300</v>
      </c>
      <c r="D316" s="23">
        <v>1702.68</v>
      </c>
    </row>
    <row r="317" spans="1:4" ht="15.75" x14ac:dyDescent="0.3">
      <c r="A317" s="21" t="s">
        <v>963</v>
      </c>
      <c r="B317" s="22" t="s">
        <v>964</v>
      </c>
      <c r="C317" s="19" t="s">
        <v>282</v>
      </c>
      <c r="D317" s="23">
        <v>833.26</v>
      </c>
    </row>
    <row r="318" spans="1:4" ht="15.75" x14ac:dyDescent="0.3">
      <c r="A318" s="21" t="s">
        <v>965</v>
      </c>
      <c r="B318" s="22" t="s">
        <v>966</v>
      </c>
      <c r="C318" s="19" t="s">
        <v>282</v>
      </c>
      <c r="D318" s="23">
        <v>5250</v>
      </c>
    </row>
    <row r="319" spans="1:4" ht="15.75" x14ac:dyDescent="0.3">
      <c r="A319" s="21" t="s">
        <v>967</v>
      </c>
      <c r="B319" s="22" t="s">
        <v>968</v>
      </c>
      <c r="C319" s="19" t="s">
        <v>282</v>
      </c>
      <c r="D319" s="23">
        <v>7045.57</v>
      </c>
    </row>
    <row r="320" spans="1:4" ht="15.75" x14ac:dyDescent="0.3">
      <c r="A320" s="21" t="s">
        <v>969</v>
      </c>
      <c r="B320" s="22" t="s">
        <v>970</v>
      </c>
      <c r="C320" s="19" t="s">
        <v>268</v>
      </c>
      <c r="D320" s="23">
        <v>45817.2</v>
      </c>
    </row>
    <row r="321" spans="1:4" ht="15.75" x14ac:dyDescent="0.3">
      <c r="A321" s="21" t="s">
        <v>971</v>
      </c>
      <c r="B321" s="22" t="s">
        <v>972</v>
      </c>
      <c r="C321" s="19" t="s">
        <v>293</v>
      </c>
      <c r="D321" s="23">
        <v>815.57</v>
      </c>
    </row>
    <row r="322" spans="1:4" ht="15.75" x14ac:dyDescent="0.3">
      <c r="A322" s="21" t="s">
        <v>973</v>
      </c>
      <c r="B322" s="22" t="s">
        <v>974</v>
      </c>
      <c r="C322" s="19" t="s">
        <v>300</v>
      </c>
      <c r="D322" s="23">
        <v>423.02</v>
      </c>
    </row>
    <row r="323" spans="1:4" ht="15.75" x14ac:dyDescent="0.3">
      <c r="A323" s="21" t="s">
        <v>975</v>
      </c>
      <c r="B323" s="22" t="s">
        <v>976</v>
      </c>
      <c r="C323" s="19" t="s">
        <v>293</v>
      </c>
      <c r="D323" s="23">
        <v>1213.82</v>
      </c>
    </row>
    <row r="324" spans="1:4" ht="15.75" x14ac:dyDescent="0.3">
      <c r="A324" s="21" t="s">
        <v>977</v>
      </c>
      <c r="B324" s="22" t="s">
        <v>978</v>
      </c>
      <c r="C324" s="19" t="s">
        <v>282</v>
      </c>
      <c r="D324" s="23">
        <v>386.61</v>
      </c>
    </row>
    <row r="325" spans="1:4" ht="15.75" x14ac:dyDescent="0.3">
      <c r="A325" s="21" t="s">
        <v>979</v>
      </c>
      <c r="B325" s="22" t="s">
        <v>980</v>
      </c>
      <c r="C325" s="19" t="s">
        <v>282</v>
      </c>
      <c r="D325" s="23">
        <v>95600.26</v>
      </c>
    </row>
    <row r="326" spans="1:4" ht="15.75" x14ac:dyDescent="0.3">
      <c r="A326" s="21" t="s">
        <v>981</v>
      </c>
      <c r="B326" s="22" t="s">
        <v>982</v>
      </c>
      <c r="C326" s="19" t="s">
        <v>293</v>
      </c>
      <c r="D326" s="23">
        <v>187.85</v>
      </c>
    </row>
    <row r="327" spans="1:4" ht="15.75" x14ac:dyDescent="0.3">
      <c r="A327" s="21" t="s">
        <v>983</v>
      </c>
      <c r="B327" s="22" t="s">
        <v>984</v>
      </c>
      <c r="C327" s="19" t="s">
        <v>130</v>
      </c>
      <c r="D327" s="23">
        <v>120617.31</v>
      </c>
    </row>
    <row r="328" spans="1:4" ht="15.75" x14ac:dyDescent="0.3">
      <c r="A328" s="21" t="s">
        <v>985</v>
      </c>
      <c r="B328" s="22" t="s">
        <v>986</v>
      </c>
      <c r="C328" s="19" t="s">
        <v>282</v>
      </c>
      <c r="D328" s="23">
        <v>128.02000000000001</v>
      </c>
    </row>
    <row r="329" spans="1:4" ht="15.75" x14ac:dyDescent="0.3">
      <c r="A329" s="21" t="s">
        <v>987</v>
      </c>
      <c r="B329" s="22" t="s">
        <v>988</v>
      </c>
      <c r="C329" s="19" t="s">
        <v>258</v>
      </c>
      <c r="D329" s="23">
        <v>2046.9</v>
      </c>
    </row>
    <row r="330" spans="1:4" ht="15.75" x14ac:dyDescent="0.3">
      <c r="A330" s="21" t="s">
        <v>989</v>
      </c>
      <c r="B330" s="22" t="s">
        <v>990</v>
      </c>
      <c r="C330" s="19" t="s">
        <v>301</v>
      </c>
      <c r="D330" s="23">
        <v>39660.120000000003</v>
      </c>
    </row>
    <row r="331" spans="1:4" ht="15.75" x14ac:dyDescent="0.3">
      <c r="A331" s="21" t="s">
        <v>991</v>
      </c>
      <c r="B331" s="22" t="s">
        <v>992</v>
      </c>
      <c r="C331" s="19" t="s">
        <v>249</v>
      </c>
      <c r="D331" s="23">
        <v>15539.09</v>
      </c>
    </row>
    <row r="332" spans="1:4" ht="15.75" x14ac:dyDescent="0.3">
      <c r="A332" s="21" t="s">
        <v>993</v>
      </c>
      <c r="B332" s="22" t="s">
        <v>994</v>
      </c>
      <c r="C332" s="19" t="s">
        <v>282</v>
      </c>
      <c r="D332" s="23">
        <v>6.54</v>
      </c>
    </row>
    <row r="333" spans="1:4" ht="15.75" x14ac:dyDescent="0.3">
      <c r="A333" s="21" t="s">
        <v>995</v>
      </c>
      <c r="B333" s="22" t="s">
        <v>996</v>
      </c>
      <c r="C333" s="19" t="s">
        <v>293</v>
      </c>
      <c r="D333" s="23">
        <v>7370.02</v>
      </c>
    </row>
    <row r="334" spans="1:4" ht="15.75" x14ac:dyDescent="0.3">
      <c r="A334" s="21" t="s">
        <v>997</v>
      </c>
      <c r="B334" s="22" t="s">
        <v>998</v>
      </c>
      <c r="C334" s="19" t="s">
        <v>289</v>
      </c>
      <c r="D334" s="23">
        <v>123.57</v>
      </c>
    </row>
    <row r="335" spans="1:4" ht="15.75" x14ac:dyDescent="0.3">
      <c r="A335" s="21" t="s">
        <v>999</v>
      </c>
      <c r="B335" s="22" t="s">
        <v>1000</v>
      </c>
      <c r="C335" s="19" t="s">
        <v>282</v>
      </c>
      <c r="D335" s="23">
        <v>1797.3</v>
      </c>
    </row>
    <row r="336" spans="1:4" ht="15.75" x14ac:dyDescent="0.3">
      <c r="A336" s="21" t="s">
        <v>1001</v>
      </c>
      <c r="B336" s="22" t="s">
        <v>1002</v>
      </c>
      <c r="C336" s="19" t="s">
        <v>282</v>
      </c>
      <c r="D336" s="23">
        <v>39.47</v>
      </c>
    </row>
    <row r="337" spans="1:4" ht="15.75" x14ac:dyDescent="0.3">
      <c r="A337" s="21" t="s">
        <v>1003</v>
      </c>
      <c r="B337" s="22" t="s">
        <v>1004</v>
      </c>
      <c r="C337" s="19" t="s">
        <v>282</v>
      </c>
      <c r="D337" s="23">
        <v>6826.32</v>
      </c>
    </row>
    <row r="338" spans="1:4" ht="15.75" x14ac:dyDescent="0.3">
      <c r="A338" s="21" t="s">
        <v>1005</v>
      </c>
      <c r="B338" s="22" t="s">
        <v>1006</v>
      </c>
      <c r="C338" s="19" t="s">
        <v>282</v>
      </c>
      <c r="D338" s="23">
        <v>447.6</v>
      </c>
    </row>
    <row r="339" spans="1:4" ht="15.75" x14ac:dyDescent="0.3">
      <c r="A339" s="21" t="s">
        <v>1007</v>
      </c>
      <c r="B339" s="22" t="s">
        <v>1008</v>
      </c>
      <c r="C339" s="19" t="s">
        <v>282</v>
      </c>
      <c r="D339" s="23">
        <v>2798.37</v>
      </c>
    </row>
    <row r="340" spans="1:4" ht="15.75" x14ac:dyDescent="0.3">
      <c r="A340" s="21" t="s">
        <v>1009</v>
      </c>
      <c r="B340" s="22" t="s">
        <v>1010</v>
      </c>
      <c r="C340" s="19" t="s">
        <v>282</v>
      </c>
      <c r="D340" s="23">
        <v>1.65</v>
      </c>
    </row>
    <row r="341" spans="1:4" ht="15.75" x14ac:dyDescent="0.3">
      <c r="A341" s="21" t="s">
        <v>1011</v>
      </c>
      <c r="B341" s="22" t="s">
        <v>1012</v>
      </c>
      <c r="C341" s="19" t="s">
        <v>285</v>
      </c>
      <c r="D341" s="23">
        <v>67067.490000000005</v>
      </c>
    </row>
    <row r="342" spans="1:4" ht="15.75" x14ac:dyDescent="0.3">
      <c r="A342" s="21" t="s">
        <v>1013</v>
      </c>
      <c r="B342" s="22" t="s">
        <v>1014</v>
      </c>
      <c r="C342" s="19" t="s">
        <v>252</v>
      </c>
      <c r="D342" s="23">
        <v>36555.85</v>
      </c>
    </row>
    <row r="343" spans="1:4" ht="15.75" x14ac:dyDescent="0.3">
      <c r="A343" s="21" t="s">
        <v>1015</v>
      </c>
      <c r="B343" s="22" t="s">
        <v>1016</v>
      </c>
      <c r="C343" s="19" t="s">
        <v>282</v>
      </c>
      <c r="D343" s="23">
        <v>3893.97</v>
      </c>
    </row>
    <row r="344" spans="1:4" ht="15.75" x14ac:dyDescent="0.3">
      <c r="A344" s="21" t="s">
        <v>1017</v>
      </c>
      <c r="B344" s="22" t="s">
        <v>1018</v>
      </c>
      <c r="C344" s="19" t="s">
        <v>282</v>
      </c>
      <c r="D344" s="23">
        <v>534.14</v>
      </c>
    </row>
    <row r="345" spans="1:4" ht="15.75" x14ac:dyDescent="0.3">
      <c r="A345" s="21" t="s">
        <v>1019</v>
      </c>
      <c r="B345" s="22" t="s">
        <v>1020</v>
      </c>
      <c r="C345" s="19" t="s">
        <v>137</v>
      </c>
      <c r="D345" s="23">
        <v>35480.11</v>
      </c>
    </row>
    <row r="346" spans="1:4" ht="15.75" x14ac:dyDescent="0.3">
      <c r="A346" s="21" t="s">
        <v>1021</v>
      </c>
      <c r="B346" s="22" t="s">
        <v>1022</v>
      </c>
      <c r="C346" s="19" t="s">
        <v>282</v>
      </c>
      <c r="D346" s="23">
        <v>249.89</v>
      </c>
    </row>
    <row r="347" spans="1:4" ht="15.75" x14ac:dyDescent="0.3">
      <c r="A347" s="21" t="s">
        <v>1023</v>
      </c>
      <c r="B347" s="22" t="s">
        <v>1024</v>
      </c>
      <c r="C347" s="19" t="s">
        <v>282</v>
      </c>
      <c r="D347" s="23">
        <v>3353.1</v>
      </c>
    </row>
    <row r="348" spans="1:4" ht="15.75" x14ac:dyDescent="0.3">
      <c r="A348" s="21" t="s">
        <v>1025</v>
      </c>
      <c r="B348" s="22" t="s">
        <v>1026</v>
      </c>
      <c r="C348" s="19" t="s">
        <v>148</v>
      </c>
      <c r="D348" s="23">
        <v>40610.67</v>
      </c>
    </row>
    <row r="349" spans="1:4" ht="15.75" x14ac:dyDescent="0.3">
      <c r="A349" s="21" t="s">
        <v>1027</v>
      </c>
      <c r="B349" s="22" t="s">
        <v>1028</v>
      </c>
      <c r="C349" s="19" t="s">
        <v>282</v>
      </c>
      <c r="D349" s="23">
        <v>33154.28</v>
      </c>
    </row>
    <row r="350" spans="1:4" ht="15.75" x14ac:dyDescent="0.3">
      <c r="A350" s="21" t="s">
        <v>1029</v>
      </c>
      <c r="B350" s="22" t="s">
        <v>1030</v>
      </c>
      <c r="C350" s="19" t="s">
        <v>301</v>
      </c>
      <c r="D350" s="23">
        <v>12842.49</v>
      </c>
    </row>
    <row r="351" spans="1:4" ht="15.75" x14ac:dyDescent="0.3">
      <c r="A351" s="21" t="s">
        <v>1031</v>
      </c>
      <c r="B351" s="22" t="s">
        <v>1032</v>
      </c>
      <c r="C351" s="19" t="s">
        <v>291</v>
      </c>
      <c r="D351" s="23">
        <v>161891.17000000001</v>
      </c>
    </row>
    <row r="352" spans="1:4" ht="15.75" x14ac:dyDescent="0.3">
      <c r="A352" s="21" t="s">
        <v>1033</v>
      </c>
      <c r="B352" s="22" t="s">
        <v>1034</v>
      </c>
      <c r="C352" s="19" t="s">
        <v>249</v>
      </c>
      <c r="D352" s="23">
        <v>115066.51</v>
      </c>
    </row>
    <row r="353" spans="1:4" ht="15.75" x14ac:dyDescent="0.3">
      <c r="A353" s="21" t="s">
        <v>1035</v>
      </c>
      <c r="B353" s="22" t="s">
        <v>1036</v>
      </c>
      <c r="C353" s="19" t="s">
        <v>282</v>
      </c>
      <c r="D353" s="23">
        <v>15.15</v>
      </c>
    </row>
    <row r="354" spans="1:4" ht="15.75" x14ac:dyDescent="0.3">
      <c r="A354" s="21" t="s">
        <v>1037</v>
      </c>
      <c r="B354" s="22" t="s">
        <v>1038</v>
      </c>
      <c r="C354" s="19" t="s">
        <v>282</v>
      </c>
      <c r="D354" s="23">
        <v>9.31</v>
      </c>
    </row>
    <row r="355" spans="1:4" ht="15.75" x14ac:dyDescent="0.3">
      <c r="A355" s="21" t="s">
        <v>1039</v>
      </c>
      <c r="B355" s="22" t="s">
        <v>1040</v>
      </c>
      <c r="C355" s="19" t="s">
        <v>282</v>
      </c>
      <c r="D355" s="23">
        <v>6.16</v>
      </c>
    </row>
    <row r="356" spans="1:4" ht="15.75" x14ac:dyDescent="0.3">
      <c r="A356" s="21" t="s">
        <v>1041</v>
      </c>
      <c r="B356" s="22" t="s">
        <v>1042</v>
      </c>
      <c r="C356" s="19" t="s">
        <v>282</v>
      </c>
      <c r="D356" s="23">
        <v>4116.12</v>
      </c>
    </row>
    <row r="357" spans="1:4" ht="15.75" x14ac:dyDescent="0.3">
      <c r="A357" s="21" t="s">
        <v>1043</v>
      </c>
      <c r="B357" s="22" t="s">
        <v>1044</v>
      </c>
      <c r="C357" s="19" t="s">
        <v>282</v>
      </c>
      <c r="D357" s="23">
        <v>385.62</v>
      </c>
    </row>
    <row r="358" spans="1:4" ht="15.75" x14ac:dyDescent="0.3">
      <c r="A358" s="21" t="s">
        <v>1045</v>
      </c>
      <c r="B358" s="22" t="s">
        <v>1046</v>
      </c>
      <c r="C358" s="19" t="s">
        <v>282</v>
      </c>
      <c r="D358" s="23">
        <v>194.61</v>
      </c>
    </row>
    <row r="359" spans="1:4" ht="15.75" x14ac:dyDescent="0.3">
      <c r="A359" s="21" t="s">
        <v>1047</v>
      </c>
      <c r="B359" s="22" t="s">
        <v>1048</v>
      </c>
      <c r="C359" s="19" t="s">
        <v>282</v>
      </c>
      <c r="D359" s="23">
        <v>461.16</v>
      </c>
    </row>
    <row r="360" spans="1:4" ht="15.75" x14ac:dyDescent="0.3">
      <c r="A360" s="21" t="s">
        <v>1049</v>
      </c>
      <c r="B360" s="22" t="s">
        <v>1050</v>
      </c>
      <c r="C360" s="19" t="s">
        <v>71</v>
      </c>
      <c r="D360" s="23">
        <v>16527.09</v>
      </c>
    </row>
    <row r="361" spans="1:4" ht="15.75" x14ac:dyDescent="0.3">
      <c r="A361" s="21" t="s">
        <v>1051</v>
      </c>
      <c r="B361" s="22" t="s">
        <v>1052</v>
      </c>
      <c r="C361" s="19" t="s">
        <v>250</v>
      </c>
      <c r="D361" s="23">
        <v>86389.08</v>
      </c>
    </row>
    <row r="362" spans="1:4" ht="15.75" x14ac:dyDescent="0.3">
      <c r="A362" s="21" t="s">
        <v>1053</v>
      </c>
      <c r="B362" s="22" t="s">
        <v>1054</v>
      </c>
      <c r="C362" s="19" t="s">
        <v>285</v>
      </c>
      <c r="D362" s="23">
        <v>26080.33</v>
      </c>
    </row>
    <row r="363" spans="1:4" ht="15.75" x14ac:dyDescent="0.3">
      <c r="A363" s="21" t="s">
        <v>1055</v>
      </c>
      <c r="B363" s="22" t="s">
        <v>1056</v>
      </c>
      <c r="C363" s="19" t="s">
        <v>258</v>
      </c>
      <c r="D363" s="23">
        <v>380.5</v>
      </c>
    </row>
    <row r="364" spans="1:4" ht="15.75" x14ac:dyDescent="0.3">
      <c r="A364" s="21" t="s">
        <v>1057</v>
      </c>
      <c r="B364" s="22" t="s">
        <v>1058</v>
      </c>
      <c r="C364" s="19" t="s">
        <v>282</v>
      </c>
      <c r="D364" s="23">
        <v>5055.88</v>
      </c>
    </row>
    <row r="365" spans="1:4" ht="15.75" x14ac:dyDescent="0.3">
      <c r="A365" s="21" t="s">
        <v>1059</v>
      </c>
      <c r="B365" s="22" t="s">
        <v>1060</v>
      </c>
      <c r="C365" s="19" t="s">
        <v>289</v>
      </c>
      <c r="D365" s="23">
        <v>3747.69</v>
      </c>
    </row>
    <row r="366" spans="1:4" ht="15.75" x14ac:dyDescent="0.3">
      <c r="A366" s="21" t="s">
        <v>1061</v>
      </c>
      <c r="B366" s="22" t="s">
        <v>1062</v>
      </c>
      <c r="C366" s="19" t="s">
        <v>313</v>
      </c>
      <c r="D366" s="23">
        <v>2451.8000000000002</v>
      </c>
    </row>
    <row r="367" spans="1:4" ht="15.75" x14ac:dyDescent="0.3">
      <c r="A367" s="21" t="s">
        <v>1063</v>
      </c>
      <c r="B367" s="22" t="s">
        <v>1064</v>
      </c>
      <c r="C367" s="19" t="s">
        <v>282</v>
      </c>
      <c r="D367" s="23">
        <v>137.44999999999999</v>
      </c>
    </row>
    <row r="368" spans="1:4" ht="15.75" x14ac:dyDescent="0.3">
      <c r="A368" s="21" t="s">
        <v>1065</v>
      </c>
      <c r="B368" s="22" t="s">
        <v>1066</v>
      </c>
      <c r="C368" s="19" t="s">
        <v>250</v>
      </c>
      <c r="D368" s="23">
        <v>2.4300000000000002</v>
      </c>
    </row>
    <row r="369" spans="1:4" ht="15.75" x14ac:dyDescent="0.3">
      <c r="A369" s="21" t="s">
        <v>1067</v>
      </c>
      <c r="B369" s="22" t="s">
        <v>1068</v>
      </c>
      <c r="C369" s="19" t="s">
        <v>294</v>
      </c>
      <c r="D369" s="23">
        <v>11790.21</v>
      </c>
    </row>
    <row r="370" spans="1:4" ht="15.75" x14ac:dyDescent="0.3">
      <c r="A370" s="21" t="s">
        <v>1069</v>
      </c>
      <c r="B370" s="22" t="s">
        <v>1070</v>
      </c>
      <c r="C370" s="19" t="s">
        <v>282</v>
      </c>
      <c r="D370" s="23">
        <v>2394.75</v>
      </c>
    </row>
    <row r="371" spans="1:4" ht="15.75" x14ac:dyDescent="0.3">
      <c r="A371" s="21" t="s">
        <v>1071</v>
      </c>
      <c r="B371" s="22" t="s">
        <v>1072</v>
      </c>
      <c r="C371" s="19" t="s">
        <v>282</v>
      </c>
      <c r="D371" s="23">
        <v>2564.9899999999998</v>
      </c>
    </row>
    <row r="372" spans="1:4" ht="15.75" x14ac:dyDescent="0.3">
      <c r="A372" s="21" t="s">
        <v>1073</v>
      </c>
      <c r="B372" s="22" t="s">
        <v>1074</v>
      </c>
      <c r="C372" s="19" t="s">
        <v>321</v>
      </c>
      <c r="D372" s="23">
        <v>32378.86</v>
      </c>
    </row>
    <row r="373" spans="1:4" ht="15.75" x14ac:dyDescent="0.3">
      <c r="A373" s="21" t="s">
        <v>1075</v>
      </c>
      <c r="B373" s="22" t="s">
        <v>1076</v>
      </c>
      <c r="C373" s="19" t="s">
        <v>282</v>
      </c>
      <c r="D373" s="23">
        <v>817.41</v>
      </c>
    </row>
    <row r="374" spans="1:4" ht="15.75" x14ac:dyDescent="0.3">
      <c r="A374" s="21" t="s">
        <v>1077</v>
      </c>
      <c r="B374" s="22" t="s">
        <v>1078</v>
      </c>
      <c r="C374" s="19" t="s">
        <v>293</v>
      </c>
      <c r="D374" s="23">
        <v>0.13</v>
      </c>
    </row>
    <row r="375" spans="1:4" ht="15.75" x14ac:dyDescent="0.3">
      <c r="A375" s="21" t="s">
        <v>1079</v>
      </c>
      <c r="B375" s="22" t="s">
        <v>1080</v>
      </c>
      <c r="C375" s="19" t="s">
        <v>289</v>
      </c>
      <c r="D375" s="23">
        <v>19770.28</v>
      </c>
    </row>
    <row r="376" spans="1:4" ht="15.75" x14ac:dyDescent="0.3">
      <c r="A376" s="21" t="s">
        <v>1081</v>
      </c>
      <c r="B376" s="22" t="s">
        <v>1082</v>
      </c>
      <c r="C376" s="19" t="s">
        <v>282</v>
      </c>
      <c r="D376" s="23">
        <v>3591.59</v>
      </c>
    </row>
    <row r="377" spans="1:4" ht="15.75" x14ac:dyDescent="0.3">
      <c r="A377" s="21" t="s">
        <v>1083</v>
      </c>
      <c r="B377" s="22" t="s">
        <v>1084</v>
      </c>
      <c r="C377" s="19" t="s">
        <v>298</v>
      </c>
      <c r="D377" s="23">
        <v>14350.19</v>
      </c>
    </row>
    <row r="378" spans="1:4" ht="15.75" x14ac:dyDescent="0.3">
      <c r="A378" s="21" t="s">
        <v>1085</v>
      </c>
      <c r="B378" s="22" t="s">
        <v>1086</v>
      </c>
      <c r="C378" s="19" t="s">
        <v>252</v>
      </c>
      <c r="D378" s="23">
        <v>536009.31999999995</v>
      </c>
    </row>
    <row r="379" spans="1:4" ht="15.75" x14ac:dyDescent="0.3">
      <c r="A379" s="21" t="s">
        <v>1087</v>
      </c>
      <c r="B379" s="22" t="s">
        <v>1088</v>
      </c>
      <c r="C379" s="19" t="s">
        <v>300</v>
      </c>
      <c r="D379" s="23">
        <v>3118.92</v>
      </c>
    </row>
    <row r="380" spans="1:4" ht="15.75" x14ac:dyDescent="0.3">
      <c r="A380" s="21" t="s">
        <v>1089</v>
      </c>
      <c r="B380" s="22" t="s">
        <v>1090</v>
      </c>
      <c r="C380" s="19" t="s">
        <v>138</v>
      </c>
      <c r="D380" s="23">
        <v>73664.28</v>
      </c>
    </row>
    <row r="381" spans="1:4" ht="15.75" x14ac:dyDescent="0.3">
      <c r="A381" s="21" t="s">
        <v>1091</v>
      </c>
      <c r="B381" s="22" t="s">
        <v>1092</v>
      </c>
      <c r="C381" s="19" t="s">
        <v>282</v>
      </c>
      <c r="D381" s="23">
        <v>200.97</v>
      </c>
    </row>
    <row r="382" spans="1:4" ht="15.75" x14ac:dyDescent="0.3">
      <c r="A382" s="21" t="s">
        <v>1093</v>
      </c>
      <c r="B382" s="22" t="s">
        <v>1094</v>
      </c>
      <c r="C382" s="19" t="s">
        <v>253</v>
      </c>
      <c r="D382" s="23">
        <v>2447.5300000000002</v>
      </c>
    </row>
    <row r="383" spans="1:4" ht="15.75" x14ac:dyDescent="0.3">
      <c r="A383" s="21" t="s">
        <v>1095</v>
      </c>
      <c r="B383" s="22" t="s">
        <v>1096</v>
      </c>
      <c r="C383" s="19" t="s">
        <v>282</v>
      </c>
      <c r="D383" s="23">
        <v>0.47</v>
      </c>
    </row>
    <row r="384" spans="1:4" ht="15.75" x14ac:dyDescent="0.3">
      <c r="A384" s="21" t="s">
        <v>1097</v>
      </c>
      <c r="B384" s="22" t="s">
        <v>1098</v>
      </c>
      <c r="C384" s="19" t="s">
        <v>282</v>
      </c>
      <c r="D384" s="23">
        <v>1478.85</v>
      </c>
    </row>
    <row r="385" spans="1:4" ht="15.75" x14ac:dyDescent="0.3">
      <c r="A385" s="21" t="s">
        <v>1099</v>
      </c>
      <c r="B385" s="22" t="s">
        <v>1100</v>
      </c>
      <c r="C385" s="19" t="s">
        <v>282</v>
      </c>
      <c r="D385" s="23">
        <v>17740.349999999999</v>
      </c>
    </row>
    <row r="386" spans="1:4" ht="15.75" x14ac:dyDescent="0.3">
      <c r="A386" s="21" t="s">
        <v>1101</v>
      </c>
      <c r="B386" s="22" t="s">
        <v>1102</v>
      </c>
      <c r="C386" s="19" t="s">
        <v>77</v>
      </c>
      <c r="D386" s="23">
        <v>87151.84</v>
      </c>
    </row>
    <row r="387" spans="1:4" ht="15.75" x14ac:dyDescent="0.3">
      <c r="A387" s="21" t="s">
        <v>1103</v>
      </c>
      <c r="B387" s="22" t="s">
        <v>1104</v>
      </c>
      <c r="C387" s="19" t="s">
        <v>301</v>
      </c>
      <c r="D387" s="23">
        <v>46637.13</v>
      </c>
    </row>
    <row r="388" spans="1:4" ht="15.75" x14ac:dyDescent="0.3">
      <c r="A388" s="21" t="s">
        <v>1105</v>
      </c>
      <c r="B388" s="22" t="s">
        <v>1106</v>
      </c>
      <c r="C388" s="19" t="s">
        <v>285</v>
      </c>
      <c r="D388" s="23">
        <v>80172.02</v>
      </c>
    </row>
    <row r="389" spans="1:4" ht="15.75" x14ac:dyDescent="0.3">
      <c r="A389" s="21" t="s">
        <v>1107</v>
      </c>
      <c r="B389" s="22" t="s">
        <v>1108</v>
      </c>
      <c r="C389" s="19" t="s">
        <v>293</v>
      </c>
      <c r="D389" s="23">
        <v>757.15</v>
      </c>
    </row>
    <row r="390" spans="1:4" ht="15.75" x14ac:dyDescent="0.3">
      <c r="A390" s="21" t="s">
        <v>1109</v>
      </c>
      <c r="B390" s="22" t="s">
        <v>1110</v>
      </c>
      <c r="C390" s="19" t="s">
        <v>282</v>
      </c>
      <c r="D390" s="23">
        <v>2.11</v>
      </c>
    </row>
    <row r="391" spans="1:4" ht="15.75" x14ac:dyDescent="0.3">
      <c r="A391" s="21" t="s">
        <v>1111</v>
      </c>
      <c r="B391" s="22" t="s">
        <v>1112</v>
      </c>
      <c r="C391" s="19" t="s">
        <v>265</v>
      </c>
      <c r="D391" s="23">
        <v>2691.85</v>
      </c>
    </row>
    <row r="392" spans="1:4" ht="15.75" x14ac:dyDescent="0.3">
      <c r="A392" s="21" t="s">
        <v>1113</v>
      </c>
      <c r="B392" s="22" t="s">
        <v>1114</v>
      </c>
      <c r="C392" s="19" t="s">
        <v>282</v>
      </c>
      <c r="D392" s="23">
        <v>784.49</v>
      </c>
    </row>
    <row r="393" spans="1:4" ht="15.75" x14ac:dyDescent="0.3">
      <c r="A393" s="21" t="s">
        <v>1115</v>
      </c>
      <c r="B393" s="22" t="s">
        <v>1116</v>
      </c>
      <c r="C393" s="19" t="s">
        <v>293</v>
      </c>
      <c r="D393" s="23">
        <v>1644.19</v>
      </c>
    </row>
    <row r="394" spans="1:4" ht="15.75" x14ac:dyDescent="0.3">
      <c r="A394" s="21" t="s">
        <v>1117</v>
      </c>
      <c r="B394" s="22" t="s">
        <v>1118</v>
      </c>
      <c r="C394" s="19" t="s">
        <v>71</v>
      </c>
      <c r="D394" s="23">
        <v>39340.230000000003</v>
      </c>
    </row>
    <row r="395" spans="1:4" ht="15.75" x14ac:dyDescent="0.3">
      <c r="A395" s="21" t="s">
        <v>1119</v>
      </c>
      <c r="B395" s="22" t="s">
        <v>1120</v>
      </c>
      <c r="C395" s="19" t="s">
        <v>300</v>
      </c>
      <c r="D395" s="23">
        <v>150.59</v>
      </c>
    </row>
    <row r="396" spans="1:4" ht="15.75" x14ac:dyDescent="0.3">
      <c r="A396" s="21" t="s">
        <v>1121</v>
      </c>
      <c r="B396" s="22" t="s">
        <v>1122</v>
      </c>
      <c r="C396" s="19" t="s">
        <v>293</v>
      </c>
      <c r="D396" s="23">
        <v>646.99</v>
      </c>
    </row>
    <row r="397" spans="1:4" ht="15.75" x14ac:dyDescent="0.3">
      <c r="A397" s="21" t="s">
        <v>1123</v>
      </c>
      <c r="B397" s="22" t="s">
        <v>1124</v>
      </c>
      <c r="C397" s="19" t="s">
        <v>282</v>
      </c>
      <c r="D397" s="23">
        <v>20.56</v>
      </c>
    </row>
    <row r="398" spans="1:4" ht="15.75" x14ac:dyDescent="0.3">
      <c r="A398" s="21" t="s">
        <v>1125</v>
      </c>
      <c r="B398" s="22" t="s">
        <v>1126</v>
      </c>
      <c r="C398" s="19" t="s">
        <v>315</v>
      </c>
      <c r="D398" s="23">
        <v>16382.6</v>
      </c>
    </row>
    <row r="399" spans="1:4" ht="15.75" x14ac:dyDescent="0.3">
      <c r="A399" s="21" t="s">
        <v>1127</v>
      </c>
      <c r="B399" s="22" t="s">
        <v>1128</v>
      </c>
      <c r="C399" s="19" t="s">
        <v>282</v>
      </c>
      <c r="D399" s="23">
        <v>266.41000000000003</v>
      </c>
    </row>
    <row r="400" spans="1:4" ht="15.75" x14ac:dyDescent="0.3">
      <c r="A400" s="21" t="s">
        <v>1129</v>
      </c>
      <c r="B400" s="22" t="s">
        <v>1130</v>
      </c>
      <c r="C400" s="19" t="s">
        <v>156</v>
      </c>
      <c r="D400" s="23">
        <v>236407.48</v>
      </c>
    </row>
    <row r="401" spans="1:4" ht="15.75" x14ac:dyDescent="0.3">
      <c r="A401" s="21" t="s">
        <v>1131</v>
      </c>
      <c r="B401" s="22" t="s">
        <v>1132</v>
      </c>
      <c r="C401" s="19" t="s">
        <v>289</v>
      </c>
      <c r="D401" s="23">
        <v>4043.93</v>
      </c>
    </row>
    <row r="402" spans="1:4" ht="15.75" x14ac:dyDescent="0.3">
      <c r="A402" s="21" t="s">
        <v>1133</v>
      </c>
      <c r="B402" s="22" t="s">
        <v>1134</v>
      </c>
      <c r="C402" s="19" t="s">
        <v>282</v>
      </c>
      <c r="D402" s="23">
        <v>4.83</v>
      </c>
    </row>
    <row r="403" spans="1:4" ht="15.75" x14ac:dyDescent="0.3">
      <c r="A403" s="21" t="s">
        <v>1135</v>
      </c>
      <c r="B403" s="22" t="s">
        <v>1136</v>
      </c>
      <c r="C403" s="19" t="s">
        <v>250</v>
      </c>
      <c r="D403" s="23">
        <v>20698.29</v>
      </c>
    </row>
    <row r="404" spans="1:4" ht="15.75" x14ac:dyDescent="0.3">
      <c r="A404" s="21" t="s">
        <v>1137</v>
      </c>
      <c r="B404" s="22" t="s">
        <v>1138</v>
      </c>
      <c r="C404" s="19" t="s">
        <v>282</v>
      </c>
      <c r="D404" s="23">
        <v>224.37</v>
      </c>
    </row>
    <row r="405" spans="1:4" ht="15.75" x14ac:dyDescent="0.3">
      <c r="A405" s="21" t="s">
        <v>1139</v>
      </c>
      <c r="B405" s="22" t="s">
        <v>1140</v>
      </c>
      <c r="C405" s="19" t="s">
        <v>300</v>
      </c>
      <c r="D405" s="23">
        <v>6945.4</v>
      </c>
    </row>
    <row r="406" spans="1:4" ht="15.75" x14ac:dyDescent="0.3">
      <c r="A406" s="21" t="s">
        <v>1141</v>
      </c>
      <c r="B406" s="22" t="s">
        <v>1142</v>
      </c>
      <c r="C406" s="19" t="s">
        <v>301</v>
      </c>
      <c r="D406" s="23">
        <v>28967.89</v>
      </c>
    </row>
    <row r="407" spans="1:4" ht="15.75" x14ac:dyDescent="0.3">
      <c r="A407" s="21" t="s">
        <v>1143</v>
      </c>
      <c r="B407" s="22" t="s">
        <v>1144</v>
      </c>
      <c r="C407" s="19" t="s">
        <v>282</v>
      </c>
      <c r="D407" s="23">
        <v>4414.97</v>
      </c>
    </row>
    <row r="408" spans="1:4" ht="15.75" x14ac:dyDescent="0.3">
      <c r="A408" s="21" t="s">
        <v>1145</v>
      </c>
      <c r="B408" s="22" t="s">
        <v>1146</v>
      </c>
      <c r="C408" s="19" t="s">
        <v>282</v>
      </c>
      <c r="D408" s="23">
        <v>208.56</v>
      </c>
    </row>
    <row r="409" spans="1:4" ht="15.75" x14ac:dyDescent="0.3">
      <c r="A409" s="21" t="s">
        <v>1147</v>
      </c>
      <c r="B409" s="22" t="s">
        <v>1148</v>
      </c>
      <c r="C409" s="19" t="s">
        <v>282</v>
      </c>
      <c r="D409" s="23">
        <v>17253.580000000002</v>
      </c>
    </row>
    <row r="410" spans="1:4" ht="15.75" x14ac:dyDescent="0.3">
      <c r="A410" s="21" t="s">
        <v>1149</v>
      </c>
      <c r="B410" s="22" t="s">
        <v>1150</v>
      </c>
      <c r="C410" s="19" t="s">
        <v>282</v>
      </c>
      <c r="D410" s="23">
        <v>1261.99</v>
      </c>
    </row>
    <row r="411" spans="1:4" ht="15.75" x14ac:dyDescent="0.3">
      <c r="A411" s="21" t="s">
        <v>1151</v>
      </c>
      <c r="B411" s="22" t="s">
        <v>1152</v>
      </c>
      <c r="C411" s="19" t="s">
        <v>282</v>
      </c>
      <c r="D411" s="23">
        <v>142.46</v>
      </c>
    </row>
    <row r="412" spans="1:4" ht="15.75" x14ac:dyDescent="0.3">
      <c r="A412" s="21" t="s">
        <v>1153</v>
      </c>
      <c r="B412" s="22" t="s">
        <v>1154</v>
      </c>
      <c r="C412" s="19" t="s">
        <v>282</v>
      </c>
      <c r="D412" s="23">
        <v>388.27</v>
      </c>
    </row>
    <row r="413" spans="1:4" ht="15.75" x14ac:dyDescent="0.3">
      <c r="A413" s="21" t="s">
        <v>1155</v>
      </c>
      <c r="B413" s="22" t="s">
        <v>1156</v>
      </c>
      <c r="C413" s="19" t="s">
        <v>282</v>
      </c>
      <c r="D413" s="23">
        <v>28564.33</v>
      </c>
    </row>
    <row r="414" spans="1:4" ht="15.75" x14ac:dyDescent="0.3">
      <c r="A414" s="21" t="s">
        <v>1157</v>
      </c>
      <c r="B414" s="22" t="s">
        <v>1158</v>
      </c>
      <c r="C414" s="19" t="s">
        <v>300</v>
      </c>
      <c r="D414" s="23">
        <v>3708.1</v>
      </c>
    </row>
    <row r="415" spans="1:4" ht="15.75" x14ac:dyDescent="0.3">
      <c r="A415" s="21" t="s">
        <v>1159</v>
      </c>
      <c r="B415" s="22" t="s">
        <v>1160</v>
      </c>
      <c r="C415" s="19" t="s">
        <v>282</v>
      </c>
      <c r="D415" s="23">
        <v>407.12</v>
      </c>
    </row>
    <row r="416" spans="1:4" ht="15.75" x14ac:dyDescent="0.3">
      <c r="A416" s="21" t="s">
        <v>1161</v>
      </c>
      <c r="B416" s="22" t="s">
        <v>1162</v>
      </c>
      <c r="C416" s="19" t="s">
        <v>289</v>
      </c>
      <c r="D416" s="23">
        <v>147413.09</v>
      </c>
    </row>
    <row r="417" spans="1:4" ht="15.75" x14ac:dyDescent="0.3">
      <c r="A417" s="21" t="s">
        <v>1163</v>
      </c>
      <c r="B417" s="22" t="s">
        <v>1164</v>
      </c>
      <c r="C417" s="19" t="s">
        <v>282</v>
      </c>
      <c r="D417" s="23">
        <v>3.35</v>
      </c>
    </row>
    <row r="418" spans="1:4" ht="15.75" x14ac:dyDescent="0.3">
      <c r="A418" s="21" t="s">
        <v>1165</v>
      </c>
      <c r="B418" s="22" t="s">
        <v>1166</v>
      </c>
      <c r="C418" s="19" t="s">
        <v>146</v>
      </c>
      <c r="D418" s="23">
        <v>515630.55</v>
      </c>
    </row>
    <row r="419" spans="1:4" ht="15.75" x14ac:dyDescent="0.3">
      <c r="A419" s="21" t="s">
        <v>1167</v>
      </c>
      <c r="B419" s="22" t="s">
        <v>1168</v>
      </c>
      <c r="C419" s="19" t="s">
        <v>77</v>
      </c>
      <c r="D419" s="23">
        <v>209332.71</v>
      </c>
    </row>
    <row r="420" spans="1:4" ht="15.75" x14ac:dyDescent="0.3">
      <c r="A420" s="21" t="s">
        <v>1169</v>
      </c>
      <c r="B420" s="22" t="s">
        <v>1170</v>
      </c>
      <c r="C420" s="19" t="s">
        <v>294</v>
      </c>
      <c r="D420" s="23">
        <v>9042.41</v>
      </c>
    </row>
    <row r="421" spans="1:4" ht="15.75" x14ac:dyDescent="0.3">
      <c r="A421" s="21" t="s">
        <v>1171</v>
      </c>
      <c r="B421" s="22" t="s">
        <v>1172</v>
      </c>
      <c r="C421" s="19" t="s">
        <v>324</v>
      </c>
      <c r="D421" s="23">
        <v>10600.34</v>
      </c>
    </row>
    <row r="422" spans="1:4" ht="15.75" x14ac:dyDescent="0.3">
      <c r="A422" s="21" t="s">
        <v>1173</v>
      </c>
      <c r="B422" s="22" t="s">
        <v>1174</v>
      </c>
      <c r="C422" s="19" t="s">
        <v>282</v>
      </c>
      <c r="D422" s="23">
        <v>4778.49</v>
      </c>
    </row>
    <row r="423" spans="1:4" ht="15.75" x14ac:dyDescent="0.3">
      <c r="A423" s="21" t="s">
        <v>1175</v>
      </c>
      <c r="B423" s="22" t="s">
        <v>1176</v>
      </c>
      <c r="C423" s="19" t="s">
        <v>282</v>
      </c>
      <c r="D423" s="23">
        <v>2.3199999999999998</v>
      </c>
    </row>
    <row r="424" spans="1:4" ht="15.75" x14ac:dyDescent="0.3">
      <c r="A424" s="21" t="s">
        <v>1177</v>
      </c>
      <c r="B424" s="22" t="s">
        <v>1178</v>
      </c>
      <c r="C424" s="19" t="s">
        <v>300</v>
      </c>
      <c r="D424" s="23">
        <v>1508.45</v>
      </c>
    </row>
    <row r="425" spans="1:4" ht="15.75" x14ac:dyDescent="0.3">
      <c r="A425" s="21" t="s">
        <v>1179</v>
      </c>
      <c r="B425" s="22" t="s">
        <v>1180</v>
      </c>
      <c r="C425" s="19" t="s">
        <v>293</v>
      </c>
      <c r="D425" s="23">
        <v>5421.08</v>
      </c>
    </row>
    <row r="426" spans="1:4" ht="15.75" x14ac:dyDescent="0.3">
      <c r="A426" s="21" t="s">
        <v>1181</v>
      </c>
      <c r="B426" s="22" t="s">
        <v>1182</v>
      </c>
      <c r="C426" s="19" t="s">
        <v>282</v>
      </c>
      <c r="D426" s="23">
        <v>1503.13</v>
      </c>
    </row>
    <row r="427" spans="1:4" ht="15.75" x14ac:dyDescent="0.3">
      <c r="A427" s="21" t="s">
        <v>1183</v>
      </c>
      <c r="B427" s="22" t="s">
        <v>1184</v>
      </c>
      <c r="C427" s="19" t="s">
        <v>282</v>
      </c>
      <c r="D427" s="23">
        <v>10279.620000000001</v>
      </c>
    </row>
    <row r="428" spans="1:4" ht="15.75" x14ac:dyDescent="0.3">
      <c r="A428" s="21" t="s">
        <v>1185</v>
      </c>
      <c r="B428" s="22" t="s">
        <v>1186</v>
      </c>
      <c r="C428" s="19" t="s">
        <v>274</v>
      </c>
      <c r="D428" s="23">
        <v>48875.14</v>
      </c>
    </row>
    <row r="429" spans="1:4" ht="15.75" x14ac:dyDescent="0.3">
      <c r="A429" s="21" t="s">
        <v>1187</v>
      </c>
      <c r="B429" s="22" t="s">
        <v>1188</v>
      </c>
      <c r="C429" s="19" t="s">
        <v>71</v>
      </c>
      <c r="D429" s="23">
        <v>72631.47</v>
      </c>
    </row>
    <row r="430" spans="1:4" ht="15.75" x14ac:dyDescent="0.3">
      <c r="A430" s="21" t="s">
        <v>1189</v>
      </c>
      <c r="B430" s="22" t="s">
        <v>1190</v>
      </c>
      <c r="C430" s="19" t="s">
        <v>325</v>
      </c>
      <c r="D430" s="23">
        <v>2502.7399999999998</v>
      </c>
    </row>
    <row r="431" spans="1:4" ht="15.75" x14ac:dyDescent="0.3">
      <c r="A431" s="21" t="s">
        <v>1191</v>
      </c>
      <c r="B431" s="22" t="s">
        <v>1192</v>
      </c>
      <c r="C431" s="19" t="s">
        <v>150</v>
      </c>
      <c r="D431" s="23">
        <v>8153.36</v>
      </c>
    </row>
    <row r="432" spans="1:4" ht="15.75" x14ac:dyDescent="0.3">
      <c r="A432" s="21" t="s">
        <v>1193</v>
      </c>
      <c r="B432" s="22" t="s">
        <v>1194</v>
      </c>
      <c r="C432" s="19" t="s">
        <v>293</v>
      </c>
      <c r="D432" s="23">
        <v>62.3</v>
      </c>
    </row>
    <row r="433" spans="1:4" ht="15.75" x14ac:dyDescent="0.3">
      <c r="A433" s="21" t="s">
        <v>1195</v>
      </c>
      <c r="B433" s="22" t="s">
        <v>1196</v>
      </c>
      <c r="C433" s="19" t="s">
        <v>137</v>
      </c>
      <c r="D433" s="23">
        <v>21185.68</v>
      </c>
    </row>
    <row r="434" spans="1:4" ht="15.75" x14ac:dyDescent="0.3">
      <c r="A434" s="21" t="s">
        <v>1197</v>
      </c>
      <c r="B434" s="22" t="s">
        <v>1198</v>
      </c>
      <c r="C434" s="19" t="s">
        <v>293</v>
      </c>
      <c r="D434" s="23">
        <v>1425.67</v>
      </c>
    </row>
    <row r="435" spans="1:4" ht="15.75" x14ac:dyDescent="0.3">
      <c r="A435" s="21" t="s">
        <v>1199</v>
      </c>
      <c r="B435" s="22" t="s">
        <v>1200</v>
      </c>
      <c r="C435" s="19" t="s">
        <v>285</v>
      </c>
      <c r="D435" s="23">
        <v>7641.81</v>
      </c>
    </row>
    <row r="436" spans="1:4" ht="15.75" x14ac:dyDescent="0.3">
      <c r="A436" s="21" t="s">
        <v>1201</v>
      </c>
      <c r="B436" s="22" t="s">
        <v>1202</v>
      </c>
      <c r="C436" s="19" t="s">
        <v>252</v>
      </c>
      <c r="D436" s="23">
        <v>369475.71</v>
      </c>
    </row>
    <row r="437" spans="1:4" ht="15.75" x14ac:dyDescent="0.3">
      <c r="A437" s="21" t="s">
        <v>1203</v>
      </c>
      <c r="B437" s="22" t="s">
        <v>1204</v>
      </c>
      <c r="C437" s="19" t="s">
        <v>282</v>
      </c>
      <c r="D437" s="23">
        <v>9468.35</v>
      </c>
    </row>
    <row r="438" spans="1:4" ht="15.75" x14ac:dyDescent="0.3">
      <c r="A438" s="21" t="s">
        <v>1205</v>
      </c>
      <c r="B438" s="22" t="s">
        <v>1206</v>
      </c>
      <c r="C438" s="19" t="s">
        <v>301</v>
      </c>
      <c r="D438" s="23">
        <v>28131.96</v>
      </c>
    </row>
    <row r="439" spans="1:4" ht="15.75" x14ac:dyDescent="0.3">
      <c r="A439" s="21" t="s">
        <v>1207</v>
      </c>
      <c r="B439" s="22" t="s">
        <v>1208</v>
      </c>
      <c r="C439" s="19" t="s">
        <v>282</v>
      </c>
      <c r="D439" s="23">
        <v>0.09</v>
      </c>
    </row>
    <row r="440" spans="1:4" ht="15.75" x14ac:dyDescent="0.3">
      <c r="A440" s="21" t="s">
        <v>1209</v>
      </c>
      <c r="B440" s="22" t="s">
        <v>1210</v>
      </c>
      <c r="C440" s="19" t="s">
        <v>282</v>
      </c>
      <c r="D440" s="23">
        <v>1.33</v>
      </c>
    </row>
    <row r="441" spans="1:4" ht="15.75" x14ac:dyDescent="0.3">
      <c r="A441" s="21" t="s">
        <v>1211</v>
      </c>
      <c r="B441" s="22" t="s">
        <v>1212</v>
      </c>
      <c r="C441" s="19" t="s">
        <v>282</v>
      </c>
      <c r="D441" s="23">
        <v>165.08</v>
      </c>
    </row>
    <row r="442" spans="1:4" ht="15.75" x14ac:dyDescent="0.3">
      <c r="A442" s="21" t="s">
        <v>1213</v>
      </c>
      <c r="B442" s="22" t="s">
        <v>1214</v>
      </c>
      <c r="C442" s="19" t="s">
        <v>325</v>
      </c>
      <c r="D442" s="23">
        <v>9583.9599999999991</v>
      </c>
    </row>
    <row r="443" spans="1:4" ht="15.75" x14ac:dyDescent="0.3">
      <c r="A443" s="21" t="s">
        <v>1215</v>
      </c>
      <c r="B443" s="22" t="s">
        <v>1216</v>
      </c>
      <c r="C443" s="19" t="s">
        <v>282</v>
      </c>
      <c r="D443" s="23">
        <v>243.3</v>
      </c>
    </row>
    <row r="444" spans="1:4" ht="15.75" x14ac:dyDescent="0.3">
      <c r="A444" s="21" t="s">
        <v>1217</v>
      </c>
      <c r="B444" s="22" t="s">
        <v>1218</v>
      </c>
      <c r="C444" s="19" t="s">
        <v>282</v>
      </c>
      <c r="D444" s="23">
        <v>400.71</v>
      </c>
    </row>
    <row r="445" spans="1:4" ht="15.75" x14ac:dyDescent="0.3">
      <c r="A445" s="21" t="s">
        <v>1219</v>
      </c>
      <c r="B445" s="22" t="s">
        <v>1220</v>
      </c>
      <c r="C445" s="19" t="s">
        <v>294</v>
      </c>
      <c r="D445" s="23">
        <v>41843.58</v>
      </c>
    </row>
    <row r="446" spans="1:4" ht="15.75" x14ac:dyDescent="0.3">
      <c r="A446" s="21" t="s">
        <v>1221</v>
      </c>
      <c r="B446" s="22" t="s">
        <v>1222</v>
      </c>
      <c r="C446" s="19" t="s">
        <v>250</v>
      </c>
      <c r="D446" s="23">
        <v>6495.89</v>
      </c>
    </row>
    <row r="447" spans="1:4" ht="15.75" x14ac:dyDescent="0.3">
      <c r="A447" s="21" t="s">
        <v>1223</v>
      </c>
      <c r="B447" s="22" t="s">
        <v>1224</v>
      </c>
      <c r="C447" s="19" t="s">
        <v>293</v>
      </c>
      <c r="D447" s="23">
        <v>1747.64</v>
      </c>
    </row>
    <row r="448" spans="1:4" ht="15.75" x14ac:dyDescent="0.3">
      <c r="A448" s="21" t="s">
        <v>1225</v>
      </c>
      <c r="B448" s="22" t="s">
        <v>1226</v>
      </c>
      <c r="C448" s="19" t="s">
        <v>282</v>
      </c>
      <c r="D448" s="23">
        <v>335.04</v>
      </c>
    </row>
    <row r="449" spans="1:4" ht="15.75" x14ac:dyDescent="0.3">
      <c r="A449" s="21" t="s">
        <v>1227</v>
      </c>
      <c r="B449" s="22" t="s">
        <v>1228</v>
      </c>
      <c r="C449" s="19" t="s">
        <v>293</v>
      </c>
      <c r="D449" s="23">
        <v>53.04</v>
      </c>
    </row>
    <row r="450" spans="1:4" ht="15.75" x14ac:dyDescent="0.3">
      <c r="A450" s="21" t="s">
        <v>1229</v>
      </c>
      <c r="B450" s="22" t="s">
        <v>1230</v>
      </c>
      <c r="C450" s="19" t="s">
        <v>265</v>
      </c>
      <c r="D450" s="23">
        <v>26261.61</v>
      </c>
    </row>
    <row r="451" spans="1:4" ht="15.75" x14ac:dyDescent="0.3">
      <c r="A451" s="21" t="s">
        <v>1231</v>
      </c>
      <c r="B451" s="22" t="s">
        <v>1232</v>
      </c>
      <c r="C451" s="19" t="s">
        <v>282</v>
      </c>
      <c r="D451" s="23">
        <v>9148.1</v>
      </c>
    </row>
    <row r="452" spans="1:4" ht="15.75" x14ac:dyDescent="0.3">
      <c r="A452" s="21" t="s">
        <v>1233</v>
      </c>
      <c r="B452" s="22" t="s">
        <v>1234</v>
      </c>
      <c r="C452" s="19" t="s">
        <v>301</v>
      </c>
      <c r="D452" s="23">
        <v>28845.68</v>
      </c>
    </row>
    <row r="453" spans="1:4" ht="15.75" x14ac:dyDescent="0.3">
      <c r="A453" s="21" t="s">
        <v>1235</v>
      </c>
      <c r="B453" s="22" t="s">
        <v>1236</v>
      </c>
      <c r="C453" s="19" t="s">
        <v>300</v>
      </c>
      <c r="D453" s="23">
        <v>8279.65</v>
      </c>
    </row>
    <row r="454" spans="1:4" ht="15.75" x14ac:dyDescent="0.3">
      <c r="A454" s="21" t="s">
        <v>1237</v>
      </c>
      <c r="B454" s="22" t="s">
        <v>1238</v>
      </c>
      <c r="C454" s="19" t="s">
        <v>253</v>
      </c>
      <c r="D454" s="23">
        <v>1252.3800000000001</v>
      </c>
    </row>
    <row r="455" spans="1:4" ht="15.75" x14ac:dyDescent="0.3">
      <c r="A455" s="21" t="s">
        <v>1239</v>
      </c>
      <c r="B455" s="22" t="s">
        <v>1240</v>
      </c>
      <c r="C455" s="19" t="s">
        <v>325</v>
      </c>
      <c r="D455" s="23">
        <v>7497.8</v>
      </c>
    </row>
    <row r="456" spans="1:4" ht="15.75" x14ac:dyDescent="0.3">
      <c r="A456" s="21" t="s">
        <v>1241</v>
      </c>
      <c r="B456" s="22" t="s">
        <v>1242</v>
      </c>
      <c r="C456" s="19" t="s">
        <v>249</v>
      </c>
      <c r="D456" s="23">
        <v>7281.79</v>
      </c>
    </row>
    <row r="457" spans="1:4" ht="15.75" x14ac:dyDescent="0.3">
      <c r="A457" s="21" t="s">
        <v>1243</v>
      </c>
      <c r="B457" s="22" t="s">
        <v>1244</v>
      </c>
      <c r="C457" s="19" t="s">
        <v>282</v>
      </c>
      <c r="D457" s="23">
        <v>1823.25</v>
      </c>
    </row>
    <row r="458" spans="1:4" ht="15.75" x14ac:dyDescent="0.3">
      <c r="A458" s="21" t="s">
        <v>1245</v>
      </c>
      <c r="B458" s="22" t="s">
        <v>1246</v>
      </c>
      <c r="C458" s="19" t="s">
        <v>301</v>
      </c>
      <c r="D458" s="23">
        <v>44825.279999999999</v>
      </c>
    </row>
    <row r="459" spans="1:4" ht="15.75" x14ac:dyDescent="0.3">
      <c r="A459" s="21" t="s">
        <v>1247</v>
      </c>
      <c r="B459" s="22" t="s">
        <v>1248</v>
      </c>
      <c r="C459" s="19" t="s">
        <v>300</v>
      </c>
      <c r="D459" s="23">
        <v>13832.25</v>
      </c>
    </row>
    <row r="460" spans="1:4" ht="15.75" x14ac:dyDescent="0.3">
      <c r="A460" s="21" t="s">
        <v>1249</v>
      </c>
      <c r="B460" s="22" t="s">
        <v>1250</v>
      </c>
      <c r="C460" s="19" t="s">
        <v>293</v>
      </c>
      <c r="D460" s="23">
        <v>10246.02</v>
      </c>
    </row>
    <row r="461" spans="1:4" ht="15.75" x14ac:dyDescent="0.3">
      <c r="A461" s="21" t="s">
        <v>1251</v>
      </c>
      <c r="B461" s="22" t="s">
        <v>1252</v>
      </c>
      <c r="C461" s="19" t="s">
        <v>284</v>
      </c>
      <c r="D461" s="23">
        <v>5342.3</v>
      </c>
    </row>
    <row r="462" spans="1:4" ht="15.75" x14ac:dyDescent="0.3">
      <c r="A462" s="21" t="s">
        <v>1253</v>
      </c>
      <c r="B462" s="22" t="s">
        <v>1254</v>
      </c>
      <c r="C462" s="19" t="s">
        <v>282</v>
      </c>
      <c r="D462" s="23">
        <v>1740.98</v>
      </c>
    </row>
    <row r="463" spans="1:4" ht="15.75" x14ac:dyDescent="0.3">
      <c r="A463" s="21" t="s">
        <v>1255</v>
      </c>
      <c r="B463" s="22" t="s">
        <v>1256</v>
      </c>
      <c r="C463" s="19" t="s">
        <v>300</v>
      </c>
      <c r="D463" s="23">
        <v>7990.6</v>
      </c>
    </row>
    <row r="464" spans="1:4" ht="15.75" x14ac:dyDescent="0.3">
      <c r="A464" s="21" t="s">
        <v>1257</v>
      </c>
      <c r="B464" s="22" t="s">
        <v>1258</v>
      </c>
      <c r="C464" s="19" t="s">
        <v>267</v>
      </c>
      <c r="D464" s="23">
        <v>2180.36</v>
      </c>
    </row>
    <row r="465" spans="1:4" ht="15.75" x14ac:dyDescent="0.3">
      <c r="A465" s="21" t="s">
        <v>1259</v>
      </c>
      <c r="B465" s="22" t="s">
        <v>1260</v>
      </c>
      <c r="C465" s="19" t="s">
        <v>300</v>
      </c>
      <c r="D465" s="23">
        <v>1946.38</v>
      </c>
    </row>
    <row r="466" spans="1:4" ht="15.75" x14ac:dyDescent="0.3">
      <c r="A466" s="21" t="s">
        <v>1261</v>
      </c>
      <c r="B466" s="22" t="s">
        <v>1262</v>
      </c>
      <c r="C466" s="19" t="s">
        <v>142</v>
      </c>
      <c r="D466" s="23">
        <v>227401.46</v>
      </c>
    </row>
    <row r="467" spans="1:4" ht="15.75" x14ac:dyDescent="0.3">
      <c r="A467" s="21" t="s">
        <v>1263</v>
      </c>
      <c r="B467" s="22" t="s">
        <v>1264</v>
      </c>
      <c r="C467" s="19" t="s">
        <v>298</v>
      </c>
      <c r="D467" s="23">
        <v>1735.56</v>
      </c>
    </row>
    <row r="468" spans="1:4" ht="15.75" x14ac:dyDescent="0.3">
      <c r="A468" s="21" t="s">
        <v>1265</v>
      </c>
      <c r="B468" s="22" t="s">
        <v>1266</v>
      </c>
      <c r="C468" s="19" t="s">
        <v>282</v>
      </c>
      <c r="D468" s="23">
        <v>16010.15</v>
      </c>
    </row>
    <row r="469" spans="1:4" ht="15.75" x14ac:dyDescent="0.3">
      <c r="A469" s="21" t="s">
        <v>1267</v>
      </c>
      <c r="B469" s="22" t="s">
        <v>1268</v>
      </c>
      <c r="C469" s="19" t="s">
        <v>285</v>
      </c>
      <c r="D469" s="23">
        <v>3482.82</v>
      </c>
    </row>
    <row r="470" spans="1:4" ht="15.75" x14ac:dyDescent="0.3">
      <c r="A470" s="21" t="s">
        <v>1269</v>
      </c>
      <c r="B470" s="22" t="s">
        <v>1270</v>
      </c>
      <c r="C470" s="19" t="s">
        <v>282</v>
      </c>
      <c r="D470" s="23">
        <v>1980.21</v>
      </c>
    </row>
    <row r="471" spans="1:4" ht="15.75" x14ac:dyDescent="0.3">
      <c r="A471" s="21" t="s">
        <v>1271</v>
      </c>
      <c r="B471" s="22" t="s">
        <v>1272</v>
      </c>
      <c r="C471" s="19" t="s">
        <v>96</v>
      </c>
      <c r="D471" s="23">
        <v>1418.51</v>
      </c>
    </row>
    <row r="472" spans="1:4" ht="15.75" x14ac:dyDescent="0.3">
      <c r="A472" s="21" t="s">
        <v>1273</v>
      </c>
      <c r="B472" s="22" t="s">
        <v>1274</v>
      </c>
      <c r="C472" s="19" t="s">
        <v>300</v>
      </c>
      <c r="D472" s="23">
        <v>10608.82</v>
      </c>
    </row>
    <row r="473" spans="1:4" ht="15.75" x14ac:dyDescent="0.3">
      <c r="A473" s="21" t="s">
        <v>1275</v>
      </c>
      <c r="B473" s="22" t="s">
        <v>1276</v>
      </c>
      <c r="C473" s="19" t="s">
        <v>282</v>
      </c>
      <c r="D473" s="23">
        <v>193.32</v>
      </c>
    </row>
    <row r="474" spans="1:4" ht="15.75" x14ac:dyDescent="0.3">
      <c r="A474" s="21" t="s">
        <v>1277</v>
      </c>
      <c r="B474" s="22" t="s">
        <v>1278</v>
      </c>
      <c r="C474" s="19" t="s">
        <v>282</v>
      </c>
      <c r="D474" s="23">
        <v>30393.75</v>
      </c>
    </row>
    <row r="475" spans="1:4" ht="15.75" x14ac:dyDescent="0.3">
      <c r="A475" s="21" t="s">
        <v>1279</v>
      </c>
      <c r="B475" s="22" t="s">
        <v>1280</v>
      </c>
      <c r="C475" s="19" t="s">
        <v>282</v>
      </c>
      <c r="D475" s="23">
        <v>3913.63</v>
      </c>
    </row>
    <row r="476" spans="1:4" ht="15.75" x14ac:dyDescent="0.3">
      <c r="A476" s="21" t="s">
        <v>1281</v>
      </c>
      <c r="B476" s="22" t="s">
        <v>1282</v>
      </c>
      <c r="C476" s="19" t="s">
        <v>325</v>
      </c>
      <c r="D476" s="23">
        <v>17659.72</v>
      </c>
    </row>
    <row r="477" spans="1:4" ht="15.75" x14ac:dyDescent="0.3">
      <c r="A477" s="21" t="s">
        <v>1283</v>
      </c>
      <c r="B477" s="22" t="s">
        <v>1284</v>
      </c>
      <c r="C477" s="19" t="s">
        <v>293</v>
      </c>
      <c r="D477" s="23">
        <v>24.02</v>
      </c>
    </row>
    <row r="478" spans="1:4" ht="15.75" x14ac:dyDescent="0.3">
      <c r="A478" s="21" t="s">
        <v>1285</v>
      </c>
      <c r="B478" s="22" t="s">
        <v>1286</v>
      </c>
      <c r="C478" s="19" t="s">
        <v>253</v>
      </c>
      <c r="D478" s="23">
        <v>11215.94</v>
      </c>
    </row>
    <row r="479" spans="1:4" ht="15.75" x14ac:dyDescent="0.3">
      <c r="A479" s="21" t="s">
        <v>1287</v>
      </c>
      <c r="B479" s="22" t="s">
        <v>1288</v>
      </c>
      <c r="C479" s="19" t="s">
        <v>282</v>
      </c>
      <c r="D479" s="23">
        <v>1835.41</v>
      </c>
    </row>
    <row r="480" spans="1:4" ht="15.75" x14ac:dyDescent="0.3">
      <c r="A480" s="21" t="s">
        <v>1289</v>
      </c>
      <c r="B480" s="22" t="s">
        <v>1290</v>
      </c>
      <c r="C480" s="19" t="s">
        <v>250</v>
      </c>
      <c r="D480" s="23">
        <v>12670.87</v>
      </c>
    </row>
    <row r="481" spans="1:4" ht="15.75" x14ac:dyDescent="0.3">
      <c r="A481" s="21" t="s">
        <v>1291</v>
      </c>
      <c r="B481" s="22" t="s">
        <v>1292</v>
      </c>
      <c r="C481" s="19" t="s">
        <v>282</v>
      </c>
      <c r="D481" s="23">
        <v>82.82</v>
      </c>
    </row>
    <row r="482" spans="1:4" ht="15.75" x14ac:dyDescent="0.3">
      <c r="A482" s="21" t="s">
        <v>1293</v>
      </c>
      <c r="B482" s="22" t="s">
        <v>1294</v>
      </c>
      <c r="C482" s="19" t="s">
        <v>265</v>
      </c>
      <c r="D482" s="23">
        <v>6023.17</v>
      </c>
    </row>
    <row r="483" spans="1:4" ht="15.75" x14ac:dyDescent="0.3">
      <c r="A483" s="21" t="s">
        <v>1295</v>
      </c>
      <c r="B483" s="22" t="s">
        <v>1296</v>
      </c>
      <c r="C483" s="19" t="s">
        <v>250</v>
      </c>
      <c r="D483" s="23">
        <v>18591.98</v>
      </c>
    </row>
    <row r="484" spans="1:4" ht="15.75" x14ac:dyDescent="0.3">
      <c r="A484" s="21" t="s">
        <v>1297</v>
      </c>
      <c r="B484" s="22" t="s">
        <v>1298</v>
      </c>
      <c r="C484" s="19" t="s">
        <v>282</v>
      </c>
      <c r="D484" s="23">
        <v>22143.07</v>
      </c>
    </row>
    <row r="485" spans="1:4" ht="15.75" x14ac:dyDescent="0.3">
      <c r="A485" s="21" t="s">
        <v>1299</v>
      </c>
      <c r="B485" s="22" t="s">
        <v>1300</v>
      </c>
      <c r="C485" s="19" t="s">
        <v>300</v>
      </c>
      <c r="D485" s="23">
        <v>9103.98</v>
      </c>
    </row>
    <row r="486" spans="1:4" ht="15.75" x14ac:dyDescent="0.3">
      <c r="A486" s="21" t="s">
        <v>1301</v>
      </c>
      <c r="B486" s="22" t="s">
        <v>1302</v>
      </c>
      <c r="C486" s="19" t="s">
        <v>282</v>
      </c>
      <c r="D486" s="23">
        <v>235.57</v>
      </c>
    </row>
    <row r="487" spans="1:4" ht="15.75" x14ac:dyDescent="0.3">
      <c r="A487" s="21" t="s">
        <v>1303</v>
      </c>
      <c r="B487" s="22" t="s">
        <v>1304</v>
      </c>
      <c r="C487" s="19" t="s">
        <v>282</v>
      </c>
      <c r="D487" s="23">
        <v>305.58999999999997</v>
      </c>
    </row>
    <row r="488" spans="1:4" ht="15.75" x14ac:dyDescent="0.3">
      <c r="A488" s="21" t="s">
        <v>1305</v>
      </c>
      <c r="B488" s="22" t="s">
        <v>1306</v>
      </c>
      <c r="C488" s="19" t="s">
        <v>282</v>
      </c>
      <c r="D488" s="23">
        <v>21.21</v>
      </c>
    </row>
    <row r="489" spans="1:4" ht="15.75" x14ac:dyDescent="0.3">
      <c r="A489" s="21" t="s">
        <v>1307</v>
      </c>
      <c r="B489" s="22" t="s">
        <v>1308</v>
      </c>
      <c r="C489" s="19" t="s">
        <v>282</v>
      </c>
      <c r="D489" s="23">
        <v>1800.27</v>
      </c>
    </row>
    <row r="490" spans="1:4" ht="15.75" x14ac:dyDescent="0.3">
      <c r="A490" s="21" t="s">
        <v>1309</v>
      </c>
      <c r="B490" s="22" t="s">
        <v>1310</v>
      </c>
      <c r="C490" s="19" t="s">
        <v>282</v>
      </c>
      <c r="D490" s="23">
        <v>50128.17</v>
      </c>
    </row>
    <row r="491" spans="1:4" ht="15.75" x14ac:dyDescent="0.3">
      <c r="A491" s="21" t="s">
        <v>1311</v>
      </c>
      <c r="B491" s="22" t="s">
        <v>1312</v>
      </c>
      <c r="C491" s="19" t="s">
        <v>285</v>
      </c>
      <c r="D491" s="23">
        <v>24805.67</v>
      </c>
    </row>
    <row r="492" spans="1:4" ht="15.75" x14ac:dyDescent="0.3">
      <c r="A492" s="21" t="s">
        <v>1313</v>
      </c>
      <c r="B492" s="22" t="s">
        <v>1314</v>
      </c>
      <c r="C492" s="19" t="s">
        <v>291</v>
      </c>
      <c r="D492" s="23">
        <v>52532.34</v>
      </c>
    </row>
    <row r="493" spans="1:4" ht="15.75" x14ac:dyDescent="0.3">
      <c r="A493" s="21" t="s">
        <v>1315</v>
      </c>
      <c r="B493" s="22" t="s">
        <v>1316</v>
      </c>
      <c r="C493" s="19" t="s">
        <v>282</v>
      </c>
      <c r="D493" s="23">
        <v>3293.6</v>
      </c>
    </row>
    <row r="494" spans="1:4" ht="15.75" x14ac:dyDescent="0.3">
      <c r="A494" s="21" t="s">
        <v>1317</v>
      </c>
      <c r="B494" s="22" t="s">
        <v>1318</v>
      </c>
      <c r="C494" s="19" t="s">
        <v>282</v>
      </c>
      <c r="D494" s="23">
        <v>1.57</v>
      </c>
    </row>
    <row r="495" spans="1:4" ht="15.75" x14ac:dyDescent="0.3">
      <c r="A495" s="21" t="s">
        <v>1319</v>
      </c>
      <c r="B495" s="22" t="s">
        <v>1320</v>
      </c>
      <c r="C495" s="19" t="s">
        <v>282</v>
      </c>
      <c r="D495" s="23">
        <v>20.84</v>
      </c>
    </row>
    <row r="496" spans="1:4" ht="15.75" x14ac:dyDescent="0.3">
      <c r="A496" s="21" t="s">
        <v>1321</v>
      </c>
      <c r="B496" s="22" t="s">
        <v>1322</v>
      </c>
      <c r="C496" s="19" t="s">
        <v>282</v>
      </c>
      <c r="D496" s="23">
        <v>10325.51</v>
      </c>
    </row>
    <row r="497" spans="1:4" ht="15.75" x14ac:dyDescent="0.3">
      <c r="A497" s="21" t="s">
        <v>1323</v>
      </c>
      <c r="B497" s="22" t="s">
        <v>1324</v>
      </c>
      <c r="C497" s="19" t="s">
        <v>282</v>
      </c>
      <c r="D497" s="23">
        <v>18302.41</v>
      </c>
    </row>
    <row r="498" spans="1:4" ht="15.75" x14ac:dyDescent="0.3">
      <c r="A498" s="21" t="s">
        <v>1325</v>
      </c>
      <c r="B498" s="22" t="s">
        <v>1326</v>
      </c>
      <c r="C498" s="19" t="s">
        <v>300</v>
      </c>
      <c r="D498" s="23">
        <v>1238.33</v>
      </c>
    </row>
    <row r="499" spans="1:4" ht="15.75" x14ac:dyDescent="0.3">
      <c r="A499" s="21" t="s">
        <v>1327</v>
      </c>
      <c r="B499" s="22" t="s">
        <v>1328</v>
      </c>
      <c r="C499" s="19" t="s">
        <v>249</v>
      </c>
      <c r="D499" s="23">
        <v>99487.13</v>
      </c>
    </row>
    <row r="500" spans="1:4" ht="15.75" x14ac:dyDescent="0.3">
      <c r="A500" s="21" t="s">
        <v>1329</v>
      </c>
      <c r="B500" s="22" t="s">
        <v>1330</v>
      </c>
      <c r="C500" s="19" t="s">
        <v>282</v>
      </c>
      <c r="D500" s="23">
        <v>2.52</v>
      </c>
    </row>
    <row r="501" spans="1:4" ht="15.75" x14ac:dyDescent="0.3">
      <c r="A501" s="21" t="s">
        <v>1331</v>
      </c>
      <c r="B501" s="22" t="s">
        <v>1332</v>
      </c>
      <c r="C501" s="19" t="s">
        <v>289</v>
      </c>
      <c r="D501" s="23">
        <v>13623.76</v>
      </c>
    </row>
    <row r="502" spans="1:4" ht="15.75" x14ac:dyDescent="0.3">
      <c r="A502" s="21" t="s">
        <v>1333</v>
      </c>
      <c r="B502" s="22" t="s">
        <v>1334</v>
      </c>
      <c r="C502" s="19" t="s">
        <v>282</v>
      </c>
      <c r="D502" s="23">
        <v>317.17</v>
      </c>
    </row>
    <row r="503" spans="1:4" ht="15.75" x14ac:dyDescent="0.3">
      <c r="A503" s="21" t="s">
        <v>1335</v>
      </c>
      <c r="B503" s="22" t="s">
        <v>1336</v>
      </c>
      <c r="C503" s="19" t="s">
        <v>122</v>
      </c>
      <c r="D503" s="23">
        <v>2677.96</v>
      </c>
    </row>
    <row r="504" spans="1:4" ht="15.75" x14ac:dyDescent="0.3">
      <c r="A504" s="21" t="s">
        <v>1337</v>
      </c>
      <c r="B504" s="22" t="s">
        <v>1338</v>
      </c>
      <c r="C504" s="19" t="s">
        <v>282</v>
      </c>
      <c r="D504" s="23">
        <v>16475.75</v>
      </c>
    </row>
    <row r="505" spans="1:4" ht="15.75" x14ac:dyDescent="0.3">
      <c r="A505" s="21" t="s">
        <v>1339</v>
      </c>
      <c r="B505" s="22" t="s">
        <v>1340</v>
      </c>
      <c r="C505" s="19" t="s">
        <v>282</v>
      </c>
      <c r="D505" s="23">
        <v>733.79</v>
      </c>
    </row>
    <row r="506" spans="1:4" ht="15.75" x14ac:dyDescent="0.3">
      <c r="A506" s="21" t="s">
        <v>1341</v>
      </c>
      <c r="B506" s="22" t="s">
        <v>1342</v>
      </c>
      <c r="C506" s="19" t="s">
        <v>282</v>
      </c>
      <c r="D506" s="23">
        <v>10.79</v>
      </c>
    </row>
    <row r="507" spans="1:4" ht="15.75" x14ac:dyDescent="0.3">
      <c r="A507" s="21" t="s">
        <v>1343</v>
      </c>
      <c r="B507" s="22" t="s">
        <v>1344</v>
      </c>
      <c r="C507" s="19" t="s">
        <v>157</v>
      </c>
      <c r="D507" s="23">
        <v>2893.24</v>
      </c>
    </row>
    <row r="508" spans="1:4" ht="15.75" x14ac:dyDescent="0.3">
      <c r="A508" s="21" t="s">
        <v>1345</v>
      </c>
      <c r="B508" s="22" t="s">
        <v>1346</v>
      </c>
      <c r="C508" s="19" t="s">
        <v>267</v>
      </c>
      <c r="D508" s="23">
        <v>5627.07</v>
      </c>
    </row>
    <row r="509" spans="1:4" ht="15.75" x14ac:dyDescent="0.3">
      <c r="A509" s="21" t="s">
        <v>1347</v>
      </c>
      <c r="B509" s="22" t="s">
        <v>1348</v>
      </c>
      <c r="C509" s="19" t="s">
        <v>293</v>
      </c>
      <c r="D509" s="23">
        <v>441.42</v>
      </c>
    </row>
    <row r="510" spans="1:4" ht="15.75" x14ac:dyDescent="0.3">
      <c r="A510" s="21" t="s">
        <v>1349</v>
      </c>
      <c r="B510" s="22" t="s">
        <v>1350</v>
      </c>
      <c r="C510" s="19" t="s">
        <v>300</v>
      </c>
      <c r="D510" s="23">
        <v>1215.49</v>
      </c>
    </row>
    <row r="511" spans="1:4" ht="15.75" x14ac:dyDescent="0.3">
      <c r="A511" s="21" t="s">
        <v>1351</v>
      </c>
      <c r="B511" s="22" t="s">
        <v>1352</v>
      </c>
      <c r="C511" s="19" t="s">
        <v>150</v>
      </c>
      <c r="D511" s="23">
        <v>9606.16</v>
      </c>
    </row>
    <row r="512" spans="1:4" ht="15.75" x14ac:dyDescent="0.3">
      <c r="A512" s="21" t="s">
        <v>1353</v>
      </c>
      <c r="B512" s="22" t="s">
        <v>1354</v>
      </c>
      <c r="C512" s="19" t="s">
        <v>282</v>
      </c>
      <c r="D512" s="23">
        <v>2062.9899999999998</v>
      </c>
    </row>
    <row r="513" spans="1:4" ht="15.75" x14ac:dyDescent="0.3">
      <c r="A513" s="21" t="s">
        <v>1355</v>
      </c>
      <c r="B513" s="22" t="s">
        <v>1356</v>
      </c>
      <c r="C513" s="19" t="s">
        <v>289</v>
      </c>
      <c r="D513" s="23">
        <v>747997.36</v>
      </c>
    </row>
    <row r="514" spans="1:4" ht="15.75" x14ac:dyDescent="0.3">
      <c r="A514" s="21" t="s">
        <v>1357</v>
      </c>
      <c r="B514" s="22" t="s">
        <v>1358</v>
      </c>
      <c r="C514" s="19" t="s">
        <v>150</v>
      </c>
      <c r="D514" s="23">
        <v>4312.47</v>
      </c>
    </row>
    <row r="515" spans="1:4" ht="15.75" x14ac:dyDescent="0.3">
      <c r="A515" s="21" t="s">
        <v>1359</v>
      </c>
      <c r="B515" s="22" t="s">
        <v>1360</v>
      </c>
      <c r="C515" s="19" t="s">
        <v>301</v>
      </c>
      <c r="D515" s="23">
        <v>66924.479999999996</v>
      </c>
    </row>
    <row r="516" spans="1:4" ht="15.75" x14ac:dyDescent="0.3">
      <c r="A516" s="21" t="s">
        <v>1361</v>
      </c>
      <c r="B516" s="22" t="s">
        <v>1362</v>
      </c>
      <c r="C516" s="19" t="s">
        <v>282</v>
      </c>
      <c r="D516" s="23">
        <v>2507.94</v>
      </c>
    </row>
    <row r="517" spans="1:4" ht="15.75" x14ac:dyDescent="0.3">
      <c r="A517" s="21" t="s">
        <v>1363</v>
      </c>
      <c r="B517" s="22" t="s">
        <v>1364</v>
      </c>
      <c r="C517" s="19" t="s">
        <v>282</v>
      </c>
      <c r="D517" s="23">
        <v>1866.43</v>
      </c>
    </row>
    <row r="518" spans="1:4" ht="15.75" x14ac:dyDescent="0.3">
      <c r="A518" s="21" t="s">
        <v>1365</v>
      </c>
      <c r="B518" s="22" t="s">
        <v>1366</v>
      </c>
      <c r="C518" s="19" t="s">
        <v>282</v>
      </c>
      <c r="D518" s="23">
        <v>7.26</v>
      </c>
    </row>
    <row r="519" spans="1:4" ht="15.75" x14ac:dyDescent="0.3">
      <c r="A519" s="21" t="s">
        <v>1367</v>
      </c>
      <c r="B519" s="22" t="s">
        <v>1368</v>
      </c>
      <c r="C519" s="19" t="s">
        <v>289</v>
      </c>
      <c r="D519" s="23">
        <v>11603.81</v>
      </c>
    </row>
    <row r="520" spans="1:4" ht="15.75" x14ac:dyDescent="0.3">
      <c r="A520" s="21" t="s">
        <v>1369</v>
      </c>
      <c r="B520" s="22" t="s">
        <v>1370</v>
      </c>
      <c r="C520" s="19" t="s">
        <v>253</v>
      </c>
      <c r="D520" s="23">
        <v>21542.34</v>
      </c>
    </row>
    <row r="521" spans="1:4" ht="15.75" x14ac:dyDescent="0.3">
      <c r="A521" s="21" t="s">
        <v>1371</v>
      </c>
      <c r="B521" s="22" t="s">
        <v>1372</v>
      </c>
      <c r="C521" s="19" t="s">
        <v>282</v>
      </c>
      <c r="D521" s="23">
        <v>10021.58</v>
      </c>
    </row>
    <row r="522" spans="1:4" ht="15.75" x14ac:dyDescent="0.3">
      <c r="A522" s="21" t="s">
        <v>1373</v>
      </c>
      <c r="B522" s="22" t="s">
        <v>1374</v>
      </c>
      <c r="C522" s="19" t="s">
        <v>294</v>
      </c>
      <c r="D522" s="23">
        <v>41454.89</v>
      </c>
    </row>
    <row r="523" spans="1:4" ht="15.75" x14ac:dyDescent="0.3">
      <c r="A523" s="21" t="s">
        <v>1375</v>
      </c>
      <c r="B523" s="22" t="s">
        <v>1376</v>
      </c>
      <c r="C523" s="19" t="s">
        <v>267</v>
      </c>
      <c r="D523" s="23">
        <v>689.56</v>
      </c>
    </row>
    <row r="524" spans="1:4" ht="15.75" x14ac:dyDescent="0.3">
      <c r="A524" s="21" t="s">
        <v>1377</v>
      </c>
      <c r="B524" s="22" t="s">
        <v>1378</v>
      </c>
      <c r="C524" s="19" t="s">
        <v>252</v>
      </c>
      <c r="D524" s="23">
        <v>30038.82</v>
      </c>
    </row>
    <row r="525" spans="1:4" ht="15.75" x14ac:dyDescent="0.3">
      <c r="A525" s="21" t="s">
        <v>1379</v>
      </c>
      <c r="B525" s="22" t="s">
        <v>1380</v>
      </c>
      <c r="C525" s="19" t="s">
        <v>282</v>
      </c>
      <c r="D525" s="23">
        <v>1004</v>
      </c>
    </row>
    <row r="526" spans="1:4" ht="15.75" x14ac:dyDescent="0.3">
      <c r="A526" s="21" t="s">
        <v>1381</v>
      </c>
      <c r="B526" s="22" t="s">
        <v>1382</v>
      </c>
      <c r="C526" s="19" t="s">
        <v>300</v>
      </c>
      <c r="D526" s="23">
        <v>22303.599999999999</v>
      </c>
    </row>
    <row r="527" spans="1:4" ht="15.75" x14ac:dyDescent="0.3">
      <c r="A527" s="21" t="s">
        <v>1383</v>
      </c>
      <c r="B527" s="22" t="s">
        <v>1384</v>
      </c>
      <c r="C527" s="19" t="s">
        <v>282</v>
      </c>
      <c r="D527" s="23">
        <v>24681.91</v>
      </c>
    </row>
    <row r="528" spans="1:4" ht="15.75" x14ac:dyDescent="0.3">
      <c r="A528" s="21" t="s">
        <v>1385</v>
      </c>
      <c r="B528" s="22" t="s">
        <v>1386</v>
      </c>
      <c r="C528" s="19" t="s">
        <v>282</v>
      </c>
      <c r="D528" s="23">
        <v>0.06</v>
      </c>
    </row>
    <row r="529" spans="1:4" ht="15.75" x14ac:dyDescent="0.3">
      <c r="A529" s="21" t="s">
        <v>1387</v>
      </c>
      <c r="B529" s="22" t="s">
        <v>1388</v>
      </c>
      <c r="C529" s="19" t="s">
        <v>267</v>
      </c>
      <c r="D529" s="23">
        <v>5286.29</v>
      </c>
    </row>
    <row r="530" spans="1:4" ht="15.75" x14ac:dyDescent="0.3">
      <c r="A530" s="21" t="s">
        <v>1389</v>
      </c>
      <c r="B530" s="22" t="s">
        <v>1390</v>
      </c>
      <c r="C530" s="19" t="s">
        <v>282</v>
      </c>
      <c r="D530" s="23">
        <v>72085.66</v>
      </c>
    </row>
    <row r="531" spans="1:4" ht="15.75" x14ac:dyDescent="0.3">
      <c r="A531" s="21" t="s">
        <v>1391</v>
      </c>
      <c r="B531" s="22" t="s">
        <v>1392</v>
      </c>
      <c r="C531" s="19" t="s">
        <v>285</v>
      </c>
      <c r="D531" s="23">
        <v>3991.36</v>
      </c>
    </row>
    <row r="532" spans="1:4" ht="15.75" x14ac:dyDescent="0.3">
      <c r="A532" s="21" t="s">
        <v>1393</v>
      </c>
      <c r="B532" s="22" t="s">
        <v>1394</v>
      </c>
      <c r="C532" s="19" t="s">
        <v>293</v>
      </c>
      <c r="D532" s="23">
        <v>24.34</v>
      </c>
    </row>
    <row r="533" spans="1:4" ht="15.75" x14ac:dyDescent="0.3">
      <c r="A533" s="21" t="s">
        <v>1395</v>
      </c>
      <c r="B533" s="22" t="s">
        <v>1396</v>
      </c>
      <c r="C533" s="19" t="s">
        <v>322</v>
      </c>
      <c r="D533" s="23">
        <v>12480.1</v>
      </c>
    </row>
    <row r="534" spans="1:4" ht="15.75" x14ac:dyDescent="0.3">
      <c r="A534" s="21" t="s">
        <v>1397</v>
      </c>
      <c r="B534" s="22" t="s">
        <v>1398</v>
      </c>
      <c r="C534" s="19" t="s">
        <v>282</v>
      </c>
      <c r="D534" s="23">
        <v>298.39</v>
      </c>
    </row>
    <row r="535" spans="1:4" ht="15.75" x14ac:dyDescent="0.3">
      <c r="A535" s="21" t="s">
        <v>1399</v>
      </c>
      <c r="B535" s="22" t="s">
        <v>1400</v>
      </c>
      <c r="C535" s="19" t="s">
        <v>282</v>
      </c>
      <c r="D535" s="23">
        <v>806.21</v>
      </c>
    </row>
    <row r="536" spans="1:4" ht="15.75" x14ac:dyDescent="0.3">
      <c r="A536" s="21" t="s">
        <v>1401</v>
      </c>
      <c r="B536" s="22" t="s">
        <v>1402</v>
      </c>
      <c r="C536" s="19" t="s">
        <v>293</v>
      </c>
      <c r="D536" s="23">
        <v>1.45</v>
      </c>
    </row>
    <row r="537" spans="1:4" ht="15.75" x14ac:dyDescent="0.3">
      <c r="A537" s="21" t="s">
        <v>1403</v>
      </c>
      <c r="B537" s="22" t="s">
        <v>1404</v>
      </c>
      <c r="C537" s="19" t="s">
        <v>282</v>
      </c>
      <c r="D537" s="23">
        <v>3.38</v>
      </c>
    </row>
    <row r="538" spans="1:4" ht="15.75" x14ac:dyDescent="0.3">
      <c r="A538" s="21" t="s">
        <v>1405</v>
      </c>
      <c r="B538" s="22" t="s">
        <v>1406</v>
      </c>
      <c r="C538" s="19" t="s">
        <v>146</v>
      </c>
      <c r="D538" s="23">
        <v>860004.09</v>
      </c>
    </row>
    <row r="539" spans="1:4" ht="15.75" x14ac:dyDescent="0.3">
      <c r="A539" s="21" t="s">
        <v>1407</v>
      </c>
      <c r="B539" s="22" t="s">
        <v>1408</v>
      </c>
      <c r="C539" s="19" t="s">
        <v>249</v>
      </c>
      <c r="D539" s="23">
        <v>58690.28</v>
      </c>
    </row>
    <row r="540" spans="1:4" ht="15.75" x14ac:dyDescent="0.3">
      <c r="A540" s="21" t="s">
        <v>1409</v>
      </c>
      <c r="B540" s="22" t="s">
        <v>1410</v>
      </c>
      <c r="C540" s="19" t="s">
        <v>282</v>
      </c>
      <c r="D540" s="23">
        <v>7.09</v>
      </c>
    </row>
    <row r="541" spans="1:4" ht="15.75" x14ac:dyDescent="0.3">
      <c r="A541" s="21" t="s">
        <v>1411</v>
      </c>
      <c r="B541" s="22" t="s">
        <v>1412</v>
      </c>
      <c r="C541" s="19" t="s">
        <v>282</v>
      </c>
      <c r="D541" s="23">
        <v>0.94</v>
      </c>
    </row>
    <row r="542" spans="1:4" ht="15.75" x14ac:dyDescent="0.3">
      <c r="A542" s="21" t="s">
        <v>1413</v>
      </c>
      <c r="B542" s="22" t="s">
        <v>1414</v>
      </c>
      <c r="C542" s="19" t="s">
        <v>293</v>
      </c>
      <c r="D542" s="23">
        <v>5027.96</v>
      </c>
    </row>
    <row r="543" spans="1:4" ht="15.75" x14ac:dyDescent="0.3">
      <c r="A543" s="21" t="s">
        <v>1415</v>
      </c>
      <c r="B543" s="22" t="s">
        <v>1416</v>
      </c>
      <c r="C543" s="19" t="s">
        <v>298</v>
      </c>
      <c r="D543" s="23">
        <v>84760.69</v>
      </c>
    </row>
    <row r="544" spans="1:4" ht="15.75" x14ac:dyDescent="0.3">
      <c r="A544" s="21" t="s">
        <v>1417</v>
      </c>
      <c r="B544" s="22" t="s">
        <v>1418</v>
      </c>
      <c r="C544" s="19" t="s">
        <v>287</v>
      </c>
      <c r="D544" s="23">
        <v>142565.13</v>
      </c>
    </row>
    <row r="545" spans="1:4" ht="15.75" x14ac:dyDescent="0.3">
      <c r="A545" s="21" t="s">
        <v>1419</v>
      </c>
      <c r="B545" s="22" t="s">
        <v>1420</v>
      </c>
      <c r="C545" s="19" t="s">
        <v>285</v>
      </c>
      <c r="D545" s="23">
        <v>13434.36</v>
      </c>
    </row>
    <row r="546" spans="1:4" ht="15.75" x14ac:dyDescent="0.3">
      <c r="A546" s="21" t="s">
        <v>1421</v>
      </c>
      <c r="B546" s="22" t="s">
        <v>1422</v>
      </c>
      <c r="C546" s="19" t="s">
        <v>282</v>
      </c>
      <c r="D546" s="23">
        <v>380.98</v>
      </c>
    </row>
    <row r="547" spans="1:4" ht="15.75" x14ac:dyDescent="0.3">
      <c r="A547" s="21" t="s">
        <v>1423</v>
      </c>
      <c r="B547" s="22" t="s">
        <v>1424</v>
      </c>
      <c r="C547" s="19" t="s">
        <v>282</v>
      </c>
      <c r="D547" s="23">
        <v>15036.37</v>
      </c>
    </row>
    <row r="548" spans="1:4" ht="15.75" x14ac:dyDescent="0.3">
      <c r="A548" s="21" t="s">
        <v>1425</v>
      </c>
      <c r="B548" s="22" t="s">
        <v>1426</v>
      </c>
      <c r="C548" s="19" t="s">
        <v>265</v>
      </c>
      <c r="D548" s="23">
        <v>19852.2</v>
      </c>
    </row>
    <row r="549" spans="1:4" ht="15.75" x14ac:dyDescent="0.3">
      <c r="A549" s="21" t="s">
        <v>1427</v>
      </c>
      <c r="B549" s="22" t="s">
        <v>1428</v>
      </c>
      <c r="C549" s="19" t="s">
        <v>301</v>
      </c>
      <c r="D549" s="23">
        <v>12426.77</v>
      </c>
    </row>
    <row r="550" spans="1:4" ht="15.75" x14ac:dyDescent="0.3">
      <c r="A550" s="21" t="s">
        <v>1429</v>
      </c>
      <c r="B550" s="22" t="s">
        <v>1430</v>
      </c>
      <c r="C550" s="19" t="s">
        <v>282</v>
      </c>
      <c r="D550" s="23">
        <v>9.83</v>
      </c>
    </row>
    <row r="551" spans="1:4" ht="15.75" x14ac:dyDescent="0.3">
      <c r="A551" s="21" t="s">
        <v>1431</v>
      </c>
      <c r="B551" s="22" t="s">
        <v>1432</v>
      </c>
      <c r="C551" s="19" t="s">
        <v>122</v>
      </c>
      <c r="D551" s="23">
        <v>20308.93</v>
      </c>
    </row>
    <row r="552" spans="1:4" ht="15.75" x14ac:dyDescent="0.3">
      <c r="A552" s="21" t="s">
        <v>1433</v>
      </c>
      <c r="B552" s="22" t="s">
        <v>1434</v>
      </c>
      <c r="C552" s="19" t="s">
        <v>282</v>
      </c>
      <c r="D552" s="23">
        <v>2972.81</v>
      </c>
    </row>
    <row r="553" spans="1:4" ht="15.75" x14ac:dyDescent="0.3">
      <c r="A553" s="21" t="s">
        <v>1435</v>
      </c>
      <c r="B553" s="22" t="s">
        <v>1436</v>
      </c>
      <c r="C553" s="19" t="s">
        <v>282</v>
      </c>
      <c r="D553" s="23">
        <v>7471.73</v>
      </c>
    </row>
    <row r="554" spans="1:4" ht="15.75" x14ac:dyDescent="0.3">
      <c r="A554" s="21" t="s">
        <v>1437</v>
      </c>
      <c r="B554" s="22" t="s">
        <v>1438</v>
      </c>
      <c r="C554" s="19" t="s">
        <v>282</v>
      </c>
      <c r="D554" s="23">
        <v>31886.41</v>
      </c>
    </row>
    <row r="555" spans="1:4" ht="15.75" x14ac:dyDescent="0.3">
      <c r="A555" s="21" t="s">
        <v>1439</v>
      </c>
      <c r="B555" s="22" t="s">
        <v>1440</v>
      </c>
      <c r="C555" s="19" t="s">
        <v>267</v>
      </c>
      <c r="D555" s="23">
        <v>6195.25</v>
      </c>
    </row>
    <row r="556" spans="1:4" ht="15.75" x14ac:dyDescent="0.3">
      <c r="A556" s="21" t="s">
        <v>1441</v>
      </c>
      <c r="B556" s="22" t="s">
        <v>1442</v>
      </c>
      <c r="C556" s="19" t="s">
        <v>313</v>
      </c>
      <c r="D556" s="23">
        <v>257500</v>
      </c>
    </row>
    <row r="557" spans="1:4" ht="15.75" x14ac:dyDescent="0.3">
      <c r="A557" s="21" t="s">
        <v>1443</v>
      </c>
      <c r="B557" s="22" t="s">
        <v>1444</v>
      </c>
      <c r="C557" s="19" t="s">
        <v>250</v>
      </c>
      <c r="D557" s="23">
        <v>2878.96</v>
      </c>
    </row>
    <row r="558" spans="1:4" ht="15.75" x14ac:dyDescent="0.3">
      <c r="A558" s="21" t="s">
        <v>1445</v>
      </c>
      <c r="B558" s="22" t="s">
        <v>1446</v>
      </c>
      <c r="C558" s="19" t="s">
        <v>282</v>
      </c>
      <c r="D558" s="23">
        <v>46.27</v>
      </c>
    </row>
    <row r="559" spans="1:4" ht="15.75" x14ac:dyDescent="0.3">
      <c r="A559" s="21" t="s">
        <v>1447</v>
      </c>
      <c r="B559" s="22" t="s">
        <v>1448</v>
      </c>
      <c r="C559" s="19" t="s">
        <v>154</v>
      </c>
      <c r="D559" s="23">
        <v>7242.32</v>
      </c>
    </row>
    <row r="560" spans="1:4" ht="15.75" x14ac:dyDescent="0.3">
      <c r="A560" s="21" t="s">
        <v>1449</v>
      </c>
      <c r="B560" s="22" t="s">
        <v>1450</v>
      </c>
      <c r="C560" s="19" t="s">
        <v>282</v>
      </c>
      <c r="D560" s="23">
        <v>2549.2399999999998</v>
      </c>
    </row>
    <row r="561" spans="1:4" ht="15.75" x14ac:dyDescent="0.3">
      <c r="A561" s="21" t="s">
        <v>1451</v>
      </c>
      <c r="B561" s="22" t="s">
        <v>1452</v>
      </c>
      <c r="C561" s="19" t="s">
        <v>282</v>
      </c>
      <c r="D561" s="23">
        <v>1085.31</v>
      </c>
    </row>
    <row r="562" spans="1:4" ht="15.75" x14ac:dyDescent="0.3">
      <c r="A562" s="21" t="s">
        <v>1453</v>
      </c>
      <c r="B562" s="22" t="s">
        <v>1454</v>
      </c>
      <c r="C562" s="19" t="s">
        <v>302</v>
      </c>
      <c r="D562" s="23">
        <v>1863.54</v>
      </c>
    </row>
    <row r="563" spans="1:4" ht="15.75" x14ac:dyDescent="0.3">
      <c r="A563" s="21" t="s">
        <v>1455</v>
      </c>
      <c r="B563" s="22" t="s">
        <v>1456</v>
      </c>
      <c r="C563" s="19" t="s">
        <v>289</v>
      </c>
      <c r="D563" s="23">
        <v>3483.39</v>
      </c>
    </row>
    <row r="564" spans="1:4" ht="15.75" x14ac:dyDescent="0.3">
      <c r="A564" s="21" t="s">
        <v>1457</v>
      </c>
      <c r="B564" s="22" t="s">
        <v>1458</v>
      </c>
      <c r="C564" s="19" t="s">
        <v>301</v>
      </c>
      <c r="D564" s="23">
        <v>49053</v>
      </c>
    </row>
    <row r="565" spans="1:4" ht="15.75" x14ac:dyDescent="0.3">
      <c r="A565" s="21" t="s">
        <v>1459</v>
      </c>
      <c r="B565" s="22" t="s">
        <v>1460</v>
      </c>
      <c r="C565" s="19" t="s">
        <v>111</v>
      </c>
      <c r="D565" s="23">
        <v>14117.09</v>
      </c>
    </row>
    <row r="566" spans="1:4" ht="15.75" x14ac:dyDescent="0.3">
      <c r="A566" s="21" t="s">
        <v>1461</v>
      </c>
      <c r="B566" s="22" t="s">
        <v>1462</v>
      </c>
      <c r="C566" s="19" t="s">
        <v>271</v>
      </c>
      <c r="D566" s="23">
        <v>59419.19</v>
      </c>
    </row>
    <row r="567" spans="1:4" ht="15.75" x14ac:dyDescent="0.3">
      <c r="A567" s="21" t="s">
        <v>1463</v>
      </c>
      <c r="B567" s="22" t="s">
        <v>1464</v>
      </c>
      <c r="C567" s="19" t="s">
        <v>282</v>
      </c>
      <c r="D567" s="23">
        <v>7304.6</v>
      </c>
    </row>
    <row r="568" spans="1:4" ht="15.75" x14ac:dyDescent="0.3">
      <c r="A568" s="21" t="s">
        <v>1465</v>
      </c>
      <c r="B568" s="22" t="s">
        <v>1466</v>
      </c>
      <c r="C568" s="19" t="s">
        <v>275</v>
      </c>
      <c r="D568" s="23">
        <v>32352.98</v>
      </c>
    </row>
    <row r="569" spans="1:4" ht="15.75" x14ac:dyDescent="0.3">
      <c r="A569" s="21" t="s">
        <v>1467</v>
      </c>
      <c r="B569" s="22" t="s">
        <v>1468</v>
      </c>
      <c r="C569" s="19" t="s">
        <v>282</v>
      </c>
      <c r="D569" s="23">
        <v>14352.08</v>
      </c>
    </row>
    <row r="570" spans="1:4" ht="15.75" x14ac:dyDescent="0.3">
      <c r="A570" s="21" t="s">
        <v>1469</v>
      </c>
      <c r="B570" s="22" t="s">
        <v>1470</v>
      </c>
      <c r="C570" s="19" t="s">
        <v>300</v>
      </c>
      <c r="D570" s="23">
        <v>3317.67</v>
      </c>
    </row>
    <row r="571" spans="1:4" ht="15.75" x14ac:dyDescent="0.3">
      <c r="A571" s="21" t="s">
        <v>1471</v>
      </c>
      <c r="B571" s="22" t="s">
        <v>1472</v>
      </c>
      <c r="C571" s="19" t="s">
        <v>285</v>
      </c>
      <c r="D571" s="23">
        <v>4755.41</v>
      </c>
    </row>
    <row r="572" spans="1:4" ht="15.75" x14ac:dyDescent="0.3">
      <c r="A572" s="21" t="s">
        <v>1473</v>
      </c>
      <c r="B572" s="22" t="s">
        <v>1474</v>
      </c>
      <c r="C572" s="19" t="s">
        <v>282</v>
      </c>
      <c r="D572" s="23">
        <v>9360</v>
      </c>
    </row>
    <row r="573" spans="1:4" ht="15.75" x14ac:dyDescent="0.3">
      <c r="A573" s="21" t="s">
        <v>1475</v>
      </c>
      <c r="B573" s="22" t="s">
        <v>1476</v>
      </c>
      <c r="C573" s="19" t="s">
        <v>293</v>
      </c>
      <c r="D573" s="23">
        <v>4571.79</v>
      </c>
    </row>
    <row r="574" spans="1:4" ht="15.75" x14ac:dyDescent="0.3">
      <c r="A574" s="21" t="s">
        <v>1477</v>
      </c>
      <c r="B574" s="22" t="s">
        <v>1478</v>
      </c>
      <c r="C574" s="19" t="s">
        <v>282</v>
      </c>
      <c r="D574" s="23">
        <v>7454.24</v>
      </c>
    </row>
    <row r="575" spans="1:4" ht="15.75" x14ac:dyDescent="0.3">
      <c r="A575" s="21" t="s">
        <v>1479</v>
      </c>
      <c r="B575" s="22" t="s">
        <v>1480</v>
      </c>
      <c r="C575" s="19" t="s">
        <v>282</v>
      </c>
      <c r="D575" s="23">
        <v>226.18</v>
      </c>
    </row>
    <row r="576" spans="1:4" ht="15.75" x14ac:dyDescent="0.3">
      <c r="A576" s="21" t="s">
        <v>1481</v>
      </c>
      <c r="B576" s="22" t="s">
        <v>1482</v>
      </c>
      <c r="C576" s="19" t="s">
        <v>301</v>
      </c>
      <c r="D576" s="23">
        <v>26334.65</v>
      </c>
    </row>
    <row r="577" spans="1:4" ht="15.75" x14ac:dyDescent="0.3">
      <c r="A577" s="21" t="s">
        <v>1483</v>
      </c>
      <c r="B577" s="22" t="s">
        <v>1484</v>
      </c>
      <c r="C577" s="19" t="s">
        <v>282</v>
      </c>
      <c r="D577" s="23">
        <v>1529.74</v>
      </c>
    </row>
    <row r="578" spans="1:4" ht="15.75" x14ac:dyDescent="0.3">
      <c r="A578" s="21" t="s">
        <v>1485</v>
      </c>
      <c r="B578" s="22" t="s">
        <v>1486</v>
      </c>
      <c r="C578" s="19" t="s">
        <v>285</v>
      </c>
      <c r="D578" s="23">
        <v>18720.189999999999</v>
      </c>
    </row>
    <row r="579" spans="1:4" ht="15.75" x14ac:dyDescent="0.3">
      <c r="A579" s="21" t="s">
        <v>1487</v>
      </c>
      <c r="B579" s="22" t="s">
        <v>1488</v>
      </c>
      <c r="C579" s="19" t="s">
        <v>282</v>
      </c>
      <c r="D579" s="23">
        <v>305.94</v>
      </c>
    </row>
    <row r="580" spans="1:4" ht="15.75" x14ac:dyDescent="0.3">
      <c r="A580" s="21" t="s">
        <v>1489</v>
      </c>
      <c r="B580" s="22" t="s">
        <v>1490</v>
      </c>
      <c r="C580" s="19" t="s">
        <v>284</v>
      </c>
      <c r="D580" s="23">
        <v>40329.69</v>
      </c>
    </row>
    <row r="581" spans="1:4" ht="15.75" x14ac:dyDescent="0.3">
      <c r="A581" s="21" t="s">
        <v>1491</v>
      </c>
      <c r="B581" s="22" t="s">
        <v>1492</v>
      </c>
      <c r="C581" s="19" t="s">
        <v>285</v>
      </c>
      <c r="D581" s="23">
        <v>9323.2199999999993</v>
      </c>
    </row>
    <row r="582" spans="1:4" ht="15.75" x14ac:dyDescent="0.3">
      <c r="A582" s="21" t="s">
        <v>1493</v>
      </c>
      <c r="B582" s="22" t="s">
        <v>1494</v>
      </c>
      <c r="C582" s="19" t="s">
        <v>289</v>
      </c>
      <c r="D582" s="23">
        <v>14998.82</v>
      </c>
    </row>
    <row r="583" spans="1:4" ht="15.75" x14ac:dyDescent="0.3">
      <c r="A583" s="21" t="s">
        <v>1495</v>
      </c>
      <c r="B583" s="22" t="s">
        <v>1496</v>
      </c>
      <c r="C583" s="19" t="s">
        <v>249</v>
      </c>
      <c r="D583" s="23">
        <v>172993.34</v>
      </c>
    </row>
    <row r="584" spans="1:4" ht="15.75" x14ac:dyDescent="0.3">
      <c r="A584" s="21" t="s">
        <v>1497</v>
      </c>
      <c r="B584" s="22" t="s">
        <v>1498</v>
      </c>
      <c r="C584" s="19" t="s">
        <v>250</v>
      </c>
      <c r="D584" s="23">
        <v>21144.34</v>
      </c>
    </row>
    <row r="585" spans="1:4" ht="15.75" x14ac:dyDescent="0.3">
      <c r="A585" s="21" t="s">
        <v>1499</v>
      </c>
      <c r="B585" s="22" t="s">
        <v>1500</v>
      </c>
      <c r="C585" s="19" t="s">
        <v>294</v>
      </c>
      <c r="D585" s="23">
        <v>1171.04</v>
      </c>
    </row>
    <row r="586" spans="1:4" ht="15.75" x14ac:dyDescent="0.3">
      <c r="A586" s="21" t="s">
        <v>1501</v>
      </c>
      <c r="B586" s="22" t="s">
        <v>1502</v>
      </c>
      <c r="C586" s="19" t="s">
        <v>282</v>
      </c>
      <c r="D586" s="23">
        <v>1747.9</v>
      </c>
    </row>
    <row r="587" spans="1:4" ht="15.75" x14ac:dyDescent="0.3">
      <c r="A587" s="21" t="s">
        <v>1503</v>
      </c>
      <c r="B587" s="22" t="s">
        <v>1504</v>
      </c>
      <c r="C587" s="19" t="s">
        <v>77</v>
      </c>
      <c r="D587" s="23">
        <v>926638.93</v>
      </c>
    </row>
    <row r="588" spans="1:4" ht="15.75" x14ac:dyDescent="0.3">
      <c r="A588" s="21" t="s">
        <v>1505</v>
      </c>
      <c r="B588" s="22" t="s">
        <v>1506</v>
      </c>
      <c r="C588" s="19" t="s">
        <v>267</v>
      </c>
      <c r="D588" s="23">
        <v>191324.39</v>
      </c>
    </row>
    <row r="589" spans="1:4" ht="15.75" x14ac:dyDescent="0.3">
      <c r="A589" s="21" t="s">
        <v>1507</v>
      </c>
      <c r="B589" s="22" t="s">
        <v>1508</v>
      </c>
      <c r="C589" s="19" t="s">
        <v>146</v>
      </c>
      <c r="D589" s="23">
        <v>1503166.37</v>
      </c>
    </row>
    <row r="590" spans="1:4" ht="15.75" x14ac:dyDescent="0.3">
      <c r="A590" s="21" t="s">
        <v>1509</v>
      </c>
      <c r="B590" s="22" t="s">
        <v>1510</v>
      </c>
      <c r="C590" s="19" t="s">
        <v>282</v>
      </c>
      <c r="D590" s="23">
        <v>12.76</v>
      </c>
    </row>
    <row r="591" spans="1:4" ht="15.75" x14ac:dyDescent="0.3">
      <c r="A591" s="21" t="s">
        <v>1511</v>
      </c>
      <c r="B591" s="22" t="s">
        <v>1512</v>
      </c>
      <c r="C591" s="19" t="s">
        <v>265</v>
      </c>
      <c r="D591" s="23">
        <v>4507.33</v>
      </c>
    </row>
    <row r="592" spans="1:4" ht="15.75" x14ac:dyDescent="0.3">
      <c r="A592" s="21" t="s">
        <v>1513</v>
      </c>
      <c r="B592" s="22" t="s">
        <v>1514</v>
      </c>
      <c r="C592" s="19" t="s">
        <v>282</v>
      </c>
      <c r="D592" s="23">
        <v>3023.2</v>
      </c>
    </row>
    <row r="593" spans="1:4" ht="15.75" x14ac:dyDescent="0.3">
      <c r="A593" s="21" t="s">
        <v>1515</v>
      </c>
      <c r="B593" s="22" t="s">
        <v>1516</v>
      </c>
      <c r="C593" s="19" t="s">
        <v>282</v>
      </c>
      <c r="D593" s="23">
        <v>742.28</v>
      </c>
    </row>
    <row r="594" spans="1:4" ht="15.75" x14ac:dyDescent="0.3">
      <c r="A594" s="21" t="s">
        <v>1517</v>
      </c>
      <c r="B594" s="22" t="s">
        <v>1518</v>
      </c>
      <c r="C594" s="19" t="s">
        <v>301</v>
      </c>
      <c r="D594" s="23">
        <v>10986.19</v>
      </c>
    </row>
    <row r="595" spans="1:4" ht="15.75" x14ac:dyDescent="0.3">
      <c r="A595" s="21" t="s">
        <v>1519</v>
      </c>
      <c r="B595" s="22" t="s">
        <v>1520</v>
      </c>
      <c r="C595" s="19" t="s">
        <v>287</v>
      </c>
      <c r="D595" s="23">
        <v>176904.81</v>
      </c>
    </row>
    <row r="596" spans="1:4" ht="15.75" x14ac:dyDescent="0.3">
      <c r="A596" s="21" t="s">
        <v>1521</v>
      </c>
      <c r="B596" s="22" t="s">
        <v>1522</v>
      </c>
      <c r="C596" s="19" t="s">
        <v>282</v>
      </c>
      <c r="D596" s="23">
        <v>2517.02</v>
      </c>
    </row>
    <row r="597" spans="1:4" ht="15.75" x14ac:dyDescent="0.3">
      <c r="A597" s="21" t="s">
        <v>1523</v>
      </c>
      <c r="B597" s="22" t="s">
        <v>1524</v>
      </c>
      <c r="C597" s="19" t="s">
        <v>282</v>
      </c>
      <c r="D597" s="23">
        <v>3000.16</v>
      </c>
    </row>
    <row r="598" spans="1:4" ht="15.75" x14ac:dyDescent="0.3">
      <c r="A598" s="21" t="s">
        <v>1525</v>
      </c>
      <c r="B598" s="22" t="s">
        <v>1526</v>
      </c>
      <c r="C598" s="19" t="s">
        <v>282</v>
      </c>
      <c r="D598" s="23">
        <v>175.95</v>
      </c>
    </row>
    <row r="599" spans="1:4" ht="15.75" x14ac:dyDescent="0.3">
      <c r="A599" s="21" t="s">
        <v>1527</v>
      </c>
      <c r="B599" s="22" t="s">
        <v>1528</v>
      </c>
      <c r="C599" s="19" t="s">
        <v>289</v>
      </c>
      <c r="D599" s="23">
        <v>89032.03</v>
      </c>
    </row>
    <row r="600" spans="1:4" ht="15.75" x14ac:dyDescent="0.3">
      <c r="A600" s="21" t="s">
        <v>1529</v>
      </c>
      <c r="B600" s="22" t="s">
        <v>1530</v>
      </c>
      <c r="C600" s="19" t="s">
        <v>71</v>
      </c>
      <c r="D600" s="23">
        <v>30032.080000000002</v>
      </c>
    </row>
    <row r="601" spans="1:4" ht="15.75" x14ac:dyDescent="0.3">
      <c r="A601" s="21" t="s">
        <v>1531</v>
      </c>
      <c r="B601" s="22" t="s">
        <v>1532</v>
      </c>
      <c r="C601" s="19" t="s">
        <v>253</v>
      </c>
      <c r="D601" s="23">
        <v>161743.96</v>
      </c>
    </row>
    <row r="602" spans="1:4" ht="15.75" x14ac:dyDescent="0.3">
      <c r="A602" s="21" t="s">
        <v>1533</v>
      </c>
      <c r="B602" s="22" t="s">
        <v>1534</v>
      </c>
      <c r="C602" s="19" t="s">
        <v>252</v>
      </c>
      <c r="D602" s="23">
        <v>80196.17</v>
      </c>
    </row>
    <row r="603" spans="1:4" ht="15.75" x14ac:dyDescent="0.3">
      <c r="A603" s="21" t="s">
        <v>1535</v>
      </c>
      <c r="B603" s="22" t="s">
        <v>1536</v>
      </c>
      <c r="C603" s="19" t="s">
        <v>287</v>
      </c>
      <c r="D603" s="23">
        <v>9118.48</v>
      </c>
    </row>
    <row r="604" spans="1:4" ht="15.75" x14ac:dyDescent="0.3">
      <c r="A604" s="21" t="s">
        <v>1537</v>
      </c>
      <c r="B604" s="22" t="s">
        <v>1538</v>
      </c>
      <c r="C604" s="19" t="s">
        <v>298</v>
      </c>
      <c r="D604" s="23">
        <v>1806.07</v>
      </c>
    </row>
    <row r="605" spans="1:4" ht="15.75" x14ac:dyDescent="0.3">
      <c r="A605" s="21" t="s">
        <v>1539</v>
      </c>
      <c r="B605" s="22" t="s">
        <v>1540</v>
      </c>
      <c r="C605" s="19" t="s">
        <v>294</v>
      </c>
      <c r="D605" s="23">
        <v>17471.919999999998</v>
      </c>
    </row>
    <row r="606" spans="1:4" ht="15.75" x14ac:dyDescent="0.3">
      <c r="A606" s="21" t="s">
        <v>1541</v>
      </c>
      <c r="B606" s="22" t="s">
        <v>1542</v>
      </c>
      <c r="C606" s="19" t="s">
        <v>146</v>
      </c>
      <c r="D606" s="23">
        <v>126238.43</v>
      </c>
    </row>
    <row r="607" spans="1:4" ht="15.75" x14ac:dyDescent="0.3">
      <c r="A607" s="21" t="s">
        <v>1543</v>
      </c>
      <c r="B607" s="22" t="s">
        <v>1544</v>
      </c>
      <c r="C607" s="19" t="s">
        <v>301</v>
      </c>
      <c r="D607" s="23">
        <v>20420.939999999999</v>
      </c>
    </row>
    <row r="608" spans="1:4" ht="15.75" x14ac:dyDescent="0.3">
      <c r="A608" s="21" t="s">
        <v>1545</v>
      </c>
      <c r="B608" s="22" t="s">
        <v>1546</v>
      </c>
      <c r="C608" s="19" t="s">
        <v>122</v>
      </c>
      <c r="D608" s="23">
        <v>6665.11</v>
      </c>
    </row>
    <row r="609" spans="1:4" ht="15.75" x14ac:dyDescent="0.3">
      <c r="A609" s="21" t="s">
        <v>1547</v>
      </c>
      <c r="B609" s="22" t="s">
        <v>1548</v>
      </c>
      <c r="C609" s="19" t="s">
        <v>253</v>
      </c>
      <c r="D609" s="23">
        <v>10000</v>
      </c>
    </row>
    <row r="610" spans="1:4" ht="15.75" x14ac:dyDescent="0.3">
      <c r="A610" s="21" t="s">
        <v>1549</v>
      </c>
      <c r="B610" s="22" t="s">
        <v>1550</v>
      </c>
      <c r="C610" s="19" t="s">
        <v>300</v>
      </c>
      <c r="D610" s="23">
        <v>11559.42</v>
      </c>
    </row>
    <row r="611" spans="1:4" ht="15.75" x14ac:dyDescent="0.3">
      <c r="A611" s="21" t="s">
        <v>1551</v>
      </c>
      <c r="B611" s="22" t="s">
        <v>1552</v>
      </c>
      <c r="C611" s="19" t="s">
        <v>322</v>
      </c>
      <c r="D611" s="23">
        <v>259465.08</v>
      </c>
    </row>
    <row r="612" spans="1:4" ht="15.75" x14ac:dyDescent="0.3">
      <c r="A612" s="21" t="s">
        <v>1553</v>
      </c>
      <c r="B612" s="22" t="s">
        <v>1554</v>
      </c>
      <c r="C612" s="19" t="s">
        <v>282</v>
      </c>
      <c r="D612" s="23">
        <v>4500.0200000000004</v>
      </c>
    </row>
    <row r="613" spans="1:4" ht="15.75" x14ac:dyDescent="0.3">
      <c r="A613" s="21" t="s">
        <v>1555</v>
      </c>
      <c r="B613" s="22" t="s">
        <v>1556</v>
      </c>
      <c r="C613" s="19" t="s">
        <v>282</v>
      </c>
      <c r="D613" s="23">
        <v>103.2</v>
      </c>
    </row>
    <row r="614" spans="1:4" ht="15.75" x14ac:dyDescent="0.3">
      <c r="A614" s="21" t="s">
        <v>1557</v>
      </c>
      <c r="B614" s="22" t="s">
        <v>1558</v>
      </c>
      <c r="C614" s="19" t="s">
        <v>282</v>
      </c>
      <c r="D614" s="23">
        <v>6.49</v>
      </c>
    </row>
    <row r="615" spans="1:4" ht="15.75" x14ac:dyDescent="0.3">
      <c r="A615" s="21" t="s">
        <v>1559</v>
      </c>
      <c r="B615" s="22" t="s">
        <v>1560</v>
      </c>
      <c r="C615" s="19" t="s">
        <v>249</v>
      </c>
      <c r="D615" s="23">
        <v>13256.63</v>
      </c>
    </row>
    <row r="616" spans="1:4" ht="15.75" x14ac:dyDescent="0.3">
      <c r="A616" s="21" t="s">
        <v>1561</v>
      </c>
      <c r="B616" s="22" t="s">
        <v>1562</v>
      </c>
      <c r="C616" s="19" t="s">
        <v>289</v>
      </c>
      <c r="D616" s="23">
        <v>12565.14</v>
      </c>
    </row>
    <row r="617" spans="1:4" ht="15.75" x14ac:dyDescent="0.3">
      <c r="A617" s="21" t="s">
        <v>1563</v>
      </c>
      <c r="B617" s="22" t="s">
        <v>1564</v>
      </c>
      <c r="C617" s="19" t="s">
        <v>282</v>
      </c>
      <c r="D617" s="23">
        <v>1567.65</v>
      </c>
    </row>
    <row r="618" spans="1:4" ht="15.75" x14ac:dyDescent="0.3">
      <c r="A618" s="21" t="s">
        <v>1565</v>
      </c>
      <c r="B618" s="22" t="s">
        <v>1566</v>
      </c>
      <c r="C618" s="19" t="s">
        <v>282</v>
      </c>
      <c r="D618" s="23">
        <v>4214.01</v>
      </c>
    </row>
    <row r="619" spans="1:4" ht="15.75" x14ac:dyDescent="0.3">
      <c r="A619" s="21" t="s">
        <v>1567</v>
      </c>
      <c r="B619" s="22" t="s">
        <v>1568</v>
      </c>
      <c r="C619" s="19" t="s">
        <v>293</v>
      </c>
      <c r="D619" s="23">
        <v>32.58</v>
      </c>
    </row>
    <row r="620" spans="1:4" ht="15.75" x14ac:dyDescent="0.3">
      <c r="A620" s="21" t="s">
        <v>1569</v>
      </c>
      <c r="B620" s="22" t="s">
        <v>1570</v>
      </c>
      <c r="C620" s="19" t="s">
        <v>258</v>
      </c>
      <c r="D620" s="23">
        <v>10181.31</v>
      </c>
    </row>
    <row r="621" spans="1:4" ht="15.75" x14ac:dyDescent="0.3">
      <c r="A621" s="21" t="s">
        <v>1571</v>
      </c>
      <c r="B621" s="22" t="s">
        <v>1572</v>
      </c>
      <c r="C621" s="19" t="s">
        <v>282</v>
      </c>
      <c r="D621" s="23">
        <v>17.8</v>
      </c>
    </row>
    <row r="622" spans="1:4" ht="15.75" x14ac:dyDescent="0.3">
      <c r="A622" s="21" t="s">
        <v>1573</v>
      </c>
      <c r="B622" s="22" t="s">
        <v>1574</v>
      </c>
      <c r="C622" s="19" t="s">
        <v>252</v>
      </c>
      <c r="D622" s="23">
        <v>468327.94</v>
      </c>
    </row>
    <row r="623" spans="1:4" ht="15.75" x14ac:dyDescent="0.3">
      <c r="A623" s="21" t="s">
        <v>1575</v>
      </c>
      <c r="B623" s="22" t="s">
        <v>1576</v>
      </c>
      <c r="C623" s="19" t="s">
        <v>250</v>
      </c>
      <c r="D623" s="23">
        <v>177259.78</v>
      </c>
    </row>
    <row r="624" spans="1:4" ht="15.75" x14ac:dyDescent="0.3">
      <c r="A624" s="21" t="s">
        <v>1577</v>
      </c>
      <c r="B624" s="22" t="s">
        <v>1578</v>
      </c>
      <c r="C624" s="19" t="s">
        <v>282</v>
      </c>
      <c r="D624" s="23">
        <v>289.95999999999998</v>
      </c>
    </row>
    <row r="625" spans="1:4" ht="15.75" x14ac:dyDescent="0.3">
      <c r="A625" s="21" t="s">
        <v>1579</v>
      </c>
      <c r="B625" s="22" t="s">
        <v>1580</v>
      </c>
      <c r="C625" s="19" t="s">
        <v>282</v>
      </c>
      <c r="D625" s="23">
        <v>754.17</v>
      </c>
    </row>
    <row r="626" spans="1:4" ht="15.75" x14ac:dyDescent="0.3">
      <c r="A626" s="21" t="s">
        <v>1581</v>
      </c>
      <c r="B626" s="22" t="s">
        <v>1582</v>
      </c>
      <c r="C626" s="19" t="s">
        <v>282</v>
      </c>
      <c r="D626" s="23">
        <v>99202.72</v>
      </c>
    </row>
    <row r="627" spans="1:4" ht="15.75" x14ac:dyDescent="0.3">
      <c r="A627" s="21" t="s">
        <v>1583</v>
      </c>
      <c r="B627" s="22" t="s">
        <v>1584</v>
      </c>
      <c r="C627" s="19" t="s">
        <v>267</v>
      </c>
      <c r="D627" s="23">
        <v>25579.360000000001</v>
      </c>
    </row>
    <row r="628" spans="1:4" ht="15.75" x14ac:dyDescent="0.3">
      <c r="A628" s="21" t="s">
        <v>1585</v>
      </c>
      <c r="B628" s="22" t="s">
        <v>1586</v>
      </c>
      <c r="C628" s="19" t="s">
        <v>291</v>
      </c>
      <c r="D628" s="23">
        <v>206331.04</v>
      </c>
    </row>
    <row r="629" spans="1:4" ht="15.75" x14ac:dyDescent="0.3">
      <c r="A629" s="21" t="s">
        <v>1587</v>
      </c>
      <c r="B629" s="22" t="s">
        <v>1588</v>
      </c>
      <c r="C629" s="19" t="s">
        <v>249</v>
      </c>
      <c r="D629" s="23">
        <v>96449</v>
      </c>
    </row>
    <row r="630" spans="1:4" ht="15.75" x14ac:dyDescent="0.3">
      <c r="A630" s="21" t="s">
        <v>1589</v>
      </c>
      <c r="B630" s="22" t="s">
        <v>1590</v>
      </c>
      <c r="C630" s="19" t="s">
        <v>301</v>
      </c>
      <c r="D630" s="23">
        <v>30108.09</v>
      </c>
    </row>
    <row r="631" spans="1:4" ht="15.75" x14ac:dyDescent="0.3">
      <c r="A631" s="21" t="s">
        <v>1591</v>
      </c>
      <c r="B631" s="22" t="s">
        <v>1592</v>
      </c>
      <c r="C631" s="19" t="s">
        <v>271</v>
      </c>
      <c r="D631" s="23">
        <v>72004.23</v>
      </c>
    </row>
    <row r="632" spans="1:4" ht="15.75" x14ac:dyDescent="0.3">
      <c r="A632" s="21" t="s">
        <v>1593</v>
      </c>
      <c r="B632" s="22" t="s">
        <v>1594</v>
      </c>
      <c r="C632" s="19" t="s">
        <v>282</v>
      </c>
      <c r="D632" s="23">
        <v>119.43</v>
      </c>
    </row>
    <row r="633" spans="1:4" ht="15.75" x14ac:dyDescent="0.3">
      <c r="A633" s="21" t="s">
        <v>1595</v>
      </c>
      <c r="B633" s="22" t="s">
        <v>1596</v>
      </c>
      <c r="C633" s="19" t="s">
        <v>253</v>
      </c>
      <c r="D633" s="23">
        <v>4488.68</v>
      </c>
    </row>
    <row r="634" spans="1:4" ht="15.75" x14ac:dyDescent="0.3">
      <c r="A634" s="21" t="s">
        <v>1597</v>
      </c>
      <c r="B634" s="22" t="s">
        <v>1598</v>
      </c>
      <c r="C634" s="19" t="s">
        <v>289</v>
      </c>
      <c r="D634" s="23">
        <v>99442.16</v>
      </c>
    </row>
    <row r="635" spans="1:4" ht="15.75" x14ac:dyDescent="0.3">
      <c r="A635" s="21" t="s">
        <v>1599</v>
      </c>
      <c r="B635" s="22" t="s">
        <v>1600</v>
      </c>
      <c r="C635" s="19" t="s">
        <v>282</v>
      </c>
      <c r="D635" s="23">
        <v>0.81</v>
      </c>
    </row>
    <row r="636" spans="1:4" ht="15.75" x14ac:dyDescent="0.3">
      <c r="A636" s="21" t="s">
        <v>1601</v>
      </c>
      <c r="B636" s="22" t="s">
        <v>1602</v>
      </c>
      <c r="C636" s="19" t="s">
        <v>253</v>
      </c>
      <c r="D636" s="23">
        <v>10744.52</v>
      </c>
    </row>
    <row r="637" spans="1:4" ht="15.75" x14ac:dyDescent="0.3">
      <c r="A637" s="21" t="s">
        <v>1603</v>
      </c>
      <c r="B637" s="22" t="s">
        <v>1604</v>
      </c>
      <c r="C637" s="19" t="s">
        <v>282</v>
      </c>
      <c r="D637" s="23">
        <v>47.96</v>
      </c>
    </row>
    <row r="638" spans="1:4" ht="15.75" x14ac:dyDescent="0.3">
      <c r="A638" s="21" t="s">
        <v>1605</v>
      </c>
      <c r="B638" s="22" t="s">
        <v>1606</v>
      </c>
      <c r="C638" s="19" t="s">
        <v>142</v>
      </c>
      <c r="D638" s="23">
        <v>25060.76</v>
      </c>
    </row>
    <row r="639" spans="1:4" ht="15.75" x14ac:dyDescent="0.3">
      <c r="A639" s="21" t="s">
        <v>1607</v>
      </c>
      <c r="B639" s="22" t="s">
        <v>1608</v>
      </c>
      <c r="C639" s="19" t="s">
        <v>289</v>
      </c>
      <c r="D639" s="23">
        <v>24396.09</v>
      </c>
    </row>
    <row r="640" spans="1:4" ht="15.75" x14ac:dyDescent="0.3">
      <c r="A640" s="21" t="s">
        <v>1609</v>
      </c>
      <c r="B640" s="22" t="s">
        <v>1610</v>
      </c>
      <c r="C640" s="19" t="s">
        <v>282</v>
      </c>
      <c r="D640" s="23">
        <v>1346.59</v>
      </c>
    </row>
    <row r="641" spans="1:4" ht="15.75" x14ac:dyDescent="0.3">
      <c r="A641" s="21" t="s">
        <v>1611</v>
      </c>
      <c r="B641" s="22" t="s">
        <v>1612</v>
      </c>
      <c r="C641" s="19" t="s">
        <v>265</v>
      </c>
      <c r="D641" s="23">
        <v>1618.2</v>
      </c>
    </row>
    <row r="642" spans="1:4" ht="15.75" x14ac:dyDescent="0.3">
      <c r="A642" s="21" t="s">
        <v>1613</v>
      </c>
      <c r="B642" s="22" t="s">
        <v>1614</v>
      </c>
      <c r="C642" s="19" t="s">
        <v>293</v>
      </c>
      <c r="D642" s="23">
        <v>1.55</v>
      </c>
    </row>
    <row r="643" spans="1:4" ht="15.75" x14ac:dyDescent="0.3">
      <c r="A643" s="21" t="s">
        <v>1615</v>
      </c>
      <c r="B643" s="22" t="s">
        <v>1616</v>
      </c>
      <c r="C643" s="19" t="s">
        <v>300</v>
      </c>
      <c r="D643" s="23">
        <v>8311.3700000000008</v>
      </c>
    </row>
    <row r="644" spans="1:4" ht="15.75" x14ac:dyDescent="0.3">
      <c r="A644" s="21" t="s">
        <v>1617</v>
      </c>
      <c r="B644" s="22" t="s">
        <v>1618</v>
      </c>
      <c r="C644" s="19" t="s">
        <v>152</v>
      </c>
      <c r="D644" s="23">
        <v>149137.89000000001</v>
      </c>
    </row>
    <row r="645" spans="1:4" ht="15.75" x14ac:dyDescent="0.3">
      <c r="A645" s="21" t="s">
        <v>1619</v>
      </c>
      <c r="B645" s="22" t="s">
        <v>1620</v>
      </c>
      <c r="C645" s="19" t="s">
        <v>282</v>
      </c>
      <c r="D645" s="23">
        <v>40989.68</v>
      </c>
    </row>
    <row r="646" spans="1:4" ht="15.75" x14ac:dyDescent="0.3">
      <c r="A646" s="21" t="s">
        <v>1621</v>
      </c>
      <c r="B646" s="22" t="s">
        <v>1622</v>
      </c>
      <c r="C646" s="19" t="s">
        <v>249</v>
      </c>
      <c r="D646" s="23">
        <v>92807.66</v>
      </c>
    </row>
    <row r="647" spans="1:4" ht="15.75" x14ac:dyDescent="0.3">
      <c r="A647" s="21" t="s">
        <v>1623</v>
      </c>
      <c r="B647" s="22" t="s">
        <v>1624</v>
      </c>
      <c r="C647" s="19" t="s">
        <v>282</v>
      </c>
      <c r="D647" s="23">
        <v>1094.3</v>
      </c>
    </row>
    <row r="648" spans="1:4" ht="15.75" x14ac:dyDescent="0.3">
      <c r="A648" s="21" t="s">
        <v>1625</v>
      </c>
      <c r="B648" s="22" t="s">
        <v>1626</v>
      </c>
      <c r="C648" s="19" t="s">
        <v>282</v>
      </c>
      <c r="D648" s="23">
        <v>17.079999999999998</v>
      </c>
    </row>
    <row r="649" spans="1:4" ht="15.75" x14ac:dyDescent="0.3">
      <c r="A649" s="21" t="s">
        <v>1627</v>
      </c>
      <c r="B649" s="22" t="s">
        <v>1628</v>
      </c>
      <c r="C649" s="19" t="s">
        <v>282</v>
      </c>
      <c r="D649" s="23">
        <v>6.98</v>
      </c>
    </row>
    <row r="650" spans="1:4" ht="15.75" x14ac:dyDescent="0.3">
      <c r="A650" s="21" t="s">
        <v>1629</v>
      </c>
      <c r="B650" s="22" t="s">
        <v>1630</v>
      </c>
      <c r="C650" s="19" t="s">
        <v>282</v>
      </c>
      <c r="D650" s="23">
        <v>12.67</v>
      </c>
    </row>
    <row r="651" spans="1:4" ht="15.75" x14ac:dyDescent="0.3">
      <c r="A651" s="21" t="s">
        <v>1631</v>
      </c>
      <c r="B651" s="22" t="s">
        <v>1632</v>
      </c>
      <c r="C651" s="19" t="s">
        <v>285</v>
      </c>
      <c r="D651" s="23">
        <v>20436.34</v>
      </c>
    </row>
    <row r="652" spans="1:4" ht="15.75" x14ac:dyDescent="0.3">
      <c r="A652" s="21" t="s">
        <v>1633</v>
      </c>
      <c r="B652" s="22" t="s">
        <v>1634</v>
      </c>
      <c r="C652" s="19" t="s">
        <v>282</v>
      </c>
      <c r="D652" s="23">
        <v>232.6</v>
      </c>
    </row>
    <row r="653" spans="1:4" ht="15.75" x14ac:dyDescent="0.3">
      <c r="A653" s="21" t="s">
        <v>1635</v>
      </c>
      <c r="B653" s="22" t="s">
        <v>1636</v>
      </c>
      <c r="C653" s="19" t="s">
        <v>294</v>
      </c>
      <c r="D653" s="23">
        <v>50052.14</v>
      </c>
    </row>
    <row r="654" spans="1:4" ht="15.75" x14ac:dyDescent="0.3">
      <c r="A654" s="21" t="s">
        <v>1637</v>
      </c>
      <c r="B654" s="22" t="s">
        <v>1638</v>
      </c>
      <c r="C654" s="19" t="s">
        <v>324</v>
      </c>
      <c r="D654" s="23">
        <v>1369.42</v>
      </c>
    </row>
    <row r="655" spans="1:4" ht="15.75" x14ac:dyDescent="0.3">
      <c r="A655" s="21" t="s">
        <v>1639</v>
      </c>
      <c r="B655" s="22" t="s">
        <v>1640</v>
      </c>
      <c r="C655" s="19" t="s">
        <v>77</v>
      </c>
      <c r="D655" s="23">
        <v>327816.84000000003</v>
      </c>
    </row>
    <row r="656" spans="1:4" ht="15.75" x14ac:dyDescent="0.3">
      <c r="A656" s="21" t="s">
        <v>1641</v>
      </c>
      <c r="B656" s="22" t="s">
        <v>1642</v>
      </c>
      <c r="C656" s="19" t="s">
        <v>300</v>
      </c>
      <c r="D656" s="23">
        <v>8030.1</v>
      </c>
    </row>
    <row r="657" spans="1:4" ht="15.75" x14ac:dyDescent="0.3">
      <c r="A657" s="21" t="s">
        <v>1643</v>
      </c>
      <c r="B657" s="22" t="s">
        <v>1644</v>
      </c>
      <c r="C657" s="19" t="s">
        <v>253</v>
      </c>
      <c r="D657" s="23">
        <v>7700.23</v>
      </c>
    </row>
    <row r="658" spans="1:4" ht="15.75" x14ac:dyDescent="0.3">
      <c r="A658" s="21" t="s">
        <v>1645</v>
      </c>
      <c r="B658" s="22" t="s">
        <v>1646</v>
      </c>
      <c r="C658" s="19" t="s">
        <v>300</v>
      </c>
      <c r="D658" s="23">
        <v>4481.08</v>
      </c>
    </row>
    <row r="659" spans="1:4" ht="15.75" x14ac:dyDescent="0.3">
      <c r="A659" s="21" t="s">
        <v>1647</v>
      </c>
      <c r="B659" s="22" t="s">
        <v>1648</v>
      </c>
      <c r="C659" s="19" t="s">
        <v>282</v>
      </c>
      <c r="D659" s="23">
        <v>4414.53</v>
      </c>
    </row>
    <row r="660" spans="1:4" ht="15.75" x14ac:dyDescent="0.3">
      <c r="A660" s="21" t="s">
        <v>1649</v>
      </c>
      <c r="B660" s="22" t="s">
        <v>1650</v>
      </c>
      <c r="C660" s="19" t="s">
        <v>322</v>
      </c>
      <c r="D660" s="23">
        <v>80860.009999999995</v>
      </c>
    </row>
    <row r="661" spans="1:4" ht="15.75" x14ac:dyDescent="0.3">
      <c r="A661" s="21" t="s">
        <v>1651</v>
      </c>
      <c r="B661" s="22" t="s">
        <v>1652</v>
      </c>
      <c r="C661" s="19" t="s">
        <v>293</v>
      </c>
      <c r="D661" s="23">
        <v>782.96</v>
      </c>
    </row>
    <row r="662" spans="1:4" ht="15.75" x14ac:dyDescent="0.3">
      <c r="A662" s="21" t="s">
        <v>1653</v>
      </c>
      <c r="B662" s="22" t="s">
        <v>1654</v>
      </c>
      <c r="C662" s="19" t="s">
        <v>265</v>
      </c>
      <c r="D662" s="23">
        <v>40682.720000000001</v>
      </c>
    </row>
    <row r="663" spans="1:4" ht="15.75" x14ac:dyDescent="0.3">
      <c r="A663" s="21" t="s">
        <v>1655</v>
      </c>
      <c r="B663" s="22" t="s">
        <v>1656</v>
      </c>
      <c r="C663" s="19" t="s">
        <v>289</v>
      </c>
      <c r="D663" s="23">
        <v>19631.21</v>
      </c>
    </row>
    <row r="664" spans="1:4" ht="15.75" x14ac:dyDescent="0.3">
      <c r="A664" s="21" t="s">
        <v>1657</v>
      </c>
      <c r="B664" s="22" t="s">
        <v>1658</v>
      </c>
      <c r="C664" s="19" t="s">
        <v>282</v>
      </c>
      <c r="D664" s="23">
        <v>1008.53</v>
      </c>
    </row>
    <row r="665" spans="1:4" ht="15.75" x14ac:dyDescent="0.3">
      <c r="A665" s="21" t="s">
        <v>1659</v>
      </c>
      <c r="B665" s="22" t="s">
        <v>1660</v>
      </c>
      <c r="C665" s="19" t="s">
        <v>293</v>
      </c>
      <c r="D665" s="23">
        <v>1469.51</v>
      </c>
    </row>
    <row r="666" spans="1:4" ht="15.75" x14ac:dyDescent="0.3">
      <c r="A666" s="21" t="s">
        <v>1661</v>
      </c>
      <c r="B666" s="22" t="s">
        <v>1662</v>
      </c>
      <c r="C666" s="19" t="s">
        <v>282</v>
      </c>
      <c r="D666" s="23">
        <v>5250</v>
      </c>
    </row>
    <row r="667" spans="1:4" ht="15.75" x14ac:dyDescent="0.3">
      <c r="A667" s="21" t="s">
        <v>1663</v>
      </c>
      <c r="B667" s="22" t="s">
        <v>1664</v>
      </c>
      <c r="C667" s="19" t="s">
        <v>282</v>
      </c>
      <c r="D667" s="23">
        <v>351.28</v>
      </c>
    </row>
    <row r="668" spans="1:4" ht="15.75" x14ac:dyDescent="0.3">
      <c r="A668" s="21" t="s">
        <v>1665</v>
      </c>
      <c r="B668" s="22" t="s">
        <v>1666</v>
      </c>
      <c r="C668" s="19" t="s">
        <v>285</v>
      </c>
      <c r="D668" s="23">
        <v>13249.97</v>
      </c>
    </row>
    <row r="669" spans="1:4" ht="15.75" x14ac:dyDescent="0.3">
      <c r="A669" s="21" t="s">
        <v>1667</v>
      </c>
      <c r="B669" s="22" t="s">
        <v>1668</v>
      </c>
      <c r="C669" s="19" t="s">
        <v>77</v>
      </c>
      <c r="D669" s="23">
        <v>11348.03</v>
      </c>
    </row>
    <row r="670" spans="1:4" ht="15.75" x14ac:dyDescent="0.3">
      <c r="A670" s="21" t="s">
        <v>1669</v>
      </c>
      <c r="B670" s="22" t="s">
        <v>1670</v>
      </c>
      <c r="C670" s="19" t="s">
        <v>293</v>
      </c>
      <c r="D670" s="23">
        <v>154.85</v>
      </c>
    </row>
    <row r="671" spans="1:4" ht="15.75" x14ac:dyDescent="0.3">
      <c r="A671" s="21" t="s">
        <v>1671</v>
      </c>
      <c r="B671" s="22" t="s">
        <v>1672</v>
      </c>
      <c r="C671" s="19" t="s">
        <v>133</v>
      </c>
      <c r="D671" s="23">
        <v>19883.5</v>
      </c>
    </row>
    <row r="672" spans="1:4" ht="15.75" x14ac:dyDescent="0.3">
      <c r="A672" s="21" t="s">
        <v>1673</v>
      </c>
      <c r="B672" s="22" t="s">
        <v>1674</v>
      </c>
      <c r="C672" s="19" t="s">
        <v>293</v>
      </c>
      <c r="D672" s="23">
        <v>858.55</v>
      </c>
    </row>
    <row r="673" spans="1:4" ht="15.75" x14ac:dyDescent="0.3">
      <c r="A673" s="21" t="s">
        <v>1675</v>
      </c>
      <c r="B673" s="22" t="s">
        <v>1676</v>
      </c>
      <c r="C673" s="19" t="s">
        <v>282</v>
      </c>
      <c r="D673" s="23">
        <v>5.05</v>
      </c>
    </row>
    <row r="674" spans="1:4" ht="15.75" x14ac:dyDescent="0.3">
      <c r="A674" s="21" t="s">
        <v>1677</v>
      </c>
      <c r="B674" s="22" t="s">
        <v>1678</v>
      </c>
      <c r="C674" s="19" t="s">
        <v>301</v>
      </c>
      <c r="D674" s="23">
        <v>3694.3</v>
      </c>
    </row>
    <row r="675" spans="1:4" ht="15.75" x14ac:dyDescent="0.3">
      <c r="A675" s="21" t="s">
        <v>1679</v>
      </c>
      <c r="B675" s="22" t="s">
        <v>1680</v>
      </c>
      <c r="C675" s="19" t="s">
        <v>282</v>
      </c>
      <c r="D675" s="23">
        <v>10280.02</v>
      </c>
    </row>
    <row r="676" spans="1:4" ht="15.75" x14ac:dyDescent="0.3">
      <c r="A676" s="21" t="s">
        <v>1681</v>
      </c>
      <c r="B676" s="22" t="s">
        <v>1682</v>
      </c>
      <c r="C676" s="19" t="s">
        <v>289</v>
      </c>
      <c r="D676" s="23">
        <v>11153.8</v>
      </c>
    </row>
    <row r="677" spans="1:4" ht="15.75" x14ac:dyDescent="0.3">
      <c r="A677" s="21" t="s">
        <v>1683</v>
      </c>
      <c r="B677" s="22" t="s">
        <v>1684</v>
      </c>
      <c r="C677" s="19" t="s">
        <v>282</v>
      </c>
      <c r="D677" s="23">
        <v>131828.32999999999</v>
      </c>
    </row>
    <row r="678" spans="1:4" ht="15.75" x14ac:dyDescent="0.3">
      <c r="A678" s="21" t="s">
        <v>1685</v>
      </c>
      <c r="B678" s="22" t="s">
        <v>1686</v>
      </c>
      <c r="C678" s="19" t="s">
        <v>267</v>
      </c>
      <c r="D678" s="23">
        <v>7522.96</v>
      </c>
    </row>
    <row r="679" spans="1:4" ht="15.75" x14ac:dyDescent="0.3">
      <c r="A679" s="21" t="s">
        <v>1687</v>
      </c>
      <c r="B679" s="22" t="s">
        <v>1688</v>
      </c>
      <c r="C679" s="19" t="s">
        <v>274</v>
      </c>
      <c r="D679" s="23">
        <v>1372.77</v>
      </c>
    </row>
    <row r="680" spans="1:4" ht="15.75" x14ac:dyDescent="0.3">
      <c r="A680" s="21" t="s">
        <v>1689</v>
      </c>
      <c r="B680" s="22" t="s">
        <v>1690</v>
      </c>
      <c r="C680" s="19" t="s">
        <v>252</v>
      </c>
      <c r="D680" s="23">
        <v>3915.75</v>
      </c>
    </row>
    <row r="681" spans="1:4" ht="15.75" x14ac:dyDescent="0.3">
      <c r="A681" s="21" t="s">
        <v>1691</v>
      </c>
      <c r="B681" s="22" t="s">
        <v>1692</v>
      </c>
      <c r="C681" s="19" t="s">
        <v>300</v>
      </c>
      <c r="D681" s="23">
        <v>9981.5499999999993</v>
      </c>
    </row>
    <row r="682" spans="1:4" ht="15.75" x14ac:dyDescent="0.3">
      <c r="A682" s="21" t="s">
        <v>1693</v>
      </c>
      <c r="B682" s="22" t="s">
        <v>1694</v>
      </c>
      <c r="C682" s="19" t="s">
        <v>282</v>
      </c>
      <c r="D682" s="23">
        <v>4542.18</v>
      </c>
    </row>
    <row r="683" spans="1:4" ht="15.75" x14ac:dyDescent="0.3">
      <c r="A683" s="21" t="s">
        <v>1695</v>
      </c>
      <c r="B683" s="22" t="s">
        <v>1696</v>
      </c>
      <c r="C683" s="19" t="s">
        <v>282</v>
      </c>
      <c r="D683" s="23">
        <v>5.47</v>
      </c>
    </row>
    <row r="684" spans="1:4" ht="15.75" x14ac:dyDescent="0.3">
      <c r="A684" s="21" t="s">
        <v>1697</v>
      </c>
      <c r="B684" s="22" t="s">
        <v>1698</v>
      </c>
      <c r="C684" s="19" t="s">
        <v>274</v>
      </c>
      <c r="D684" s="23">
        <v>43200</v>
      </c>
    </row>
    <row r="685" spans="1:4" ht="15.75" x14ac:dyDescent="0.3">
      <c r="A685" s="21" t="s">
        <v>1699</v>
      </c>
      <c r="B685" s="22" t="s">
        <v>1700</v>
      </c>
      <c r="C685" s="19" t="s">
        <v>322</v>
      </c>
      <c r="D685" s="23">
        <v>65466.23</v>
      </c>
    </row>
    <row r="686" spans="1:4" ht="15.75" x14ac:dyDescent="0.3">
      <c r="A686" s="21" t="s">
        <v>1701</v>
      </c>
      <c r="B686" s="22" t="s">
        <v>1702</v>
      </c>
      <c r="C686" s="19" t="s">
        <v>300</v>
      </c>
      <c r="D686" s="23">
        <v>10919.09</v>
      </c>
    </row>
    <row r="687" spans="1:4" ht="15.75" x14ac:dyDescent="0.3">
      <c r="A687" s="21" t="s">
        <v>1703</v>
      </c>
      <c r="B687" s="22" t="s">
        <v>1704</v>
      </c>
      <c r="C687" s="19" t="s">
        <v>282</v>
      </c>
      <c r="D687" s="23">
        <v>37.869999999999997</v>
      </c>
    </row>
    <row r="688" spans="1:4" ht="15.75" x14ac:dyDescent="0.3">
      <c r="A688" s="21" t="s">
        <v>1705</v>
      </c>
      <c r="B688" s="22" t="s">
        <v>1706</v>
      </c>
      <c r="C688" s="19" t="s">
        <v>282</v>
      </c>
      <c r="D688" s="23">
        <v>262.88</v>
      </c>
    </row>
    <row r="689" spans="1:4" ht="15.75" x14ac:dyDescent="0.3">
      <c r="A689" s="21" t="s">
        <v>1707</v>
      </c>
      <c r="B689" s="22" t="s">
        <v>1708</v>
      </c>
      <c r="C689" s="19" t="s">
        <v>282</v>
      </c>
      <c r="D689" s="23">
        <v>115.36</v>
      </c>
    </row>
    <row r="690" spans="1:4" ht="15.75" x14ac:dyDescent="0.3">
      <c r="A690" s="21" t="s">
        <v>1709</v>
      </c>
      <c r="B690" s="22" t="s">
        <v>1710</v>
      </c>
      <c r="C690" s="19" t="s">
        <v>287</v>
      </c>
      <c r="D690" s="23">
        <v>70367.45</v>
      </c>
    </row>
    <row r="691" spans="1:4" ht="15.75" x14ac:dyDescent="0.3">
      <c r="A691" s="21" t="s">
        <v>1711</v>
      </c>
      <c r="B691" s="22" t="s">
        <v>1712</v>
      </c>
      <c r="C691" s="19" t="s">
        <v>253</v>
      </c>
      <c r="D691" s="23">
        <v>35000</v>
      </c>
    </row>
    <row r="692" spans="1:4" ht="15.75" x14ac:dyDescent="0.3">
      <c r="A692" s="21" t="s">
        <v>1713</v>
      </c>
      <c r="B692" s="22" t="s">
        <v>1714</v>
      </c>
      <c r="C692" s="19" t="s">
        <v>282</v>
      </c>
      <c r="D692" s="23">
        <v>38.909999999999997</v>
      </c>
    </row>
    <row r="693" spans="1:4" ht="15.75" x14ac:dyDescent="0.3">
      <c r="A693" s="21" t="s">
        <v>1715</v>
      </c>
      <c r="B693" s="22" t="s">
        <v>1716</v>
      </c>
      <c r="C693" s="19" t="s">
        <v>282</v>
      </c>
      <c r="D693" s="23">
        <v>14.48</v>
      </c>
    </row>
    <row r="694" spans="1:4" ht="15.75" x14ac:dyDescent="0.3">
      <c r="A694" s="21" t="s">
        <v>1717</v>
      </c>
      <c r="B694" s="22" t="s">
        <v>1718</v>
      </c>
      <c r="C694" s="19" t="s">
        <v>293</v>
      </c>
      <c r="D694" s="23">
        <v>6.26</v>
      </c>
    </row>
    <row r="695" spans="1:4" ht="15.75" x14ac:dyDescent="0.3">
      <c r="A695" s="21" t="s">
        <v>1719</v>
      </c>
      <c r="B695" s="22" t="s">
        <v>1720</v>
      </c>
      <c r="C695" s="19" t="s">
        <v>282</v>
      </c>
      <c r="D695" s="23">
        <v>823.15</v>
      </c>
    </row>
    <row r="696" spans="1:4" ht="15.75" x14ac:dyDescent="0.3">
      <c r="A696" s="21" t="s">
        <v>1721</v>
      </c>
      <c r="B696" s="22" t="s">
        <v>1722</v>
      </c>
      <c r="C696" s="19" t="s">
        <v>289</v>
      </c>
      <c r="D696" s="23">
        <v>120059.38</v>
      </c>
    </row>
    <row r="697" spans="1:4" ht="15.75" x14ac:dyDescent="0.3">
      <c r="A697" s="21" t="s">
        <v>1723</v>
      </c>
      <c r="B697" s="22" t="s">
        <v>1724</v>
      </c>
      <c r="C697" s="19" t="s">
        <v>282</v>
      </c>
      <c r="D697" s="23">
        <v>27402.87</v>
      </c>
    </row>
    <row r="698" spans="1:4" ht="15.75" x14ac:dyDescent="0.3">
      <c r="A698" s="21" t="s">
        <v>1725</v>
      </c>
      <c r="B698" s="22" t="s">
        <v>1726</v>
      </c>
      <c r="C698" s="19" t="s">
        <v>252</v>
      </c>
      <c r="D698" s="23">
        <v>26639.02</v>
      </c>
    </row>
    <row r="699" spans="1:4" ht="15.75" x14ac:dyDescent="0.3">
      <c r="A699" s="21" t="s">
        <v>1727</v>
      </c>
      <c r="B699" s="22" t="s">
        <v>1728</v>
      </c>
      <c r="C699" s="19" t="s">
        <v>282</v>
      </c>
      <c r="D699" s="23">
        <v>0.33</v>
      </c>
    </row>
    <row r="700" spans="1:4" ht="15.75" x14ac:dyDescent="0.3">
      <c r="A700" s="21" t="s">
        <v>1729</v>
      </c>
      <c r="B700" s="22" t="s">
        <v>1730</v>
      </c>
      <c r="C700" s="19" t="s">
        <v>282</v>
      </c>
      <c r="D700" s="23">
        <v>3720.59</v>
      </c>
    </row>
    <row r="701" spans="1:4" ht="15.75" x14ac:dyDescent="0.3">
      <c r="A701" s="21" t="s">
        <v>1731</v>
      </c>
      <c r="B701" s="22" t="s">
        <v>1732</v>
      </c>
      <c r="C701" s="19" t="s">
        <v>122</v>
      </c>
      <c r="D701" s="23">
        <v>5810.86</v>
      </c>
    </row>
    <row r="702" spans="1:4" ht="15.75" x14ac:dyDescent="0.3">
      <c r="A702" s="21" t="s">
        <v>1733</v>
      </c>
      <c r="B702" s="22" t="s">
        <v>1734</v>
      </c>
      <c r="C702" s="19" t="s">
        <v>265</v>
      </c>
      <c r="D702" s="23">
        <v>20119.14</v>
      </c>
    </row>
    <row r="703" spans="1:4" ht="15.75" x14ac:dyDescent="0.3">
      <c r="A703" s="21" t="s">
        <v>1735</v>
      </c>
      <c r="B703" s="22" t="s">
        <v>1736</v>
      </c>
      <c r="C703" s="19" t="s">
        <v>282</v>
      </c>
      <c r="D703" s="23">
        <v>7.89</v>
      </c>
    </row>
    <row r="704" spans="1:4" ht="15.75" x14ac:dyDescent="0.3">
      <c r="A704" s="21" t="s">
        <v>1737</v>
      </c>
      <c r="B704" s="22" t="s">
        <v>1738</v>
      </c>
      <c r="C704" s="19" t="s">
        <v>294</v>
      </c>
      <c r="D704" s="23">
        <v>17381.78</v>
      </c>
    </row>
    <row r="705" spans="1:4" ht="15.75" x14ac:dyDescent="0.3">
      <c r="A705" s="21" t="s">
        <v>1739</v>
      </c>
      <c r="B705" s="22" t="s">
        <v>1740</v>
      </c>
      <c r="C705" s="19" t="s">
        <v>122</v>
      </c>
      <c r="D705" s="23">
        <v>3282.6</v>
      </c>
    </row>
    <row r="706" spans="1:4" ht="15.75" x14ac:dyDescent="0.3">
      <c r="A706" s="21" t="s">
        <v>1741</v>
      </c>
      <c r="B706" s="22" t="s">
        <v>1742</v>
      </c>
      <c r="C706" s="19" t="s">
        <v>253</v>
      </c>
      <c r="D706" s="23">
        <v>11225.6</v>
      </c>
    </row>
    <row r="707" spans="1:4" ht="15.75" x14ac:dyDescent="0.3">
      <c r="A707" s="21" t="s">
        <v>1743</v>
      </c>
      <c r="B707" s="22" t="s">
        <v>1744</v>
      </c>
      <c r="C707" s="19" t="s">
        <v>282</v>
      </c>
      <c r="D707" s="23">
        <v>211.48</v>
      </c>
    </row>
    <row r="708" spans="1:4" ht="15.75" x14ac:dyDescent="0.3">
      <c r="A708" s="21" t="s">
        <v>1745</v>
      </c>
      <c r="B708" s="22" t="s">
        <v>1746</v>
      </c>
      <c r="C708" s="19" t="s">
        <v>282</v>
      </c>
      <c r="D708" s="23">
        <v>6790.16</v>
      </c>
    </row>
    <row r="709" spans="1:4" ht="15.75" x14ac:dyDescent="0.3">
      <c r="A709" s="21" t="s">
        <v>1747</v>
      </c>
      <c r="B709" s="22" t="s">
        <v>1748</v>
      </c>
      <c r="C709" s="19" t="s">
        <v>249</v>
      </c>
      <c r="D709" s="23">
        <v>77276.7</v>
      </c>
    </row>
    <row r="710" spans="1:4" ht="15.75" x14ac:dyDescent="0.3">
      <c r="A710" s="21" t="s">
        <v>1749</v>
      </c>
      <c r="B710" s="22" t="s">
        <v>1750</v>
      </c>
      <c r="C710" s="19" t="s">
        <v>253</v>
      </c>
      <c r="D710" s="23">
        <v>11935.01</v>
      </c>
    </row>
    <row r="711" spans="1:4" ht="15.75" x14ac:dyDescent="0.3">
      <c r="A711" s="21" t="s">
        <v>1751</v>
      </c>
      <c r="B711" s="22" t="s">
        <v>1752</v>
      </c>
      <c r="C711" s="19" t="s">
        <v>253</v>
      </c>
      <c r="D711" s="23">
        <v>37378.720000000001</v>
      </c>
    </row>
    <row r="712" spans="1:4" ht="15.75" x14ac:dyDescent="0.3">
      <c r="A712" s="21" t="s">
        <v>1753</v>
      </c>
      <c r="B712" s="22" t="s">
        <v>1754</v>
      </c>
      <c r="C712" s="19" t="s">
        <v>293</v>
      </c>
      <c r="D712" s="23">
        <v>4089.27</v>
      </c>
    </row>
    <row r="713" spans="1:4" ht="15.75" x14ac:dyDescent="0.3">
      <c r="A713" s="21" t="s">
        <v>1755</v>
      </c>
      <c r="B713" s="22" t="s">
        <v>1756</v>
      </c>
      <c r="C713" s="19" t="s">
        <v>282</v>
      </c>
      <c r="D713" s="23">
        <v>1.76</v>
      </c>
    </row>
    <row r="714" spans="1:4" ht="15.75" x14ac:dyDescent="0.3">
      <c r="A714" s="21" t="s">
        <v>1757</v>
      </c>
      <c r="B714" s="22" t="s">
        <v>1758</v>
      </c>
      <c r="C714" s="19" t="s">
        <v>282</v>
      </c>
      <c r="D714" s="23">
        <v>643.73</v>
      </c>
    </row>
    <row r="715" spans="1:4" ht="15.75" x14ac:dyDescent="0.3">
      <c r="A715" s="21" t="s">
        <v>1759</v>
      </c>
      <c r="B715" s="22" t="s">
        <v>1760</v>
      </c>
      <c r="C715" s="19" t="s">
        <v>300</v>
      </c>
      <c r="D715" s="23">
        <v>31204.31</v>
      </c>
    </row>
    <row r="716" spans="1:4" ht="15.75" x14ac:dyDescent="0.3">
      <c r="A716" s="21" t="s">
        <v>1761</v>
      </c>
      <c r="B716" s="22" t="s">
        <v>1762</v>
      </c>
      <c r="C716" s="19" t="s">
        <v>282</v>
      </c>
      <c r="D716" s="23">
        <v>1490</v>
      </c>
    </row>
    <row r="717" spans="1:4" ht="15.75" x14ac:dyDescent="0.3">
      <c r="A717" s="21" t="s">
        <v>1763</v>
      </c>
      <c r="B717" s="22" t="s">
        <v>1764</v>
      </c>
      <c r="C717" s="19" t="s">
        <v>282</v>
      </c>
      <c r="D717" s="23">
        <v>3988.8</v>
      </c>
    </row>
    <row r="718" spans="1:4" ht="15.75" x14ac:dyDescent="0.3">
      <c r="A718" s="21" t="s">
        <v>1765</v>
      </c>
      <c r="B718" s="22" t="s">
        <v>1766</v>
      </c>
      <c r="C718" s="19" t="s">
        <v>282</v>
      </c>
      <c r="D718" s="23">
        <v>5700.25</v>
      </c>
    </row>
    <row r="719" spans="1:4" ht="15.75" x14ac:dyDescent="0.3">
      <c r="A719" s="21" t="s">
        <v>1767</v>
      </c>
      <c r="B719" s="22" t="s">
        <v>1768</v>
      </c>
      <c r="C719" s="19" t="s">
        <v>293</v>
      </c>
      <c r="D719" s="23">
        <v>11.65</v>
      </c>
    </row>
    <row r="720" spans="1:4" ht="15.75" x14ac:dyDescent="0.3">
      <c r="A720" s="21" t="s">
        <v>1769</v>
      </c>
      <c r="B720" s="22" t="s">
        <v>1770</v>
      </c>
      <c r="C720" s="19" t="s">
        <v>282</v>
      </c>
      <c r="D720" s="23">
        <v>6861.08</v>
      </c>
    </row>
    <row r="721" spans="1:4" ht="15.75" x14ac:dyDescent="0.3">
      <c r="A721" s="21" t="s">
        <v>1771</v>
      </c>
      <c r="B721" s="22" t="s">
        <v>1772</v>
      </c>
      <c r="C721" s="19" t="s">
        <v>300</v>
      </c>
      <c r="D721" s="23">
        <v>30222.97</v>
      </c>
    </row>
    <row r="722" spans="1:4" ht="15.75" x14ac:dyDescent="0.3">
      <c r="A722" s="21" t="s">
        <v>1773</v>
      </c>
      <c r="B722" s="22" t="s">
        <v>1774</v>
      </c>
      <c r="C722" s="19" t="s">
        <v>77</v>
      </c>
      <c r="D722" s="23">
        <v>54448.79</v>
      </c>
    </row>
    <row r="723" spans="1:4" ht="15.75" x14ac:dyDescent="0.3">
      <c r="A723" s="21" t="s">
        <v>1775</v>
      </c>
      <c r="B723" s="22" t="s">
        <v>1776</v>
      </c>
      <c r="C723" s="19" t="s">
        <v>282</v>
      </c>
      <c r="D723" s="23">
        <v>86.91</v>
      </c>
    </row>
    <row r="724" spans="1:4" ht="15.75" x14ac:dyDescent="0.3">
      <c r="A724" s="21" t="s">
        <v>1777</v>
      </c>
      <c r="B724" s="22" t="s">
        <v>1778</v>
      </c>
      <c r="C724" s="19" t="s">
        <v>289</v>
      </c>
      <c r="D724" s="23">
        <v>2436.88</v>
      </c>
    </row>
    <row r="725" spans="1:4" ht="15.75" x14ac:dyDescent="0.3">
      <c r="A725" s="17" t="s">
        <v>1779</v>
      </c>
      <c r="B725" s="19" t="s">
        <v>1780</v>
      </c>
      <c r="C725" s="19" t="s">
        <v>113</v>
      </c>
      <c r="D725" s="20">
        <v>130884.27</v>
      </c>
    </row>
    <row r="726" spans="1:4" ht="15.75" x14ac:dyDescent="0.3">
      <c r="A726" s="17" t="s">
        <v>1781</v>
      </c>
      <c r="B726" s="19" t="s">
        <v>1782</v>
      </c>
      <c r="C726" s="19" t="s">
        <v>88</v>
      </c>
      <c r="D726" s="20">
        <v>7146.46</v>
      </c>
    </row>
    <row r="727" spans="1:4" ht="15.75" x14ac:dyDescent="0.3">
      <c r="A727" s="17" t="s">
        <v>1783</v>
      </c>
      <c r="B727" s="19" t="s">
        <v>1784</v>
      </c>
      <c r="C727" s="19" t="s">
        <v>89</v>
      </c>
      <c r="D727" s="20">
        <v>17495.43</v>
      </c>
    </row>
    <row r="728" spans="1:4" ht="15.75" x14ac:dyDescent="0.3">
      <c r="A728" s="17" t="s">
        <v>1785</v>
      </c>
      <c r="B728" s="19" t="s">
        <v>1786</v>
      </c>
      <c r="C728" s="19" t="s">
        <v>117</v>
      </c>
      <c r="D728" s="20">
        <v>65137.19</v>
      </c>
    </row>
    <row r="729" spans="1:4" ht="15.75" x14ac:dyDescent="0.3">
      <c r="A729" s="17" t="s">
        <v>1787</v>
      </c>
      <c r="B729" s="19" t="s">
        <v>1788</v>
      </c>
      <c r="C729" s="19" t="s">
        <v>88</v>
      </c>
      <c r="D729" s="20">
        <v>20203.8</v>
      </c>
    </row>
    <row r="730" spans="1:4" ht="15.75" x14ac:dyDescent="0.3">
      <c r="A730" s="17" t="s">
        <v>1789</v>
      </c>
      <c r="B730" s="19" t="s">
        <v>1790</v>
      </c>
      <c r="C730" s="19" t="s">
        <v>117</v>
      </c>
      <c r="D730" s="20">
        <v>233141.26</v>
      </c>
    </row>
    <row r="731" spans="1:4" ht="15.75" x14ac:dyDescent="0.3">
      <c r="A731" s="17" t="s">
        <v>1791</v>
      </c>
      <c r="B731" s="19" t="s">
        <v>1792</v>
      </c>
      <c r="C731" s="19" t="s">
        <v>117</v>
      </c>
      <c r="D731" s="20">
        <v>1402174.8</v>
      </c>
    </row>
    <row r="732" spans="1:4" ht="15.75" x14ac:dyDescent="0.3">
      <c r="A732" s="17" t="s">
        <v>1793</v>
      </c>
      <c r="B732" s="19" t="s">
        <v>1794</v>
      </c>
      <c r="C732" s="19" t="s">
        <v>116</v>
      </c>
      <c r="D732" s="20">
        <v>231741.87</v>
      </c>
    </row>
    <row r="733" spans="1:4" ht="15.75" x14ac:dyDescent="0.3">
      <c r="A733" s="17" t="s">
        <v>1795</v>
      </c>
      <c r="B733" s="19" t="s">
        <v>1796</v>
      </c>
      <c r="C733" s="19" t="s">
        <v>88</v>
      </c>
      <c r="D733" s="20">
        <v>460119.41</v>
      </c>
    </row>
    <row r="734" spans="1:4" ht="15.75" x14ac:dyDescent="0.3">
      <c r="A734" s="17" t="s">
        <v>1797</v>
      </c>
      <c r="B734" s="19" t="s">
        <v>1798</v>
      </c>
      <c r="C734" s="19" t="s">
        <v>225</v>
      </c>
      <c r="D734" s="20">
        <v>74158.63</v>
      </c>
    </row>
    <row r="735" spans="1:4" ht="15.75" x14ac:dyDescent="0.3">
      <c r="A735" s="17" t="s">
        <v>1799</v>
      </c>
      <c r="B735" s="19" t="s">
        <v>1800</v>
      </c>
      <c r="C735" s="19" t="s">
        <v>244</v>
      </c>
      <c r="D735" s="20">
        <v>7996.91</v>
      </c>
    </row>
    <row r="736" spans="1:4" ht="15.75" x14ac:dyDescent="0.3">
      <c r="A736" s="17" t="s">
        <v>1801</v>
      </c>
      <c r="B736" s="19" t="s">
        <v>1802</v>
      </c>
      <c r="C736" s="19" t="s">
        <v>108</v>
      </c>
      <c r="D736" s="20">
        <v>796229.17</v>
      </c>
    </row>
    <row r="737" spans="1:4" ht="15.75" x14ac:dyDescent="0.3">
      <c r="A737" s="17" t="s">
        <v>1803</v>
      </c>
      <c r="B737" s="19" t="s">
        <v>1804</v>
      </c>
      <c r="C737" s="19" t="s">
        <v>117</v>
      </c>
      <c r="D737" s="20">
        <v>15.09</v>
      </c>
    </row>
    <row r="738" spans="1:4" ht="15.75" x14ac:dyDescent="0.3">
      <c r="A738" s="17" t="s">
        <v>1805</v>
      </c>
      <c r="B738" s="19" t="s">
        <v>1806</v>
      </c>
      <c r="C738" s="19" t="s">
        <v>244</v>
      </c>
      <c r="D738" s="20">
        <v>82020.41</v>
      </c>
    </row>
    <row r="739" spans="1:4" ht="15.75" x14ac:dyDescent="0.3">
      <c r="A739" s="17" t="s">
        <v>1807</v>
      </c>
      <c r="B739" s="19" t="s">
        <v>1808</v>
      </c>
      <c r="C739" s="19" t="s">
        <v>243</v>
      </c>
      <c r="D739" s="20">
        <v>25657.01</v>
      </c>
    </row>
    <row r="740" spans="1:4" ht="15.75" x14ac:dyDescent="0.3">
      <c r="A740" s="17" t="s">
        <v>1809</v>
      </c>
      <c r="B740" s="19" t="s">
        <v>1810</v>
      </c>
      <c r="C740" s="19" t="s">
        <v>244</v>
      </c>
      <c r="D740" s="20">
        <v>12989.89</v>
      </c>
    </row>
    <row r="741" spans="1:4" ht="15.75" x14ac:dyDescent="0.3">
      <c r="A741" s="17" t="s">
        <v>1811</v>
      </c>
      <c r="B741" s="19" t="s">
        <v>1812</v>
      </c>
      <c r="C741" s="19" t="s">
        <v>88</v>
      </c>
      <c r="D741" s="20">
        <v>112.76</v>
      </c>
    </row>
    <row r="742" spans="1:4" ht="15.75" x14ac:dyDescent="0.3">
      <c r="A742" s="17" t="s">
        <v>1813</v>
      </c>
      <c r="B742" s="19" t="s">
        <v>1814</v>
      </c>
      <c r="C742" s="19" t="s">
        <v>67</v>
      </c>
      <c r="D742" s="20">
        <v>1209117.75</v>
      </c>
    </row>
    <row r="743" spans="1:4" ht="15.75" x14ac:dyDescent="0.3">
      <c r="A743" s="17" t="s">
        <v>1815</v>
      </c>
      <c r="B743" s="19" t="s">
        <v>1816</v>
      </c>
      <c r="C743" s="19" t="s">
        <v>90</v>
      </c>
      <c r="D743" s="20">
        <v>5796.79</v>
      </c>
    </row>
    <row r="744" spans="1:4" ht="15.75" x14ac:dyDescent="0.3">
      <c r="A744" s="17" t="s">
        <v>1817</v>
      </c>
      <c r="B744" s="19" t="s">
        <v>1818</v>
      </c>
      <c r="C744" s="19" t="s">
        <v>117</v>
      </c>
      <c r="D744" s="20">
        <v>630134.32999999996</v>
      </c>
    </row>
    <row r="745" spans="1:4" ht="15.75" x14ac:dyDescent="0.3">
      <c r="A745" s="17" t="s">
        <v>1819</v>
      </c>
      <c r="B745" s="19" t="s">
        <v>1820</v>
      </c>
      <c r="C745" s="19" t="s">
        <v>83</v>
      </c>
      <c r="D745" s="20">
        <v>254661.94</v>
      </c>
    </row>
    <row r="746" spans="1:4" ht="15.75" x14ac:dyDescent="0.3">
      <c r="A746" s="17" t="s">
        <v>1821</v>
      </c>
      <c r="B746" s="19" t="s">
        <v>1822</v>
      </c>
      <c r="C746" s="19" t="s">
        <v>88</v>
      </c>
      <c r="D746" s="20">
        <v>35828.339999999997</v>
      </c>
    </row>
    <row r="747" spans="1:4" ht="15.75" x14ac:dyDescent="0.3">
      <c r="A747" s="17" t="s">
        <v>1823</v>
      </c>
      <c r="B747" s="19" t="s">
        <v>1824</v>
      </c>
      <c r="C747" s="19" t="s">
        <v>231</v>
      </c>
      <c r="D747" s="20">
        <v>8.77</v>
      </c>
    </row>
    <row r="748" spans="1:4" ht="15.75" x14ac:dyDescent="0.3">
      <c r="A748" s="17" t="s">
        <v>1825</v>
      </c>
      <c r="B748" s="19" t="s">
        <v>1826</v>
      </c>
      <c r="C748" s="19" t="s">
        <v>188</v>
      </c>
      <c r="D748" s="20">
        <v>29362.29</v>
      </c>
    </row>
    <row r="749" spans="1:4" ht="15.75" x14ac:dyDescent="0.3">
      <c r="A749" s="17" t="s">
        <v>1827</v>
      </c>
      <c r="B749" s="19" t="s">
        <v>1828</v>
      </c>
      <c r="C749" s="19" t="s">
        <v>117</v>
      </c>
      <c r="D749" s="20">
        <v>173699.34</v>
      </c>
    </row>
    <row r="750" spans="1:4" ht="15.75" x14ac:dyDescent="0.3">
      <c r="A750" s="17" t="s">
        <v>1829</v>
      </c>
      <c r="B750" s="19" t="s">
        <v>1830</v>
      </c>
      <c r="C750" s="19" t="s">
        <v>108</v>
      </c>
      <c r="D750" s="20">
        <v>1675135.36</v>
      </c>
    </row>
    <row r="751" spans="1:4" ht="15.75" x14ac:dyDescent="0.3">
      <c r="A751" s="17" t="s">
        <v>1831</v>
      </c>
      <c r="B751" s="19" t="s">
        <v>1832</v>
      </c>
      <c r="C751" s="19" t="s">
        <v>67</v>
      </c>
      <c r="D751" s="20">
        <v>709471.39</v>
      </c>
    </row>
    <row r="752" spans="1:4" ht="15.75" x14ac:dyDescent="0.3">
      <c r="A752" s="17" t="s">
        <v>1833</v>
      </c>
      <c r="B752" s="19" t="s">
        <v>1834</v>
      </c>
      <c r="C752" s="19" t="s">
        <v>117</v>
      </c>
      <c r="D752" s="20">
        <v>1552866.49</v>
      </c>
    </row>
    <row r="753" spans="1:4" ht="15.75" x14ac:dyDescent="0.3">
      <c r="A753" s="17" t="s">
        <v>1835</v>
      </c>
      <c r="B753" s="19" t="s">
        <v>1836</v>
      </c>
      <c r="C753" s="19" t="s">
        <v>203</v>
      </c>
      <c r="D753" s="20">
        <v>235.35</v>
      </c>
    </row>
    <row r="754" spans="1:4" ht="15.75" x14ac:dyDescent="0.3">
      <c r="A754" s="17" t="s">
        <v>1837</v>
      </c>
      <c r="B754" s="19" t="s">
        <v>1838</v>
      </c>
      <c r="C754" s="19" t="s">
        <v>73</v>
      </c>
      <c r="D754" s="20">
        <v>188484.73</v>
      </c>
    </row>
    <row r="755" spans="1:4" ht="15.75" x14ac:dyDescent="0.3">
      <c r="A755" s="17" t="s">
        <v>1839</v>
      </c>
      <c r="B755" s="19" t="s">
        <v>1840</v>
      </c>
      <c r="C755" s="19" t="s">
        <v>225</v>
      </c>
      <c r="D755" s="20">
        <v>4902.26</v>
      </c>
    </row>
    <row r="756" spans="1:4" ht="15.75" x14ac:dyDescent="0.3">
      <c r="A756" s="17" t="s">
        <v>1841</v>
      </c>
      <c r="B756" s="19" t="s">
        <v>1842</v>
      </c>
      <c r="C756" s="19" t="s">
        <v>117</v>
      </c>
      <c r="D756" s="20">
        <v>85468.2</v>
      </c>
    </row>
    <row r="757" spans="1:4" ht="15.75" x14ac:dyDescent="0.3">
      <c r="A757" s="17" t="s">
        <v>1843</v>
      </c>
      <c r="B757" s="19" t="s">
        <v>1844</v>
      </c>
      <c r="C757" s="19" t="s">
        <v>92</v>
      </c>
      <c r="D757" s="20">
        <v>352105.14</v>
      </c>
    </row>
    <row r="758" spans="1:4" ht="15.75" x14ac:dyDescent="0.3">
      <c r="A758" s="17" t="s">
        <v>1845</v>
      </c>
      <c r="B758" s="19" t="s">
        <v>1846</v>
      </c>
      <c r="C758" s="19" t="s">
        <v>238</v>
      </c>
      <c r="D758" s="20">
        <v>599730.1</v>
      </c>
    </row>
    <row r="759" spans="1:4" ht="15.75" x14ac:dyDescent="0.3">
      <c r="A759" s="17" t="s">
        <v>1847</v>
      </c>
      <c r="B759" s="19" t="s">
        <v>1848</v>
      </c>
      <c r="C759" s="19" t="s">
        <v>243</v>
      </c>
      <c r="D759" s="20">
        <v>25016.59</v>
      </c>
    </row>
    <row r="760" spans="1:4" ht="15.75" x14ac:dyDescent="0.3">
      <c r="A760" s="17" t="s">
        <v>1849</v>
      </c>
      <c r="B760" s="19" t="s">
        <v>1850</v>
      </c>
      <c r="C760" s="19" t="s">
        <v>116</v>
      </c>
      <c r="D760" s="20">
        <v>220498.31</v>
      </c>
    </row>
    <row r="761" spans="1:4" ht="15.75" x14ac:dyDescent="0.3">
      <c r="A761" s="17" t="s">
        <v>1851</v>
      </c>
      <c r="B761" s="19" t="s">
        <v>1852</v>
      </c>
      <c r="C761" s="19" t="s">
        <v>243</v>
      </c>
      <c r="D761" s="20">
        <v>156105.35</v>
      </c>
    </row>
    <row r="762" spans="1:4" ht="15.75" x14ac:dyDescent="0.3">
      <c r="A762" s="17" t="s">
        <v>1853</v>
      </c>
      <c r="B762" s="19" t="s">
        <v>1854</v>
      </c>
      <c r="C762" s="19" t="s">
        <v>116</v>
      </c>
      <c r="D762" s="20">
        <v>244361.93</v>
      </c>
    </row>
    <row r="763" spans="1:4" ht="15.75" x14ac:dyDescent="0.3">
      <c r="A763" s="17" t="s">
        <v>1855</v>
      </c>
      <c r="B763" s="19" t="s">
        <v>1856</v>
      </c>
      <c r="C763" s="19" t="s">
        <v>90</v>
      </c>
      <c r="D763" s="20">
        <v>1056424.48</v>
      </c>
    </row>
    <row r="764" spans="1:4" ht="15.75" x14ac:dyDescent="0.3">
      <c r="A764" s="17" t="s">
        <v>1857</v>
      </c>
      <c r="B764" s="19" t="s">
        <v>1858</v>
      </c>
      <c r="C764" s="19" t="s">
        <v>108</v>
      </c>
      <c r="D764" s="20">
        <v>611285.51</v>
      </c>
    </row>
    <row r="765" spans="1:4" ht="15.75" x14ac:dyDescent="0.3">
      <c r="A765" s="17" t="s">
        <v>1859</v>
      </c>
      <c r="B765" s="19" t="s">
        <v>1860</v>
      </c>
      <c r="C765" s="19" t="s">
        <v>117</v>
      </c>
      <c r="D765" s="20">
        <v>860765.36</v>
      </c>
    </row>
    <row r="766" spans="1:4" ht="15.75" x14ac:dyDescent="0.3">
      <c r="A766" s="17" t="s">
        <v>1861</v>
      </c>
      <c r="B766" s="19" t="s">
        <v>1862</v>
      </c>
      <c r="C766" s="19" t="s">
        <v>116</v>
      </c>
      <c r="D766" s="20">
        <v>916400.07</v>
      </c>
    </row>
    <row r="767" spans="1:4" ht="15.75" x14ac:dyDescent="0.3">
      <c r="A767" s="17" t="s">
        <v>1863</v>
      </c>
      <c r="B767" s="19" t="s">
        <v>1864</v>
      </c>
      <c r="C767" s="19" t="s">
        <v>108</v>
      </c>
      <c r="D767" s="20">
        <v>111080.51</v>
      </c>
    </row>
    <row r="768" spans="1:4" ht="15.75" x14ac:dyDescent="0.3">
      <c r="A768" s="17" t="s">
        <v>1865</v>
      </c>
      <c r="B768" s="19" t="s">
        <v>1866</v>
      </c>
      <c r="C768" s="19" t="s">
        <v>238</v>
      </c>
      <c r="D768" s="20">
        <v>1734308.13</v>
      </c>
    </row>
    <row r="769" spans="1:4" ht="15.75" x14ac:dyDescent="0.3">
      <c r="A769" s="17" t="s">
        <v>1867</v>
      </c>
      <c r="B769" s="19" t="s">
        <v>1868</v>
      </c>
      <c r="C769" s="19" t="s">
        <v>88</v>
      </c>
      <c r="D769" s="20">
        <v>291797.87</v>
      </c>
    </row>
    <row r="770" spans="1:4" ht="15.75" x14ac:dyDescent="0.3">
      <c r="A770" s="17" t="s">
        <v>1869</v>
      </c>
      <c r="B770" s="19" t="s">
        <v>1870</v>
      </c>
      <c r="C770" s="19" t="s">
        <v>117</v>
      </c>
      <c r="D770" s="20">
        <v>109258.52</v>
      </c>
    </row>
    <row r="771" spans="1:4" ht="15.75" x14ac:dyDescent="0.3">
      <c r="A771" s="17" t="s">
        <v>1871</v>
      </c>
      <c r="B771" s="19" t="s">
        <v>1872</v>
      </c>
      <c r="C771" s="19" t="s">
        <v>88</v>
      </c>
      <c r="D771" s="20">
        <v>4759748.8899999997</v>
      </c>
    </row>
    <row r="772" spans="1:4" ht="15.75" x14ac:dyDescent="0.3">
      <c r="A772" s="17" t="s">
        <v>1873</v>
      </c>
      <c r="B772" s="19" t="s">
        <v>1874</v>
      </c>
      <c r="C772" s="19" t="s">
        <v>88</v>
      </c>
      <c r="D772" s="20">
        <v>62356.73</v>
      </c>
    </row>
    <row r="773" spans="1:4" ht="15.75" x14ac:dyDescent="0.3">
      <c r="A773" s="17" t="s">
        <v>1875</v>
      </c>
      <c r="B773" s="19" t="s">
        <v>1876</v>
      </c>
      <c r="C773" s="19" t="s">
        <v>116</v>
      </c>
      <c r="D773" s="20">
        <v>37658.050000000003</v>
      </c>
    </row>
    <row r="774" spans="1:4" ht="15.75" x14ac:dyDescent="0.3">
      <c r="A774" s="17" t="s">
        <v>1877</v>
      </c>
      <c r="B774" s="19" t="s">
        <v>1878</v>
      </c>
      <c r="C774" s="19" t="s">
        <v>116</v>
      </c>
      <c r="D774" s="20">
        <v>15001.91</v>
      </c>
    </row>
    <row r="775" spans="1:4" ht="15.75" x14ac:dyDescent="0.3">
      <c r="A775" s="17" t="s">
        <v>1879</v>
      </c>
      <c r="B775" s="19" t="s">
        <v>1880</v>
      </c>
      <c r="C775" s="19" t="s">
        <v>117</v>
      </c>
      <c r="D775" s="20">
        <v>3305.91</v>
      </c>
    </row>
    <row r="776" spans="1:4" ht="15.75" x14ac:dyDescent="0.3">
      <c r="A776" s="17" t="s">
        <v>1881</v>
      </c>
      <c r="B776" s="19" t="s">
        <v>1882</v>
      </c>
      <c r="C776" s="19" t="s">
        <v>88</v>
      </c>
      <c r="D776" s="20">
        <v>44891.95</v>
      </c>
    </row>
    <row r="777" spans="1:4" ht="15.75" x14ac:dyDescent="0.3">
      <c r="A777" s="17" t="s">
        <v>1883</v>
      </c>
      <c r="B777" s="19" t="s">
        <v>1884</v>
      </c>
      <c r="C777" s="19" t="s">
        <v>88</v>
      </c>
      <c r="D777" s="20">
        <v>2040.68</v>
      </c>
    </row>
    <row r="778" spans="1:4" ht="15.75" x14ac:dyDescent="0.3">
      <c r="A778" s="17" t="s">
        <v>1885</v>
      </c>
      <c r="B778" s="19" t="s">
        <v>1886</v>
      </c>
      <c r="C778" s="19" t="s">
        <v>88</v>
      </c>
      <c r="D778" s="20">
        <v>639246.80000000005</v>
      </c>
    </row>
    <row r="779" spans="1:4" ht="15.75" x14ac:dyDescent="0.3">
      <c r="A779" s="17" t="s">
        <v>1887</v>
      </c>
      <c r="B779" s="19" t="s">
        <v>1888</v>
      </c>
      <c r="C779" s="19" t="s">
        <v>117</v>
      </c>
      <c r="D779" s="20">
        <v>252316.37</v>
      </c>
    </row>
    <row r="780" spans="1:4" ht="15.75" x14ac:dyDescent="0.3">
      <c r="A780" s="17" t="s">
        <v>1889</v>
      </c>
      <c r="B780" s="19" t="s">
        <v>1890</v>
      </c>
      <c r="C780" s="19" t="s">
        <v>108</v>
      </c>
      <c r="D780" s="20">
        <v>3010.81</v>
      </c>
    </row>
    <row r="781" spans="1:4" ht="15.75" x14ac:dyDescent="0.3">
      <c r="A781" s="17" t="s">
        <v>1891</v>
      </c>
      <c r="B781" s="19" t="s">
        <v>1892</v>
      </c>
      <c r="C781" s="19" t="s">
        <v>225</v>
      </c>
      <c r="D781" s="20">
        <v>465967.72</v>
      </c>
    </row>
    <row r="782" spans="1:4" ht="15.75" x14ac:dyDescent="0.3">
      <c r="A782" s="17" t="s">
        <v>1893</v>
      </c>
      <c r="B782" s="19" t="s">
        <v>1894</v>
      </c>
      <c r="C782" s="19" t="s">
        <v>88</v>
      </c>
      <c r="D782" s="20">
        <v>17633.689999999999</v>
      </c>
    </row>
    <row r="783" spans="1:4" ht="15.75" x14ac:dyDescent="0.3">
      <c r="A783" s="17" t="s">
        <v>1895</v>
      </c>
      <c r="B783" s="19" t="s">
        <v>1896</v>
      </c>
      <c r="C783" s="19" t="s">
        <v>117</v>
      </c>
      <c r="D783" s="20">
        <v>154846.32</v>
      </c>
    </row>
    <row r="784" spans="1:4" ht="15.75" x14ac:dyDescent="0.3">
      <c r="A784" s="17" t="s">
        <v>1897</v>
      </c>
      <c r="B784" s="19" t="s">
        <v>1898</v>
      </c>
      <c r="C784" s="19" t="s">
        <v>111</v>
      </c>
      <c r="D784" s="20">
        <v>69717.83</v>
      </c>
    </row>
    <row r="785" spans="1:4" ht="15.75" x14ac:dyDescent="0.3">
      <c r="A785" s="17" t="s">
        <v>1899</v>
      </c>
      <c r="B785" s="19" t="s">
        <v>1900</v>
      </c>
      <c r="C785" s="19" t="s">
        <v>109</v>
      </c>
      <c r="D785" s="20">
        <v>577625.59</v>
      </c>
    </row>
    <row r="786" spans="1:4" ht="15.75" x14ac:dyDescent="0.3">
      <c r="A786" s="17" t="s">
        <v>1901</v>
      </c>
      <c r="B786" s="19" t="s">
        <v>1902</v>
      </c>
      <c r="C786" s="19" t="s">
        <v>108</v>
      </c>
      <c r="D786" s="20">
        <v>965664.78</v>
      </c>
    </row>
    <row r="787" spans="1:4" ht="15.75" x14ac:dyDescent="0.3">
      <c r="A787" s="17" t="s">
        <v>1903</v>
      </c>
      <c r="B787" s="19" t="s">
        <v>1904</v>
      </c>
      <c r="C787" s="19" t="s">
        <v>103</v>
      </c>
      <c r="D787" s="20">
        <v>34825.01</v>
      </c>
    </row>
    <row r="788" spans="1:4" ht="15.75" x14ac:dyDescent="0.3">
      <c r="A788" s="17" t="s">
        <v>1905</v>
      </c>
      <c r="B788" s="19" t="s">
        <v>1906</v>
      </c>
      <c r="C788" s="19" t="s">
        <v>117</v>
      </c>
      <c r="D788" s="20">
        <v>212251.77</v>
      </c>
    </row>
    <row r="789" spans="1:4" ht="15.75" x14ac:dyDescent="0.3">
      <c r="A789" s="17" t="s">
        <v>1907</v>
      </c>
      <c r="B789" s="19" t="s">
        <v>1908</v>
      </c>
      <c r="C789" s="19" t="s">
        <v>92</v>
      </c>
      <c r="D789" s="20">
        <v>9072.6299999999992</v>
      </c>
    </row>
    <row r="790" spans="1:4" ht="15.75" x14ac:dyDescent="0.3">
      <c r="A790" s="17" t="s">
        <v>1909</v>
      </c>
      <c r="B790" s="19" t="s">
        <v>1910</v>
      </c>
      <c r="C790" s="19" t="s">
        <v>88</v>
      </c>
      <c r="D790" s="20">
        <v>76127.81</v>
      </c>
    </row>
    <row r="791" spans="1:4" ht="15.75" x14ac:dyDescent="0.3">
      <c r="A791" s="17" t="s">
        <v>1911</v>
      </c>
      <c r="B791" s="19" t="s">
        <v>1912</v>
      </c>
      <c r="C791" s="19" t="s">
        <v>117</v>
      </c>
      <c r="D791" s="20">
        <v>225705.05</v>
      </c>
    </row>
    <row r="792" spans="1:4" ht="15.75" x14ac:dyDescent="0.3">
      <c r="A792" s="17" t="s">
        <v>1913</v>
      </c>
      <c r="B792" s="19" t="s">
        <v>1914</v>
      </c>
      <c r="C792" s="19" t="s">
        <v>108</v>
      </c>
      <c r="D792" s="20">
        <v>8441.34</v>
      </c>
    </row>
    <row r="793" spans="1:4" ht="15.75" x14ac:dyDescent="0.3">
      <c r="A793" s="17" t="s">
        <v>1915</v>
      </c>
      <c r="B793" s="19" t="s">
        <v>1916</v>
      </c>
      <c r="C793" s="19" t="s">
        <v>90</v>
      </c>
      <c r="D793" s="20">
        <v>1804.13</v>
      </c>
    </row>
    <row r="794" spans="1:4" ht="15.75" x14ac:dyDescent="0.3">
      <c r="A794" s="17" t="s">
        <v>1917</v>
      </c>
      <c r="B794" s="19" t="s">
        <v>1918</v>
      </c>
      <c r="C794" s="19" t="s">
        <v>88</v>
      </c>
      <c r="D794" s="20">
        <v>73447.87</v>
      </c>
    </row>
    <row r="795" spans="1:4" ht="15.75" x14ac:dyDescent="0.3">
      <c r="A795" s="17" t="s">
        <v>1919</v>
      </c>
      <c r="B795" s="19" t="s">
        <v>1920</v>
      </c>
      <c r="C795" s="19" t="s">
        <v>244</v>
      </c>
      <c r="D795" s="20">
        <v>739467.69</v>
      </c>
    </row>
    <row r="796" spans="1:4" ht="15.75" x14ac:dyDescent="0.3">
      <c r="A796" s="17" t="s">
        <v>1921</v>
      </c>
      <c r="B796" s="19" t="s">
        <v>1922</v>
      </c>
      <c r="C796" s="19" t="s">
        <v>88</v>
      </c>
      <c r="D796" s="20">
        <v>97452.83</v>
      </c>
    </row>
    <row r="797" spans="1:4" ht="15.75" x14ac:dyDescent="0.3">
      <c r="A797" s="17" t="s">
        <v>1923</v>
      </c>
      <c r="B797" s="19" t="s">
        <v>1924</v>
      </c>
      <c r="C797" s="19" t="s">
        <v>108</v>
      </c>
      <c r="D797" s="20">
        <v>468532.59</v>
      </c>
    </row>
    <row r="798" spans="1:4" ht="15.75" x14ac:dyDescent="0.3">
      <c r="A798" s="17" t="s">
        <v>1925</v>
      </c>
      <c r="B798" s="19" t="s">
        <v>1926</v>
      </c>
      <c r="C798" s="19" t="s">
        <v>225</v>
      </c>
      <c r="D798" s="20">
        <v>48186.54</v>
      </c>
    </row>
    <row r="799" spans="1:4" ht="15.75" x14ac:dyDescent="0.3">
      <c r="A799" s="17" t="s">
        <v>1927</v>
      </c>
      <c r="B799" s="19" t="s">
        <v>1928</v>
      </c>
      <c r="C799" s="19" t="s">
        <v>106</v>
      </c>
      <c r="D799" s="20">
        <v>40000</v>
      </c>
    </row>
    <row r="800" spans="1:4" ht="15.75" x14ac:dyDescent="0.3">
      <c r="A800" s="17" t="s">
        <v>1929</v>
      </c>
      <c r="B800" s="19" t="s">
        <v>1930</v>
      </c>
      <c r="C800" s="19" t="s">
        <v>108</v>
      </c>
      <c r="D800" s="20">
        <v>3477.14</v>
      </c>
    </row>
    <row r="801" spans="1:4" ht="15.75" x14ac:dyDescent="0.3">
      <c r="A801" s="17" t="s">
        <v>1931</v>
      </c>
      <c r="B801" s="19" t="s">
        <v>1932</v>
      </c>
      <c r="C801" s="19" t="s">
        <v>229</v>
      </c>
      <c r="D801" s="20">
        <v>80210.25</v>
      </c>
    </row>
    <row r="802" spans="1:4" ht="15.75" x14ac:dyDescent="0.3">
      <c r="A802" s="17" t="s">
        <v>1933</v>
      </c>
      <c r="B802" s="19" t="s">
        <v>1934</v>
      </c>
      <c r="C802" s="19" t="s">
        <v>106</v>
      </c>
      <c r="D802" s="20">
        <v>45000</v>
      </c>
    </row>
    <row r="803" spans="1:4" ht="15.75" x14ac:dyDescent="0.3">
      <c r="A803" s="17" t="s">
        <v>1935</v>
      </c>
      <c r="B803" s="19" t="s">
        <v>1936</v>
      </c>
      <c r="C803" s="19" t="s">
        <v>117</v>
      </c>
      <c r="D803" s="20">
        <v>101636.23</v>
      </c>
    </row>
    <row r="804" spans="1:4" ht="15.75" x14ac:dyDescent="0.3">
      <c r="A804" s="17" t="s">
        <v>1937</v>
      </c>
      <c r="B804" s="19" t="s">
        <v>1938</v>
      </c>
      <c r="C804" s="19" t="s">
        <v>231</v>
      </c>
      <c r="D804" s="20">
        <v>725.5</v>
      </c>
    </row>
    <row r="805" spans="1:4" ht="15.75" x14ac:dyDescent="0.3">
      <c r="A805" s="17" t="s">
        <v>1939</v>
      </c>
      <c r="B805" s="19" t="s">
        <v>1940</v>
      </c>
      <c r="C805" s="19" t="s">
        <v>88</v>
      </c>
      <c r="D805" s="20">
        <v>19600.29</v>
      </c>
    </row>
    <row r="806" spans="1:4" ht="15.75" x14ac:dyDescent="0.3">
      <c r="A806" s="17" t="s">
        <v>1941</v>
      </c>
      <c r="B806" s="19" t="s">
        <v>1942</v>
      </c>
      <c r="C806" s="19" t="s">
        <v>88</v>
      </c>
      <c r="D806" s="20">
        <v>77570.14</v>
      </c>
    </row>
    <row r="807" spans="1:4" ht="15.75" x14ac:dyDescent="0.3">
      <c r="A807" s="17" t="s">
        <v>1943</v>
      </c>
      <c r="B807" s="19" t="s">
        <v>1944</v>
      </c>
      <c r="C807" s="19" t="s">
        <v>240</v>
      </c>
      <c r="D807" s="20">
        <v>772.22</v>
      </c>
    </row>
    <row r="808" spans="1:4" ht="15.75" x14ac:dyDescent="0.3">
      <c r="A808" s="17" t="s">
        <v>1945</v>
      </c>
      <c r="B808" s="19" t="s">
        <v>1946</v>
      </c>
      <c r="C808" s="19" t="s">
        <v>88</v>
      </c>
      <c r="D808" s="20">
        <v>2640000</v>
      </c>
    </row>
    <row r="809" spans="1:4" ht="15.75" x14ac:dyDescent="0.3">
      <c r="A809" s="17" t="s">
        <v>1947</v>
      </c>
      <c r="B809" s="19" t="s">
        <v>1948</v>
      </c>
      <c r="C809" s="19" t="s">
        <v>182</v>
      </c>
      <c r="D809" s="20">
        <v>9174.4500000000007</v>
      </c>
    </row>
    <row r="810" spans="1:4" ht="15.75" x14ac:dyDescent="0.3">
      <c r="A810" s="17" t="s">
        <v>1949</v>
      </c>
      <c r="B810" s="19" t="s">
        <v>1950</v>
      </c>
      <c r="C810" s="19" t="s">
        <v>227</v>
      </c>
      <c r="D810" s="20">
        <v>14755.22</v>
      </c>
    </row>
    <row r="811" spans="1:4" ht="15.75" x14ac:dyDescent="0.3">
      <c r="A811" s="17" t="s">
        <v>1951</v>
      </c>
      <c r="B811" s="19" t="s">
        <v>1952</v>
      </c>
      <c r="C811" s="19" t="s">
        <v>108</v>
      </c>
      <c r="D811" s="20">
        <v>1674.07</v>
      </c>
    </row>
    <row r="812" spans="1:4" ht="15.75" x14ac:dyDescent="0.3">
      <c r="A812" s="17" t="s">
        <v>1953</v>
      </c>
      <c r="B812" s="19" t="s">
        <v>1954</v>
      </c>
      <c r="C812" s="19" t="s">
        <v>117</v>
      </c>
      <c r="D812" s="20">
        <v>29339.75</v>
      </c>
    </row>
    <row r="813" spans="1:4" ht="15.75" x14ac:dyDescent="0.3">
      <c r="A813" s="17" t="s">
        <v>1955</v>
      </c>
      <c r="B813" s="19" t="s">
        <v>1956</v>
      </c>
      <c r="C813" s="19" t="s">
        <v>73</v>
      </c>
      <c r="D813" s="20">
        <v>14500.56</v>
      </c>
    </row>
    <row r="814" spans="1:4" ht="15.75" x14ac:dyDescent="0.3">
      <c r="A814" s="17" t="s">
        <v>1957</v>
      </c>
      <c r="B814" s="19" t="s">
        <v>1958</v>
      </c>
      <c r="C814" s="19" t="s">
        <v>117</v>
      </c>
      <c r="D814" s="20">
        <v>91714.41</v>
      </c>
    </row>
    <row r="815" spans="1:4" ht="15.75" x14ac:dyDescent="0.3">
      <c r="A815" s="17" t="s">
        <v>1959</v>
      </c>
      <c r="B815" s="19" t="s">
        <v>1960</v>
      </c>
      <c r="C815" s="19" t="s">
        <v>244</v>
      </c>
      <c r="D815" s="20">
        <v>111.97</v>
      </c>
    </row>
    <row r="816" spans="1:4" ht="15.75" x14ac:dyDescent="0.3">
      <c r="A816" s="17" t="s">
        <v>1961</v>
      </c>
      <c r="B816" s="19" t="s">
        <v>1962</v>
      </c>
      <c r="C816" s="19" t="s">
        <v>108</v>
      </c>
      <c r="D816" s="20">
        <v>2166.64</v>
      </c>
    </row>
    <row r="817" spans="1:4" ht="15.75" x14ac:dyDescent="0.3">
      <c r="A817" s="17" t="s">
        <v>1963</v>
      </c>
      <c r="B817" s="19" t="s">
        <v>1964</v>
      </c>
      <c r="C817" s="19" t="s">
        <v>108</v>
      </c>
      <c r="D817" s="20">
        <v>812491.44</v>
      </c>
    </row>
    <row r="818" spans="1:4" ht="15.75" x14ac:dyDescent="0.3">
      <c r="A818" s="17" t="s">
        <v>1965</v>
      </c>
      <c r="B818" s="19" t="s">
        <v>1966</v>
      </c>
      <c r="C818" s="19" t="s">
        <v>116</v>
      </c>
      <c r="D818" s="20">
        <v>63156.15</v>
      </c>
    </row>
    <row r="819" spans="1:4" ht="15.75" x14ac:dyDescent="0.3">
      <c r="A819" s="17" t="s">
        <v>1967</v>
      </c>
      <c r="B819" s="19" t="s">
        <v>1968</v>
      </c>
      <c r="C819" s="19" t="s">
        <v>108</v>
      </c>
      <c r="D819" s="20">
        <v>109743.02</v>
      </c>
    </row>
    <row r="820" spans="1:4" ht="15.75" x14ac:dyDescent="0.3">
      <c r="A820" s="17" t="s">
        <v>1969</v>
      </c>
      <c r="B820" s="19" t="s">
        <v>1970</v>
      </c>
      <c r="C820" s="19" t="s">
        <v>90</v>
      </c>
      <c r="D820" s="20">
        <v>54152.84</v>
      </c>
    </row>
    <row r="821" spans="1:4" ht="15.75" x14ac:dyDescent="0.3">
      <c r="A821" s="17" t="s">
        <v>1971</v>
      </c>
      <c r="B821" s="19" t="s">
        <v>1972</v>
      </c>
      <c r="C821" s="19" t="s">
        <v>223</v>
      </c>
      <c r="D821" s="20">
        <v>0.31</v>
      </c>
    </row>
    <row r="822" spans="1:4" ht="15.75" x14ac:dyDescent="0.3">
      <c r="A822" s="17" t="s">
        <v>1973</v>
      </c>
      <c r="B822" s="19" t="s">
        <v>1974</v>
      </c>
      <c r="C822" s="19" t="s">
        <v>108</v>
      </c>
      <c r="D822" s="20">
        <v>280999.98</v>
      </c>
    </row>
    <row r="823" spans="1:4" ht="15.75" x14ac:dyDescent="0.3">
      <c r="A823" s="17" t="s">
        <v>1975</v>
      </c>
      <c r="B823" s="19" t="s">
        <v>1976</v>
      </c>
      <c r="C823" s="19" t="s">
        <v>90</v>
      </c>
      <c r="D823" s="20">
        <v>198362.12</v>
      </c>
    </row>
    <row r="824" spans="1:4" ht="15.75" x14ac:dyDescent="0.3">
      <c r="A824" s="17" t="s">
        <v>1977</v>
      </c>
      <c r="B824" s="19" t="s">
        <v>1978</v>
      </c>
      <c r="C824" s="19" t="s">
        <v>88</v>
      </c>
      <c r="D824" s="20">
        <v>48000</v>
      </c>
    </row>
    <row r="825" spans="1:4" ht="15.75" x14ac:dyDescent="0.3">
      <c r="A825" s="17" t="s">
        <v>1979</v>
      </c>
      <c r="B825" s="19" t="s">
        <v>1980</v>
      </c>
      <c r="C825" s="19" t="s">
        <v>240</v>
      </c>
      <c r="D825" s="20">
        <v>475750.28</v>
      </c>
    </row>
    <row r="826" spans="1:4" ht="15.75" x14ac:dyDescent="0.3">
      <c r="A826" s="17" t="s">
        <v>1981</v>
      </c>
      <c r="B826" s="19" t="s">
        <v>1982</v>
      </c>
      <c r="C826" s="19" t="s">
        <v>117</v>
      </c>
      <c r="D826" s="20">
        <v>616550.16</v>
      </c>
    </row>
    <row r="827" spans="1:4" ht="15.75" x14ac:dyDescent="0.3">
      <c r="A827" s="17" t="s">
        <v>1983</v>
      </c>
      <c r="B827" s="19" t="s">
        <v>1984</v>
      </c>
      <c r="C827" s="19" t="s">
        <v>117</v>
      </c>
      <c r="D827" s="20">
        <v>171581.61</v>
      </c>
    </row>
    <row r="828" spans="1:4" ht="15.75" x14ac:dyDescent="0.3">
      <c r="A828" s="17" t="s">
        <v>1985</v>
      </c>
      <c r="B828" s="19" t="s">
        <v>1986</v>
      </c>
      <c r="C828" s="19" t="s">
        <v>88</v>
      </c>
      <c r="D828" s="20">
        <v>83751.199999999997</v>
      </c>
    </row>
    <row r="829" spans="1:4" ht="15.75" x14ac:dyDescent="0.3">
      <c r="A829" s="17" t="s">
        <v>1987</v>
      </c>
      <c r="B829" s="19" t="s">
        <v>1988</v>
      </c>
      <c r="C829" s="19" t="s">
        <v>225</v>
      </c>
      <c r="D829" s="20">
        <v>246436.87</v>
      </c>
    </row>
    <row r="830" spans="1:4" ht="15.75" x14ac:dyDescent="0.3">
      <c r="A830" s="17" t="s">
        <v>1989</v>
      </c>
      <c r="B830" s="19" t="s">
        <v>1990</v>
      </c>
      <c r="C830" s="19" t="s">
        <v>86</v>
      </c>
      <c r="D830" s="20">
        <v>25947.94</v>
      </c>
    </row>
    <row r="831" spans="1:4" ht="15.75" x14ac:dyDescent="0.3">
      <c r="A831" s="17" t="s">
        <v>1991</v>
      </c>
      <c r="B831" s="19" t="s">
        <v>1992</v>
      </c>
      <c r="C831" s="19" t="s">
        <v>117</v>
      </c>
      <c r="D831" s="20">
        <v>15685.7</v>
      </c>
    </row>
    <row r="832" spans="1:4" ht="15.75" x14ac:dyDescent="0.3">
      <c r="A832" s="17" t="s">
        <v>1993</v>
      </c>
      <c r="B832" s="19" t="s">
        <v>1994</v>
      </c>
      <c r="C832" s="19" t="s">
        <v>244</v>
      </c>
      <c r="D832" s="20">
        <v>119.55</v>
      </c>
    </row>
    <row r="833" spans="1:4" ht="15.75" x14ac:dyDescent="0.3">
      <c r="A833" s="17" t="s">
        <v>1995</v>
      </c>
      <c r="B833" s="19" t="s">
        <v>1996</v>
      </c>
      <c r="C833" s="19" t="s">
        <v>231</v>
      </c>
      <c r="D833" s="20">
        <v>106</v>
      </c>
    </row>
    <row r="834" spans="1:4" ht="15.75" x14ac:dyDescent="0.3">
      <c r="A834" s="17" t="s">
        <v>1997</v>
      </c>
      <c r="B834" s="19" t="s">
        <v>1998</v>
      </c>
      <c r="C834" s="19" t="s">
        <v>161</v>
      </c>
      <c r="D834" s="20">
        <v>57959.85</v>
      </c>
    </row>
    <row r="835" spans="1:4" ht="15.75" x14ac:dyDescent="0.3">
      <c r="A835" s="17" t="s">
        <v>1999</v>
      </c>
      <c r="B835" s="19" t="s">
        <v>2000</v>
      </c>
      <c r="C835" s="19" t="s">
        <v>108</v>
      </c>
      <c r="D835" s="20">
        <v>546267.88</v>
      </c>
    </row>
    <row r="836" spans="1:4" ht="15.75" x14ac:dyDescent="0.3">
      <c r="A836" s="17" t="s">
        <v>2001</v>
      </c>
      <c r="B836" s="19" t="s">
        <v>2002</v>
      </c>
      <c r="C836" s="19" t="s">
        <v>243</v>
      </c>
      <c r="D836" s="20">
        <v>246107.98</v>
      </c>
    </row>
    <row r="837" spans="1:4" ht="15.75" x14ac:dyDescent="0.3">
      <c r="A837" s="17" t="s">
        <v>2003</v>
      </c>
      <c r="B837" s="19" t="s">
        <v>2004</v>
      </c>
      <c r="C837" s="19" t="s">
        <v>90</v>
      </c>
      <c r="D837" s="20">
        <v>5839.81</v>
      </c>
    </row>
    <row r="838" spans="1:4" ht="15.75" x14ac:dyDescent="0.3">
      <c r="A838" s="17" t="s">
        <v>2005</v>
      </c>
      <c r="B838" s="19" t="s">
        <v>2006</v>
      </c>
      <c r="C838" s="19" t="s">
        <v>243</v>
      </c>
      <c r="D838" s="20">
        <v>30645.19</v>
      </c>
    </row>
    <row r="839" spans="1:4" ht="15.75" x14ac:dyDescent="0.3">
      <c r="A839" s="17" t="s">
        <v>2007</v>
      </c>
      <c r="B839" s="19" t="s">
        <v>2008</v>
      </c>
      <c r="C839" s="19" t="s">
        <v>117</v>
      </c>
      <c r="D839" s="20">
        <v>20.67</v>
      </c>
    </row>
    <row r="840" spans="1:4" ht="15.75" x14ac:dyDescent="0.3">
      <c r="A840" s="17" t="s">
        <v>2009</v>
      </c>
      <c r="B840" s="19" t="s">
        <v>2010</v>
      </c>
      <c r="C840" s="19" t="s">
        <v>212</v>
      </c>
      <c r="D840" s="20">
        <v>168711.21</v>
      </c>
    </row>
    <row r="841" spans="1:4" ht="15.75" x14ac:dyDescent="0.3">
      <c r="A841" s="17" t="s">
        <v>2011</v>
      </c>
      <c r="B841" s="19" t="s">
        <v>2012</v>
      </c>
      <c r="C841" s="19" t="s">
        <v>244</v>
      </c>
      <c r="D841" s="20">
        <v>865573.62</v>
      </c>
    </row>
    <row r="842" spans="1:4" ht="15.75" x14ac:dyDescent="0.3">
      <c r="A842" s="17" t="s">
        <v>2013</v>
      </c>
      <c r="B842" s="19" t="s">
        <v>2014</v>
      </c>
      <c r="C842" s="19" t="s">
        <v>92</v>
      </c>
      <c r="D842" s="20">
        <v>111483.27</v>
      </c>
    </row>
    <row r="843" spans="1:4" ht="15.75" x14ac:dyDescent="0.3">
      <c r="A843" s="17" t="s">
        <v>2015</v>
      </c>
      <c r="B843" s="19" t="s">
        <v>2016</v>
      </c>
      <c r="C843" s="19" t="s">
        <v>108</v>
      </c>
      <c r="D843" s="20">
        <v>1390533.26</v>
      </c>
    </row>
    <row r="844" spans="1:4" ht="15.75" x14ac:dyDescent="0.3">
      <c r="A844" s="17" t="s">
        <v>2017</v>
      </c>
      <c r="B844" s="19" t="s">
        <v>2018</v>
      </c>
      <c r="C844" s="19" t="s">
        <v>108</v>
      </c>
      <c r="D844" s="20">
        <v>1140593.75</v>
      </c>
    </row>
    <row r="845" spans="1:4" ht="15.75" x14ac:dyDescent="0.3">
      <c r="A845" s="17" t="s">
        <v>2019</v>
      </c>
      <c r="B845" s="19" t="s">
        <v>2020</v>
      </c>
      <c r="C845" s="19" t="s">
        <v>244</v>
      </c>
      <c r="D845" s="20">
        <v>2018.43</v>
      </c>
    </row>
    <row r="846" spans="1:4" ht="15.75" x14ac:dyDescent="0.3">
      <c r="A846" s="17" t="s">
        <v>2021</v>
      </c>
      <c r="B846" s="19" t="s">
        <v>2022</v>
      </c>
      <c r="C846" s="19" t="s">
        <v>88</v>
      </c>
      <c r="D846" s="20">
        <v>54801.36</v>
      </c>
    </row>
    <row r="847" spans="1:4" ht="15.75" x14ac:dyDescent="0.3">
      <c r="A847" s="17" t="s">
        <v>2023</v>
      </c>
      <c r="B847" s="19" t="s">
        <v>2024</v>
      </c>
      <c r="C847" s="19" t="s">
        <v>244</v>
      </c>
      <c r="D847" s="20">
        <v>527230.93999999994</v>
      </c>
    </row>
    <row r="848" spans="1:4" ht="15.75" x14ac:dyDescent="0.3">
      <c r="A848" s="17" t="s">
        <v>2025</v>
      </c>
      <c r="B848" s="19" t="s">
        <v>2026</v>
      </c>
      <c r="C848" s="19" t="s">
        <v>108</v>
      </c>
      <c r="D848" s="20">
        <v>5232.04</v>
      </c>
    </row>
    <row r="849" spans="1:4" ht="15.75" x14ac:dyDescent="0.3">
      <c r="A849" s="17" t="s">
        <v>2027</v>
      </c>
      <c r="B849" s="19" t="s">
        <v>2028</v>
      </c>
      <c r="C849" s="19" t="s">
        <v>90</v>
      </c>
      <c r="D849" s="20">
        <v>23267.67</v>
      </c>
    </row>
    <row r="850" spans="1:4" ht="15.75" x14ac:dyDescent="0.3">
      <c r="A850" s="17" t="s">
        <v>2029</v>
      </c>
      <c r="B850" s="19" t="s">
        <v>2030</v>
      </c>
      <c r="C850" s="19" t="s">
        <v>191</v>
      </c>
      <c r="D850" s="20">
        <v>14398.63</v>
      </c>
    </row>
    <row r="851" spans="1:4" ht="15.75" x14ac:dyDescent="0.3">
      <c r="A851" s="17" t="s">
        <v>2031</v>
      </c>
      <c r="B851" s="19" t="s">
        <v>2032</v>
      </c>
      <c r="C851" s="19" t="s">
        <v>117</v>
      </c>
      <c r="D851" s="20">
        <v>2057722.07</v>
      </c>
    </row>
    <row r="852" spans="1:4" ht="15.75" x14ac:dyDescent="0.3">
      <c r="A852" s="17" t="s">
        <v>2033</v>
      </c>
      <c r="B852" s="19" t="s">
        <v>2034</v>
      </c>
      <c r="C852" s="19" t="s">
        <v>227</v>
      </c>
      <c r="D852" s="20">
        <v>110823.38</v>
      </c>
    </row>
    <row r="853" spans="1:4" ht="15.75" x14ac:dyDescent="0.3">
      <c r="A853" s="17" t="s">
        <v>2035</v>
      </c>
      <c r="B853" s="19" t="s">
        <v>2036</v>
      </c>
      <c r="C853" s="19" t="s">
        <v>117</v>
      </c>
      <c r="D853" s="20">
        <v>68242.06</v>
      </c>
    </row>
    <row r="854" spans="1:4" ht="15.75" x14ac:dyDescent="0.3">
      <c r="A854" s="17" t="s">
        <v>2037</v>
      </c>
      <c r="B854" s="19" t="s">
        <v>2038</v>
      </c>
      <c r="C854" s="19" t="s">
        <v>233</v>
      </c>
      <c r="D854" s="20">
        <v>22321.46</v>
      </c>
    </row>
    <row r="855" spans="1:4" ht="15.75" x14ac:dyDescent="0.3">
      <c r="A855" s="17" t="s">
        <v>2039</v>
      </c>
      <c r="B855" s="19" t="s">
        <v>2040</v>
      </c>
      <c r="C855" s="19" t="s">
        <v>90</v>
      </c>
      <c r="D855" s="20">
        <v>679180.87</v>
      </c>
    </row>
    <row r="856" spans="1:4" ht="15.75" x14ac:dyDescent="0.3">
      <c r="A856" s="17" t="s">
        <v>2041</v>
      </c>
      <c r="B856" s="19" t="s">
        <v>2042</v>
      </c>
      <c r="C856" s="19" t="s">
        <v>231</v>
      </c>
      <c r="D856" s="20">
        <v>1497.53</v>
      </c>
    </row>
    <row r="857" spans="1:4" ht="15.75" x14ac:dyDescent="0.3">
      <c r="A857" s="17" t="s">
        <v>2043</v>
      </c>
      <c r="B857" s="19" t="s">
        <v>2044</v>
      </c>
      <c r="C857" s="19" t="s">
        <v>214</v>
      </c>
      <c r="D857" s="20">
        <v>618366.42000000004</v>
      </c>
    </row>
    <row r="858" spans="1:4" ht="15.75" x14ac:dyDescent="0.3">
      <c r="A858" s="17" t="s">
        <v>2045</v>
      </c>
      <c r="B858" s="19" t="s">
        <v>2046</v>
      </c>
      <c r="C858" s="19" t="s">
        <v>108</v>
      </c>
      <c r="D858" s="20">
        <v>7599.29</v>
      </c>
    </row>
    <row r="859" spans="1:4" ht="15.75" x14ac:dyDescent="0.3">
      <c r="A859" s="17" t="s">
        <v>2047</v>
      </c>
      <c r="B859" s="19" t="s">
        <v>2048</v>
      </c>
      <c r="C859" s="19" t="s">
        <v>117</v>
      </c>
      <c r="D859" s="20">
        <v>11125.79</v>
      </c>
    </row>
    <row r="860" spans="1:4" ht="15.75" x14ac:dyDescent="0.3">
      <c r="A860" s="17" t="s">
        <v>2049</v>
      </c>
      <c r="B860" s="19" t="s">
        <v>2050</v>
      </c>
      <c r="C860" s="19" t="s">
        <v>98</v>
      </c>
      <c r="D860" s="20">
        <v>193.26</v>
      </c>
    </row>
    <row r="861" spans="1:4" ht="15.75" x14ac:dyDescent="0.3">
      <c r="A861" s="17" t="s">
        <v>2051</v>
      </c>
      <c r="B861" s="19" t="s">
        <v>2052</v>
      </c>
      <c r="C861" s="19" t="s">
        <v>108</v>
      </c>
      <c r="D861" s="20">
        <v>41368.519999999997</v>
      </c>
    </row>
    <row r="862" spans="1:4" ht="15.75" x14ac:dyDescent="0.3">
      <c r="A862" s="17" t="s">
        <v>2053</v>
      </c>
      <c r="B862" s="19" t="s">
        <v>2054</v>
      </c>
      <c r="C862" s="19" t="s">
        <v>225</v>
      </c>
      <c r="D862" s="20">
        <v>133656.89000000001</v>
      </c>
    </row>
    <row r="863" spans="1:4" ht="15.75" x14ac:dyDescent="0.3">
      <c r="A863" s="24" t="s">
        <v>2055</v>
      </c>
      <c r="B863" s="25" t="s">
        <v>2056</v>
      </c>
      <c r="C863" s="19" t="s">
        <v>197</v>
      </c>
      <c r="D863" s="26">
        <v>25973.3</v>
      </c>
    </row>
    <row r="864" spans="1:4" ht="15.75" x14ac:dyDescent="0.3">
      <c r="A864" s="24" t="s">
        <v>2057</v>
      </c>
      <c r="B864" s="25" t="s">
        <v>2058</v>
      </c>
      <c r="C864" s="19" t="s">
        <v>171</v>
      </c>
      <c r="D864" s="26">
        <v>2000</v>
      </c>
    </row>
    <row r="865" spans="1:4" ht="15.75" x14ac:dyDescent="0.3">
      <c r="A865" s="24" t="s">
        <v>2059</v>
      </c>
      <c r="B865" s="25" t="s">
        <v>2060</v>
      </c>
      <c r="C865" s="19" t="s">
        <v>261</v>
      </c>
      <c r="D865" s="26">
        <v>148.74</v>
      </c>
    </row>
    <row r="866" spans="1:4" ht="15.75" x14ac:dyDescent="0.3">
      <c r="A866" s="24" t="s">
        <v>2061</v>
      </c>
      <c r="B866" s="25" t="s">
        <v>2062</v>
      </c>
      <c r="C866" s="19" t="s">
        <v>128</v>
      </c>
      <c r="D866" s="26">
        <v>81779.55</v>
      </c>
    </row>
    <row r="867" spans="1:4" ht="15.75" x14ac:dyDescent="0.3">
      <c r="A867" s="24" t="s">
        <v>2063</v>
      </c>
      <c r="B867" s="25" t="s">
        <v>2064</v>
      </c>
      <c r="C867" s="19" t="s">
        <v>309</v>
      </c>
      <c r="D867" s="26">
        <v>13450.86</v>
      </c>
    </row>
    <row r="868" spans="1:4" ht="15.75" x14ac:dyDescent="0.3">
      <c r="A868" s="24" t="s">
        <v>2065</v>
      </c>
      <c r="B868" s="25" t="s">
        <v>2066</v>
      </c>
      <c r="C868" s="19" t="s">
        <v>218</v>
      </c>
      <c r="D868" s="26">
        <v>31635.4</v>
      </c>
    </row>
    <row r="869" spans="1:4" ht="15.75" x14ac:dyDescent="0.3">
      <c r="A869" s="24" t="s">
        <v>2067</v>
      </c>
      <c r="B869" s="25" t="s">
        <v>2068</v>
      </c>
      <c r="C869" s="19" t="s">
        <v>54</v>
      </c>
      <c r="D869" s="26">
        <v>0.01</v>
      </c>
    </row>
    <row r="870" spans="1:4" ht="15.75" x14ac:dyDescent="0.3">
      <c r="A870" s="24" t="s">
        <v>2069</v>
      </c>
      <c r="B870" s="25" t="s">
        <v>2070</v>
      </c>
      <c r="C870" s="19" t="s">
        <v>261</v>
      </c>
      <c r="D870" s="26">
        <v>1149.3499999999999</v>
      </c>
    </row>
    <row r="871" spans="1:4" ht="15.75" x14ac:dyDescent="0.3">
      <c r="A871" s="24" t="s">
        <v>2071</v>
      </c>
      <c r="B871" s="25" t="s">
        <v>2072</v>
      </c>
      <c r="C871" s="19" t="s">
        <v>165</v>
      </c>
      <c r="D871" s="26">
        <v>43301.55</v>
      </c>
    </row>
    <row r="872" spans="1:4" ht="15.75" x14ac:dyDescent="0.3">
      <c r="A872" s="24" t="s">
        <v>2073</v>
      </c>
      <c r="B872" s="25" t="s">
        <v>2074</v>
      </c>
      <c r="C872" s="19" t="s">
        <v>309</v>
      </c>
      <c r="D872" s="26">
        <v>5729</v>
      </c>
    </row>
    <row r="873" spans="1:4" ht="15.75" x14ac:dyDescent="0.3">
      <c r="A873" s="24" t="s">
        <v>2075</v>
      </c>
      <c r="B873" s="25" t="s">
        <v>2076</v>
      </c>
      <c r="C873" s="19" t="s">
        <v>201</v>
      </c>
      <c r="D873" s="26">
        <v>9692.31</v>
      </c>
    </row>
    <row r="874" spans="1:4" ht="15.75" x14ac:dyDescent="0.3">
      <c r="A874" s="24" t="s">
        <v>2077</v>
      </c>
      <c r="B874" s="25" t="s">
        <v>2078</v>
      </c>
      <c r="C874" s="19" t="s">
        <v>214</v>
      </c>
      <c r="D874" s="26">
        <v>805429.89</v>
      </c>
    </row>
    <row r="875" spans="1:4" ht="15.75" x14ac:dyDescent="0.3">
      <c r="A875" s="24" t="s">
        <v>2079</v>
      </c>
      <c r="B875" s="25" t="s">
        <v>2080</v>
      </c>
      <c r="C875" s="19" t="s">
        <v>309</v>
      </c>
      <c r="D875" s="26">
        <v>65148.78</v>
      </c>
    </row>
    <row r="876" spans="1:4" ht="15.75" x14ac:dyDescent="0.3">
      <c r="A876" s="24" t="s">
        <v>2081</v>
      </c>
      <c r="B876" s="25" t="s">
        <v>2082</v>
      </c>
      <c r="C876" s="19" t="s">
        <v>166</v>
      </c>
      <c r="D876" s="26">
        <v>5151.4399999999996</v>
      </c>
    </row>
    <row r="877" spans="1:4" ht="15.75" x14ac:dyDescent="0.3">
      <c r="A877" s="24" t="s">
        <v>2083</v>
      </c>
      <c r="B877" s="25" t="s">
        <v>2084</v>
      </c>
      <c r="C877" s="19" t="s">
        <v>168</v>
      </c>
      <c r="D877" s="26">
        <v>196195.21</v>
      </c>
    </row>
    <row r="878" spans="1:4" ht="15.75" x14ac:dyDescent="0.3">
      <c r="A878" s="24" t="s">
        <v>2085</v>
      </c>
      <c r="B878" s="25" t="s">
        <v>2086</v>
      </c>
      <c r="C878" s="19" t="s">
        <v>305</v>
      </c>
      <c r="D878" s="26">
        <v>60814.3</v>
      </c>
    </row>
    <row r="879" spans="1:4" ht="15.75" x14ac:dyDescent="0.3">
      <c r="A879" s="24" t="s">
        <v>2087</v>
      </c>
      <c r="B879" s="25" t="s">
        <v>2088</v>
      </c>
      <c r="C879" s="19" t="s">
        <v>195</v>
      </c>
      <c r="D879" s="26">
        <v>16344.71</v>
      </c>
    </row>
    <row r="880" spans="1:4" ht="15.75" x14ac:dyDescent="0.3">
      <c r="A880" s="24" t="s">
        <v>2089</v>
      </c>
      <c r="B880" s="25" t="s">
        <v>2090</v>
      </c>
      <c r="C880" s="19" t="s">
        <v>309</v>
      </c>
      <c r="D880" s="26">
        <v>3182.85</v>
      </c>
    </row>
    <row r="881" spans="1:4" ht="15.75" x14ac:dyDescent="0.3">
      <c r="A881" s="24" t="s">
        <v>2091</v>
      </c>
      <c r="B881" s="25" t="s">
        <v>2092</v>
      </c>
      <c r="C881" s="19" t="s">
        <v>195</v>
      </c>
      <c r="D881" s="26">
        <v>4129.51</v>
      </c>
    </row>
    <row r="882" spans="1:4" ht="15.75" x14ac:dyDescent="0.3">
      <c r="A882" s="24" t="s">
        <v>2093</v>
      </c>
      <c r="B882" s="25" t="s">
        <v>2094</v>
      </c>
      <c r="C882" s="19" t="s">
        <v>263</v>
      </c>
      <c r="D882" s="26">
        <v>145.25</v>
      </c>
    </row>
    <row r="883" spans="1:4" ht="15.75" x14ac:dyDescent="0.3">
      <c r="A883" s="24" t="s">
        <v>2095</v>
      </c>
      <c r="B883" s="25" t="s">
        <v>2096</v>
      </c>
      <c r="C883" s="19" t="s">
        <v>309</v>
      </c>
      <c r="D883" s="26">
        <v>6214.71</v>
      </c>
    </row>
    <row r="884" spans="1:4" ht="15.75" x14ac:dyDescent="0.3">
      <c r="A884" s="24" t="s">
        <v>2097</v>
      </c>
      <c r="B884" s="25" t="s">
        <v>2098</v>
      </c>
      <c r="C884" s="19" t="s">
        <v>195</v>
      </c>
      <c r="D884" s="26">
        <v>45871.5</v>
      </c>
    </row>
    <row r="885" spans="1:4" ht="15.75" x14ac:dyDescent="0.3">
      <c r="A885" s="24" t="s">
        <v>2099</v>
      </c>
      <c r="B885" s="25" t="s">
        <v>2100</v>
      </c>
      <c r="C885" s="19" t="s">
        <v>39</v>
      </c>
      <c r="D885" s="26">
        <v>30481.11</v>
      </c>
    </row>
    <row r="886" spans="1:4" ht="15.75" x14ac:dyDescent="0.3">
      <c r="A886" s="24" t="s">
        <v>2101</v>
      </c>
      <c r="B886" s="25" t="s">
        <v>2102</v>
      </c>
      <c r="C886" s="19" t="s">
        <v>55</v>
      </c>
      <c r="D886" s="26">
        <v>5844.86</v>
      </c>
    </row>
    <row r="887" spans="1:4" ht="15.75" x14ac:dyDescent="0.3">
      <c r="A887" s="24" t="s">
        <v>2103</v>
      </c>
      <c r="B887" s="25" t="s">
        <v>2104</v>
      </c>
      <c r="C887" s="19" t="s">
        <v>39</v>
      </c>
      <c r="D887" s="26">
        <v>10658.54</v>
      </c>
    </row>
    <row r="888" spans="1:4" ht="15.75" x14ac:dyDescent="0.3">
      <c r="A888" s="24" t="s">
        <v>2105</v>
      </c>
      <c r="B888" s="25" t="s">
        <v>2106</v>
      </c>
      <c r="C888" s="19" t="s">
        <v>55</v>
      </c>
      <c r="D888" s="26">
        <v>94690.71</v>
      </c>
    </row>
    <row r="889" spans="1:4" ht="15.75" x14ac:dyDescent="0.3">
      <c r="A889" s="24" t="s">
        <v>2107</v>
      </c>
      <c r="B889" s="25" t="s">
        <v>2108</v>
      </c>
      <c r="C889" s="19" t="s">
        <v>168</v>
      </c>
      <c r="D889" s="26">
        <v>2067.71</v>
      </c>
    </row>
    <row r="890" spans="1:4" ht="15.75" x14ac:dyDescent="0.3">
      <c r="A890" s="24" t="s">
        <v>2109</v>
      </c>
      <c r="B890" s="25" t="s">
        <v>2110</v>
      </c>
      <c r="C890" s="19" t="s">
        <v>171</v>
      </c>
      <c r="D890" s="26">
        <v>32481.81</v>
      </c>
    </row>
    <row r="891" spans="1:4" ht="15.75" x14ac:dyDescent="0.3">
      <c r="A891" s="24" t="s">
        <v>2111</v>
      </c>
      <c r="B891" s="25" t="s">
        <v>2112</v>
      </c>
      <c r="C891" s="19" t="s">
        <v>168</v>
      </c>
      <c r="D891" s="26">
        <v>272081.94</v>
      </c>
    </row>
    <row r="892" spans="1:4" ht="15.75" x14ac:dyDescent="0.3">
      <c r="A892" s="24" t="s">
        <v>2113</v>
      </c>
      <c r="B892" s="25" t="s">
        <v>2114</v>
      </c>
      <c r="C892" s="19" t="s">
        <v>164</v>
      </c>
      <c r="D892" s="26">
        <v>16785.45</v>
      </c>
    </row>
    <row r="893" spans="1:4" ht="15.75" x14ac:dyDescent="0.3">
      <c r="A893" s="24" t="s">
        <v>2115</v>
      </c>
      <c r="B893" s="25" t="s">
        <v>2116</v>
      </c>
      <c r="C893" s="19" t="s">
        <v>309</v>
      </c>
      <c r="D893" s="26">
        <v>6630.92</v>
      </c>
    </row>
    <row r="894" spans="1:4" ht="15.75" x14ac:dyDescent="0.3">
      <c r="A894" s="24" t="s">
        <v>2117</v>
      </c>
      <c r="B894" s="25" t="s">
        <v>2118</v>
      </c>
      <c r="C894" s="19" t="s">
        <v>171</v>
      </c>
      <c r="D894" s="26">
        <v>298907.64</v>
      </c>
    </row>
    <row r="895" spans="1:4" ht="15.75" x14ac:dyDescent="0.3">
      <c r="A895" s="24" t="s">
        <v>2119</v>
      </c>
      <c r="B895" s="25" t="s">
        <v>2120</v>
      </c>
      <c r="C895" s="19" t="s">
        <v>309</v>
      </c>
      <c r="D895" s="26">
        <v>573159.35</v>
      </c>
    </row>
    <row r="896" spans="1:4" ht="15.75" x14ac:dyDescent="0.3">
      <c r="A896" s="24" t="s">
        <v>2121</v>
      </c>
      <c r="B896" s="25" t="s">
        <v>2122</v>
      </c>
      <c r="C896" s="19" t="s">
        <v>309</v>
      </c>
      <c r="D896" s="26">
        <v>405.95</v>
      </c>
    </row>
    <row r="897" spans="1:4" ht="15.75" x14ac:dyDescent="0.3">
      <c r="A897" s="24" t="s">
        <v>2123</v>
      </c>
      <c r="B897" s="25" t="s">
        <v>2124</v>
      </c>
      <c r="C897" s="19" t="s">
        <v>309</v>
      </c>
      <c r="D897" s="26">
        <v>22253.77</v>
      </c>
    </row>
    <row r="898" spans="1:4" ht="15.75" x14ac:dyDescent="0.3">
      <c r="A898" s="24" t="s">
        <v>2125</v>
      </c>
      <c r="B898" s="25" t="s">
        <v>2126</v>
      </c>
      <c r="C898" s="19" t="s">
        <v>197</v>
      </c>
      <c r="D898" s="26">
        <v>21576.86</v>
      </c>
    </row>
    <row r="899" spans="1:4" ht="15.75" x14ac:dyDescent="0.3">
      <c r="A899" s="24" t="s">
        <v>2127</v>
      </c>
      <c r="B899" s="25" t="s">
        <v>2128</v>
      </c>
      <c r="C899" s="19" t="s">
        <v>193</v>
      </c>
      <c r="D899" s="26">
        <v>172153.41</v>
      </c>
    </row>
    <row r="900" spans="1:4" ht="15.75" x14ac:dyDescent="0.3">
      <c r="A900" s="24" t="s">
        <v>2129</v>
      </c>
      <c r="B900" s="25" t="s">
        <v>2130</v>
      </c>
      <c r="C900" s="19" t="s">
        <v>261</v>
      </c>
      <c r="D900" s="26">
        <v>17896.759999999998</v>
      </c>
    </row>
    <row r="901" spans="1:4" ht="15.75" x14ac:dyDescent="0.3">
      <c r="A901" s="24" t="s">
        <v>2131</v>
      </c>
      <c r="B901" s="25" t="s">
        <v>2132</v>
      </c>
      <c r="C901" s="19" t="s">
        <v>195</v>
      </c>
      <c r="D901" s="26">
        <v>2009868.15</v>
      </c>
    </row>
    <row r="902" spans="1:4" ht="15.75" x14ac:dyDescent="0.3">
      <c r="A902" s="24" t="s">
        <v>2133</v>
      </c>
      <c r="B902" s="25" t="s">
        <v>2134</v>
      </c>
      <c r="C902" s="19" t="s">
        <v>309</v>
      </c>
      <c r="D902" s="26">
        <v>52785.75</v>
      </c>
    </row>
    <row r="903" spans="1:4" ht="15.75" x14ac:dyDescent="0.3">
      <c r="A903" s="24" t="s">
        <v>2135</v>
      </c>
      <c r="B903" s="25" t="s">
        <v>2136</v>
      </c>
      <c r="C903" s="19" t="s">
        <v>196</v>
      </c>
      <c r="D903" s="26">
        <v>35892.129999999997</v>
      </c>
    </row>
    <row r="904" spans="1:4" ht="15.75" x14ac:dyDescent="0.3">
      <c r="A904" s="24" t="s">
        <v>2137</v>
      </c>
      <c r="B904" s="25" t="s">
        <v>2138</v>
      </c>
      <c r="C904" s="19" t="s">
        <v>201</v>
      </c>
      <c r="D904" s="26">
        <v>170.01</v>
      </c>
    </row>
    <row r="905" spans="1:4" ht="15.75" x14ac:dyDescent="0.3">
      <c r="A905" s="24" t="s">
        <v>2139</v>
      </c>
      <c r="B905" s="25" t="s">
        <v>2140</v>
      </c>
      <c r="C905" s="19" t="s">
        <v>164</v>
      </c>
      <c r="D905" s="26">
        <v>64060.45</v>
      </c>
    </row>
    <row r="906" spans="1:4" ht="15.75" x14ac:dyDescent="0.3">
      <c r="A906" s="24" t="s">
        <v>2141</v>
      </c>
      <c r="B906" s="25" t="s">
        <v>2142</v>
      </c>
      <c r="C906" s="19" t="s">
        <v>201</v>
      </c>
      <c r="D906" s="26">
        <v>13617.73</v>
      </c>
    </row>
    <row r="907" spans="1:4" ht="15.75" x14ac:dyDescent="0.3">
      <c r="A907" s="24" t="s">
        <v>2143</v>
      </c>
      <c r="B907" s="25" t="s">
        <v>2144</v>
      </c>
      <c r="C907" s="19" t="s">
        <v>309</v>
      </c>
      <c r="D907" s="26">
        <v>6487.31</v>
      </c>
    </row>
    <row r="908" spans="1:4" ht="15.75" x14ac:dyDescent="0.3">
      <c r="A908" s="24" t="s">
        <v>2145</v>
      </c>
      <c r="B908" s="25" t="s">
        <v>2146</v>
      </c>
      <c r="C908" s="19" t="s">
        <v>197</v>
      </c>
      <c r="D908" s="26">
        <v>168639.44</v>
      </c>
    </row>
    <row r="909" spans="1:4" ht="15.75" x14ac:dyDescent="0.3">
      <c r="A909" s="24" t="s">
        <v>2147</v>
      </c>
      <c r="B909" s="25" t="s">
        <v>2148</v>
      </c>
      <c r="C909" s="19" t="s">
        <v>194</v>
      </c>
      <c r="D909" s="26">
        <v>35512.18</v>
      </c>
    </row>
    <row r="910" spans="1:4" ht="15.75" x14ac:dyDescent="0.3">
      <c r="A910" s="24" t="s">
        <v>2149</v>
      </c>
      <c r="B910" s="25" t="s">
        <v>2150</v>
      </c>
      <c r="C910" s="19" t="s">
        <v>309</v>
      </c>
      <c r="D910" s="26">
        <v>1324.6</v>
      </c>
    </row>
    <row r="911" spans="1:4" ht="15.75" x14ac:dyDescent="0.3">
      <c r="A911" s="24" t="s">
        <v>2151</v>
      </c>
      <c r="B911" s="25" t="s">
        <v>2152</v>
      </c>
      <c r="C911" s="19" t="s">
        <v>201</v>
      </c>
      <c r="D911" s="26">
        <v>20750.63</v>
      </c>
    </row>
    <row r="912" spans="1:4" ht="15.75" x14ac:dyDescent="0.3">
      <c r="A912" s="24" t="s">
        <v>2153</v>
      </c>
      <c r="B912" s="25" t="s">
        <v>2154</v>
      </c>
      <c r="C912" s="19" t="s">
        <v>309</v>
      </c>
      <c r="D912" s="26">
        <v>46556.55</v>
      </c>
    </row>
    <row r="913" spans="1:4" ht="15.75" x14ac:dyDescent="0.3">
      <c r="A913" s="24" t="s">
        <v>2155</v>
      </c>
      <c r="B913" s="25" t="s">
        <v>2156</v>
      </c>
      <c r="C913" s="19" t="s">
        <v>305</v>
      </c>
      <c r="D913" s="26">
        <v>5847.61</v>
      </c>
    </row>
    <row r="914" spans="1:4" ht="15.75" x14ac:dyDescent="0.3">
      <c r="A914" s="24" t="s">
        <v>2157</v>
      </c>
      <c r="B914" s="25" t="s">
        <v>2158</v>
      </c>
      <c r="C914" s="19" t="s">
        <v>168</v>
      </c>
      <c r="D914" s="26">
        <v>44482.95</v>
      </c>
    </row>
    <row r="915" spans="1:4" ht="15.75" x14ac:dyDescent="0.3">
      <c r="A915" s="24" t="s">
        <v>2159</v>
      </c>
      <c r="B915" s="25" t="s">
        <v>2160</v>
      </c>
      <c r="C915" s="19" t="s">
        <v>309</v>
      </c>
      <c r="D915" s="26">
        <v>85873.43</v>
      </c>
    </row>
    <row r="916" spans="1:4" ht="15.75" x14ac:dyDescent="0.3">
      <c r="A916" s="24" t="s">
        <v>2161</v>
      </c>
      <c r="B916" s="25" t="s">
        <v>2162</v>
      </c>
      <c r="C916" s="19" t="s">
        <v>263</v>
      </c>
      <c r="D916" s="26">
        <v>151.62</v>
      </c>
    </row>
    <row r="917" spans="1:4" ht="15.75" x14ac:dyDescent="0.3">
      <c r="A917" s="24" t="s">
        <v>2163</v>
      </c>
      <c r="B917" s="25" t="s">
        <v>2164</v>
      </c>
      <c r="C917" s="19" t="s">
        <v>168</v>
      </c>
      <c r="D917" s="26">
        <v>12455.07</v>
      </c>
    </row>
    <row r="918" spans="1:4" ht="15.75" x14ac:dyDescent="0.3">
      <c r="A918" s="24" t="s">
        <v>2165</v>
      </c>
      <c r="B918" s="25" t="s">
        <v>2166</v>
      </c>
      <c r="C918" s="19" t="s">
        <v>39</v>
      </c>
      <c r="D918" s="26">
        <v>117966.05</v>
      </c>
    </row>
    <row r="919" spans="1:4" ht="15.75" x14ac:dyDescent="0.3">
      <c r="A919" s="24" t="s">
        <v>2167</v>
      </c>
      <c r="B919" s="25" t="s">
        <v>2168</v>
      </c>
      <c r="C919" s="19" t="s">
        <v>257</v>
      </c>
      <c r="D919" s="26">
        <v>65910.710000000006</v>
      </c>
    </row>
    <row r="920" spans="1:4" ht="15.75" x14ac:dyDescent="0.3">
      <c r="A920" s="24" t="s">
        <v>2169</v>
      </c>
      <c r="B920" s="25" t="s">
        <v>2170</v>
      </c>
      <c r="C920" s="19" t="s">
        <v>309</v>
      </c>
      <c r="D920" s="26">
        <v>4.62</v>
      </c>
    </row>
    <row r="921" spans="1:4" ht="15.75" x14ac:dyDescent="0.3">
      <c r="A921" s="24" t="s">
        <v>2171</v>
      </c>
      <c r="B921" s="25" t="s">
        <v>2172</v>
      </c>
      <c r="C921" s="19" t="s">
        <v>261</v>
      </c>
      <c r="D921" s="26">
        <v>41253.129999999997</v>
      </c>
    </row>
    <row r="922" spans="1:4" ht="15.75" x14ac:dyDescent="0.3">
      <c r="A922" s="24" t="s">
        <v>2173</v>
      </c>
      <c r="B922" s="25" t="s">
        <v>2174</v>
      </c>
      <c r="C922" s="19" t="s">
        <v>309</v>
      </c>
      <c r="D922" s="26">
        <v>3196.66</v>
      </c>
    </row>
    <row r="923" spans="1:4" ht="15.75" x14ac:dyDescent="0.3">
      <c r="A923" s="24" t="s">
        <v>2175</v>
      </c>
      <c r="B923" s="25" t="s">
        <v>2176</v>
      </c>
      <c r="C923" s="19" t="s">
        <v>198</v>
      </c>
      <c r="D923" s="26">
        <v>9976.86</v>
      </c>
    </row>
    <row r="924" spans="1:4" ht="15.75" x14ac:dyDescent="0.3">
      <c r="A924" s="24" t="s">
        <v>2177</v>
      </c>
      <c r="B924" s="25" t="s">
        <v>2178</v>
      </c>
      <c r="C924" s="19" t="s">
        <v>195</v>
      </c>
      <c r="D924" s="26">
        <v>5937.21</v>
      </c>
    </row>
    <row r="925" spans="1:4" ht="15.75" x14ac:dyDescent="0.3">
      <c r="A925" s="24" t="s">
        <v>2179</v>
      </c>
      <c r="B925" s="25" t="s">
        <v>2180</v>
      </c>
      <c r="C925" s="19" t="s">
        <v>206</v>
      </c>
      <c r="D925" s="26">
        <v>218108.86</v>
      </c>
    </row>
    <row r="926" spans="1:4" ht="15.75" x14ac:dyDescent="0.3">
      <c r="A926" s="24" t="s">
        <v>2181</v>
      </c>
      <c r="B926" s="25" t="s">
        <v>2182</v>
      </c>
      <c r="C926" s="19" t="s">
        <v>261</v>
      </c>
      <c r="D926" s="26">
        <v>8271.2099999999991</v>
      </c>
    </row>
    <row r="927" spans="1:4" ht="15.75" x14ac:dyDescent="0.3">
      <c r="A927" s="24" t="s">
        <v>2183</v>
      </c>
      <c r="B927" s="25" t="s">
        <v>2184</v>
      </c>
      <c r="C927" s="19" t="s">
        <v>309</v>
      </c>
      <c r="D927" s="26">
        <v>41296.839999999997</v>
      </c>
    </row>
    <row r="928" spans="1:4" ht="15.75" x14ac:dyDescent="0.3">
      <c r="A928" s="24" t="s">
        <v>2185</v>
      </c>
      <c r="B928" s="25" t="s">
        <v>2186</v>
      </c>
      <c r="C928" s="19" t="s">
        <v>59</v>
      </c>
      <c r="D928" s="26">
        <v>5479.19</v>
      </c>
    </row>
    <row r="929" spans="1:4" ht="15.75" x14ac:dyDescent="0.3">
      <c r="A929" s="24" t="s">
        <v>2187</v>
      </c>
      <c r="B929" s="25" t="s">
        <v>2188</v>
      </c>
      <c r="C929" s="19" t="s">
        <v>214</v>
      </c>
      <c r="D929" s="26">
        <v>446376.02</v>
      </c>
    </row>
    <row r="930" spans="1:4" ht="15.75" x14ac:dyDescent="0.3">
      <c r="A930" s="24" t="s">
        <v>2189</v>
      </c>
      <c r="B930" s="25" t="s">
        <v>2190</v>
      </c>
      <c r="C930" s="19" t="s">
        <v>168</v>
      </c>
      <c r="D930" s="26">
        <v>58833.93</v>
      </c>
    </row>
    <row r="931" spans="1:4" ht="15.75" x14ac:dyDescent="0.3">
      <c r="A931" s="24" t="s">
        <v>2191</v>
      </c>
      <c r="B931" s="25" t="s">
        <v>2192</v>
      </c>
      <c r="C931" s="19" t="s">
        <v>50</v>
      </c>
      <c r="D931" s="26">
        <v>6860.66</v>
      </c>
    </row>
    <row r="932" spans="1:4" ht="15.75" x14ac:dyDescent="0.3">
      <c r="A932" s="24" t="s">
        <v>2193</v>
      </c>
      <c r="B932" s="25" t="s">
        <v>2194</v>
      </c>
      <c r="C932" s="19" t="s">
        <v>305</v>
      </c>
      <c r="D932" s="26">
        <v>7541.6</v>
      </c>
    </row>
    <row r="933" spans="1:4" ht="15.75" x14ac:dyDescent="0.3">
      <c r="A933" s="24" t="s">
        <v>2195</v>
      </c>
      <c r="B933" s="25" t="s">
        <v>2196</v>
      </c>
      <c r="C933" s="19" t="s">
        <v>59</v>
      </c>
      <c r="D933" s="26">
        <v>21881.66</v>
      </c>
    </row>
    <row r="934" spans="1:4" ht="15.75" x14ac:dyDescent="0.3">
      <c r="A934" s="24" t="s">
        <v>2197</v>
      </c>
      <c r="B934" s="25" t="s">
        <v>2198</v>
      </c>
      <c r="C934" s="19" t="s">
        <v>311</v>
      </c>
      <c r="D934" s="26">
        <v>6191.12</v>
      </c>
    </row>
    <row r="935" spans="1:4" ht="15.75" x14ac:dyDescent="0.3">
      <c r="A935" s="24" t="s">
        <v>2199</v>
      </c>
      <c r="B935" s="25" t="s">
        <v>2200</v>
      </c>
      <c r="C935" s="19" t="s">
        <v>168</v>
      </c>
      <c r="D935" s="26">
        <v>177123.31</v>
      </c>
    </row>
    <row r="936" spans="1:4" ht="15.75" x14ac:dyDescent="0.3">
      <c r="A936" s="24" t="s">
        <v>2201</v>
      </c>
      <c r="B936" s="25" t="s">
        <v>2202</v>
      </c>
      <c r="C936" s="19" t="s">
        <v>309</v>
      </c>
      <c r="D936" s="26">
        <v>19017.349999999999</v>
      </c>
    </row>
    <row r="937" spans="1:4" ht="15.75" x14ac:dyDescent="0.3">
      <c r="A937" s="24" t="s">
        <v>2203</v>
      </c>
      <c r="B937" s="25" t="s">
        <v>2204</v>
      </c>
      <c r="C937" s="19" t="s">
        <v>257</v>
      </c>
      <c r="D937" s="26">
        <v>254400</v>
      </c>
    </row>
    <row r="938" spans="1:4" ht="15.75" x14ac:dyDescent="0.3">
      <c r="A938" s="24" t="s">
        <v>2205</v>
      </c>
      <c r="B938" s="25" t="s">
        <v>2206</v>
      </c>
      <c r="C938" s="19" t="s">
        <v>201</v>
      </c>
      <c r="D938" s="26">
        <v>238647.04000000001</v>
      </c>
    </row>
    <row r="939" spans="1:4" ht="15.75" x14ac:dyDescent="0.3">
      <c r="A939" s="24" t="s">
        <v>2207</v>
      </c>
      <c r="B939" s="25" t="s">
        <v>2208</v>
      </c>
      <c r="C939" s="19" t="s">
        <v>196</v>
      </c>
      <c r="D939" s="26">
        <v>5566.73</v>
      </c>
    </row>
    <row r="940" spans="1:4" ht="15.75" x14ac:dyDescent="0.3">
      <c r="A940" s="24" t="s">
        <v>2209</v>
      </c>
      <c r="B940" s="25" t="s">
        <v>2210</v>
      </c>
      <c r="C940" s="19" t="s">
        <v>39</v>
      </c>
      <c r="D940" s="26">
        <v>2301.19</v>
      </c>
    </row>
    <row r="941" spans="1:4" ht="15.75" x14ac:dyDescent="0.3">
      <c r="A941" s="24" t="s">
        <v>2211</v>
      </c>
      <c r="B941" s="25" t="s">
        <v>2212</v>
      </c>
      <c r="C941" s="19" t="s">
        <v>309</v>
      </c>
      <c r="D941" s="26">
        <v>9917.2800000000007</v>
      </c>
    </row>
    <row r="942" spans="1:4" ht="15.75" x14ac:dyDescent="0.3">
      <c r="A942" s="24" t="s">
        <v>2213</v>
      </c>
      <c r="B942" s="25" t="s">
        <v>2214</v>
      </c>
      <c r="C942" s="19" t="s">
        <v>192</v>
      </c>
      <c r="D942" s="26">
        <v>127945.53</v>
      </c>
    </row>
    <row r="943" spans="1:4" ht="15.75" x14ac:dyDescent="0.3">
      <c r="A943" s="24" t="s">
        <v>2215</v>
      </c>
      <c r="B943" s="25" t="s">
        <v>2216</v>
      </c>
      <c r="C943" s="19" t="s">
        <v>195</v>
      </c>
      <c r="D943" s="26">
        <v>57238.63</v>
      </c>
    </row>
    <row r="944" spans="1:4" ht="15.75" x14ac:dyDescent="0.3">
      <c r="A944" s="24" t="s">
        <v>2217</v>
      </c>
      <c r="B944" s="25" t="s">
        <v>2218</v>
      </c>
      <c r="C944" s="19" t="s">
        <v>263</v>
      </c>
      <c r="D944" s="26">
        <v>8842.11</v>
      </c>
    </row>
    <row r="945" spans="1:4" ht="15.75" x14ac:dyDescent="0.3">
      <c r="A945" s="24" t="s">
        <v>2219</v>
      </c>
      <c r="B945" s="25" t="s">
        <v>2220</v>
      </c>
      <c r="C945" s="19" t="s">
        <v>171</v>
      </c>
      <c r="D945" s="26">
        <v>91495.1</v>
      </c>
    </row>
    <row r="946" spans="1:4" ht="15.75" x14ac:dyDescent="0.3">
      <c r="A946" s="24" t="s">
        <v>2221</v>
      </c>
      <c r="B946" s="25" t="s">
        <v>2222</v>
      </c>
      <c r="C946" s="19" t="s">
        <v>188</v>
      </c>
      <c r="D946" s="26">
        <v>25721</v>
      </c>
    </row>
    <row r="947" spans="1:4" ht="15.75" x14ac:dyDescent="0.3">
      <c r="A947" s="24" t="s">
        <v>2223</v>
      </c>
      <c r="B947" s="25" t="s">
        <v>2224</v>
      </c>
      <c r="C947" s="19" t="s">
        <v>305</v>
      </c>
      <c r="D947" s="26">
        <v>16965.599999999999</v>
      </c>
    </row>
    <row r="948" spans="1:4" ht="15.75" x14ac:dyDescent="0.3">
      <c r="A948" s="24" t="s">
        <v>2225</v>
      </c>
      <c r="B948" s="25" t="s">
        <v>2226</v>
      </c>
      <c r="C948" s="19" t="s">
        <v>309</v>
      </c>
      <c r="D948" s="26">
        <v>81524.740000000005</v>
      </c>
    </row>
    <row r="949" spans="1:4" ht="15.75" x14ac:dyDescent="0.3">
      <c r="A949" s="24" t="s">
        <v>2227</v>
      </c>
      <c r="B949" s="25" t="s">
        <v>2228</v>
      </c>
      <c r="C949" s="19" t="s">
        <v>195</v>
      </c>
      <c r="D949" s="26">
        <v>691506.38</v>
      </c>
    </row>
    <row r="950" spans="1:4" ht="15.75" x14ac:dyDescent="0.3">
      <c r="A950" s="24" t="s">
        <v>2229</v>
      </c>
      <c r="B950" s="25" t="s">
        <v>2230</v>
      </c>
      <c r="C950" s="19" t="s">
        <v>197</v>
      </c>
      <c r="D950" s="26">
        <v>13071.46</v>
      </c>
    </row>
    <row r="951" spans="1:4" ht="15.75" x14ac:dyDescent="0.3">
      <c r="A951" s="24" t="s">
        <v>2231</v>
      </c>
      <c r="B951" s="25" t="s">
        <v>2232</v>
      </c>
      <c r="C951" s="19" t="s">
        <v>309</v>
      </c>
      <c r="D951" s="26">
        <v>4932.74</v>
      </c>
    </row>
    <row r="952" spans="1:4" ht="15.75" x14ac:dyDescent="0.3">
      <c r="A952" s="24" t="s">
        <v>2233</v>
      </c>
      <c r="B952" s="25" t="s">
        <v>2234</v>
      </c>
      <c r="C952" s="19" t="s">
        <v>309</v>
      </c>
      <c r="D952" s="26">
        <v>304.73</v>
      </c>
    </row>
    <row r="953" spans="1:4" ht="15.75" x14ac:dyDescent="0.3">
      <c r="A953" s="24" t="s">
        <v>2235</v>
      </c>
      <c r="B953" s="25" t="s">
        <v>2236</v>
      </c>
      <c r="C953" s="19" t="s">
        <v>55</v>
      </c>
      <c r="D953" s="26">
        <v>66427.58</v>
      </c>
    </row>
    <row r="954" spans="1:4" ht="15.75" x14ac:dyDescent="0.3">
      <c r="A954" s="24" t="s">
        <v>2237</v>
      </c>
      <c r="B954" s="25" t="s">
        <v>2238</v>
      </c>
      <c r="C954" s="19" t="s">
        <v>168</v>
      </c>
      <c r="D954" s="26">
        <v>90342.85</v>
      </c>
    </row>
    <row r="955" spans="1:4" ht="15.75" x14ac:dyDescent="0.3">
      <c r="A955" s="24" t="s">
        <v>2239</v>
      </c>
      <c r="B955" s="25" t="s">
        <v>2240</v>
      </c>
      <c r="C955" s="19" t="s">
        <v>309</v>
      </c>
      <c r="D955" s="26">
        <v>1683.95</v>
      </c>
    </row>
    <row r="956" spans="1:4" ht="15.75" x14ac:dyDescent="0.3">
      <c r="A956" s="24" t="s">
        <v>2241</v>
      </c>
      <c r="B956" s="25" t="s">
        <v>2242</v>
      </c>
      <c r="C956" s="19" t="s">
        <v>303</v>
      </c>
      <c r="D956" s="26">
        <v>1022.37</v>
      </c>
    </row>
    <row r="957" spans="1:4" ht="15.75" x14ac:dyDescent="0.3">
      <c r="A957" s="24" t="s">
        <v>2243</v>
      </c>
      <c r="B957" s="25" t="s">
        <v>2244</v>
      </c>
      <c r="C957" s="19" t="s">
        <v>309</v>
      </c>
      <c r="D957" s="26">
        <v>2212.4699999999998</v>
      </c>
    </row>
    <row r="958" spans="1:4" ht="15.75" x14ac:dyDescent="0.3">
      <c r="A958" s="24" t="s">
        <v>2245</v>
      </c>
      <c r="B958" s="25" t="s">
        <v>2246</v>
      </c>
      <c r="C958" s="19" t="s">
        <v>55</v>
      </c>
      <c r="D958" s="26">
        <v>982.27</v>
      </c>
    </row>
    <row r="959" spans="1:4" ht="15.75" x14ac:dyDescent="0.3">
      <c r="A959" s="24" t="s">
        <v>2247</v>
      </c>
      <c r="B959" s="25" t="s">
        <v>2248</v>
      </c>
      <c r="C959" s="19" t="s">
        <v>305</v>
      </c>
      <c r="D959" s="26">
        <v>30130.83</v>
      </c>
    </row>
    <row r="960" spans="1:4" ht="15.75" x14ac:dyDescent="0.3">
      <c r="A960" s="24" t="s">
        <v>2249</v>
      </c>
      <c r="B960" s="25" t="s">
        <v>2250</v>
      </c>
      <c r="C960" s="19" t="s">
        <v>196</v>
      </c>
      <c r="D960" s="26">
        <v>4495.58</v>
      </c>
    </row>
    <row r="961" spans="1:4" ht="15.75" x14ac:dyDescent="0.3">
      <c r="A961" s="24" t="s">
        <v>2251</v>
      </c>
      <c r="B961" s="25" t="s">
        <v>2252</v>
      </c>
      <c r="C961" s="19" t="s">
        <v>201</v>
      </c>
      <c r="D961" s="26">
        <v>1477725.14</v>
      </c>
    </row>
    <row r="962" spans="1:4" ht="15.75" x14ac:dyDescent="0.3">
      <c r="A962" s="24" t="s">
        <v>2253</v>
      </c>
      <c r="B962" s="25" t="s">
        <v>2254</v>
      </c>
      <c r="C962" s="19" t="s">
        <v>189</v>
      </c>
      <c r="D962" s="26">
        <v>178547.53</v>
      </c>
    </row>
    <row r="963" spans="1:4" ht="15.75" x14ac:dyDescent="0.3">
      <c r="A963" s="24" t="s">
        <v>2255</v>
      </c>
      <c r="B963" s="25" t="s">
        <v>2256</v>
      </c>
      <c r="C963" s="19" t="s">
        <v>165</v>
      </c>
      <c r="D963" s="26">
        <v>6355.42</v>
      </c>
    </row>
    <row r="964" spans="1:4" ht="15.75" x14ac:dyDescent="0.3">
      <c r="A964" s="24" t="s">
        <v>2257</v>
      </c>
      <c r="B964" s="25" t="s">
        <v>2258</v>
      </c>
      <c r="C964" s="19" t="s">
        <v>309</v>
      </c>
      <c r="D964" s="26">
        <v>116.04</v>
      </c>
    </row>
    <row r="965" spans="1:4" ht="15.75" x14ac:dyDescent="0.3">
      <c r="A965" s="24" t="s">
        <v>2259</v>
      </c>
      <c r="B965" s="25" t="s">
        <v>2260</v>
      </c>
      <c r="C965" s="19" t="s">
        <v>39</v>
      </c>
      <c r="D965" s="26">
        <v>2212.6999999999998</v>
      </c>
    </row>
    <row r="966" spans="1:4" ht="15.75" x14ac:dyDescent="0.3">
      <c r="A966" s="24" t="s">
        <v>2261</v>
      </c>
      <c r="B966" s="25" t="s">
        <v>2262</v>
      </c>
      <c r="C966" s="19" t="s">
        <v>263</v>
      </c>
      <c r="D966" s="26">
        <v>103821.97</v>
      </c>
    </row>
    <row r="967" spans="1:4" ht="15.75" x14ac:dyDescent="0.3">
      <c r="A967" s="24" t="s">
        <v>2263</v>
      </c>
      <c r="B967" s="25" t="s">
        <v>2264</v>
      </c>
      <c r="C967" s="19" t="s">
        <v>165</v>
      </c>
      <c r="D967" s="26">
        <v>8284.7099999999991</v>
      </c>
    </row>
    <row r="968" spans="1:4" ht="15.75" x14ac:dyDescent="0.3">
      <c r="A968" s="24" t="s">
        <v>2265</v>
      </c>
      <c r="B968" s="25" t="s">
        <v>2266</v>
      </c>
      <c r="C968" s="19" t="s">
        <v>309</v>
      </c>
      <c r="D968" s="26">
        <v>2544.73</v>
      </c>
    </row>
    <row r="969" spans="1:4" ht="15.75" x14ac:dyDescent="0.3">
      <c r="A969" s="24" t="s">
        <v>2267</v>
      </c>
      <c r="B969" s="25" t="s">
        <v>2268</v>
      </c>
      <c r="C969" s="19" t="s">
        <v>195</v>
      </c>
      <c r="D969" s="26">
        <v>81798.98</v>
      </c>
    </row>
    <row r="970" spans="1:4" ht="15.75" x14ac:dyDescent="0.3">
      <c r="A970" s="24" t="s">
        <v>2269</v>
      </c>
      <c r="B970" s="25" t="s">
        <v>2270</v>
      </c>
      <c r="C970" s="19" t="s">
        <v>309</v>
      </c>
      <c r="D970" s="26">
        <v>12745.67</v>
      </c>
    </row>
    <row r="971" spans="1:4" ht="15.75" x14ac:dyDescent="0.3">
      <c r="A971" s="24" t="s">
        <v>2271</v>
      </c>
      <c r="B971" s="25" t="s">
        <v>2272</v>
      </c>
      <c r="C971" s="19" t="s">
        <v>165</v>
      </c>
      <c r="D971" s="26">
        <v>531269.6</v>
      </c>
    </row>
    <row r="972" spans="1:4" ht="15.75" x14ac:dyDescent="0.3">
      <c r="A972" s="24" t="s">
        <v>2273</v>
      </c>
      <c r="B972" s="25" t="s">
        <v>2274</v>
      </c>
      <c r="C972" s="19" t="s">
        <v>128</v>
      </c>
      <c r="D972" s="26">
        <v>10183.719999999999</v>
      </c>
    </row>
    <row r="973" spans="1:4" ht="15.75" x14ac:dyDescent="0.3">
      <c r="A973" s="24" t="s">
        <v>2275</v>
      </c>
      <c r="B973" s="25" t="s">
        <v>2276</v>
      </c>
      <c r="C973" s="19" t="s">
        <v>218</v>
      </c>
      <c r="D973" s="26">
        <v>8834.39</v>
      </c>
    </row>
    <row r="974" spans="1:4" ht="15.75" x14ac:dyDescent="0.3">
      <c r="A974" s="24" t="s">
        <v>2277</v>
      </c>
      <c r="B974" s="25" t="s">
        <v>2278</v>
      </c>
      <c r="C974" s="19" t="s">
        <v>195</v>
      </c>
      <c r="D974" s="26">
        <v>14586.97</v>
      </c>
    </row>
    <row r="975" spans="1:4" ht="15.75" x14ac:dyDescent="0.3">
      <c r="A975" s="24" t="s">
        <v>2279</v>
      </c>
      <c r="B975" s="25" t="s">
        <v>2280</v>
      </c>
      <c r="C975" s="19" t="s">
        <v>196</v>
      </c>
      <c r="D975" s="26">
        <v>18082.169999999998</v>
      </c>
    </row>
    <row r="976" spans="1:4" ht="15.75" x14ac:dyDescent="0.3">
      <c r="A976" s="24" t="s">
        <v>2281</v>
      </c>
      <c r="B976" s="25" t="s">
        <v>2282</v>
      </c>
      <c r="C976" s="19" t="s">
        <v>168</v>
      </c>
      <c r="D976" s="26">
        <v>4885.2</v>
      </c>
    </row>
    <row r="977" spans="1:4" ht="15.75" x14ac:dyDescent="0.3">
      <c r="A977" s="24" t="s">
        <v>2283</v>
      </c>
      <c r="B977" s="25" t="s">
        <v>2284</v>
      </c>
      <c r="C977" s="19" t="s">
        <v>309</v>
      </c>
      <c r="D977" s="26">
        <v>4143.84</v>
      </c>
    </row>
    <row r="978" spans="1:4" ht="15.75" x14ac:dyDescent="0.3">
      <c r="A978" s="24" t="s">
        <v>2285</v>
      </c>
      <c r="B978" s="25" t="s">
        <v>2286</v>
      </c>
      <c r="C978" s="19" t="s">
        <v>218</v>
      </c>
      <c r="D978" s="26">
        <v>336512.65</v>
      </c>
    </row>
    <row r="979" spans="1:4" ht="15.75" x14ac:dyDescent="0.3">
      <c r="A979" s="24" t="s">
        <v>2287</v>
      </c>
      <c r="B979" s="25" t="s">
        <v>2288</v>
      </c>
      <c r="C979" s="19" t="s">
        <v>201</v>
      </c>
      <c r="D979" s="26">
        <v>592699.67000000004</v>
      </c>
    </row>
    <row r="980" spans="1:4" ht="15.75" x14ac:dyDescent="0.3">
      <c r="A980" s="24" t="s">
        <v>2289</v>
      </c>
      <c r="B980" s="25" t="s">
        <v>2290</v>
      </c>
      <c r="C980" s="19" t="s">
        <v>55</v>
      </c>
      <c r="D980" s="26">
        <v>69717.63</v>
      </c>
    </row>
    <row r="981" spans="1:4" ht="15.75" x14ac:dyDescent="0.3">
      <c r="A981" s="24" t="s">
        <v>2291</v>
      </c>
      <c r="B981" s="25" t="s">
        <v>2292</v>
      </c>
      <c r="C981" s="19" t="s">
        <v>305</v>
      </c>
      <c r="D981" s="26">
        <v>621.72</v>
      </c>
    </row>
    <row r="982" spans="1:4" ht="15.75" x14ac:dyDescent="0.3">
      <c r="A982" s="24" t="s">
        <v>2293</v>
      </c>
      <c r="B982" s="25" t="s">
        <v>2294</v>
      </c>
      <c r="C982" s="19" t="s">
        <v>196</v>
      </c>
      <c r="D982" s="26">
        <v>380588.82</v>
      </c>
    </row>
    <row r="983" spans="1:4" ht="15.75" x14ac:dyDescent="0.3">
      <c r="A983" s="24" t="s">
        <v>2295</v>
      </c>
      <c r="B983" s="25" t="s">
        <v>2296</v>
      </c>
      <c r="C983" s="19" t="s">
        <v>309</v>
      </c>
      <c r="D983" s="26">
        <v>64550.68</v>
      </c>
    </row>
    <row r="984" spans="1:4" ht="15.75" x14ac:dyDescent="0.3">
      <c r="A984" s="24" t="s">
        <v>2297</v>
      </c>
      <c r="B984" s="25" t="s">
        <v>2298</v>
      </c>
      <c r="C984" s="19" t="s">
        <v>309</v>
      </c>
      <c r="D984" s="26">
        <v>29904.75</v>
      </c>
    </row>
    <row r="985" spans="1:4" ht="15.75" x14ac:dyDescent="0.3">
      <c r="A985" s="24" t="s">
        <v>2299</v>
      </c>
      <c r="B985" s="25" t="s">
        <v>2300</v>
      </c>
      <c r="C985" s="19" t="s">
        <v>165</v>
      </c>
      <c r="D985" s="26">
        <v>51183.35</v>
      </c>
    </row>
    <row r="986" spans="1:4" ht="15.75" x14ac:dyDescent="0.3">
      <c r="A986" s="24" t="s">
        <v>2301</v>
      </c>
      <c r="B986" s="25" t="s">
        <v>2302</v>
      </c>
      <c r="C986" s="19" t="s">
        <v>39</v>
      </c>
      <c r="D986" s="26">
        <v>354.69</v>
      </c>
    </row>
    <row r="987" spans="1:4" ht="15.75" x14ac:dyDescent="0.3">
      <c r="A987" s="24" t="s">
        <v>2303</v>
      </c>
      <c r="B987" s="25" t="s">
        <v>2304</v>
      </c>
      <c r="C987" s="19" t="s">
        <v>196</v>
      </c>
      <c r="D987" s="26">
        <v>122866.38</v>
      </c>
    </row>
    <row r="988" spans="1:4" ht="15.75" x14ac:dyDescent="0.3">
      <c r="A988" s="24" t="s">
        <v>2305</v>
      </c>
      <c r="B988" s="25" t="s">
        <v>2306</v>
      </c>
      <c r="C988" s="19" t="s">
        <v>305</v>
      </c>
      <c r="D988" s="26">
        <v>4502.9799999999996</v>
      </c>
    </row>
    <row r="989" spans="1:4" ht="15.75" x14ac:dyDescent="0.3">
      <c r="A989" s="24" t="s">
        <v>2307</v>
      </c>
      <c r="B989" s="25" t="s">
        <v>2308</v>
      </c>
      <c r="C989" s="19" t="s">
        <v>61</v>
      </c>
      <c r="D989" s="26">
        <v>9008.86</v>
      </c>
    </row>
    <row r="990" spans="1:4" ht="15.75" x14ac:dyDescent="0.3">
      <c r="A990" s="24" t="s">
        <v>2309</v>
      </c>
      <c r="B990" s="25" t="s">
        <v>2310</v>
      </c>
      <c r="C990" s="19" t="s">
        <v>197</v>
      </c>
      <c r="D990" s="26">
        <v>29915.98</v>
      </c>
    </row>
    <row r="991" spans="1:4" ht="15.75" x14ac:dyDescent="0.3">
      <c r="A991" s="24" t="s">
        <v>2311</v>
      </c>
      <c r="B991" s="25" t="s">
        <v>2312</v>
      </c>
      <c r="C991" s="19" t="s">
        <v>39</v>
      </c>
      <c r="D991" s="26">
        <v>212578.39</v>
      </c>
    </row>
    <row r="992" spans="1:4" ht="15.75" x14ac:dyDescent="0.3">
      <c r="A992" s="24" t="s">
        <v>2313</v>
      </c>
      <c r="B992" s="25" t="s">
        <v>2314</v>
      </c>
      <c r="C992" s="19" t="s">
        <v>188</v>
      </c>
      <c r="D992" s="26">
        <v>390494.54</v>
      </c>
    </row>
    <row r="993" spans="1:4" ht="15.75" x14ac:dyDescent="0.3">
      <c r="A993" s="24" t="s">
        <v>2315</v>
      </c>
      <c r="B993" s="25" t="s">
        <v>2316</v>
      </c>
      <c r="C993" s="19" t="s">
        <v>309</v>
      </c>
      <c r="D993" s="26">
        <v>6711.18</v>
      </c>
    </row>
    <row r="994" spans="1:4" ht="15.75" x14ac:dyDescent="0.3">
      <c r="A994" s="24" t="s">
        <v>2317</v>
      </c>
      <c r="B994" s="25" t="s">
        <v>2318</v>
      </c>
      <c r="C994" s="19" t="s">
        <v>55</v>
      </c>
      <c r="D994" s="26">
        <v>269277.37</v>
      </c>
    </row>
    <row r="995" spans="1:4" ht="15.75" x14ac:dyDescent="0.3">
      <c r="A995" s="24" t="s">
        <v>2319</v>
      </c>
      <c r="B995" s="25" t="s">
        <v>2320</v>
      </c>
      <c r="C995" s="19" t="s">
        <v>309</v>
      </c>
      <c r="D995" s="26">
        <v>13032.88</v>
      </c>
    </row>
    <row r="996" spans="1:4" ht="15.75" x14ac:dyDescent="0.3">
      <c r="A996" s="24" t="s">
        <v>2321</v>
      </c>
      <c r="B996" s="25" t="s">
        <v>2322</v>
      </c>
      <c r="C996" s="19" t="s">
        <v>309</v>
      </c>
      <c r="D996" s="26">
        <v>1026.08</v>
      </c>
    </row>
    <row r="997" spans="1:4" ht="15.75" x14ac:dyDescent="0.3">
      <c r="A997" s="24" t="s">
        <v>2323</v>
      </c>
      <c r="B997" s="25" t="s">
        <v>2324</v>
      </c>
      <c r="C997" s="19" t="s">
        <v>196</v>
      </c>
      <c r="D997" s="26">
        <v>9624.82</v>
      </c>
    </row>
    <row r="998" spans="1:4" ht="15.75" x14ac:dyDescent="0.3">
      <c r="A998" s="24" t="s">
        <v>2325</v>
      </c>
      <c r="B998" s="25" t="s">
        <v>2326</v>
      </c>
      <c r="C998" s="19" t="s">
        <v>168</v>
      </c>
      <c r="D998" s="26">
        <v>21983.84</v>
      </c>
    </row>
    <row r="999" spans="1:4" ht="15.75" x14ac:dyDescent="0.3">
      <c r="A999" s="24" t="s">
        <v>2327</v>
      </c>
      <c r="B999" s="25" t="s">
        <v>2328</v>
      </c>
      <c r="C999" s="19" t="s">
        <v>218</v>
      </c>
      <c r="D999" s="26">
        <v>153525.76999999999</v>
      </c>
    </row>
    <row r="1000" spans="1:4" ht="15.75" x14ac:dyDescent="0.3">
      <c r="A1000" s="24" t="s">
        <v>2329</v>
      </c>
      <c r="B1000" s="25" t="s">
        <v>2330</v>
      </c>
      <c r="C1000" s="19" t="s">
        <v>309</v>
      </c>
      <c r="D1000" s="26">
        <v>3993.12</v>
      </c>
    </row>
    <row r="1001" spans="1:4" ht="15.75" x14ac:dyDescent="0.3">
      <c r="A1001" s="24" t="s">
        <v>2331</v>
      </c>
      <c r="B1001" s="25" t="s">
        <v>2332</v>
      </c>
      <c r="C1001" s="19" t="s">
        <v>309</v>
      </c>
      <c r="D1001" s="26">
        <v>3302.66</v>
      </c>
    </row>
    <row r="1002" spans="1:4" ht="15.75" x14ac:dyDescent="0.3">
      <c r="A1002" s="24" t="s">
        <v>2333</v>
      </c>
      <c r="B1002" s="25" t="s">
        <v>2334</v>
      </c>
      <c r="C1002" s="19" t="s">
        <v>168</v>
      </c>
      <c r="D1002" s="26">
        <v>136991.17000000001</v>
      </c>
    </row>
    <row r="1003" spans="1:4" ht="15.75" x14ac:dyDescent="0.3">
      <c r="A1003" s="24" t="s">
        <v>2335</v>
      </c>
      <c r="B1003" s="25" t="s">
        <v>2336</v>
      </c>
      <c r="C1003" s="19" t="s">
        <v>303</v>
      </c>
      <c r="D1003" s="26">
        <v>10652.47</v>
      </c>
    </row>
    <row r="1004" spans="1:4" ht="15.75" x14ac:dyDescent="0.3">
      <c r="A1004" s="24" t="s">
        <v>2337</v>
      </c>
      <c r="B1004" s="25" t="s">
        <v>2338</v>
      </c>
      <c r="C1004" s="19" t="s">
        <v>195</v>
      </c>
      <c r="D1004" s="26">
        <v>47535.519999999997</v>
      </c>
    </row>
    <row r="1005" spans="1:4" ht="15.75" x14ac:dyDescent="0.3">
      <c r="A1005" s="24" t="s">
        <v>2339</v>
      </c>
      <c r="B1005" s="25" t="s">
        <v>2340</v>
      </c>
      <c r="C1005" s="19" t="s">
        <v>309</v>
      </c>
      <c r="D1005" s="26">
        <v>30000</v>
      </c>
    </row>
    <row r="1006" spans="1:4" ht="15.75" x14ac:dyDescent="0.3">
      <c r="A1006" s="24" t="s">
        <v>2341</v>
      </c>
      <c r="B1006" s="25" t="s">
        <v>2342</v>
      </c>
      <c r="C1006" s="19" t="s">
        <v>309</v>
      </c>
      <c r="D1006" s="26">
        <v>9002.2099999999991</v>
      </c>
    </row>
    <row r="1007" spans="1:4" ht="15.75" x14ac:dyDescent="0.3">
      <c r="A1007" s="24" t="s">
        <v>2343</v>
      </c>
      <c r="B1007" s="25" t="s">
        <v>2344</v>
      </c>
      <c r="C1007" s="19" t="s">
        <v>195</v>
      </c>
      <c r="D1007" s="26">
        <v>49807.61</v>
      </c>
    </row>
    <row r="1008" spans="1:4" ht="15.75" x14ac:dyDescent="0.3">
      <c r="A1008" s="24" t="s">
        <v>2345</v>
      </c>
      <c r="B1008" s="25" t="s">
        <v>2346</v>
      </c>
      <c r="C1008" s="19" t="s">
        <v>195</v>
      </c>
      <c r="D1008" s="26">
        <v>14425.51</v>
      </c>
    </row>
    <row r="1009" spans="1:4" ht="15.75" x14ac:dyDescent="0.3">
      <c r="A1009" s="24" t="s">
        <v>2347</v>
      </c>
      <c r="B1009" s="25" t="s">
        <v>2348</v>
      </c>
      <c r="C1009" s="19" t="s">
        <v>309</v>
      </c>
      <c r="D1009" s="26">
        <v>671.22</v>
      </c>
    </row>
    <row r="1010" spans="1:4" ht="15.75" x14ac:dyDescent="0.3">
      <c r="A1010" s="24" t="s">
        <v>2349</v>
      </c>
      <c r="B1010" s="25" t="s">
        <v>2350</v>
      </c>
      <c r="C1010" s="19" t="s">
        <v>197</v>
      </c>
      <c r="D1010" s="26">
        <v>371835.65</v>
      </c>
    </row>
    <row r="1011" spans="1:4" ht="15.75" x14ac:dyDescent="0.3">
      <c r="A1011" s="24" t="s">
        <v>2351</v>
      </c>
      <c r="B1011" s="25" t="s">
        <v>2352</v>
      </c>
      <c r="C1011" s="19" t="s">
        <v>309</v>
      </c>
      <c r="D1011" s="26">
        <v>699.94</v>
      </c>
    </row>
    <row r="1012" spans="1:4" ht="15.75" x14ac:dyDescent="0.3">
      <c r="A1012" s="24" t="s">
        <v>2353</v>
      </c>
      <c r="B1012" s="25" t="s">
        <v>2354</v>
      </c>
      <c r="C1012" s="19" t="s">
        <v>165</v>
      </c>
      <c r="D1012" s="26">
        <v>350173.37</v>
      </c>
    </row>
    <row r="1013" spans="1:4" ht="15.75" x14ac:dyDescent="0.3">
      <c r="A1013" s="24" t="s">
        <v>2355</v>
      </c>
      <c r="B1013" s="25" t="s">
        <v>2356</v>
      </c>
      <c r="C1013" s="19" t="s">
        <v>309</v>
      </c>
      <c r="D1013" s="26">
        <v>759.65</v>
      </c>
    </row>
    <row r="1014" spans="1:4" ht="15.75" x14ac:dyDescent="0.3">
      <c r="A1014" s="24" t="s">
        <v>2357</v>
      </c>
      <c r="B1014" s="25" t="s">
        <v>2358</v>
      </c>
      <c r="C1014" s="19" t="s">
        <v>193</v>
      </c>
      <c r="D1014" s="26">
        <v>9253.7099999999991</v>
      </c>
    </row>
    <row r="1015" spans="1:4" ht="15.75" x14ac:dyDescent="0.3">
      <c r="A1015" s="24" t="s">
        <v>2359</v>
      </c>
      <c r="B1015" s="25" t="s">
        <v>2360</v>
      </c>
      <c r="C1015" s="19" t="s">
        <v>195</v>
      </c>
      <c r="D1015" s="26">
        <v>268090.8</v>
      </c>
    </row>
    <row r="1016" spans="1:4" ht="15.75" x14ac:dyDescent="0.3">
      <c r="A1016" s="24" t="s">
        <v>2361</v>
      </c>
      <c r="B1016" s="25" t="s">
        <v>2362</v>
      </c>
      <c r="C1016" s="19" t="s">
        <v>309</v>
      </c>
      <c r="D1016" s="26">
        <v>15670.62</v>
      </c>
    </row>
    <row r="1017" spans="1:4" ht="15.75" x14ac:dyDescent="0.3">
      <c r="A1017" s="24" t="s">
        <v>2363</v>
      </c>
      <c r="B1017" s="25" t="s">
        <v>2364</v>
      </c>
      <c r="C1017" s="19" t="s">
        <v>261</v>
      </c>
      <c r="D1017" s="26">
        <v>34520.21</v>
      </c>
    </row>
    <row r="1018" spans="1:4" ht="15.75" x14ac:dyDescent="0.3">
      <c r="A1018" s="24" t="s">
        <v>2365</v>
      </c>
      <c r="B1018" s="25" t="s">
        <v>2366</v>
      </c>
      <c r="C1018" s="19" t="s">
        <v>52</v>
      </c>
      <c r="D1018" s="26">
        <v>11432.09</v>
      </c>
    </row>
    <row r="1019" spans="1:4" ht="15.75" x14ac:dyDescent="0.3">
      <c r="A1019" s="24" t="s">
        <v>2367</v>
      </c>
      <c r="B1019" s="25" t="s">
        <v>2368</v>
      </c>
      <c r="C1019" s="19" t="s">
        <v>168</v>
      </c>
      <c r="D1019" s="26">
        <v>22618.720000000001</v>
      </c>
    </row>
    <row r="1020" spans="1:4" ht="15.75" x14ac:dyDescent="0.3">
      <c r="A1020" s="24" t="s">
        <v>2369</v>
      </c>
      <c r="B1020" s="25" t="s">
        <v>2370</v>
      </c>
      <c r="C1020" s="19" t="s">
        <v>197</v>
      </c>
      <c r="D1020" s="26">
        <v>3982.92</v>
      </c>
    </row>
    <row r="1021" spans="1:4" ht="15.75" x14ac:dyDescent="0.3">
      <c r="A1021" s="24" t="s">
        <v>2371</v>
      </c>
      <c r="B1021" s="25" t="s">
        <v>2372</v>
      </c>
      <c r="C1021" s="19" t="s">
        <v>305</v>
      </c>
      <c r="D1021" s="26">
        <v>12442.2</v>
      </c>
    </row>
    <row r="1022" spans="1:4" ht="15.75" x14ac:dyDescent="0.3">
      <c r="A1022" s="24" t="s">
        <v>2373</v>
      </c>
      <c r="B1022" s="25" t="s">
        <v>2374</v>
      </c>
      <c r="C1022" s="19" t="s">
        <v>214</v>
      </c>
      <c r="D1022" s="26">
        <v>277455.14</v>
      </c>
    </row>
    <row r="1023" spans="1:4" ht="15.75" x14ac:dyDescent="0.3">
      <c r="A1023" s="24" t="s">
        <v>2375</v>
      </c>
      <c r="B1023" s="25" t="s">
        <v>2376</v>
      </c>
      <c r="C1023" s="19" t="s">
        <v>193</v>
      </c>
      <c r="D1023" s="26">
        <v>20000</v>
      </c>
    </row>
    <row r="1024" spans="1:4" ht="15.75" x14ac:dyDescent="0.3">
      <c r="A1024" s="24" t="s">
        <v>2377</v>
      </c>
      <c r="B1024" s="25" t="s">
        <v>2378</v>
      </c>
      <c r="C1024" s="19" t="s">
        <v>168</v>
      </c>
      <c r="D1024" s="26">
        <v>2967.65</v>
      </c>
    </row>
    <row r="1025" spans="1:4" ht="15.75" x14ac:dyDescent="0.3">
      <c r="A1025" s="24" t="s">
        <v>2379</v>
      </c>
      <c r="B1025" s="25" t="s">
        <v>2380</v>
      </c>
      <c r="C1025" s="19" t="s">
        <v>218</v>
      </c>
      <c r="D1025" s="26">
        <v>306123.57</v>
      </c>
    </row>
    <row r="1026" spans="1:4" ht="15.75" x14ac:dyDescent="0.3">
      <c r="A1026" s="24" t="s">
        <v>2381</v>
      </c>
      <c r="B1026" s="25" t="s">
        <v>2382</v>
      </c>
      <c r="C1026" s="19" t="s">
        <v>218</v>
      </c>
      <c r="D1026" s="26">
        <v>236256.73</v>
      </c>
    </row>
    <row r="1027" spans="1:4" ht="15.75" x14ac:dyDescent="0.3">
      <c r="A1027" s="24" t="s">
        <v>2383</v>
      </c>
      <c r="B1027" s="25" t="s">
        <v>2384</v>
      </c>
      <c r="C1027" s="19" t="s">
        <v>305</v>
      </c>
      <c r="D1027" s="26">
        <v>2116.69</v>
      </c>
    </row>
    <row r="1028" spans="1:4" ht="15.75" x14ac:dyDescent="0.3">
      <c r="A1028" s="24" t="s">
        <v>2385</v>
      </c>
      <c r="B1028" s="25" t="s">
        <v>2386</v>
      </c>
      <c r="C1028" s="19" t="s">
        <v>309</v>
      </c>
      <c r="D1028" s="26">
        <v>10538.67</v>
      </c>
    </row>
    <row r="1029" spans="1:4" ht="15.75" x14ac:dyDescent="0.3">
      <c r="A1029" s="24" t="s">
        <v>2387</v>
      </c>
      <c r="B1029" s="25" t="s">
        <v>2388</v>
      </c>
      <c r="C1029" s="19" t="s">
        <v>309</v>
      </c>
      <c r="D1029" s="26">
        <v>18580.95</v>
      </c>
    </row>
    <row r="1030" spans="1:4" ht="15.75" x14ac:dyDescent="0.3">
      <c r="A1030" s="24" t="s">
        <v>2389</v>
      </c>
      <c r="B1030" s="25" t="s">
        <v>2390</v>
      </c>
      <c r="C1030" s="19" t="s">
        <v>309</v>
      </c>
      <c r="D1030" s="26">
        <v>1996.69</v>
      </c>
    </row>
    <row r="1031" spans="1:4" ht="15.75" x14ac:dyDescent="0.3">
      <c r="A1031" s="24" t="s">
        <v>2391</v>
      </c>
      <c r="B1031" s="25" t="s">
        <v>2392</v>
      </c>
      <c r="C1031" s="19" t="s">
        <v>168</v>
      </c>
      <c r="D1031" s="26">
        <v>75859.820000000007</v>
      </c>
    </row>
    <row r="1032" spans="1:4" ht="15.75" x14ac:dyDescent="0.3">
      <c r="A1032" s="24" t="s">
        <v>2393</v>
      </c>
      <c r="B1032" s="25" t="s">
        <v>2394</v>
      </c>
      <c r="C1032" s="19" t="s">
        <v>309</v>
      </c>
      <c r="D1032" s="26">
        <v>1651.72</v>
      </c>
    </row>
    <row r="1033" spans="1:4" ht="15.75" x14ac:dyDescent="0.3">
      <c r="A1033" s="24" t="s">
        <v>2395</v>
      </c>
      <c r="B1033" s="25" t="s">
        <v>2396</v>
      </c>
      <c r="C1033" s="19" t="s">
        <v>309</v>
      </c>
      <c r="D1033" s="26">
        <v>0.01</v>
      </c>
    </row>
    <row r="1034" spans="1:4" ht="15.75" x14ac:dyDescent="0.3">
      <c r="A1034" s="24" t="s">
        <v>2397</v>
      </c>
      <c r="B1034" s="25" t="s">
        <v>2398</v>
      </c>
      <c r="C1034" s="19" t="s">
        <v>50</v>
      </c>
      <c r="D1034" s="26">
        <v>1454.58</v>
      </c>
    </row>
    <row r="1035" spans="1:4" ht="15.75" x14ac:dyDescent="0.3">
      <c r="A1035" s="24" t="s">
        <v>2399</v>
      </c>
      <c r="B1035" s="25" t="s">
        <v>2400</v>
      </c>
      <c r="C1035" s="19" t="s">
        <v>309</v>
      </c>
      <c r="D1035" s="26">
        <v>27.95</v>
      </c>
    </row>
    <row r="1036" spans="1:4" ht="15.75" x14ac:dyDescent="0.3">
      <c r="A1036" s="24" t="s">
        <v>2401</v>
      </c>
      <c r="B1036" s="25" t="s">
        <v>2402</v>
      </c>
      <c r="C1036" s="19" t="s">
        <v>305</v>
      </c>
      <c r="D1036" s="26">
        <v>24355.87</v>
      </c>
    </row>
    <row r="1037" spans="1:4" ht="15.75" x14ac:dyDescent="0.3">
      <c r="A1037" s="24" t="s">
        <v>2403</v>
      </c>
      <c r="B1037" s="25" t="s">
        <v>2404</v>
      </c>
      <c r="C1037" s="19" t="s">
        <v>305</v>
      </c>
      <c r="D1037" s="26">
        <v>11859.99</v>
      </c>
    </row>
    <row r="1038" spans="1:4" ht="15.75" x14ac:dyDescent="0.3">
      <c r="A1038" s="24" t="s">
        <v>2405</v>
      </c>
      <c r="B1038" s="25" t="s">
        <v>2406</v>
      </c>
      <c r="C1038" s="19" t="s">
        <v>200</v>
      </c>
      <c r="D1038" s="26">
        <v>49753.98</v>
      </c>
    </row>
    <row r="1039" spans="1:4" ht="15.75" x14ac:dyDescent="0.3">
      <c r="A1039" s="24" t="s">
        <v>2407</v>
      </c>
      <c r="B1039" s="25" t="s">
        <v>2408</v>
      </c>
      <c r="C1039" s="19" t="s">
        <v>309</v>
      </c>
      <c r="D1039" s="26">
        <v>9122.91</v>
      </c>
    </row>
    <row r="1040" spans="1:4" ht="15.75" x14ac:dyDescent="0.3">
      <c r="A1040" s="24" t="s">
        <v>2409</v>
      </c>
      <c r="B1040" s="25" t="s">
        <v>2410</v>
      </c>
      <c r="C1040" s="19" t="s">
        <v>171</v>
      </c>
      <c r="D1040" s="26">
        <v>1000</v>
      </c>
    </row>
    <row r="1041" spans="1:4" ht="15.75" x14ac:dyDescent="0.3">
      <c r="A1041" s="24" t="s">
        <v>2411</v>
      </c>
      <c r="B1041" s="25" t="s">
        <v>2412</v>
      </c>
      <c r="C1041" s="19" t="s">
        <v>309</v>
      </c>
      <c r="D1041" s="26">
        <v>19343.25</v>
      </c>
    </row>
    <row r="1042" spans="1:4" ht="15.75" x14ac:dyDescent="0.3">
      <c r="A1042" s="24" t="s">
        <v>2413</v>
      </c>
      <c r="B1042" s="25" t="s">
        <v>2414</v>
      </c>
      <c r="C1042" s="19" t="s">
        <v>52</v>
      </c>
      <c r="D1042" s="26">
        <v>145490.31</v>
      </c>
    </row>
    <row r="1043" spans="1:4" ht="15.75" x14ac:dyDescent="0.3">
      <c r="A1043" s="24" t="s">
        <v>2415</v>
      </c>
      <c r="B1043" s="25" t="s">
        <v>2416</v>
      </c>
      <c r="C1043" s="19" t="s">
        <v>309</v>
      </c>
      <c r="D1043" s="26">
        <v>4398.51</v>
      </c>
    </row>
    <row r="1044" spans="1:4" ht="15.75" x14ac:dyDescent="0.3">
      <c r="A1044" s="24" t="s">
        <v>2417</v>
      </c>
      <c r="B1044" s="25" t="s">
        <v>2418</v>
      </c>
      <c r="C1044" s="19" t="s">
        <v>309</v>
      </c>
      <c r="D1044" s="26">
        <v>2007.95</v>
      </c>
    </row>
    <row r="1045" spans="1:4" ht="15.75" x14ac:dyDescent="0.3">
      <c r="A1045" s="24" t="s">
        <v>2419</v>
      </c>
      <c r="B1045" s="25" t="s">
        <v>2420</v>
      </c>
      <c r="C1045" s="19" t="s">
        <v>193</v>
      </c>
      <c r="D1045" s="26">
        <v>199176.65</v>
      </c>
    </row>
    <row r="1046" spans="1:4" ht="15.75" x14ac:dyDescent="0.3">
      <c r="A1046" s="24" t="s">
        <v>2421</v>
      </c>
      <c r="B1046" s="25" t="s">
        <v>2422</v>
      </c>
      <c r="C1046" s="19" t="s">
        <v>305</v>
      </c>
      <c r="D1046" s="26">
        <v>19984.759999999998</v>
      </c>
    </row>
    <row r="1047" spans="1:4" ht="15.75" x14ac:dyDescent="0.3">
      <c r="A1047" s="24" t="s">
        <v>2423</v>
      </c>
      <c r="B1047" s="25" t="s">
        <v>2424</v>
      </c>
      <c r="C1047" s="19" t="s">
        <v>305</v>
      </c>
      <c r="D1047" s="26">
        <v>6492.68</v>
      </c>
    </row>
    <row r="1048" spans="1:4" ht="15.75" x14ac:dyDescent="0.3">
      <c r="A1048" s="24" t="s">
        <v>2425</v>
      </c>
      <c r="B1048" s="25" t="s">
        <v>2426</v>
      </c>
      <c r="C1048" s="19" t="s">
        <v>311</v>
      </c>
      <c r="D1048" s="26">
        <v>23653.25</v>
      </c>
    </row>
    <row r="1049" spans="1:4" ht="15.75" x14ac:dyDescent="0.3">
      <c r="A1049" s="24" t="s">
        <v>2427</v>
      </c>
      <c r="B1049" s="25" t="s">
        <v>2428</v>
      </c>
      <c r="C1049" s="19" t="s">
        <v>309</v>
      </c>
      <c r="D1049" s="26">
        <v>92.72</v>
      </c>
    </row>
    <row r="1050" spans="1:4" ht="15.75" x14ac:dyDescent="0.3">
      <c r="A1050" s="24" t="s">
        <v>2429</v>
      </c>
      <c r="B1050" s="25" t="s">
        <v>2430</v>
      </c>
      <c r="C1050" s="19" t="s">
        <v>39</v>
      </c>
      <c r="D1050" s="26">
        <v>7090.24</v>
      </c>
    </row>
    <row r="1051" spans="1:4" ht="15.75" x14ac:dyDescent="0.3">
      <c r="A1051" s="24" t="s">
        <v>2431</v>
      </c>
      <c r="B1051" s="25" t="s">
        <v>2432</v>
      </c>
      <c r="C1051" s="19" t="s">
        <v>188</v>
      </c>
      <c r="D1051" s="26">
        <v>36351.269999999997</v>
      </c>
    </row>
    <row r="1052" spans="1:4" ht="15.75" x14ac:dyDescent="0.3">
      <c r="A1052" s="24" t="s">
        <v>2433</v>
      </c>
      <c r="B1052" s="25" t="s">
        <v>2434</v>
      </c>
      <c r="C1052" s="19" t="s">
        <v>214</v>
      </c>
      <c r="D1052" s="26">
        <v>517013.19</v>
      </c>
    </row>
    <row r="1053" spans="1:4" ht="15.75" x14ac:dyDescent="0.3">
      <c r="A1053" s="24" t="s">
        <v>2435</v>
      </c>
      <c r="B1053" s="25" t="s">
        <v>2436</v>
      </c>
      <c r="C1053" s="19" t="s">
        <v>309</v>
      </c>
      <c r="D1053" s="26">
        <v>36933.49</v>
      </c>
    </row>
    <row r="1054" spans="1:4" ht="15.75" x14ac:dyDescent="0.3">
      <c r="A1054" s="24" t="s">
        <v>2437</v>
      </c>
      <c r="B1054" s="25" t="s">
        <v>2438</v>
      </c>
      <c r="C1054" s="19" t="s">
        <v>189</v>
      </c>
      <c r="D1054" s="26">
        <v>8211.01</v>
      </c>
    </row>
    <row r="1055" spans="1:4" ht="15.75" x14ac:dyDescent="0.3">
      <c r="A1055" s="24" t="s">
        <v>2439</v>
      </c>
      <c r="B1055" s="25" t="s">
        <v>2440</v>
      </c>
      <c r="C1055" s="19" t="s">
        <v>177</v>
      </c>
      <c r="D1055" s="26">
        <v>1701.73</v>
      </c>
    </row>
    <row r="1056" spans="1:4" ht="15.75" x14ac:dyDescent="0.3">
      <c r="A1056" s="24" t="s">
        <v>2441</v>
      </c>
      <c r="B1056" s="25" t="s">
        <v>2442</v>
      </c>
      <c r="C1056" s="19" t="s">
        <v>39</v>
      </c>
      <c r="D1056" s="26">
        <v>14780.54</v>
      </c>
    </row>
    <row r="1057" spans="1:4" ht="15.75" x14ac:dyDescent="0.3">
      <c r="A1057" s="24" t="s">
        <v>2443</v>
      </c>
      <c r="B1057" s="25" t="s">
        <v>2444</v>
      </c>
      <c r="C1057" s="19" t="s">
        <v>214</v>
      </c>
      <c r="D1057" s="26">
        <v>955282.73</v>
      </c>
    </row>
    <row r="1058" spans="1:4" ht="15.75" x14ac:dyDescent="0.3">
      <c r="A1058" s="24" t="s">
        <v>2445</v>
      </c>
      <c r="B1058" s="25" t="s">
        <v>2446</v>
      </c>
      <c r="C1058" s="19" t="s">
        <v>201</v>
      </c>
      <c r="D1058" s="26">
        <v>2074274.19</v>
      </c>
    </row>
    <row r="1059" spans="1:4" ht="15.75" x14ac:dyDescent="0.3">
      <c r="A1059" s="24" t="s">
        <v>2447</v>
      </c>
      <c r="B1059" s="25" t="s">
        <v>2448</v>
      </c>
      <c r="C1059" s="19" t="s">
        <v>309</v>
      </c>
      <c r="D1059" s="26">
        <v>30000</v>
      </c>
    </row>
    <row r="1060" spans="1:4" ht="15.75" x14ac:dyDescent="0.3">
      <c r="A1060" s="24" t="s">
        <v>2449</v>
      </c>
      <c r="B1060" s="25" t="s">
        <v>2450</v>
      </c>
      <c r="C1060" s="19" t="s">
        <v>309</v>
      </c>
      <c r="D1060" s="26">
        <v>24364.560000000001</v>
      </c>
    </row>
    <row r="1061" spans="1:4" ht="15.75" x14ac:dyDescent="0.3">
      <c r="A1061" s="24" t="s">
        <v>2451</v>
      </c>
      <c r="B1061" s="25" t="s">
        <v>2452</v>
      </c>
      <c r="C1061" s="19" t="s">
        <v>55</v>
      </c>
      <c r="D1061" s="26">
        <v>20857.810000000001</v>
      </c>
    </row>
    <row r="1062" spans="1:4" ht="15.75" x14ac:dyDescent="0.3">
      <c r="A1062" s="24" t="s">
        <v>2453</v>
      </c>
      <c r="B1062" s="25" t="s">
        <v>2454</v>
      </c>
      <c r="C1062" s="19" t="s">
        <v>201</v>
      </c>
      <c r="D1062" s="26">
        <v>6321.01</v>
      </c>
    </row>
    <row r="1063" spans="1:4" ht="15.75" x14ac:dyDescent="0.3">
      <c r="A1063" s="24" t="s">
        <v>2455</v>
      </c>
      <c r="B1063" s="25" t="s">
        <v>2456</v>
      </c>
      <c r="C1063" s="19" t="s">
        <v>165</v>
      </c>
      <c r="D1063" s="26">
        <v>108218.9</v>
      </c>
    </row>
    <row r="1064" spans="1:4" ht="15.75" x14ac:dyDescent="0.3">
      <c r="A1064" s="24" t="s">
        <v>2457</v>
      </c>
      <c r="B1064" s="25" t="s">
        <v>2458</v>
      </c>
      <c r="C1064" s="19" t="s">
        <v>209</v>
      </c>
      <c r="D1064" s="26">
        <v>27879.61</v>
      </c>
    </row>
    <row r="1065" spans="1:4" ht="15.75" x14ac:dyDescent="0.3">
      <c r="A1065" s="24" t="s">
        <v>2459</v>
      </c>
      <c r="B1065" s="25" t="s">
        <v>2460</v>
      </c>
      <c r="C1065" s="19" t="s">
        <v>196</v>
      </c>
      <c r="D1065" s="26">
        <v>32504.7</v>
      </c>
    </row>
    <row r="1066" spans="1:4" ht="15.75" x14ac:dyDescent="0.3">
      <c r="A1066" s="24" t="s">
        <v>2461</v>
      </c>
      <c r="B1066" s="25" t="s">
        <v>2462</v>
      </c>
      <c r="C1066" s="19" t="s">
        <v>305</v>
      </c>
      <c r="D1066" s="26">
        <v>14433.12</v>
      </c>
    </row>
    <row r="1067" spans="1:4" ht="15.75" x14ac:dyDescent="0.3">
      <c r="A1067" s="24" t="s">
        <v>2463</v>
      </c>
      <c r="B1067" s="25" t="s">
        <v>2464</v>
      </c>
      <c r="C1067" s="19" t="s">
        <v>171</v>
      </c>
      <c r="D1067" s="26">
        <v>2600.0500000000002</v>
      </c>
    </row>
    <row r="1068" spans="1:4" ht="15.75" x14ac:dyDescent="0.3">
      <c r="A1068" s="24" t="s">
        <v>2465</v>
      </c>
      <c r="B1068" s="25" t="s">
        <v>2466</v>
      </c>
      <c r="C1068" s="19" t="s">
        <v>309</v>
      </c>
      <c r="D1068" s="26">
        <v>277.35000000000002</v>
      </c>
    </row>
    <row r="1069" spans="1:4" ht="15.75" x14ac:dyDescent="0.3">
      <c r="A1069" s="24" t="s">
        <v>2467</v>
      </c>
      <c r="B1069" s="25" t="s">
        <v>2468</v>
      </c>
      <c r="C1069" s="19" t="s">
        <v>261</v>
      </c>
      <c r="D1069" s="26">
        <v>79867.78</v>
      </c>
    </row>
    <row r="1070" spans="1:4" ht="15.75" x14ac:dyDescent="0.3">
      <c r="A1070" s="24" t="s">
        <v>2469</v>
      </c>
      <c r="B1070" s="25" t="s">
        <v>2470</v>
      </c>
      <c r="C1070" s="19" t="s">
        <v>257</v>
      </c>
      <c r="D1070" s="26">
        <v>478617.08</v>
      </c>
    </row>
    <row r="1071" spans="1:4" ht="15.75" x14ac:dyDescent="0.3">
      <c r="A1071" s="24" t="s">
        <v>2471</v>
      </c>
      <c r="B1071" s="25" t="s">
        <v>2472</v>
      </c>
      <c r="C1071" s="19" t="s">
        <v>201</v>
      </c>
      <c r="D1071" s="26">
        <v>49907.13</v>
      </c>
    </row>
    <row r="1072" spans="1:4" ht="15.75" x14ac:dyDescent="0.3">
      <c r="A1072" s="24" t="s">
        <v>2473</v>
      </c>
      <c r="B1072" s="25" t="s">
        <v>2474</v>
      </c>
      <c r="C1072" s="19" t="s">
        <v>165</v>
      </c>
      <c r="D1072" s="26">
        <v>48639.34</v>
      </c>
    </row>
    <row r="1073" spans="1:4" ht="15.75" x14ac:dyDescent="0.3">
      <c r="A1073" s="24" t="s">
        <v>2475</v>
      </c>
      <c r="B1073" s="25" t="s">
        <v>2476</v>
      </c>
      <c r="C1073" s="19" t="s">
        <v>309</v>
      </c>
      <c r="D1073" s="26">
        <v>9258.0300000000007</v>
      </c>
    </row>
    <row r="1074" spans="1:4" ht="15.75" x14ac:dyDescent="0.3">
      <c r="A1074" s="24" t="s">
        <v>2477</v>
      </c>
      <c r="B1074" s="25" t="s">
        <v>2478</v>
      </c>
      <c r="C1074" s="19" t="s">
        <v>309</v>
      </c>
      <c r="D1074" s="26">
        <v>19418.849999999999</v>
      </c>
    </row>
    <row r="1075" spans="1:4" ht="15.75" x14ac:dyDescent="0.3">
      <c r="A1075" s="24" t="s">
        <v>2479</v>
      </c>
      <c r="B1075" s="25" t="s">
        <v>2480</v>
      </c>
      <c r="C1075" s="19" t="s">
        <v>305</v>
      </c>
      <c r="D1075" s="26">
        <v>11490.23</v>
      </c>
    </row>
    <row r="1076" spans="1:4" ht="15.75" x14ac:dyDescent="0.3">
      <c r="A1076" s="24" t="s">
        <v>2481</v>
      </c>
      <c r="B1076" s="25" t="s">
        <v>2482</v>
      </c>
      <c r="C1076" s="19" t="s">
        <v>309</v>
      </c>
      <c r="D1076" s="26">
        <v>20399.400000000001</v>
      </c>
    </row>
    <row r="1077" spans="1:4" ht="15.75" x14ac:dyDescent="0.3">
      <c r="A1077" s="24" t="s">
        <v>2483</v>
      </c>
      <c r="B1077" s="25" t="s">
        <v>2484</v>
      </c>
      <c r="C1077" s="19" t="s">
        <v>168</v>
      </c>
      <c r="D1077" s="26">
        <v>3080.76</v>
      </c>
    </row>
    <row r="1078" spans="1:4" ht="15.75" x14ac:dyDescent="0.3">
      <c r="A1078" s="24" t="s">
        <v>2485</v>
      </c>
      <c r="B1078" s="25" t="s">
        <v>2486</v>
      </c>
      <c r="C1078" s="19" t="s">
        <v>218</v>
      </c>
      <c r="D1078" s="26">
        <v>224743.39</v>
      </c>
    </row>
    <row r="1079" spans="1:4" ht="15.75" x14ac:dyDescent="0.3">
      <c r="A1079" s="24" t="s">
        <v>2487</v>
      </c>
      <c r="B1079" s="25" t="s">
        <v>2488</v>
      </c>
      <c r="C1079" s="19" t="s">
        <v>201</v>
      </c>
      <c r="D1079" s="26">
        <v>8935.7099999999991</v>
      </c>
    </row>
    <row r="1080" spans="1:4" ht="15.75" x14ac:dyDescent="0.3">
      <c r="A1080" s="24" t="s">
        <v>2489</v>
      </c>
      <c r="B1080" s="25" t="s">
        <v>2490</v>
      </c>
      <c r="C1080" s="19" t="s">
        <v>305</v>
      </c>
      <c r="D1080" s="26">
        <v>40111.730000000003</v>
      </c>
    </row>
    <row r="1081" spans="1:4" ht="15.75" x14ac:dyDescent="0.3">
      <c r="A1081" s="24" t="s">
        <v>2491</v>
      </c>
      <c r="B1081" s="25" t="s">
        <v>2492</v>
      </c>
      <c r="C1081" s="19" t="s">
        <v>309</v>
      </c>
      <c r="D1081" s="26">
        <v>102.39</v>
      </c>
    </row>
    <row r="1082" spans="1:4" ht="15.75" x14ac:dyDescent="0.3">
      <c r="A1082" s="24" t="s">
        <v>2493</v>
      </c>
      <c r="B1082" s="25" t="s">
        <v>2494</v>
      </c>
      <c r="C1082" s="19" t="s">
        <v>39</v>
      </c>
      <c r="D1082" s="26">
        <v>428543.24</v>
      </c>
    </row>
    <row r="1083" spans="1:4" ht="15.75" x14ac:dyDescent="0.3">
      <c r="A1083" s="24" t="s">
        <v>2495</v>
      </c>
      <c r="B1083" s="25" t="s">
        <v>2496</v>
      </c>
      <c r="C1083" s="19" t="s">
        <v>305</v>
      </c>
      <c r="D1083" s="26">
        <v>12483.17</v>
      </c>
    </row>
    <row r="1084" spans="1:4" ht="15.75" x14ac:dyDescent="0.3">
      <c r="A1084" s="24" t="s">
        <v>2497</v>
      </c>
      <c r="B1084" s="25" t="s">
        <v>2498</v>
      </c>
      <c r="C1084" s="19" t="s">
        <v>309</v>
      </c>
      <c r="D1084" s="26">
        <v>46550.720000000001</v>
      </c>
    </row>
    <row r="1085" spans="1:4" ht="15.75" x14ac:dyDescent="0.3">
      <c r="A1085" s="24" t="s">
        <v>2499</v>
      </c>
      <c r="B1085" s="25" t="s">
        <v>2500</v>
      </c>
      <c r="C1085" s="19" t="s">
        <v>196</v>
      </c>
      <c r="D1085" s="26">
        <v>30390.57</v>
      </c>
    </row>
    <row r="1086" spans="1:4" ht="15.75" x14ac:dyDescent="0.3">
      <c r="A1086" s="24" t="s">
        <v>2501</v>
      </c>
      <c r="B1086" s="25" t="s">
        <v>2502</v>
      </c>
      <c r="C1086" s="19" t="s">
        <v>55</v>
      </c>
      <c r="D1086" s="26">
        <v>3862.55</v>
      </c>
    </row>
    <row r="1087" spans="1:4" ht="15.75" x14ac:dyDescent="0.3">
      <c r="A1087" s="24" t="s">
        <v>2503</v>
      </c>
      <c r="B1087" s="25" t="s">
        <v>2504</v>
      </c>
      <c r="C1087" s="19" t="s">
        <v>218</v>
      </c>
      <c r="D1087" s="26">
        <v>354078.52</v>
      </c>
    </row>
    <row r="1088" spans="1:4" ht="15.75" x14ac:dyDescent="0.3">
      <c r="A1088" s="24" t="s">
        <v>2505</v>
      </c>
      <c r="B1088" s="25" t="s">
        <v>2506</v>
      </c>
      <c r="C1088" s="19" t="s">
        <v>305</v>
      </c>
      <c r="D1088" s="26">
        <v>21626.62</v>
      </c>
    </row>
    <row r="1089" spans="1:4" ht="15.75" x14ac:dyDescent="0.3">
      <c r="A1089" s="24" t="s">
        <v>2507</v>
      </c>
      <c r="B1089" s="25" t="s">
        <v>2508</v>
      </c>
      <c r="C1089" s="19" t="s">
        <v>257</v>
      </c>
      <c r="D1089" s="26">
        <v>18274.25</v>
      </c>
    </row>
    <row r="1090" spans="1:4" ht="15.75" x14ac:dyDescent="0.3">
      <c r="A1090" s="24" t="s">
        <v>2509</v>
      </c>
      <c r="B1090" s="25" t="s">
        <v>2510</v>
      </c>
      <c r="C1090" s="19" t="s">
        <v>201</v>
      </c>
      <c r="D1090" s="26">
        <v>14699.82</v>
      </c>
    </row>
    <row r="1091" spans="1:4" ht="15.75" x14ac:dyDescent="0.3">
      <c r="A1091" s="24" t="s">
        <v>2511</v>
      </c>
      <c r="B1091" s="25" t="s">
        <v>2512</v>
      </c>
      <c r="C1091" s="19" t="s">
        <v>167</v>
      </c>
      <c r="D1091" s="26">
        <v>12073.07</v>
      </c>
    </row>
    <row r="1092" spans="1:4" ht="15.75" x14ac:dyDescent="0.3">
      <c r="A1092" s="24" t="s">
        <v>2513</v>
      </c>
      <c r="B1092" s="25" t="s">
        <v>2514</v>
      </c>
      <c r="C1092" s="19" t="s">
        <v>168</v>
      </c>
      <c r="D1092" s="26">
        <v>1098408.76</v>
      </c>
    </row>
    <row r="1093" spans="1:4" ht="15.75" x14ac:dyDescent="0.3">
      <c r="A1093" s="24" t="s">
        <v>2515</v>
      </c>
      <c r="B1093" s="25" t="s">
        <v>2516</v>
      </c>
      <c r="C1093" s="19" t="s">
        <v>309</v>
      </c>
      <c r="D1093" s="26">
        <v>1830.95</v>
      </c>
    </row>
    <row r="1094" spans="1:4" ht="15.75" x14ac:dyDescent="0.3">
      <c r="A1094" s="24" t="s">
        <v>2517</v>
      </c>
      <c r="B1094" s="25" t="s">
        <v>2518</v>
      </c>
      <c r="C1094" s="19" t="s">
        <v>200</v>
      </c>
      <c r="D1094" s="26">
        <v>3239.77</v>
      </c>
    </row>
    <row r="1095" spans="1:4" ht="15.75" x14ac:dyDescent="0.3">
      <c r="A1095" s="24" t="s">
        <v>2519</v>
      </c>
      <c r="B1095" s="25" t="s">
        <v>2520</v>
      </c>
      <c r="C1095" s="19" t="s">
        <v>201</v>
      </c>
      <c r="D1095" s="26">
        <v>42294.92</v>
      </c>
    </row>
    <row r="1096" spans="1:4" ht="15.75" x14ac:dyDescent="0.3">
      <c r="A1096" s="24" t="s">
        <v>2521</v>
      </c>
      <c r="B1096" s="25" t="s">
        <v>2522</v>
      </c>
      <c r="C1096" s="19" t="s">
        <v>309</v>
      </c>
      <c r="D1096" s="26">
        <v>6500</v>
      </c>
    </row>
    <row r="1097" spans="1:4" ht="15.75" x14ac:dyDescent="0.3">
      <c r="A1097" s="24" t="s">
        <v>2523</v>
      </c>
      <c r="B1097" s="25" t="s">
        <v>2524</v>
      </c>
      <c r="C1097" s="19" t="s">
        <v>201</v>
      </c>
      <c r="D1097" s="26">
        <v>2328328.9900000002</v>
      </c>
    </row>
    <row r="1098" spans="1:4" ht="15.75" x14ac:dyDescent="0.3">
      <c r="A1098" s="24" t="s">
        <v>2525</v>
      </c>
      <c r="B1098" s="25" t="s">
        <v>2526</v>
      </c>
      <c r="C1098" s="19" t="s">
        <v>303</v>
      </c>
      <c r="D1098" s="26">
        <v>78555.87</v>
      </c>
    </row>
    <row r="1099" spans="1:4" ht="15.75" x14ac:dyDescent="0.3">
      <c r="A1099" s="24" t="s">
        <v>2527</v>
      </c>
      <c r="B1099" s="25" t="s">
        <v>2528</v>
      </c>
      <c r="C1099" s="19" t="s">
        <v>214</v>
      </c>
      <c r="D1099" s="26">
        <v>14388.59</v>
      </c>
    </row>
    <row r="1100" spans="1:4" ht="15.75" x14ac:dyDescent="0.3">
      <c r="A1100" s="24" t="s">
        <v>2529</v>
      </c>
      <c r="B1100" s="25" t="s">
        <v>2530</v>
      </c>
      <c r="C1100" s="19" t="s">
        <v>55</v>
      </c>
      <c r="D1100" s="26">
        <v>295992.18</v>
      </c>
    </row>
    <row r="1101" spans="1:4" ht="15.75" x14ac:dyDescent="0.3">
      <c r="A1101" s="24" t="s">
        <v>2531</v>
      </c>
      <c r="B1101" s="25" t="s">
        <v>2532</v>
      </c>
      <c r="C1101" s="19" t="s">
        <v>303</v>
      </c>
      <c r="D1101" s="26">
        <v>24710</v>
      </c>
    </row>
    <row r="1102" spans="1:4" ht="15.75" x14ac:dyDescent="0.3">
      <c r="A1102" s="24" t="s">
        <v>2533</v>
      </c>
      <c r="B1102" s="25" t="s">
        <v>2534</v>
      </c>
      <c r="C1102" s="19" t="s">
        <v>309</v>
      </c>
      <c r="D1102" s="26">
        <v>1935.01</v>
      </c>
    </row>
    <row r="1103" spans="1:4" ht="15.75" x14ac:dyDescent="0.3">
      <c r="A1103" s="24" t="s">
        <v>2535</v>
      </c>
      <c r="B1103" s="25" t="s">
        <v>2536</v>
      </c>
      <c r="C1103" s="19" t="s">
        <v>52</v>
      </c>
      <c r="D1103" s="26">
        <v>8483.73</v>
      </c>
    </row>
    <row r="1104" spans="1:4" ht="15.75" x14ac:dyDescent="0.3">
      <c r="A1104" s="24" t="s">
        <v>2537</v>
      </c>
      <c r="B1104" s="25" t="s">
        <v>2538</v>
      </c>
      <c r="C1104" s="19" t="s">
        <v>208</v>
      </c>
      <c r="D1104" s="26">
        <v>30000</v>
      </c>
    </row>
    <row r="1105" spans="1:4" ht="15.75" x14ac:dyDescent="0.3">
      <c r="A1105" s="24" t="s">
        <v>2539</v>
      </c>
      <c r="B1105" s="25" t="s">
        <v>2540</v>
      </c>
      <c r="C1105" s="19" t="s">
        <v>257</v>
      </c>
      <c r="D1105" s="26">
        <v>134730.63</v>
      </c>
    </row>
    <row r="1106" spans="1:4" ht="15.75" x14ac:dyDescent="0.3">
      <c r="A1106" s="24" t="s">
        <v>2541</v>
      </c>
      <c r="B1106" s="25" t="s">
        <v>2542</v>
      </c>
      <c r="C1106" s="19" t="s">
        <v>168</v>
      </c>
      <c r="D1106" s="26">
        <v>5769.4</v>
      </c>
    </row>
    <row r="1107" spans="1:4" ht="15.75" x14ac:dyDescent="0.3">
      <c r="A1107" s="24" t="s">
        <v>2543</v>
      </c>
      <c r="B1107" s="25" t="s">
        <v>2544</v>
      </c>
      <c r="C1107" s="19" t="s">
        <v>39</v>
      </c>
      <c r="D1107" s="26">
        <v>101297.32</v>
      </c>
    </row>
    <row r="1108" spans="1:4" ht="15.75" x14ac:dyDescent="0.3">
      <c r="A1108" s="24" t="s">
        <v>2545</v>
      </c>
      <c r="B1108" s="25" t="s">
        <v>2546</v>
      </c>
      <c r="C1108" s="19" t="s">
        <v>200</v>
      </c>
      <c r="D1108" s="26">
        <v>1454087.47</v>
      </c>
    </row>
    <row r="1109" spans="1:4" ht="15.75" x14ac:dyDescent="0.3">
      <c r="A1109" s="24" t="s">
        <v>2547</v>
      </c>
      <c r="B1109" s="25" t="s">
        <v>2548</v>
      </c>
      <c r="C1109" s="19" t="s">
        <v>309</v>
      </c>
      <c r="D1109" s="26">
        <v>12828.4</v>
      </c>
    </row>
    <row r="1110" spans="1:4" ht="15.75" x14ac:dyDescent="0.3">
      <c r="A1110" s="24" t="s">
        <v>2549</v>
      </c>
      <c r="B1110" s="25" t="s">
        <v>2550</v>
      </c>
      <c r="C1110" s="19" t="s">
        <v>214</v>
      </c>
      <c r="D1110" s="26">
        <v>651989</v>
      </c>
    </row>
    <row r="1111" spans="1:4" ht="15.75" x14ac:dyDescent="0.3">
      <c r="A1111" s="24" t="s">
        <v>2551</v>
      </c>
      <c r="B1111" s="25" t="s">
        <v>2552</v>
      </c>
      <c r="C1111" s="19" t="s">
        <v>309</v>
      </c>
      <c r="D1111" s="26">
        <v>23448.240000000002</v>
      </c>
    </row>
    <row r="1112" spans="1:4" ht="15.75" x14ac:dyDescent="0.3">
      <c r="A1112" s="24" t="s">
        <v>2553</v>
      </c>
      <c r="B1112" s="25" t="s">
        <v>2554</v>
      </c>
      <c r="C1112" s="19" t="s">
        <v>263</v>
      </c>
      <c r="D1112" s="26">
        <v>2248.84</v>
      </c>
    </row>
    <row r="1113" spans="1:4" ht="15.75" x14ac:dyDescent="0.3">
      <c r="A1113" s="24" t="s">
        <v>2555</v>
      </c>
      <c r="B1113" s="25" t="s">
        <v>2556</v>
      </c>
      <c r="C1113" s="19" t="s">
        <v>309</v>
      </c>
      <c r="D1113" s="26">
        <v>534.64</v>
      </c>
    </row>
    <row r="1114" spans="1:4" ht="15.75" x14ac:dyDescent="0.3">
      <c r="A1114" s="24" t="s">
        <v>2557</v>
      </c>
      <c r="B1114" s="25" t="s">
        <v>2558</v>
      </c>
      <c r="C1114" s="19" t="s">
        <v>218</v>
      </c>
      <c r="D1114" s="26">
        <v>47278.55</v>
      </c>
    </row>
    <row r="1115" spans="1:4" ht="15.75" x14ac:dyDescent="0.3">
      <c r="A1115" s="24" t="s">
        <v>2559</v>
      </c>
      <c r="B1115" s="25" t="s">
        <v>2560</v>
      </c>
      <c r="C1115" s="19" t="s">
        <v>189</v>
      </c>
      <c r="D1115" s="26">
        <v>197.39</v>
      </c>
    </row>
    <row r="1116" spans="1:4" ht="15.75" x14ac:dyDescent="0.3">
      <c r="A1116" s="24" t="s">
        <v>2561</v>
      </c>
      <c r="B1116" s="25" t="s">
        <v>2562</v>
      </c>
      <c r="C1116" s="19" t="s">
        <v>128</v>
      </c>
      <c r="D1116" s="26">
        <v>1239905.43</v>
      </c>
    </row>
    <row r="1117" spans="1:4" ht="15.75" x14ac:dyDescent="0.3">
      <c r="A1117" s="24" t="s">
        <v>2563</v>
      </c>
      <c r="B1117" s="25" t="s">
        <v>2564</v>
      </c>
      <c r="C1117" s="19" t="s">
        <v>309</v>
      </c>
      <c r="D1117" s="26">
        <v>91432.36</v>
      </c>
    </row>
    <row r="1118" spans="1:4" ht="15.75" x14ac:dyDescent="0.3">
      <c r="A1118" s="24" t="s">
        <v>2565</v>
      </c>
      <c r="B1118" s="25" t="s">
        <v>2566</v>
      </c>
      <c r="C1118" s="19" t="s">
        <v>200</v>
      </c>
      <c r="D1118" s="26">
        <v>9966.33</v>
      </c>
    </row>
    <row r="1119" spans="1:4" ht="15.75" x14ac:dyDescent="0.3">
      <c r="A1119" s="24" t="s">
        <v>2567</v>
      </c>
      <c r="B1119" s="25" t="s">
        <v>2568</v>
      </c>
      <c r="C1119" s="19" t="s">
        <v>309</v>
      </c>
      <c r="D1119" s="26">
        <v>251708.82</v>
      </c>
    </row>
    <row r="1120" spans="1:4" ht="15.75" x14ac:dyDescent="0.3">
      <c r="A1120" s="24" t="s">
        <v>2569</v>
      </c>
      <c r="B1120" s="25" t="s">
        <v>2570</v>
      </c>
      <c r="C1120" s="19" t="s">
        <v>201</v>
      </c>
      <c r="D1120" s="26">
        <v>1380729.97</v>
      </c>
    </row>
    <row r="1121" spans="1:4" ht="15.75" x14ac:dyDescent="0.3">
      <c r="A1121" s="24" t="s">
        <v>2571</v>
      </c>
      <c r="B1121" s="25" t="s">
        <v>2572</v>
      </c>
      <c r="C1121" s="19" t="s">
        <v>309</v>
      </c>
      <c r="D1121" s="26">
        <v>225.67</v>
      </c>
    </row>
    <row r="1122" spans="1:4" ht="15.75" x14ac:dyDescent="0.3">
      <c r="A1122" s="24" t="s">
        <v>2573</v>
      </c>
      <c r="B1122" s="25" t="s">
        <v>2574</v>
      </c>
      <c r="C1122" s="19" t="s">
        <v>263</v>
      </c>
      <c r="D1122" s="26">
        <v>432.03</v>
      </c>
    </row>
    <row r="1123" spans="1:4" ht="15.75" x14ac:dyDescent="0.3">
      <c r="A1123" s="24" t="s">
        <v>2575</v>
      </c>
      <c r="B1123" s="25" t="s">
        <v>2576</v>
      </c>
      <c r="C1123" s="19" t="s">
        <v>311</v>
      </c>
      <c r="D1123" s="26">
        <v>23583.91</v>
      </c>
    </row>
    <row r="1124" spans="1:4" ht="15.75" x14ac:dyDescent="0.3">
      <c r="A1124" s="24" t="s">
        <v>2577</v>
      </c>
      <c r="B1124" s="25" t="s">
        <v>2578</v>
      </c>
      <c r="C1124" s="19" t="s">
        <v>194</v>
      </c>
      <c r="D1124" s="26">
        <v>29333.17</v>
      </c>
    </row>
    <row r="1125" spans="1:4" ht="15.75" x14ac:dyDescent="0.3">
      <c r="A1125" s="24" t="s">
        <v>2579</v>
      </c>
      <c r="B1125" s="25" t="s">
        <v>2580</v>
      </c>
      <c r="C1125" s="19" t="s">
        <v>309</v>
      </c>
      <c r="D1125" s="26">
        <v>2.5</v>
      </c>
    </row>
    <row r="1126" spans="1:4" ht="15.75" x14ac:dyDescent="0.3">
      <c r="A1126" s="24" t="s">
        <v>2581</v>
      </c>
      <c r="B1126" s="25" t="s">
        <v>2582</v>
      </c>
      <c r="C1126" s="19" t="s">
        <v>165</v>
      </c>
      <c r="D1126" s="26">
        <v>36285.82</v>
      </c>
    </row>
    <row r="1127" spans="1:4" ht="15.75" x14ac:dyDescent="0.3">
      <c r="A1127" s="24" t="s">
        <v>2583</v>
      </c>
      <c r="B1127" s="25" t="s">
        <v>2584</v>
      </c>
      <c r="C1127" s="19" t="s">
        <v>192</v>
      </c>
      <c r="D1127" s="26">
        <v>1380376.74</v>
      </c>
    </row>
    <row r="1128" spans="1:4" ht="15.75" x14ac:dyDescent="0.3">
      <c r="A1128" s="24" t="s">
        <v>2585</v>
      </c>
      <c r="B1128" s="25" t="s">
        <v>2586</v>
      </c>
      <c r="C1128" s="19" t="s">
        <v>168</v>
      </c>
      <c r="D1128" s="26">
        <v>6532.23</v>
      </c>
    </row>
    <row r="1129" spans="1:4" ht="15.75" x14ac:dyDescent="0.3">
      <c r="A1129" s="24" t="s">
        <v>2587</v>
      </c>
      <c r="B1129" s="25" t="s">
        <v>2588</v>
      </c>
      <c r="C1129" s="19" t="s">
        <v>77</v>
      </c>
      <c r="D1129" s="26">
        <v>1194.58</v>
      </c>
    </row>
    <row r="1130" spans="1:4" ht="15.75" x14ac:dyDescent="0.3">
      <c r="A1130" s="24" t="s">
        <v>2589</v>
      </c>
      <c r="B1130" s="25" t="s">
        <v>2590</v>
      </c>
      <c r="C1130" s="19" t="s">
        <v>309</v>
      </c>
      <c r="D1130" s="26">
        <v>1768.4</v>
      </c>
    </row>
    <row r="1131" spans="1:4" ht="15.75" x14ac:dyDescent="0.3">
      <c r="A1131" s="24" t="s">
        <v>2591</v>
      </c>
      <c r="B1131" s="25" t="s">
        <v>2592</v>
      </c>
      <c r="C1131" s="19" t="s">
        <v>309</v>
      </c>
      <c r="D1131" s="26">
        <v>24445.03</v>
      </c>
    </row>
    <row r="1132" spans="1:4" ht="15.75" x14ac:dyDescent="0.3">
      <c r="A1132" s="24" t="s">
        <v>2593</v>
      </c>
      <c r="B1132" s="25" t="s">
        <v>2594</v>
      </c>
      <c r="C1132" s="19" t="s">
        <v>196</v>
      </c>
      <c r="D1132" s="26">
        <v>40409.22</v>
      </c>
    </row>
    <row r="1133" spans="1:4" ht="15.75" x14ac:dyDescent="0.3">
      <c r="A1133" s="24" t="s">
        <v>2595</v>
      </c>
      <c r="B1133" s="25" t="s">
        <v>2596</v>
      </c>
      <c r="C1133" s="19" t="s">
        <v>52</v>
      </c>
      <c r="D1133" s="26">
        <v>50679.519999999997</v>
      </c>
    </row>
    <row r="1134" spans="1:4" ht="15.75" x14ac:dyDescent="0.3">
      <c r="A1134" s="24" t="s">
        <v>2597</v>
      </c>
      <c r="B1134" s="25" t="s">
        <v>2598</v>
      </c>
      <c r="C1134" s="19" t="s">
        <v>305</v>
      </c>
      <c r="D1134" s="26">
        <v>25328.84</v>
      </c>
    </row>
    <row r="1135" spans="1:4" ht="15.75" x14ac:dyDescent="0.3">
      <c r="A1135" s="24" t="s">
        <v>2599</v>
      </c>
      <c r="B1135" s="25" t="s">
        <v>2600</v>
      </c>
      <c r="C1135" s="19" t="s">
        <v>309</v>
      </c>
      <c r="D1135" s="26">
        <v>4907.6400000000003</v>
      </c>
    </row>
    <row r="1136" spans="1:4" ht="15.75" x14ac:dyDescent="0.3">
      <c r="A1136" s="24" t="s">
        <v>2601</v>
      </c>
      <c r="B1136" s="25" t="s">
        <v>2602</v>
      </c>
      <c r="C1136" s="19" t="s">
        <v>55</v>
      </c>
      <c r="D1136" s="26">
        <v>1765.07</v>
      </c>
    </row>
    <row r="1137" spans="1:4" ht="15.75" x14ac:dyDescent="0.3">
      <c r="A1137" s="24" t="s">
        <v>2603</v>
      </c>
      <c r="B1137" s="25" t="s">
        <v>2604</v>
      </c>
      <c r="C1137" s="19" t="s">
        <v>43</v>
      </c>
      <c r="D1137" s="26">
        <v>108.18</v>
      </c>
    </row>
    <row r="1138" spans="1:4" ht="15.75" x14ac:dyDescent="0.3">
      <c r="A1138" s="24" t="s">
        <v>2605</v>
      </c>
      <c r="B1138" s="25" t="s">
        <v>2606</v>
      </c>
      <c r="C1138" s="19" t="s">
        <v>309</v>
      </c>
      <c r="D1138" s="26">
        <v>42469.09</v>
      </c>
    </row>
    <row r="1139" spans="1:4" ht="15.75" x14ac:dyDescent="0.3">
      <c r="A1139" s="24" t="s">
        <v>2607</v>
      </c>
      <c r="B1139" s="25" t="s">
        <v>2608</v>
      </c>
      <c r="C1139" s="19" t="s">
        <v>201</v>
      </c>
      <c r="D1139" s="26">
        <v>52609.36</v>
      </c>
    </row>
    <row r="1140" spans="1:4" ht="15.75" x14ac:dyDescent="0.3">
      <c r="A1140" s="24" t="s">
        <v>2609</v>
      </c>
      <c r="B1140" s="25" t="s">
        <v>2610</v>
      </c>
      <c r="C1140" s="19" t="s">
        <v>303</v>
      </c>
      <c r="D1140" s="26">
        <v>707.46</v>
      </c>
    </row>
    <row r="1141" spans="1:4" ht="15.75" x14ac:dyDescent="0.3">
      <c r="A1141" s="24" t="s">
        <v>2611</v>
      </c>
      <c r="B1141" s="25" t="s">
        <v>2612</v>
      </c>
      <c r="C1141" s="19" t="s">
        <v>171</v>
      </c>
      <c r="D1141" s="26">
        <v>24834.2</v>
      </c>
    </row>
    <row r="1142" spans="1:4" ht="15.75" x14ac:dyDescent="0.3">
      <c r="A1142" s="24" t="s">
        <v>2613</v>
      </c>
      <c r="B1142" s="25" t="s">
        <v>2614</v>
      </c>
      <c r="C1142" s="19" t="s">
        <v>309</v>
      </c>
      <c r="D1142" s="26">
        <v>10428.25</v>
      </c>
    </row>
    <row r="1143" spans="1:4" ht="15.75" x14ac:dyDescent="0.3">
      <c r="A1143" s="24" t="s">
        <v>2615</v>
      </c>
      <c r="B1143" s="25" t="s">
        <v>2616</v>
      </c>
      <c r="C1143" s="19" t="s">
        <v>188</v>
      </c>
      <c r="D1143" s="26">
        <v>23304.11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Sheet9</vt:lpstr>
      <vt:lpstr>vivo</vt:lpstr>
      <vt:lpstr>华为</vt:lpstr>
      <vt:lpstr>小米</vt:lpstr>
      <vt:lpstr>三星</vt:lpstr>
      <vt:lpstr>OPPO</vt:lpstr>
      <vt:lpstr>头条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2019-10-08T11:23:29Z</dcterms:modified>
</cp:coreProperties>
</file>