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Ольга\Desktop\"/>
    </mc:Choice>
  </mc:AlternateContent>
  <bookViews>
    <workbookView xWindow="930" yWindow="0" windowWidth="18270" windowHeight="7900"/>
  </bookViews>
  <sheets>
    <sheet name="Лист2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" i="2" l="1"/>
  <c r="S5" i="2" s="1"/>
  <c r="S6" i="2" s="1"/>
  <c r="S7" i="2" s="1"/>
  <c r="S8" i="2" s="1"/>
  <c r="E4" i="2"/>
  <c r="E5" i="2" s="1"/>
  <c r="E6" i="2" s="1"/>
  <c r="E7" i="2" s="1"/>
  <c r="T8" i="2" l="1"/>
  <c r="S9" i="2"/>
</calcChain>
</file>

<file path=xl/sharedStrings.xml><?xml version="1.0" encoding="utf-8"?>
<sst xmlns="http://schemas.openxmlformats.org/spreadsheetml/2006/main" count="86" uniqueCount="70">
  <si>
    <t>Водитель</t>
  </si>
  <si>
    <t>Кондуктор</t>
  </si>
  <si>
    <t>Фамилия</t>
  </si>
  <si>
    <t>Имя</t>
  </si>
  <si>
    <t>Отчество</t>
  </si>
  <si>
    <t>Дата рождения</t>
  </si>
  <si>
    <t>Адрес проживания</t>
  </si>
  <si>
    <t>Номер телефона (основной)</t>
  </si>
  <si>
    <t>Адрес прописки</t>
  </si>
  <si>
    <t>Физические лица</t>
  </si>
  <si>
    <t>Сотрудники</t>
  </si>
  <si>
    <t>id</t>
  </si>
  <si>
    <t>Акламбек</t>
  </si>
  <si>
    <t>Борисович</t>
  </si>
  <si>
    <t>Дятлов</t>
  </si>
  <si>
    <t>Егоров</t>
  </si>
  <si>
    <t>Котеин</t>
  </si>
  <si>
    <t>Михайлович</t>
  </si>
  <si>
    <t>Лицемеров</t>
  </si>
  <si>
    <t>Бред</t>
  </si>
  <si>
    <t>Исаакович</t>
  </si>
  <si>
    <t>Актавий</t>
  </si>
  <si>
    <t>Ан</t>
  </si>
  <si>
    <t>Лекай</t>
  </si>
  <si>
    <t>Бармалей</t>
  </si>
  <si>
    <t>Дурыманович</t>
  </si>
  <si>
    <t>Г. Москва, …</t>
  </si>
  <si>
    <t>Г. Ленинград, …</t>
  </si>
  <si>
    <t>+7-320-21-1212</t>
  </si>
  <si>
    <t>Автобусы</t>
  </si>
  <si>
    <t>Номер</t>
  </si>
  <si>
    <t>Пункт отправления</t>
  </si>
  <si>
    <t>Пункт назначения</t>
  </si>
  <si>
    <t>Михайлово</t>
  </si>
  <si>
    <t>Дятлово</t>
  </si>
  <si>
    <t>Григьрьево</t>
  </si>
  <si>
    <t>Исаково</t>
  </si>
  <si>
    <t>Междуречье</t>
  </si>
  <si>
    <t>Маршруты</t>
  </si>
  <si>
    <t>Номер автобуса</t>
  </si>
  <si>
    <t>АБ-232</t>
  </si>
  <si>
    <t>ФН-232</t>
  </si>
  <si>
    <t>КЛ-322</t>
  </si>
  <si>
    <t>ТУ-322</t>
  </si>
  <si>
    <t>СУ-323</t>
  </si>
  <si>
    <t>id маршрута</t>
  </si>
  <si>
    <t>id водителя</t>
  </si>
  <si>
    <t>id кондуктора</t>
  </si>
  <si>
    <t>+7-123-32-5312</t>
  </si>
  <si>
    <t>+7-223-32-3821</t>
  </si>
  <si>
    <t>+7-210-32-5921</t>
  </si>
  <si>
    <t>+7-531-32-2152</t>
  </si>
  <si>
    <t>Должности</t>
  </si>
  <si>
    <t>Наименование</t>
  </si>
  <si>
    <t>Администратор</t>
  </si>
  <si>
    <t>Бухгалтер</t>
  </si>
  <si>
    <t>id должности</t>
  </si>
  <si>
    <t>Дата выхода на работу</t>
  </si>
  <si>
    <t>Дата увольнения</t>
  </si>
  <si>
    <t>Номер паспорта</t>
  </si>
  <si>
    <t>Табельный номер</t>
  </si>
  <si>
    <t>4292 322463</t>
  </si>
  <si>
    <t>3922 322423</t>
  </si>
  <si>
    <t>6321 432524</t>
  </si>
  <si>
    <t>5421 542144</t>
  </si>
  <si>
    <t>7421 321463</t>
  </si>
  <si>
    <t>Г. Екатеринбург, …</t>
  </si>
  <si>
    <t>Г. Уренгой, …</t>
  </si>
  <si>
    <t>Экономист</t>
  </si>
  <si>
    <t>id физлица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</si>
</sst>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quotePrefix="1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/>
  </sheetViews>
  <sheetFormatPr defaultRowHeight="14.5" x14ac:dyDescent="0.35"/>
  <cols>
    <col min="5" max="5" width="9.90625" bestFit="1" customWidth="1"/>
    <col min="6" max="6" width="12.1796875" bestFit="1" customWidth="1"/>
    <col min="18" max="19" width="9.90625" bestFit="1" customWidth="1"/>
    <col min="20" max="20" width="10.54296875" customWidth="1"/>
  </cols>
  <sheetData>
    <row r="1" spans="1:21" x14ac:dyDescent="0.35">
      <c r="A1" t="s">
        <v>9</v>
      </c>
      <c r="L1" t="s">
        <v>52</v>
      </c>
      <c r="O1" t="s">
        <v>10</v>
      </c>
    </row>
    <row r="2" spans="1:21" x14ac:dyDescent="0.35">
      <c r="A2" t="s">
        <v>11</v>
      </c>
      <c r="B2" t="s">
        <v>2</v>
      </c>
      <c r="C2" t="s">
        <v>3</v>
      </c>
      <c r="D2" t="s">
        <v>4</v>
      </c>
      <c r="E2" t="s">
        <v>5</v>
      </c>
      <c r="F2" t="s">
        <v>59</v>
      </c>
      <c r="G2" t="s">
        <v>8</v>
      </c>
      <c r="H2" t="s">
        <v>6</v>
      </c>
      <c r="I2" t="s">
        <v>7</v>
      </c>
      <c r="L2" t="s">
        <v>11</v>
      </c>
      <c r="M2" t="s">
        <v>53</v>
      </c>
      <c r="O2" t="s">
        <v>11</v>
      </c>
      <c r="P2" t="s">
        <v>60</v>
      </c>
      <c r="Q2" t="s">
        <v>56</v>
      </c>
      <c r="R2" t="s">
        <v>69</v>
      </c>
      <c r="S2" t="s">
        <v>57</v>
      </c>
      <c r="T2" t="s">
        <v>58</v>
      </c>
    </row>
    <row r="3" spans="1:21" x14ac:dyDescent="0.35">
      <c r="A3">
        <v>1</v>
      </c>
      <c r="B3" t="s">
        <v>14</v>
      </c>
      <c r="C3" t="s">
        <v>12</v>
      </c>
      <c r="D3" t="s">
        <v>13</v>
      </c>
      <c r="E3" s="1">
        <v>30156</v>
      </c>
      <c r="F3" s="3" t="s">
        <v>61</v>
      </c>
      <c r="G3" t="s">
        <v>26</v>
      </c>
      <c r="H3" t="s">
        <v>26</v>
      </c>
      <c r="I3" s="2" t="s">
        <v>48</v>
      </c>
      <c r="L3">
        <v>1</v>
      </c>
      <c r="M3" t="s">
        <v>0</v>
      </c>
      <c r="O3">
        <v>1</v>
      </c>
      <c r="P3">
        <v>211321</v>
      </c>
      <c r="Q3">
        <v>1</v>
      </c>
      <c r="R3">
        <v>2</v>
      </c>
      <c r="S3" s="1">
        <v>44167</v>
      </c>
    </row>
    <row r="4" spans="1:21" x14ac:dyDescent="0.35">
      <c r="A4">
        <v>2</v>
      </c>
      <c r="B4" t="s">
        <v>15</v>
      </c>
      <c r="C4" t="s">
        <v>16</v>
      </c>
      <c r="D4" t="s">
        <v>17</v>
      </c>
      <c r="E4" s="1">
        <f>E3+5000</f>
        <v>35156</v>
      </c>
      <c r="F4" s="3" t="s">
        <v>62</v>
      </c>
      <c r="G4" t="s">
        <v>66</v>
      </c>
      <c r="H4" t="s">
        <v>26</v>
      </c>
      <c r="I4" s="2" t="s">
        <v>49</v>
      </c>
      <c r="L4">
        <v>2</v>
      </c>
      <c r="M4" t="s">
        <v>1</v>
      </c>
      <c r="O4">
        <v>2</v>
      </c>
      <c r="P4">
        <v>211324</v>
      </c>
      <c r="Q4">
        <v>1</v>
      </c>
      <c r="R4">
        <v>3</v>
      </c>
      <c r="S4" s="1">
        <f>S3+321</f>
        <v>44488</v>
      </c>
    </row>
    <row r="5" spans="1:21" x14ac:dyDescent="0.35">
      <c r="A5">
        <v>3</v>
      </c>
      <c r="B5" t="s">
        <v>18</v>
      </c>
      <c r="C5" t="s">
        <v>19</v>
      </c>
      <c r="D5" t="s">
        <v>20</v>
      </c>
      <c r="E5" s="1">
        <f>E4-12356</f>
        <v>22800</v>
      </c>
      <c r="F5" s="3" t="s">
        <v>64</v>
      </c>
      <c r="G5" t="s">
        <v>27</v>
      </c>
      <c r="H5" t="s">
        <v>26</v>
      </c>
      <c r="I5" s="2" t="s">
        <v>50</v>
      </c>
      <c r="L5">
        <v>3</v>
      </c>
      <c r="M5" t="s">
        <v>54</v>
      </c>
      <c r="O5">
        <v>3</v>
      </c>
      <c r="P5">
        <v>211325</v>
      </c>
      <c r="Q5">
        <v>2</v>
      </c>
      <c r="R5">
        <v>1</v>
      </c>
      <c r="S5" s="1">
        <f>S4-742</f>
        <v>43746</v>
      </c>
    </row>
    <row r="6" spans="1:21" x14ac:dyDescent="0.35">
      <c r="A6">
        <v>4</v>
      </c>
      <c r="B6" t="s">
        <v>22</v>
      </c>
      <c r="C6" t="s">
        <v>21</v>
      </c>
      <c r="D6" t="s">
        <v>13</v>
      </c>
      <c r="E6" s="1">
        <f>E5+4313</f>
        <v>27113</v>
      </c>
      <c r="F6" s="3" t="s">
        <v>63</v>
      </c>
      <c r="G6" t="s">
        <v>67</v>
      </c>
      <c r="H6" t="s">
        <v>26</v>
      </c>
      <c r="I6" s="2" t="s">
        <v>51</v>
      </c>
      <c r="L6">
        <v>4</v>
      </c>
      <c r="M6" t="s">
        <v>55</v>
      </c>
      <c r="O6">
        <v>4</v>
      </c>
      <c r="P6">
        <v>211335</v>
      </c>
      <c r="Q6">
        <v>2</v>
      </c>
      <c r="R6">
        <v>5</v>
      </c>
      <c r="S6" s="1">
        <f>S5+421</f>
        <v>44167</v>
      </c>
    </row>
    <row r="7" spans="1:21" x14ac:dyDescent="0.35">
      <c r="A7">
        <v>5</v>
      </c>
      <c r="B7" t="s">
        <v>23</v>
      </c>
      <c r="C7" t="s">
        <v>24</v>
      </c>
      <c r="D7" t="s">
        <v>25</v>
      </c>
      <c r="E7" s="1">
        <f>E6+4311</f>
        <v>31424</v>
      </c>
      <c r="F7" s="3" t="s">
        <v>65</v>
      </c>
      <c r="G7" t="s">
        <v>26</v>
      </c>
      <c r="H7" t="s">
        <v>26</v>
      </c>
      <c r="I7" s="2" t="s">
        <v>28</v>
      </c>
      <c r="L7">
        <v>5</v>
      </c>
      <c r="M7" t="s">
        <v>68</v>
      </c>
      <c r="O7">
        <v>5</v>
      </c>
      <c r="P7">
        <v>221337</v>
      </c>
      <c r="Q7">
        <v>1</v>
      </c>
      <c r="R7">
        <v>4</v>
      </c>
      <c r="S7" s="1">
        <f>S6-321</f>
        <v>43846</v>
      </c>
    </row>
    <row r="8" spans="1:21" x14ac:dyDescent="0.35">
      <c r="O8">
        <v>6</v>
      </c>
      <c r="P8">
        <v>221338</v>
      </c>
      <c r="Q8">
        <v>3</v>
      </c>
      <c r="R8">
        <v>7</v>
      </c>
      <c r="S8" s="1">
        <f>S7-974</f>
        <v>42872</v>
      </c>
      <c r="T8" s="1">
        <f>S8+542</f>
        <v>43414</v>
      </c>
      <c r="U8" s="1"/>
    </row>
    <row r="9" spans="1:21" x14ac:dyDescent="0.35">
      <c r="O9">
        <v>7</v>
      </c>
      <c r="P9">
        <v>221340</v>
      </c>
      <c r="Q9">
        <v>4</v>
      </c>
      <c r="R9">
        <v>6</v>
      </c>
      <c r="S9" s="1">
        <f>S8+323</f>
        <v>43195</v>
      </c>
    </row>
    <row r="12" spans="1:21" x14ac:dyDescent="0.35">
      <c r="A12" t="s">
        <v>29</v>
      </c>
      <c r="G12" t="s">
        <v>38</v>
      </c>
    </row>
    <row r="13" spans="1:21" x14ac:dyDescent="0.35">
      <c r="A13" t="s">
        <v>11</v>
      </c>
      <c r="B13" t="s">
        <v>39</v>
      </c>
      <c r="C13" t="s">
        <v>45</v>
      </c>
      <c r="D13" t="s">
        <v>46</v>
      </c>
      <c r="E13" t="s">
        <v>47</v>
      </c>
      <c r="G13" t="s">
        <v>11</v>
      </c>
      <c r="H13" t="s">
        <v>30</v>
      </c>
      <c r="I13" t="s">
        <v>31</v>
      </c>
      <c r="J13" t="s">
        <v>32</v>
      </c>
    </row>
    <row r="14" spans="1:21" x14ac:dyDescent="0.35">
      <c r="A14">
        <v>1</v>
      </c>
      <c r="B14" t="s">
        <v>40</v>
      </c>
      <c r="C14">
        <v>3</v>
      </c>
      <c r="D14">
        <v>1</v>
      </c>
      <c r="E14">
        <v>7</v>
      </c>
      <c r="G14">
        <v>1</v>
      </c>
      <c r="H14">
        <v>32</v>
      </c>
      <c r="I14" t="s">
        <v>33</v>
      </c>
      <c r="J14" t="s">
        <v>35</v>
      </c>
    </row>
    <row r="15" spans="1:21" x14ac:dyDescent="0.35">
      <c r="A15">
        <v>2</v>
      </c>
      <c r="B15" t="s">
        <v>41</v>
      </c>
      <c r="C15">
        <v>2</v>
      </c>
      <c r="D15">
        <v>2</v>
      </c>
      <c r="E15">
        <v>31</v>
      </c>
      <c r="G15">
        <v>2</v>
      </c>
      <c r="H15">
        <v>12</v>
      </c>
      <c r="I15" t="s">
        <v>34</v>
      </c>
      <c r="J15" t="s">
        <v>36</v>
      </c>
    </row>
    <row r="16" spans="1:21" x14ac:dyDescent="0.35">
      <c r="A16">
        <v>3</v>
      </c>
      <c r="B16" t="s">
        <v>42</v>
      </c>
      <c r="C16">
        <v>1</v>
      </c>
      <c r="D16">
        <v>5</v>
      </c>
      <c r="E16">
        <v>3</v>
      </c>
      <c r="G16">
        <v>3</v>
      </c>
      <c r="H16">
        <v>54</v>
      </c>
      <c r="I16" t="s">
        <v>35</v>
      </c>
      <c r="J16" t="s">
        <v>34</v>
      </c>
    </row>
    <row r="17" spans="1:10" x14ac:dyDescent="0.35">
      <c r="A17">
        <v>4</v>
      </c>
      <c r="B17" t="s">
        <v>43</v>
      </c>
      <c r="C17">
        <v>3</v>
      </c>
      <c r="D17">
        <v>10</v>
      </c>
      <c r="E17">
        <v>3</v>
      </c>
      <c r="G17">
        <v>4</v>
      </c>
      <c r="H17">
        <v>23</v>
      </c>
      <c r="I17" t="s">
        <v>36</v>
      </c>
      <c r="J17" t="s">
        <v>37</v>
      </c>
    </row>
    <row r="18" spans="1:10" x14ac:dyDescent="0.35">
      <c r="A18">
        <v>5</v>
      </c>
      <c r="B18" t="s">
        <v>44</v>
      </c>
      <c r="C18">
        <v>5</v>
      </c>
      <c r="D18">
        <v>21</v>
      </c>
      <c r="E18">
        <v>9</v>
      </c>
      <c r="G18">
        <v>5</v>
      </c>
      <c r="H18">
        <v>53</v>
      </c>
      <c r="I18" t="s">
        <v>37</v>
      </c>
      <c r="J18" t="s">
        <v>34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Ольга</dc:creator>
  <cp:lastModifiedBy>Ольга</cp:lastModifiedBy>
  <dcterms:created xsi:type="dcterms:W3CDTF">2022-12-06T14:14:52Z</dcterms:created>
  <dcterms:modified xsi:type="dcterms:W3CDTF">2022-12-07T04:59:19Z</dcterms:modified>
</cp:coreProperties>
</file>